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_03_日常文書フォルダ（保存期間１年未満）\予算班\予算第２係\予算関係業務\2020年度作成（令和3年3月末廃棄）\02_予算第２係長\15 2021年度（R4予算）\50 行政事業レビュー\11【作業依頼】行政事業レビュー事業単位整理表の確認について（210625）\"/>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59" i="3"/>
  <c r="AY134" i="3"/>
  <c r="AY645" i="3"/>
  <c r="AY606" i="3"/>
  <c r="AY417" i="3"/>
  <c r="AY369" i="3"/>
  <c r="AY255" i="3"/>
  <c r="AY235" i="3"/>
  <c r="AY213"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<sst xmlns="http://schemas.openxmlformats.org/spreadsheetml/2006/main" count="2402" uniqueCount="712">
  <si>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</si>
  <si>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</si>
  <si>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</si>
  <si>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</si>
  <si>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</si>
  <si>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</si>
  <si>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</si>
  <si>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</si>
  <si>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</si>
  <si>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</si>
  <si>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</si>
  <si>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</si>
  <si>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</si>
  <si>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</si>
  <si>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</si>
  <si>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</si>
  <si>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</si>
  <si>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</si>
  <si>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</si>
  <si>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</si>
  <si>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</si>
  <si>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</si>
  <si>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</si>
  <si>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</si>
  <si>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</si>
  <si>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</si>
  <si>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</si>
  <si>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</si>
  <si>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</si>
  <si>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</si>
  <si>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</si>
  <si>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</si>
  <si>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</si>
  <si>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</si>
  <si>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</si>
  <si>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</si>
  <si>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</si>
  <si>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</si>
  <si>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</si>
  <si>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</si>
  <si>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</si>
  <si>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</si>
  <si>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</si>
  <si>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</si>
  <si>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</si>
  <si>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</si>
  <si>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</si>
  <si>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</si>
  <si>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</si>
  <si>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</si>
  <si>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</si>
  <si>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</si>
  <si>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</si>
  <si>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</si>
  <si>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</si>
  <si>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</si>
  <si>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</si>
  <si>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</si>
  <si>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</si>
  <si>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</si>
  <si>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</si>
  <si>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</si>
  <si>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</si>
  <si>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</si>
  <si>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</si>
  <si>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</si>
  <si>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</si>
  <si>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</si>
  <si>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</si>
  <si>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</si>
  <si>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</si>
  <si>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</si>
  <si>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</si>
  <si>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</si>
  <si>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</si>
  <si>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</si>
  <si>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</si>
  <si>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</si>
  <si>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</si>
  <si>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</si>
  <si>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</si>
  <si>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</si>
  <si>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</si>
  <si>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</si>
  <si>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</si>
  <si>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</si>
  <si>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</si>
  <si>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</si>
  <si>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</si>
  <si>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</si>
  <si>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</si>
  <si>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</si>
  <si>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</si>
  <si>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</si>
  <si>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</si>
  <si>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</si>
  <si>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</si>
  <si>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</si>
  <si>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</si>
  <si>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</si>
  <si>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</si>
  <si>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</si>
  <si>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</si>
  <si>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</si>
  <si>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</si>
  <si>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</si>
  <si>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</si>
  <si>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</si>
  <si>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</si>
  <si>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</si>
  <si>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</si>
  <si>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</si>
  <si>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</si>
  <si>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</si>
  <si>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</si>
  <si>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</si>
  <si>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</si>
  <si>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</si>
  <si>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</si>
  <si>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</si>
  <si>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</si>
  <si>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</si>
  <si>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</si>
  <si>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</si>
  <si>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</si>
  <si>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</si>
  <si>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</si>
  <si>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</si>
  <si>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</si>
  <si>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</si>
  <si>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</si>
  <si>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</si>
  <si>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</si>
  <si>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</si>
  <si>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</si>
  <si>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</si>
  <si>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</si>
  <si>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</si>
  <si>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</si>
  <si>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</si>
  <si>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</si>
  <si>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</si>
  <si>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</si>
  <si>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</si>
  <si>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</si>
  <si>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</si>
  <si>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</si>
  <si>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</si>
  <si>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</si>
  <si>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</si>
  <si>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</si>
  <si>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</si>
  <si>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</si>
  <si>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</si>
  <si>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</si>
  <si>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</si>
  <si>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</si>
  <si>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</si>
  <si>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</si>
  <si>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</si>
  <si>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</si>
  <si>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</si>
  <si>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</si>
  <si>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</si>
  <si>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</si>
  <si>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</si>
  <si>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</si>
  <si>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</si>
  <si>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</si>
  <si>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</si>
  <si>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</si>
  <si>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</si>
  <si>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</si>
  <si>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</si>
  <si>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</si>
  <si>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</si>
  <si>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</si>
  <si>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</si>
  <si>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</si>
  <si>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</si>
  <si>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</si>
  <si>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</si>
  <si>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</si>
  <si>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</si>
  <si>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</si>
  <si>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</si>
  <si>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</si>
  <si>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</si>
  <si>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</si>
  <si>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</si>
  <si>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</si>
  <si>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</si>
  <si>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</si>
  <si>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</si>
  <si>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</si>
  <si>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</si>
  <si>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</si>
  <si>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</si>
  <si>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</si>
  <si>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</si>
  <si>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</si>
  <si>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</si>
  <si>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</si>
  <si>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</si>
  <si>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</si>
  <si>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</si>
  <si>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</si>
  <si>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</si>
  <si>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</si>
  <si>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</si>
  <si>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</si>
  <si>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</si>
  <si>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</si>
  <si>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</si>
  <si>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</si>
  <si>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</si>
  <si>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</si>
  <si>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</si>
  <si>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</si>
  <si>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</si>
  <si>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</si>
  <si>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</si>
  <si>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</si>
  <si>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</si>
  <si>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</si>
  <si>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</si>
  <si>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</si>
  <si>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</si>
  <si>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</si>
  <si>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</si>
  <si>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</si>
  <si>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</si>
  <si>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</si>
  <si>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</si>
  <si>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</si>
  <si>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</si>
  <si>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</si>
  <si>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</si>
  <si>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</si>
  <si>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</si>
  <si>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</si>
  <si>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</si>
  <si>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</si>
  <si>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</si>
  <si>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</si>
  <si>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</si>
  <si>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</si>
  <si>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</si>
  <si>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</si>
  <si>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</si>
  <si>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</si>
  <si>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</si>
  <si>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</si>
  <si>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</si>
  <si>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</si>
  <si>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</si>
  <si>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</si>
  <si>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</si>
  <si>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</si>
  <si>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</si>
  <si>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</si>
  <si>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</si>
  <si>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</si>
  <si>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</si>
  <si>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</si>
  <si>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</si>
  <si>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</si>
  <si>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</si>
  <si>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</si>
  <si>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</si>
  <si>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</si>
  <si>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</si>
  <si>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</si>
  <si>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</si>
  <si>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</si>
  <si>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</si>
  <si>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</si>
  <si>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</si>
  <si>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</si>
  <si>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</si>
  <si>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</si>
  <si>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</si>
  <si>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</si>
  <si>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</si>
  <si>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</si>
  <si>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</si>
  <si>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</si>
  <si>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</si>
  <si>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</si>
  <si>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</si>
  <si>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</si>
  <si>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</si>
  <si>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</si>
  <si>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</si>
  <si>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</si>
  <si>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</si>
  <si>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</si>
  <si>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</si>
  <si>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</si>
  <si>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</si>
  <si>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</si>
  <si>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</si>
  <si>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</si>
  <si>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</si>
  <si>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</si>
  <si>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</si>
  <si>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</si>
  <si>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</si>
  <si>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</si>
  <si>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</si>
  <si>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</si>
  <si>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</si>
  <si>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</si>
  <si>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</si>
  <si>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</si>
  <si>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</si>
  <si>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</si>
  <si>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</si>
  <si>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</si>
  <si>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</si>
  <si>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</si>
  <si>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</si>
  <si>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</si>
  <si>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</si>
  <si>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</si>
  <si>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</si>
  <si>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</si>
  <si>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</si>
  <si>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</si>
  <si>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</si>
  <si>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</si>
  <si>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</si>
  <si>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</si>
  <si>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</si>
  <si>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</si>
  <si>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</si>
  <si>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</si>
  <si>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</si>
  <si>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</si>
  <si>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</si>
  <si>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</si>
  <si>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</si>
  <si>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</si>
  <si>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</si>
  <si>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</si>
  <si>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</si>
  <si>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</si>
  <si>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</si>
  <si>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</si>
  <si>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</si>
  <si>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</si>
  <si>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</si>
  <si>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</si>
  <si>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</si>
  <si>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</si>
  <si>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</si>
  <si>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</si>
  <si>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</si>
  <si>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</si>
  <si>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</si>
  <si>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</si>
  <si>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</si>
  <si>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</si>
  <si>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</si>
  <si>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</si>
  <si>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</si>
  <si>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</si>
  <si>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</si>
  <si>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</si>
  <si>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</si>
  <si>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</si>
  <si>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</si>
  <si>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</si>
  <si>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</si>
  <si>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</si>
  <si>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</si>
  <si>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</si>
  <si>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</si>
  <si>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</si>
  <si>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</si>
  <si>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</si>
  <si>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</si>
  <si>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</si>
  <si>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</si>
  <si>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</si>
  <si>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</si>
  <si>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</si>
  <si>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</si>
  <si>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</si>
  <si>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</si>
  <si>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</si>
  <si>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</si>
  <si>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</si>
  <si>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</si>
  <si>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</si>
  <si>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</si>
  <si>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</si>
  <si>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</si>
  <si>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</si>
  <si>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</si>
  <si>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</si>
  <si>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</si>
  <si>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</si>
  <si>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</si>
  <si>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</si>
  <si>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</si>
  <si>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</si>
  <si>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</si>
  <si>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</si>
  <si>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</si>
  <si>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</si>
  <si>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</si>
  <si>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</si>
  <si>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</si>
  <si>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</si>
  <si>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</si>
  <si>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</si>
  <si>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</si>
  <si>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</si>
  <si>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</si>
  <si>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</si>
  <si>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</si>
  <si>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</si>
  <si>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</si>
  <si>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</si>
  <si>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</si>
  <si>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</si>
  <si>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</si>
  <si>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</si>
  <si>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</si>
  <si>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</si>
  <si>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</si>
  <si>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</si>
  <si>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</si>
  <si>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</si>
  <si>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</si>
  <si>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</si>
  <si>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</si>
  <si>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</si>
  <si>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</si>
  <si>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</si>
  <si>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</si>
  <si>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</si>
  <si>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</si>
  <si>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</si>
  <si>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</si>
  <si>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</si>
  <si>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</si>
  <si>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</si>
  <si>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</si>
  <si>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</si>
  <si>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</si>
  <si>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</si>
  <si>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</si>
  <si>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</si>
  <si>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</si>
  <si>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</si>
  <si>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</si>
  <si>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</si>
  <si>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</si>
  <si>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</si>
  <si>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</si>
  <si>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</si>
  <si>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</si>
  <si>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</si>
  <si>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</si>
  <si>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</si>
  <si>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</si>
  <si>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</si>
  <si>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</si>
  <si>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</si>
  <si>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</si>
  <si>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</si>
  <si>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</si>
  <si>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</si>
  <si>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</si>
  <si>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</si>
  <si>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</si>
  <si>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</si>
  <si>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</si>
  <si>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</si>
  <si>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</si>
  <si>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</si>
  <si>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</si>
  <si>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</si>
  <si>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</si>
  <si>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</si>
  <si>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</si>
  <si>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</si>
  <si>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</si>
  <si>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</si>
  <si>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</si>
  <si>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</si>
  <si>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</si>
  <si>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</si>
  <si>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</si>
  <si>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</si>
  <si>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</si>
  <si>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</si>
  <si>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</si>
  <si>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</si>
  <si>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</si>
  <si>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</si>
  <si>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</si>
  <si>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</si>
  <si>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</si>
  <si>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</si>
  <si>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</si>
  <si>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</si>
  <si>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</si>
  <si>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</si>
  <si>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</si>
  <si>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</si>
  <si>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</si>
  <si>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</si>
  <si>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</si>
  <si>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</si>
  <si>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</si>
  <si>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</si>
  <si>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</si>
  <si>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</si>
  <si>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</si>
  <si>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</si>
  <si>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</si>
  <si>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</si>
  <si>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</si>
  <si>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</si>
  <si>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</si>
  <si>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</si>
  <si>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</si>
  <si>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</si>
  <si>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</si>
  <si>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</si>
  <si>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</si>
  <si>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</si>
  <si>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</si>
  <si>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</si>
  <si>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</si>
  <si>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</si>
  <si>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</si>
  <si>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</si>
  <si>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</si>
  <si>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</si>
  <si>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</si>
  <si>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</si>
  <si>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</si>
  <si>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</si>
  <si>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</si>
  <si>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</si>
  <si>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</si>
  <si>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</si>
  <si>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</si>
  <si>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</si>
  <si>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</si>
  <si>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</si>
  <si>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</si>
  <si>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</si>
  <si>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</si>
  <si>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</si>
  <si>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</si>
  <si>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</si>
  <si>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</si>
  <si>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</si>
  <si>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</si>
  <si>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</si>
  <si>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</si>
  <si>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</si>
  <si>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</si>
  <si>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</si>
  <si>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</si>
  <si>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</si>
  <si>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</si>
  <si>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</si>
  <si>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</si>
  <si>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</si>
  <si>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</si>
  <si>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</si>
  <si>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</si>
  <si>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</si>
  <si>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</si>
  <si>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</si>
  <si>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</si>
  <si>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</si>
  <si>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</si>
  <si>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</si>
  <si>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</si>
  <si>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</si>
  <si>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</si>
  <si>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</si>
  <si>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</si>
  <si>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</si>
  <si>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</si>
  <si>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</si>
  <si>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</si>
  <si>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</si>
  <si>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</si>
  <si>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</si>
  <si>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</si>
  <si>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</si>
  <si>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</si>
  <si>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</si>
  <si>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</si>
  <si>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</si>
  <si>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</si>
  <si>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</si>
  <si>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</si>
  <si>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</si>
  <si>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</si>
  <si>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</si>
  <si>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</si>
  <si>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</si>
  <si>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</si>
  <si>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</si>
  <si>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</si>
  <si>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</si>
  <si>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</si>
  <si>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</si>
  <si>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</si>
  <si>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</si>
  <si>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</si>
  <si>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</si>
  <si>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</si>
  <si>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</si>
  <si>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</si>
  <si>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</si>
  <si>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</si>
  <si>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</si>
  <si>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</si>
  <si>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</si>
  <si>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北方領土隣接地域振興等経費
（北方領土隣接地域振興等事業推進費補助金）</t>
    <rPh sb="0" eb="8">
      <t>ホッポウリョウドリンセツチイキ</t>
    </rPh>
    <rPh sb="8" eb="10">
      <t>シンコウ</t>
    </rPh>
    <rPh sb="10" eb="11">
      <t>トウ</t>
    </rPh>
    <rPh sb="11" eb="13">
      <t>ケイヒ</t>
    </rPh>
    <rPh sb="15" eb="23">
      <t>ホッポウリョウドリンセツチイキ</t>
    </rPh>
    <rPh sb="23" eb="25">
      <t>シンコウ</t>
    </rPh>
    <rPh sb="25" eb="26">
      <t>トウ</t>
    </rPh>
    <rPh sb="26" eb="28">
      <t>ジギョウ</t>
    </rPh>
    <rPh sb="28" eb="31">
      <t>スイシンヒ</t>
    </rPh>
    <rPh sb="31" eb="34">
      <t>ホジョキン</t>
    </rPh>
    <phoneticPr fontId="5"/>
  </si>
  <si>
    <t>北海道局</t>
    <rPh sb="0" eb="3">
      <t>ホッカイドウ</t>
    </rPh>
    <rPh sb="3" eb="4">
      <t>キョク</t>
    </rPh>
    <phoneticPr fontId="5"/>
  </si>
  <si>
    <t>参事官</t>
    <rPh sb="0" eb="3">
      <t>サンジカン</t>
    </rPh>
    <phoneticPr fontId="5"/>
  </si>
  <si>
    <t>企画調整官　小林　幹男</t>
    <rPh sb="0" eb="2">
      <t>キカク</t>
    </rPh>
    <rPh sb="2" eb="5">
      <t>チョウセイカン</t>
    </rPh>
    <rPh sb="6" eb="8">
      <t>コバヤシ</t>
    </rPh>
    <rPh sb="9" eb="10">
      <t>ミキ</t>
    </rPh>
    <rPh sb="10" eb="11">
      <t>オ</t>
    </rPh>
    <phoneticPr fontId="5"/>
  </si>
  <si>
    <t>○</t>
  </si>
  <si>
    <t>北方領土問題等の解決の促進を図るための基本方針(平成31年１月25日改正)
北方領土隣接地域の振興及び住民の生活の安定に関する計画（平成30年５月11日改正）</t>
    <rPh sb="0" eb="4">
      <t>ホッポウリョウド</t>
    </rPh>
    <rPh sb="4" eb="6">
      <t>モンダイ</t>
    </rPh>
    <rPh sb="6" eb="7">
      <t>トウ</t>
    </rPh>
    <rPh sb="8" eb="10">
      <t>カイケツ</t>
    </rPh>
    <rPh sb="11" eb="13">
      <t>ソクシン</t>
    </rPh>
    <rPh sb="14" eb="15">
      <t>ハカ</t>
    </rPh>
    <rPh sb="19" eb="21">
      <t>キホン</t>
    </rPh>
    <rPh sb="21" eb="23">
      <t>ホウシン</t>
    </rPh>
    <rPh sb="24" eb="26">
      <t>ヘイセイ</t>
    </rPh>
    <rPh sb="28" eb="29">
      <t>ネン</t>
    </rPh>
    <rPh sb="30" eb="31">
      <t>ツキ</t>
    </rPh>
    <rPh sb="33" eb="34">
      <t>ヒ</t>
    </rPh>
    <rPh sb="34" eb="36">
      <t>カイセイ</t>
    </rPh>
    <rPh sb="38" eb="46">
      <t>ホッポウリョウドリンセツチイキ</t>
    </rPh>
    <rPh sb="47" eb="49">
      <t>シンコウ</t>
    </rPh>
    <rPh sb="49" eb="50">
      <t>オヨ</t>
    </rPh>
    <rPh sb="51" eb="53">
      <t>ジュウミン</t>
    </rPh>
    <rPh sb="54" eb="56">
      <t>セイカツ</t>
    </rPh>
    <rPh sb="57" eb="59">
      <t>アンテイ</t>
    </rPh>
    <rPh sb="60" eb="61">
      <t>カン</t>
    </rPh>
    <rPh sb="63" eb="65">
      <t>ケイカク</t>
    </rPh>
    <rPh sb="66" eb="68">
      <t>ヘイセイ</t>
    </rPh>
    <rPh sb="70" eb="71">
      <t>ネン</t>
    </rPh>
    <rPh sb="72" eb="73">
      <t>ツキ</t>
    </rPh>
    <rPh sb="75" eb="76">
      <t>ヒ</t>
    </rPh>
    <rPh sb="76" eb="78">
      <t>カイセイ</t>
    </rPh>
    <phoneticPr fontId="5"/>
  </si>
  <si>
    <t>　振興計画に基づき、１市４町が実施する北方領土隣接地域の魅力ある地域社会の形成のために実施する取組（①活力ある地域経済の展開に向けた取組、②地域の資源を活かした交流人口の拡大に向けた取組、③ゆとりと安心の実感できる地域社会の形成に向けた取組、④社会・経済の安定的な発展の基盤の形成に向けた取組）を対象に補助（補助率：２分の１以内）。
　基幹産業である水産業の生産性・付加価値向上に向けた取組や災害時対応の強化、周遊観光地の形成に向けた各種環境整備等、地域のニーズに即した取組を支援し、地域産業の振興や住民生活の安定に貢献している。</t>
    <rPh sb="1" eb="3">
      <t>シンコウ</t>
    </rPh>
    <rPh sb="3" eb="5">
      <t>ケイカク</t>
    </rPh>
    <rPh sb="6" eb="7">
      <t>モト</t>
    </rPh>
    <rPh sb="11" eb="12">
      <t>シ</t>
    </rPh>
    <rPh sb="13" eb="14">
      <t>マチ</t>
    </rPh>
    <rPh sb="15" eb="17">
      <t>ジッシ</t>
    </rPh>
    <rPh sb="19" eb="27">
      <t>ホッポウリョウドリンセツチイキ</t>
    </rPh>
    <rPh sb="28" eb="30">
      <t>ミリョク</t>
    </rPh>
    <rPh sb="32" eb="34">
      <t>チイキ</t>
    </rPh>
    <rPh sb="34" eb="36">
      <t>シャカイ</t>
    </rPh>
    <rPh sb="37" eb="39">
      <t>ケイセイ</t>
    </rPh>
    <rPh sb="43" eb="45">
      <t>ジッシ</t>
    </rPh>
    <rPh sb="47" eb="49">
      <t>トリクミ</t>
    </rPh>
    <rPh sb="51" eb="53">
      <t>カツリョク</t>
    </rPh>
    <rPh sb="55" eb="57">
      <t>チイキ</t>
    </rPh>
    <rPh sb="57" eb="59">
      <t>ケイザイ</t>
    </rPh>
    <rPh sb="60" eb="62">
      <t>テンカイ</t>
    </rPh>
    <rPh sb="63" eb="64">
      <t>ム</t>
    </rPh>
    <rPh sb="66" eb="68">
      <t>トリクミ</t>
    </rPh>
    <rPh sb="70" eb="72">
      <t>チイキ</t>
    </rPh>
    <rPh sb="73" eb="75">
      <t>シゲン</t>
    </rPh>
    <rPh sb="76" eb="77">
      <t>イ</t>
    </rPh>
    <rPh sb="80" eb="82">
      <t>コウリュウ</t>
    </rPh>
    <rPh sb="82" eb="84">
      <t>ジンコウ</t>
    </rPh>
    <rPh sb="85" eb="87">
      <t>カクダイ</t>
    </rPh>
    <rPh sb="88" eb="89">
      <t>ム</t>
    </rPh>
    <rPh sb="91" eb="93">
      <t>トリクミ</t>
    </rPh>
    <rPh sb="99" eb="101">
      <t>アンシン</t>
    </rPh>
    <rPh sb="102" eb="104">
      <t>ジッカン</t>
    </rPh>
    <rPh sb="107" eb="109">
      <t>チイキ</t>
    </rPh>
    <rPh sb="109" eb="111">
      <t>シャカイ</t>
    </rPh>
    <rPh sb="112" eb="114">
      <t>ケイセイ</t>
    </rPh>
    <rPh sb="115" eb="116">
      <t>ム</t>
    </rPh>
    <rPh sb="118" eb="120">
      <t>トリクミ</t>
    </rPh>
    <rPh sb="122" eb="124">
      <t>シャカイ</t>
    </rPh>
    <rPh sb="125" eb="127">
      <t>ケイザイ</t>
    </rPh>
    <rPh sb="128" eb="131">
      <t>アンテイテキ</t>
    </rPh>
    <rPh sb="132" eb="134">
      <t>ハッテン</t>
    </rPh>
    <rPh sb="135" eb="137">
      <t>キバン</t>
    </rPh>
    <rPh sb="138" eb="140">
      <t>ケイセイ</t>
    </rPh>
    <rPh sb="141" eb="142">
      <t>ム</t>
    </rPh>
    <rPh sb="144" eb="146">
      <t>トリクミ</t>
    </rPh>
    <rPh sb="148" eb="150">
      <t>タイショウ</t>
    </rPh>
    <rPh sb="151" eb="153">
      <t>ホジョ</t>
    </rPh>
    <rPh sb="154" eb="157">
      <t>ホジョリツ</t>
    </rPh>
    <rPh sb="159" eb="160">
      <t>ブン</t>
    </rPh>
    <rPh sb="162" eb="164">
      <t>イナイ</t>
    </rPh>
    <rPh sb="168" eb="170">
      <t>キカン</t>
    </rPh>
    <rPh sb="170" eb="172">
      <t>サンギョウ</t>
    </rPh>
    <rPh sb="175" eb="177">
      <t>スイサン</t>
    </rPh>
    <rPh sb="177" eb="178">
      <t>ギョウ</t>
    </rPh>
    <rPh sb="179" eb="181">
      <t>セイサン</t>
    </rPh>
    <rPh sb="181" eb="182">
      <t>セイ</t>
    </rPh>
    <rPh sb="183" eb="185">
      <t>フカ</t>
    </rPh>
    <rPh sb="185" eb="187">
      <t>カチ</t>
    </rPh>
    <rPh sb="187" eb="189">
      <t>コウジョウ</t>
    </rPh>
    <rPh sb="190" eb="191">
      <t>ム</t>
    </rPh>
    <rPh sb="193" eb="195">
      <t>トリクミ</t>
    </rPh>
    <rPh sb="196" eb="199">
      <t>サイガイジ</t>
    </rPh>
    <rPh sb="199" eb="201">
      <t>タイオウ</t>
    </rPh>
    <rPh sb="202" eb="204">
      <t>キョウカ</t>
    </rPh>
    <rPh sb="205" eb="207">
      <t>シュウユウ</t>
    </rPh>
    <rPh sb="207" eb="209">
      <t>カンコウ</t>
    </rPh>
    <rPh sb="209" eb="210">
      <t>チ</t>
    </rPh>
    <rPh sb="211" eb="213">
      <t>ケイセイ</t>
    </rPh>
    <rPh sb="214" eb="215">
      <t>ム</t>
    </rPh>
    <rPh sb="217" eb="219">
      <t>カクシュ</t>
    </rPh>
    <rPh sb="219" eb="221">
      <t>カンキョウ</t>
    </rPh>
    <rPh sb="221" eb="223">
      <t>セイビ</t>
    </rPh>
    <rPh sb="223" eb="224">
      <t>トウ</t>
    </rPh>
    <rPh sb="225" eb="227">
      <t>チイキ</t>
    </rPh>
    <rPh sb="232" eb="233">
      <t>ソク</t>
    </rPh>
    <rPh sb="235" eb="237">
      <t>トリクミ</t>
    </rPh>
    <rPh sb="238" eb="240">
      <t>シエン</t>
    </rPh>
    <rPh sb="242" eb="244">
      <t>チイキ</t>
    </rPh>
    <rPh sb="244" eb="246">
      <t>サンギョウ</t>
    </rPh>
    <rPh sb="247" eb="249">
      <t>シンコウ</t>
    </rPh>
    <rPh sb="250" eb="252">
      <t>ジュウミン</t>
    </rPh>
    <rPh sb="252" eb="254">
      <t>セイカツ</t>
    </rPh>
    <rPh sb="255" eb="257">
      <t>アンテイ</t>
    </rPh>
    <rPh sb="258" eb="260">
      <t>コウケン</t>
    </rPh>
    <phoneticPr fontId="5"/>
  </si>
  <si>
    <t>-</t>
  </si>
  <si>
    <t>-</t>
    <phoneticPr fontId="5"/>
  </si>
  <si>
    <t>北方領土隣接地域振興等
事業推進費補助金</t>
    <rPh sb="0" eb="8">
      <t>ホッポウリョウドリンセツチイキ</t>
    </rPh>
    <rPh sb="8" eb="10">
      <t>シンコウ</t>
    </rPh>
    <rPh sb="10" eb="11">
      <t>トウ</t>
    </rPh>
    <rPh sb="12" eb="14">
      <t>ジギョウ</t>
    </rPh>
    <rPh sb="14" eb="17">
      <t>スイシンヒ</t>
    </rPh>
    <rPh sb="17" eb="20">
      <t>ホジョキン</t>
    </rPh>
    <phoneticPr fontId="5"/>
  </si>
  <si>
    <t>北方領土隣接地域における主要産業（酪農、漁業、製造業）の一人当たり生産額（※令和元年度の実績値は一部速報値を用いた算出、令和２年度の実績値は集計中）</t>
    <rPh sb="38" eb="40">
      <t>レイワ</t>
    </rPh>
    <rPh sb="40" eb="42">
      <t>ガンネン</t>
    </rPh>
    <rPh sb="42" eb="43">
      <t>ド</t>
    </rPh>
    <rPh sb="44" eb="47">
      <t>ジッセキチ</t>
    </rPh>
    <rPh sb="48" eb="50">
      <t>イチブ</t>
    </rPh>
    <rPh sb="50" eb="53">
      <t>ソクホウチ</t>
    </rPh>
    <rPh sb="54" eb="55">
      <t>モチ</t>
    </rPh>
    <rPh sb="57" eb="59">
      <t>サンシュツ</t>
    </rPh>
    <rPh sb="60" eb="62">
      <t>レイワ</t>
    </rPh>
    <rPh sb="63" eb="64">
      <t>ネン</t>
    </rPh>
    <rPh sb="64" eb="65">
      <t>ド</t>
    </rPh>
    <rPh sb="66" eb="69">
      <t>ジッセキチ</t>
    </rPh>
    <rPh sb="70" eb="73">
      <t>シュウケイチュウ</t>
    </rPh>
    <phoneticPr fontId="5"/>
  </si>
  <si>
    <t>万円/人</t>
    <rPh sb="0" eb="2">
      <t>マンエン</t>
    </rPh>
    <rPh sb="3" eb="4">
      <t>ニン</t>
    </rPh>
    <phoneticPr fontId="5"/>
  </si>
  <si>
    <t>万円/人
以上</t>
    <rPh sb="5" eb="7">
      <t>イジョウ</t>
    </rPh>
    <phoneticPr fontId="5"/>
  </si>
  <si>
    <t>「工業統計調査（令和３年３月）」（北海道調べ）、「北海道水産現勢（令和２年12月）」（北海道調べ）、「畜産統計（令和元年11月）」（農林水産省調べ）、「農業物価統計調査（令和２年９月）」（農林水産省調べ）、「牛個体識別全国データベース（令和元年10月）」（（独）家畜改良センター調べ）、「酪農経営関連の基礎的データ（令和２年12月）」（（一社）Jミルク調べ）、「住民基本台帳人口・世帯数（令和元年９月）」（北海道調べ）</t>
    <rPh sb="1" eb="3">
      <t>コウギョウ</t>
    </rPh>
    <rPh sb="3" eb="5">
      <t>トウケイ</t>
    </rPh>
    <rPh sb="5" eb="7">
      <t>チョウサ</t>
    </rPh>
    <rPh sb="8" eb="10">
      <t>レイワ</t>
    </rPh>
    <rPh sb="11" eb="12">
      <t>ネン</t>
    </rPh>
    <rPh sb="13" eb="14">
      <t>ツキ</t>
    </rPh>
    <rPh sb="17" eb="20">
      <t>ホッカイドウ</t>
    </rPh>
    <rPh sb="20" eb="21">
      <t>シラ</t>
    </rPh>
    <rPh sb="25" eb="28">
      <t>ホッカイドウ</t>
    </rPh>
    <rPh sb="28" eb="30">
      <t>スイサン</t>
    </rPh>
    <rPh sb="30" eb="32">
      <t>ゲンセイ</t>
    </rPh>
    <rPh sb="33" eb="35">
      <t>レイワ</t>
    </rPh>
    <rPh sb="39" eb="40">
      <t>ツキ</t>
    </rPh>
    <rPh sb="43" eb="47">
      <t>ホッカイドウシラ</t>
    </rPh>
    <rPh sb="51" eb="53">
      <t>チクサン</t>
    </rPh>
    <rPh sb="53" eb="55">
      <t>トウケイ</t>
    </rPh>
    <rPh sb="56" eb="58">
      <t>レイワ</t>
    </rPh>
    <rPh sb="58" eb="59">
      <t>ガン</t>
    </rPh>
    <rPh sb="59" eb="60">
      <t>ネン</t>
    </rPh>
    <rPh sb="62" eb="63">
      <t>ツキ</t>
    </rPh>
    <rPh sb="66" eb="68">
      <t>ノウリン</t>
    </rPh>
    <rPh sb="68" eb="71">
      <t>スイサンショウ</t>
    </rPh>
    <rPh sb="71" eb="72">
      <t>シラ</t>
    </rPh>
    <rPh sb="76" eb="78">
      <t>ノウギョウ</t>
    </rPh>
    <rPh sb="78" eb="80">
      <t>ブッカ</t>
    </rPh>
    <rPh sb="80" eb="82">
      <t>トウケイ</t>
    </rPh>
    <rPh sb="82" eb="84">
      <t>チョウサ</t>
    </rPh>
    <rPh sb="85" eb="87">
      <t>レイワ</t>
    </rPh>
    <rPh sb="90" eb="91">
      <t>ツキ</t>
    </rPh>
    <rPh sb="94" eb="96">
      <t>ノウリン</t>
    </rPh>
    <rPh sb="96" eb="99">
      <t>スイサンショウ</t>
    </rPh>
    <rPh sb="99" eb="100">
      <t>シラ</t>
    </rPh>
    <rPh sb="104" eb="105">
      <t>ウシ</t>
    </rPh>
    <rPh sb="105" eb="107">
      <t>コタイ</t>
    </rPh>
    <rPh sb="107" eb="109">
      <t>シキベツ</t>
    </rPh>
    <rPh sb="109" eb="111">
      <t>ゼンコク</t>
    </rPh>
    <rPh sb="118" eb="120">
      <t>レイワ</t>
    </rPh>
    <rPh sb="120" eb="121">
      <t>ガン</t>
    </rPh>
    <rPh sb="121" eb="122">
      <t>ネン</t>
    </rPh>
    <rPh sb="124" eb="125">
      <t>ツキ</t>
    </rPh>
    <rPh sb="129" eb="130">
      <t>ドク</t>
    </rPh>
    <rPh sb="131" eb="133">
      <t>カチク</t>
    </rPh>
    <rPh sb="133" eb="135">
      <t>カイリョウ</t>
    </rPh>
    <rPh sb="139" eb="140">
      <t>シラ</t>
    </rPh>
    <rPh sb="144" eb="146">
      <t>ラクノウ</t>
    </rPh>
    <rPh sb="169" eb="170">
      <t>イチ</t>
    </rPh>
    <rPh sb="170" eb="171">
      <t>シャ</t>
    </rPh>
    <rPh sb="176" eb="177">
      <t>シラ</t>
    </rPh>
    <rPh sb="181" eb="183">
      <t>ジュウミン</t>
    </rPh>
    <rPh sb="183" eb="185">
      <t>キホン</t>
    </rPh>
    <rPh sb="185" eb="187">
      <t>ダイチョウ</t>
    </rPh>
    <rPh sb="187" eb="189">
      <t>ジンコウ</t>
    </rPh>
    <rPh sb="190" eb="193">
      <t>セタイスウ</t>
    </rPh>
    <rPh sb="194" eb="196">
      <t>レイワ</t>
    </rPh>
    <rPh sb="196" eb="197">
      <t>ガン</t>
    </rPh>
    <rPh sb="197" eb="198">
      <t>ネン</t>
    </rPh>
    <rPh sb="199" eb="200">
      <t>ツキ</t>
    </rPh>
    <rPh sb="203" eb="207">
      <t>ホッカイドウシラ</t>
    </rPh>
    <phoneticPr fontId="5"/>
  </si>
  <si>
    <t>補助金交付件数</t>
    <rPh sb="0" eb="3">
      <t>ホジョキン</t>
    </rPh>
    <rPh sb="3" eb="5">
      <t>コウフ</t>
    </rPh>
    <rPh sb="5" eb="7">
      <t>ケンスウ</t>
    </rPh>
    <phoneticPr fontId="5"/>
  </si>
  <si>
    <t>件</t>
    <rPh sb="0" eb="1">
      <t>ケン</t>
    </rPh>
    <phoneticPr fontId="5"/>
  </si>
  <si>
    <t>千円</t>
    <rPh sb="0" eb="2">
      <t>センエン</t>
    </rPh>
    <phoneticPr fontId="5"/>
  </si>
  <si>
    <t>千円/件</t>
    <rPh sb="0" eb="2">
      <t>センエン</t>
    </rPh>
    <rPh sb="3" eb="4">
      <t>ケン</t>
    </rPh>
    <phoneticPr fontId="5"/>
  </si>
  <si>
    <t>補助金交付実績額／補助金交付件数　　　　　　</t>
    <rPh sb="0" eb="3">
      <t>ホジョキン</t>
    </rPh>
    <rPh sb="3" eb="5">
      <t>コウフ</t>
    </rPh>
    <rPh sb="5" eb="8">
      <t>ジッセキガク</t>
    </rPh>
    <rPh sb="9" eb="16">
      <t>ホジョキンコウフケンスウ</t>
    </rPh>
    <phoneticPr fontId="5"/>
  </si>
  <si>
    <t>98,791/8</t>
    <phoneticPr fontId="5"/>
  </si>
  <si>
    <t>94,064/6</t>
    <phoneticPr fontId="5"/>
  </si>
  <si>
    <t>101,852/12</t>
    <phoneticPr fontId="5"/>
  </si>
  <si>
    <t>101,852/13</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</si>
  <si>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</si>
  <si>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rPh sb="3" eb="6">
      <t>ホッカイドウ</t>
    </rPh>
    <rPh sb="6" eb="8">
      <t>ソウゴウ</t>
    </rPh>
    <rPh sb="8" eb="10">
      <t>カイハツ</t>
    </rPh>
    <rPh sb="11" eb="13">
      <t>スイシン</t>
    </rPh>
    <phoneticPr fontId="5"/>
  </si>
  <si>
    <t>北方領土隣接地域振興指標（一人当たり主要生産額）</t>
    <rPh sb="0" eb="10">
      <t>ホッポウリョウドリンセツチイキシンコウ</t>
    </rPh>
    <rPh sb="10" eb="12">
      <t>シヒョウ</t>
    </rPh>
    <rPh sb="13" eb="16">
      <t>ヒトリア</t>
    </rPh>
    <rPh sb="18" eb="23">
      <t>シュヨウセイサンガク</t>
    </rPh>
    <phoneticPr fontId="5"/>
  </si>
  <si>
    <t>万円/人</t>
    <rPh sb="0" eb="4">
      <t>マンエン･ニン</t>
    </rPh>
    <phoneticPr fontId="5"/>
  </si>
  <si>
    <t>無</t>
  </si>
  <si>
    <t>‐</t>
  </si>
  <si>
    <t>内閣府</t>
  </si>
  <si>
    <t>413</t>
    <phoneticPr fontId="5"/>
  </si>
  <si>
    <t>384</t>
    <phoneticPr fontId="5"/>
  </si>
  <si>
    <t>411</t>
    <phoneticPr fontId="5"/>
  </si>
  <si>
    <t>392</t>
    <phoneticPr fontId="5"/>
  </si>
  <si>
    <t>409</t>
    <phoneticPr fontId="5"/>
  </si>
  <si>
    <t>426</t>
    <phoneticPr fontId="5"/>
  </si>
  <si>
    <t>415</t>
    <phoneticPr fontId="5"/>
  </si>
  <si>
    <t>416</t>
    <phoneticPr fontId="5"/>
  </si>
  <si>
    <t>　北方領土隣接地域の振興と住民生活の安定を図るために、振興計画に基づき隣接地域のニーズに即した取組を支援している。</t>
    <rPh sb="1" eb="3">
      <t>ホッポウ</t>
    </rPh>
    <rPh sb="3" eb="5">
      <t>リョウド</t>
    </rPh>
    <rPh sb="5" eb="7">
      <t>リンセツ</t>
    </rPh>
    <rPh sb="7" eb="9">
      <t>チイキ</t>
    </rPh>
    <rPh sb="10" eb="12">
      <t>シンコウ</t>
    </rPh>
    <rPh sb="13" eb="15">
      <t>ジュウミン</t>
    </rPh>
    <rPh sb="15" eb="17">
      <t>セイカツ</t>
    </rPh>
    <rPh sb="18" eb="20">
      <t>アンテイ</t>
    </rPh>
    <rPh sb="21" eb="22">
      <t>ハカ</t>
    </rPh>
    <rPh sb="27" eb="29">
      <t>シンコウ</t>
    </rPh>
    <rPh sb="29" eb="31">
      <t>ケイカク</t>
    </rPh>
    <rPh sb="32" eb="33">
      <t>モト</t>
    </rPh>
    <rPh sb="35" eb="37">
      <t>リンセツ</t>
    </rPh>
    <rPh sb="37" eb="39">
      <t>チイキ</t>
    </rPh>
    <rPh sb="44" eb="45">
      <t>ソク</t>
    </rPh>
    <rPh sb="47" eb="49">
      <t>トリクミ</t>
    </rPh>
    <rPh sb="50" eb="52">
      <t>シエン</t>
    </rPh>
    <phoneticPr fontId="5"/>
  </si>
  <si>
    <t>　北特法において、北方領土隣接地域は領土問題が未解決であるために地域社会としての発展が阻害されるという特殊な条件下にある地域であり、その振興と住民生活の安定を図ることは国の責務とされている。</t>
    <rPh sb="1" eb="4">
      <t>ホクトクホウ</t>
    </rPh>
    <rPh sb="9" eb="11">
      <t>ホッポウ</t>
    </rPh>
    <rPh sb="11" eb="13">
      <t>リョウド</t>
    </rPh>
    <rPh sb="13" eb="15">
      <t>リンセツ</t>
    </rPh>
    <rPh sb="15" eb="17">
      <t>チイキ</t>
    </rPh>
    <rPh sb="18" eb="20">
      <t>リョウド</t>
    </rPh>
    <rPh sb="20" eb="22">
      <t>モンダイ</t>
    </rPh>
    <rPh sb="23" eb="26">
      <t>ミカイケツ</t>
    </rPh>
    <rPh sb="32" eb="34">
      <t>チイキ</t>
    </rPh>
    <rPh sb="34" eb="36">
      <t>シャカイ</t>
    </rPh>
    <rPh sb="40" eb="42">
      <t>ハッテン</t>
    </rPh>
    <rPh sb="43" eb="45">
      <t>ソガイ</t>
    </rPh>
    <rPh sb="51" eb="53">
      <t>トクシュ</t>
    </rPh>
    <rPh sb="54" eb="57">
      <t>ジョウケンカ</t>
    </rPh>
    <rPh sb="60" eb="62">
      <t>チイキ</t>
    </rPh>
    <rPh sb="68" eb="70">
      <t>シンコウ</t>
    </rPh>
    <rPh sb="71" eb="73">
      <t>ジュウミン</t>
    </rPh>
    <rPh sb="73" eb="75">
      <t>セイカツ</t>
    </rPh>
    <rPh sb="76" eb="78">
      <t>アンテイ</t>
    </rPh>
    <rPh sb="79" eb="80">
      <t>ハカ</t>
    </rPh>
    <rPh sb="84" eb="85">
      <t>クニ</t>
    </rPh>
    <rPh sb="86" eb="88">
      <t>セキム</t>
    </rPh>
    <phoneticPr fontId="5"/>
  </si>
  <si>
    <t>　振興計画に基づき北方領土隣接地域のニーズに即した取組を支援しているが、こうした取組は、領土問題が未解決であるために地域社会としての発展が阻害されるという特殊な条件下にある隣接地域の振興と住民生活の安定を図る上で、また、国家的課題である領土の早期返還を実現する上で緊要である。</t>
    <rPh sb="1" eb="3">
      <t>シンコウ</t>
    </rPh>
    <rPh sb="3" eb="5">
      <t>ケイカク</t>
    </rPh>
    <rPh sb="6" eb="7">
      <t>モト</t>
    </rPh>
    <rPh sb="9" eb="11">
      <t>ホッポウ</t>
    </rPh>
    <rPh sb="11" eb="13">
      <t>リョウド</t>
    </rPh>
    <rPh sb="13" eb="15">
      <t>リンセツ</t>
    </rPh>
    <rPh sb="15" eb="17">
      <t>チイキ</t>
    </rPh>
    <rPh sb="22" eb="23">
      <t>ソク</t>
    </rPh>
    <rPh sb="25" eb="27">
      <t>トリクミ</t>
    </rPh>
    <rPh sb="28" eb="30">
      <t>シエン</t>
    </rPh>
    <rPh sb="40" eb="42">
      <t>トリクミ</t>
    </rPh>
    <rPh sb="44" eb="46">
      <t>リョウド</t>
    </rPh>
    <rPh sb="46" eb="48">
      <t>モンダイ</t>
    </rPh>
    <rPh sb="49" eb="52">
      <t>ミカイケツ</t>
    </rPh>
    <rPh sb="58" eb="60">
      <t>チイキ</t>
    </rPh>
    <rPh sb="60" eb="62">
      <t>シャカイ</t>
    </rPh>
    <rPh sb="66" eb="68">
      <t>ハッテン</t>
    </rPh>
    <rPh sb="69" eb="71">
      <t>ソガイ</t>
    </rPh>
    <rPh sb="77" eb="79">
      <t>トクシュ</t>
    </rPh>
    <rPh sb="80" eb="83">
      <t>ジョウケンカ</t>
    </rPh>
    <rPh sb="86" eb="88">
      <t>リンセツ</t>
    </rPh>
    <rPh sb="88" eb="90">
      <t>チイキ</t>
    </rPh>
    <rPh sb="91" eb="93">
      <t>シンコウ</t>
    </rPh>
    <rPh sb="94" eb="96">
      <t>ジュウミン</t>
    </rPh>
    <rPh sb="96" eb="98">
      <t>セイカツ</t>
    </rPh>
    <rPh sb="99" eb="101">
      <t>アンテイ</t>
    </rPh>
    <rPh sb="102" eb="103">
      <t>ハカ</t>
    </rPh>
    <rPh sb="104" eb="105">
      <t>ウエ</t>
    </rPh>
    <rPh sb="110" eb="113">
      <t>コッカテキ</t>
    </rPh>
    <rPh sb="113" eb="115">
      <t>カダイ</t>
    </rPh>
    <rPh sb="118" eb="120">
      <t>リョウド</t>
    </rPh>
    <rPh sb="121" eb="123">
      <t>ソウキ</t>
    </rPh>
    <rPh sb="123" eb="125">
      <t>ヘンカン</t>
    </rPh>
    <rPh sb="126" eb="128">
      <t>ジツゲン</t>
    </rPh>
    <rPh sb="130" eb="131">
      <t>ウエ</t>
    </rPh>
    <rPh sb="132" eb="134">
      <t>キンヨウ</t>
    </rPh>
    <phoneticPr fontId="5"/>
  </si>
  <si>
    <t>　本事業は、振興計画に沿って実施する北方領土隣接地域の魅力ある地域社会の形成に資する事業に対して補助を行うものであり、支出先は北方領土隣接地域に限定している。</t>
    <rPh sb="1" eb="2">
      <t>ホン</t>
    </rPh>
    <rPh sb="2" eb="4">
      <t>ジギョウ</t>
    </rPh>
    <rPh sb="6" eb="8">
      <t>シンコウ</t>
    </rPh>
    <rPh sb="8" eb="10">
      <t>ケイカク</t>
    </rPh>
    <rPh sb="11" eb="12">
      <t>ソ</t>
    </rPh>
    <rPh sb="14" eb="16">
      <t>ジッシ</t>
    </rPh>
    <rPh sb="18" eb="20">
      <t>ホッポウ</t>
    </rPh>
    <rPh sb="20" eb="22">
      <t>リョウド</t>
    </rPh>
    <rPh sb="22" eb="24">
      <t>リンセツ</t>
    </rPh>
    <rPh sb="24" eb="26">
      <t>チイキ</t>
    </rPh>
    <rPh sb="27" eb="29">
      <t>ミリョク</t>
    </rPh>
    <rPh sb="31" eb="33">
      <t>チイキ</t>
    </rPh>
    <rPh sb="33" eb="35">
      <t>シャカイ</t>
    </rPh>
    <rPh sb="36" eb="38">
      <t>ケイセイ</t>
    </rPh>
    <rPh sb="39" eb="40">
      <t>シ</t>
    </rPh>
    <rPh sb="42" eb="44">
      <t>ジギョウ</t>
    </rPh>
    <rPh sb="45" eb="46">
      <t>タイ</t>
    </rPh>
    <rPh sb="48" eb="50">
      <t>ホジョ</t>
    </rPh>
    <rPh sb="51" eb="52">
      <t>オコナ</t>
    </rPh>
    <rPh sb="59" eb="61">
      <t>シシュツ</t>
    </rPh>
    <rPh sb="61" eb="62">
      <t>サキ</t>
    </rPh>
    <rPh sb="63" eb="65">
      <t>ホッポウ</t>
    </rPh>
    <rPh sb="65" eb="67">
      <t>リョウド</t>
    </rPh>
    <rPh sb="67" eb="69">
      <t>リンセツ</t>
    </rPh>
    <rPh sb="69" eb="71">
      <t>チイキ</t>
    </rPh>
    <rPh sb="72" eb="74">
      <t>ゲンテイ</t>
    </rPh>
    <phoneticPr fontId="5"/>
  </si>
  <si>
    <t>　実施要綱において補助率（２分の１以内）を定めている。</t>
    <rPh sb="1" eb="3">
      <t>ジッシ</t>
    </rPh>
    <rPh sb="3" eb="5">
      <t>ヨウコウ</t>
    </rPh>
    <rPh sb="9" eb="12">
      <t>ホジョリツ</t>
    </rPh>
    <rPh sb="14" eb="15">
      <t>ブン</t>
    </rPh>
    <rPh sb="17" eb="19">
      <t>イナイ</t>
    </rPh>
    <rPh sb="21" eb="22">
      <t>サダ</t>
    </rPh>
    <phoneticPr fontId="5"/>
  </si>
  <si>
    <t>　事業計画を審査し、妥当である旨を確認している。</t>
    <rPh sb="1" eb="3">
      <t>ジギョウ</t>
    </rPh>
    <rPh sb="3" eb="5">
      <t>ケイカク</t>
    </rPh>
    <rPh sb="6" eb="8">
      <t>シンサ</t>
    </rPh>
    <rPh sb="10" eb="12">
      <t>ダトウ</t>
    </rPh>
    <rPh sb="15" eb="16">
      <t>ムネ</t>
    </rPh>
    <rPh sb="17" eb="19">
      <t>カクニン</t>
    </rPh>
    <phoneticPr fontId="5"/>
  </si>
  <si>
    <t>　地域の基幹産業である海藻その他の水産資源の生育促進等の北方領土隣接地域の振興等に資する使途、及び、そのために相応しい費目に限定して支出している。</t>
    <rPh sb="1" eb="3">
      <t>チイキ</t>
    </rPh>
    <rPh sb="4" eb="8">
      <t>キカンサンギョウ</t>
    </rPh>
    <rPh sb="11" eb="13">
      <t>カイソウ</t>
    </rPh>
    <rPh sb="15" eb="16">
      <t>タ</t>
    </rPh>
    <rPh sb="17" eb="19">
      <t>スイサン</t>
    </rPh>
    <rPh sb="19" eb="21">
      <t>シゲン</t>
    </rPh>
    <rPh sb="22" eb="24">
      <t>セイイク</t>
    </rPh>
    <rPh sb="24" eb="26">
      <t>ソクシン</t>
    </rPh>
    <rPh sb="26" eb="27">
      <t>トウ</t>
    </rPh>
    <rPh sb="28" eb="30">
      <t>ホッポウ</t>
    </rPh>
    <rPh sb="30" eb="32">
      <t>リョウド</t>
    </rPh>
    <rPh sb="32" eb="34">
      <t>リンセツ</t>
    </rPh>
    <rPh sb="34" eb="36">
      <t>チイキ</t>
    </rPh>
    <rPh sb="37" eb="39">
      <t>シンコウ</t>
    </rPh>
    <rPh sb="39" eb="40">
      <t>トウ</t>
    </rPh>
    <rPh sb="41" eb="42">
      <t>シ</t>
    </rPh>
    <rPh sb="44" eb="46">
      <t>シト</t>
    </rPh>
    <rPh sb="47" eb="48">
      <t>オヨ</t>
    </rPh>
    <rPh sb="55" eb="57">
      <t>フサワ</t>
    </rPh>
    <rPh sb="59" eb="61">
      <t>ヒモク</t>
    </rPh>
    <rPh sb="62" eb="64">
      <t>ゲンテイ</t>
    </rPh>
    <rPh sb="66" eb="68">
      <t>シシュツ</t>
    </rPh>
    <phoneticPr fontId="5"/>
  </si>
  <si>
    <t>　目標に見合った実績となっている。</t>
    <rPh sb="1" eb="3">
      <t>モクヒョウ</t>
    </rPh>
    <rPh sb="4" eb="6">
      <t>ミア</t>
    </rPh>
    <rPh sb="8" eb="10">
      <t>ジッセキ</t>
    </rPh>
    <phoneticPr fontId="5"/>
  </si>
  <si>
    <t>　事業実施後、事業実績報告により活動実績を確認しており、見込みに見合った活動実績となっている。</t>
    <rPh sb="1" eb="3">
      <t>ジギョウ</t>
    </rPh>
    <rPh sb="3" eb="6">
      <t>ジッシゴ</t>
    </rPh>
    <rPh sb="7" eb="9">
      <t>ジギョウ</t>
    </rPh>
    <rPh sb="9" eb="11">
      <t>ジッセキ</t>
    </rPh>
    <rPh sb="11" eb="13">
      <t>ホウコク</t>
    </rPh>
    <rPh sb="16" eb="18">
      <t>カツドウ</t>
    </rPh>
    <rPh sb="18" eb="20">
      <t>ジッセキ</t>
    </rPh>
    <rPh sb="21" eb="23">
      <t>カクニン</t>
    </rPh>
    <rPh sb="28" eb="30">
      <t>ミコ</t>
    </rPh>
    <rPh sb="32" eb="34">
      <t>ミア</t>
    </rPh>
    <rPh sb="36" eb="40">
      <t>カツドウジッセキ</t>
    </rPh>
    <phoneticPr fontId="5"/>
  </si>
  <si>
    <t>北方領土隣接地域振興等基金による補助事業</t>
    <rPh sb="0" eb="10">
      <t>ホッポウリョウドリンセツチイキシンコウ</t>
    </rPh>
    <rPh sb="10" eb="11">
      <t>トウ</t>
    </rPh>
    <rPh sb="11" eb="13">
      <t>キキン</t>
    </rPh>
    <rPh sb="16" eb="18">
      <t>ホジョ</t>
    </rPh>
    <rPh sb="18" eb="20">
      <t>ジギョウ</t>
    </rPh>
    <phoneticPr fontId="5"/>
  </si>
  <si>
    <t>　基金は、北方領土問題等世論啓発事業や北方地域元居住者援護等事業のほか、北方領土隣接地域振興等事業にも活用されているが、基金は教育施設整備事業、生活環境整備事業、厚生施設整備事業に活用され、本補助金は産業振興、交流人口拡大、地域防災力向上に必要な事業に配分しており、基金と本補助金の対象事業が重複しないよう役割分担が図られている。</t>
    <rPh sb="1" eb="3">
      <t>キキン</t>
    </rPh>
    <rPh sb="5" eb="7">
      <t>ホッポウ</t>
    </rPh>
    <rPh sb="7" eb="9">
      <t>リョウド</t>
    </rPh>
    <rPh sb="9" eb="12">
      <t>モンダイナド</t>
    </rPh>
    <rPh sb="12" eb="14">
      <t>セロン</t>
    </rPh>
    <rPh sb="14" eb="16">
      <t>ケイハツ</t>
    </rPh>
    <rPh sb="16" eb="18">
      <t>ジギョウ</t>
    </rPh>
    <rPh sb="19" eb="21">
      <t>ホッポウ</t>
    </rPh>
    <rPh sb="21" eb="23">
      <t>チイキ</t>
    </rPh>
    <rPh sb="23" eb="24">
      <t>モト</t>
    </rPh>
    <rPh sb="24" eb="27">
      <t>キョジュウシャ</t>
    </rPh>
    <rPh sb="27" eb="29">
      <t>エンゴ</t>
    </rPh>
    <rPh sb="29" eb="30">
      <t>トウ</t>
    </rPh>
    <rPh sb="30" eb="32">
      <t>ジギョウ</t>
    </rPh>
    <rPh sb="36" eb="38">
      <t>ホッポウ</t>
    </rPh>
    <rPh sb="38" eb="40">
      <t>リョウド</t>
    </rPh>
    <rPh sb="40" eb="42">
      <t>リンセツ</t>
    </rPh>
    <rPh sb="42" eb="44">
      <t>チイキ</t>
    </rPh>
    <rPh sb="44" eb="46">
      <t>シンコウ</t>
    </rPh>
    <rPh sb="46" eb="47">
      <t>トウ</t>
    </rPh>
    <rPh sb="47" eb="49">
      <t>ジギョウ</t>
    </rPh>
    <rPh sb="51" eb="53">
      <t>カツヨウ</t>
    </rPh>
    <rPh sb="60" eb="62">
      <t>キキン</t>
    </rPh>
    <rPh sb="63" eb="65">
      <t>キョウイク</t>
    </rPh>
    <rPh sb="65" eb="67">
      <t>シセツ</t>
    </rPh>
    <rPh sb="67" eb="69">
      <t>セイビ</t>
    </rPh>
    <rPh sb="69" eb="71">
      <t>ジギョウ</t>
    </rPh>
    <rPh sb="72" eb="74">
      <t>セイカツ</t>
    </rPh>
    <rPh sb="74" eb="76">
      <t>カンキョウ</t>
    </rPh>
    <rPh sb="76" eb="78">
      <t>セイビ</t>
    </rPh>
    <rPh sb="78" eb="80">
      <t>ジギョウ</t>
    </rPh>
    <rPh sb="81" eb="83">
      <t>コウセイ</t>
    </rPh>
    <rPh sb="83" eb="85">
      <t>シセツ</t>
    </rPh>
    <rPh sb="85" eb="87">
      <t>セイビ</t>
    </rPh>
    <rPh sb="87" eb="89">
      <t>ジギョウ</t>
    </rPh>
    <rPh sb="90" eb="92">
      <t>カツヨウ</t>
    </rPh>
    <rPh sb="95" eb="96">
      <t>ホン</t>
    </rPh>
    <rPh sb="96" eb="99">
      <t>ホジョキン</t>
    </rPh>
    <rPh sb="100" eb="102">
      <t>サンギョウ</t>
    </rPh>
    <rPh sb="102" eb="104">
      <t>シンコウ</t>
    </rPh>
    <rPh sb="105" eb="109">
      <t>コウリュウジンコウ</t>
    </rPh>
    <rPh sb="109" eb="111">
      <t>カクダイ</t>
    </rPh>
    <rPh sb="112" eb="114">
      <t>チイキ</t>
    </rPh>
    <rPh sb="114" eb="116">
      <t>ボウサイ</t>
    </rPh>
    <rPh sb="116" eb="117">
      <t>リョク</t>
    </rPh>
    <rPh sb="117" eb="119">
      <t>コウジョウ</t>
    </rPh>
    <rPh sb="120" eb="122">
      <t>ヒツヨウ</t>
    </rPh>
    <rPh sb="123" eb="125">
      <t>ジギョウ</t>
    </rPh>
    <rPh sb="126" eb="128">
      <t>ハイブン</t>
    </rPh>
    <rPh sb="133" eb="135">
      <t>キキン</t>
    </rPh>
    <rPh sb="136" eb="137">
      <t>ホン</t>
    </rPh>
    <rPh sb="137" eb="140">
      <t>ホジョキン</t>
    </rPh>
    <rPh sb="141" eb="143">
      <t>タイショウ</t>
    </rPh>
    <rPh sb="143" eb="145">
      <t>ジギョウ</t>
    </rPh>
    <rPh sb="146" eb="148">
      <t>チョウフク</t>
    </rPh>
    <rPh sb="153" eb="155">
      <t>ヤクワリ</t>
    </rPh>
    <rPh sb="155" eb="157">
      <t>ブンタン</t>
    </rPh>
    <rPh sb="158" eb="159">
      <t>ハカ</t>
    </rPh>
    <phoneticPr fontId="5"/>
  </si>
  <si>
    <t>　振興計画に位置づけられた重点的な取組に照らして、隣接地域のニーズを踏まえつつ、より必要性・有効性の高い事業への重点化を図るとともに、引き続き北海道や１市４町と連携を図りながら、北方領土隣接地域の魅力ある地域社会の形成に向けた取組を推進する。</t>
    <rPh sb="1" eb="3">
      <t>シンコウ</t>
    </rPh>
    <rPh sb="3" eb="5">
      <t>ケイカク</t>
    </rPh>
    <rPh sb="6" eb="8">
      <t>イチ</t>
    </rPh>
    <rPh sb="13" eb="16">
      <t>ジュウテンテキ</t>
    </rPh>
    <rPh sb="17" eb="19">
      <t>トリクミ</t>
    </rPh>
    <rPh sb="20" eb="21">
      <t>テ</t>
    </rPh>
    <phoneticPr fontId="5"/>
  </si>
  <si>
    <t>補助金</t>
    <rPh sb="0" eb="3">
      <t>ホジョキン</t>
    </rPh>
    <phoneticPr fontId="5"/>
  </si>
  <si>
    <t>交付申請事務</t>
    <rPh sb="0" eb="2">
      <t>コウフ</t>
    </rPh>
    <rPh sb="2" eb="4">
      <t>シンセイ</t>
    </rPh>
    <rPh sb="4" eb="6">
      <t>ジム</t>
    </rPh>
    <phoneticPr fontId="5"/>
  </si>
  <si>
    <t>A.北海道</t>
    <rPh sb="2" eb="5">
      <t>ホッカイドウ</t>
    </rPh>
    <phoneticPr fontId="5"/>
  </si>
  <si>
    <t>B.根室市</t>
    <rPh sb="2" eb="5">
      <t>ネムロシ</t>
    </rPh>
    <phoneticPr fontId="5"/>
  </si>
  <si>
    <t>C.別海町</t>
    <rPh sb="2" eb="5">
      <t>ベツカイチョウ</t>
    </rPh>
    <phoneticPr fontId="5"/>
  </si>
  <si>
    <t>D.中標津町</t>
    <rPh sb="2" eb="6">
      <t>ナカシベツチョウ</t>
    </rPh>
    <phoneticPr fontId="5"/>
  </si>
  <si>
    <t>E.羅臼町</t>
    <rPh sb="2" eb="5">
      <t>ラウスチョウ</t>
    </rPh>
    <phoneticPr fontId="5"/>
  </si>
  <si>
    <t>活力ある地域経済の展開に向けた取組（農水産物消費拡大推進事業）</t>
    <rPh sb="0" eb="2">
      <t>カツリョク</t>
    </rPh>
    <rPh sb="4" eb="8">
      <t>チイキケイザイ</t>
    </rPh>
    <rPh sb="9" eb="11">
      <t>テンカイ</t>
    </rPh>
    <rPh sb="12" eb="13">
      <t>ム</t>
    </rPh>
    <rPh sb="15" eb="17">
      <t>トリクミ</t>
    </rPh>
    <rPh sb="18" eb="19">
      <t>ノウ</t>
    </rPh>
    <rPh sb="19" eb="22">
      <t>スイサンブツ</t>
    </rPh>
    <rPh sb="22" eb="24">
      <t>ショウヒ</t>
    </rPh>
    <rPh sb="24" eb="26">
      <t>カクダイ</t>
    </rPh>
    <rPh sb="26" eb="28">
      <t>スイシン</t>
    </rPh>
    <rPh sb="28" eb="30">
      <t>ジギョウ</t>
    </rPh>
    <phoneticPr fontId="5"/>
  </si>
  <si>
    <t>地域の資源を活かした交流人口の拡大に向けた取組（周遊観光地域づくり事業）</t>
    <rPh sb="0" eb="2">
      <t>チイキ</t>
    </rPh>
    <rPh sb="3" eb="5">
      <t>シゲン</t>
    </rPh>
    <rPh sb="18" eb="19">
      <t>ム</t>
    </rPh>
    <rPh sb="21" eb="23">
      <t>トリクミ</t>
    </rPh>
    <rPh sb="24" eb="26">
      <t>シュウユウ</t>
    </rPh>
    <rPh sb="26" eb="28">
      <t>カンコウ</t>
    </rPh>
    <rPh sb="28" eb="30">
      <t>チイキ</t>
    </rPh>
    <rPh sb="33" eb="35">
      <t>ジギョウ</t>
    </rPh>
    <phoneticPr fontId="5"/>
  </si>
  <si>
    <t>活力ある地域経済の展開に向けた取組（農水産物高付加価値化推進事業）</t>
    <rPh sb="0" eb="2">
      <t>カツリョク</t>
    </rPh>
    <rPh sb="4" eb="8">
      <t>チイキケイザイ</t>
    </rPh>
    <rPh sb="9" eb="11">
      <t>テンカイ</t>
    </rPh>
    <rPh sb="12" eb="13">
      <t>ム</t>
    </rPh>
    <rPh sb="15" eb="17">
      <t>トリクミ</t>
    </rPh>
    <rPh sb="18" eb="22">
      <t>ノウスイサンブツ</t>
    </rPh>
    <rPh sb="22" eb="25">
      <t>コウフカ</t>
    </rPh>
    <rPh sb="25" eb="27">
      <t>カチ</t>
    </rPh>
    <rPh sb="27" eb="28">
      <t>カ</t>
    </rPh>
    <rPh sb="28" eb="30">
      <t>スイシン</t>
    </rPh>
    <rPh sb="30" eb="32">
      <t>ジギョウ</t>
    </rPh>
    <phoneticPr fontId="5"/>
  </si>
  <si>
    <t>社会・経済の安定的な発展の基盤の形成に向けた取組（地域地震・津波防災力向上支援事業）</t>
    <rPh sb="0" eb="2">
      <t>シャカイ</t>
    </rPh>
    <rPh sb="3" eb="5">
      <t>ケイザイ</t>
    </rPh>
    <rPh sb="6" eb="9">
      <t>アンテイテキ</t>
    </rPh>
    <rPh sb="10" eb="12">
      <t>ハッテン</t>
    </rPh>
    <rPh sb="13" eb="15">
      <t>キバン</t>
    </rPh>
    <rPh sb="16" eb="18">
      <t>ケイセイ</t>
    </rPh>
    <rPh sb="19" eb="20">
      <t>ム</t>
    </rPh>
    <rPh sb="22" eb="24">
      <t>トリクミ</t>
    </rPh>
    <rPh sb="25" eb="27">
      <t>チイキ</t>
    </rPh>
    <rPh sb="27" eb="29">
      <t>ジシン</t>
    </rPh>
    <rPh sb="30" eb="32">
      <t>ツナミ</t>
    </rPh>
    <rPh sb="32" eb="34">
      <t>ボウサイ</t>
    </rPh>
    <rPh sb="34" eb="35">
      <t>リョク</t>
    </rPh>
    <rPh sb="35" eb="37">
      <t>コウジョウ</t>
    </rPh>
    <rPh sb="37" eb="39">
      <t>シエン</t>
    </rPh>
    <rPh sb="39" eb="41">
      <t>ジギョウ</t>
    </rPh>
    <phoneticPr fontId="5"/>
  </si>
  <si>
    <t>活力ある地域経済の展開に向けた取組（水産資源増大対策事業）</t>
    <rPh sb="0" eb="2">
      <t>カツリョク</t>
    </rPh>
    <rPh sb="4" eb="8">
      <t>チイキケイザイ</t>
    </rPh>
    <rPh sb="9" eb="11">
      <t>テンカイ</t>
    </rPh>
    <rPh sb="12" eb="13">
      <t>ム</t>
    </rPh>
    <rPh sb="15" eb="17">
      <t>トリクミ</t>
    </rPh>
    <rPh sb="18" eb="20">
      <t>スイサン</t>
    </rPh>
    <rPh sb="20" eb="22">
      <t>シゲン</t>
    </rPh>
    <rPh sb="22" eb="24">
      <t>ゾウダイ</t>
    </rPh>
    <rPh sb="24" eb="26">
      <t>タイサク</t>
    </rPh>
    <rPh sb="26" eb="28">
      <t>ジギョウ</t>
    </rPh>
    <phoneticPr fontId="5"/>
  </si>
  <si>
    <t>北海道</t>
    <rPh sb="0" eb="3">
      <t>ホッカイドウ</t>
    </rPh>
    <phoneticPr fontId="5"/>
  </si>
  <si>
    <t>-</t>
    <phoneticPr fontId="5"/>
  </si>
  <si>
    <t>－</t>
    <phoneticPr fontId="5"/>
  </si>
  <si>
    <t>補助金等交付</t>
  </si>
  <si>
    <t>根室市</t>
    <rPh sb="0" eb="3">
      <t>ネムロシ</t>
    </rPh>
    <phoneticPr fontId="5"/>
  </si>
  <si>
    <t>活力ある地域経済の展開に向けた取組</t>
    <phoneticPr fontId="5"/>
  </si>
  <si>
    <t>地域の資源を活かした交流人口の拡大に向けた取組</t>
    <phoneticPr fontId="5"/>
  </si>
  <si>
    <t>別海町</t>
    <rPh sb="0" eb="3">
      <t>ベツカイマチ</t>
    </rPh>
    <phoneticPr fontId="5"/>
  </si>
  <si>
    <t>中標津町</t>
    <rPh sb="0" eb="4">
      <t>ナカシベツチョウ</t>
    </rPh>
    <phoneticPr fontId="5"/>
  </si>
  <si>
    <t>羅臼町</t>
    <rPh sb="0" eb="3">
      <t>ラウスチョウ</t>
    </rPh>
    <phoneticPr fontId="5"/>
  </si>
  <si>
    <t>社会・経済の安定的な発展の基盤の形成に向けた取組</t>
    <phoneticPr fontId="5"/>
  </si>
  <si>
    <t>北方領土問題等の解決の促進のための特別措置に関する法律（昭和57年法律第85号）（以下「北特法」という）第２条の２（国の責務）</t>
    <rPh sb="0" eb="2">
      <t>ホッポウ</t>
    </rPh>
    <rPh sb="2" eb="4">
      <t>リョウド</t>
    </rPh>
    <rPh sb="4" eb="6">
      <t>モンダイ</t>
    </rPh>
    <rPh sb="6" eb="7">
      <t>トウ</t>
    </rPh>
    <rPh sb="8" eb="10">
      <t>カイケツ</t>
    </rPh>
    <rPh sb="11" eb="13">
      <t>ソクシン</t>
    </rPh>
    <rPh sb="17" eb="21">
      <t>トクベツソチ</t>
    </rPh>
    <rPh sb="22" eb="23">
      <t>カン</t>
    </rPh>
    <rPh sb="25" eb="27">
      <t>ホウリツ</t>
    </rPh>
    <rPh sb="28" eb="30">
      <t>ショウワ</t>
    </rPh>
    <rPh sb="32" eb="33">
      <t>ネン</t>
    </rPh>
    <rPh sb="33" eb="35">
      <t>ホウリツ</t>
    </rPh>
    <rPh sb="35" eb="36">
      <t>ダイ</t>
    </rPh>
    <rPh sb="38" eb="39">
      <t>ゴウ</t>
    </rPh>
    <rPh sb="41" eb="43">
      <t>イカ</t>
    </rPh>
    <rPh sb="44" eb="45">
      <t>ホク</t>
    </rPh>
    <rPh sb="45" eb="46">
      <t>トク</t>
    </rPh>
    <rPh sb="46" eb="47">
      <t>ホウ</t>
    </rPh>
    <rPh sb="52" eb="53">
      <t>ダイ</t>
    </rPh>
    <rPh sb="54" eb="55">
      <t>ジョウ</t>
    </rPh>
    <rPh sb="58" eb="59">
      <t>クニ</t>
    </rPh>
    <rPh sb="60" eb="62">
      <t>セキム</t>
    </rPh>
    <phoneticPr fontId="5"/>
  </si>
  <si>
    <t>　北方領土隣接地域を安定した地域社会として形成するため、「第８期北方領土隣接地域の振興及び住民の生活の安定に関する計画」（以下「振興計画」という。）に基づき、北方領土隣接地域（根室市、別海町、中標津町、標津町及び羅臼町の１市４町）が振興計画を推進するために実施する事業に要する経費の一部を補助することにより、地域の実情に即した取組を支援し、効果的な地域の安定振興を推進する。</t>
    <rPh sb="1" eb="9">
      <t>ホッポウリョウドリンセツチイキ</t>
    </rPh>
    <rPh sb="10" eb="12">
      <t>アンテイ</t>
    </rPh>
    <rPh sb="14" eb="16">
      <t>チイキ</t>
    </rPh>
    <rPh sb="16" eb="18">
      <t>シャカイ</t>
    </rPh>
    <rPh sb="21" eb="23">
      <t>ケイセイ</t>
    </rPh>
    <rPh sb="29" eb="30">
      <t>ダイ</t>
    </rPh>
    <rPh sb="31" eb="32">
      <t>キ</t>
    </rPh>
    <rPh sb="32" eb="34">
      <t>ホッポウ</t>
    </rPh>
    <rPh sb="34" eb="35">
      <t>リョウ</t>
    </rPh>
    <rPh sb="35" eb="36">
      <t>ツチ</t>
    </rPh>
    <rPh sb="36" eb="38">
      <t>リンセツ</t>
    </rPh>
    <rPh sb="38" eb="40">
      <t>チイキ</t>
    </rPh>
    <rPh sb="41" eb="43">
      <t>シンコウ</t>
    </rPh>
    <rPh sb="43" eb="44">
      <t>オヨ</t>
    </rPh>
    <rPh sb="45" eb="47">
      <t>ジュウミン</t>
    </rPh>
    <rPh sb="48" eb="50">
      <t>セイカツ</t>
    </rPh>
    <rPh sb="51" eb="53">
      <t>アンテイ</t>
    </rPh>
    <rPh sb="54" eb="55">
      <t>カン</t>
    </rPh>
    <rPh sb="57" eb="59">
      <t>ケイカク</t>
    </rPh>
    <rPh sb="61" eb="63">
      <t>イカ</t>
    </rPh>
    <rPh sb="64" eb="66">
      <t>シンコウ</t>
    </rPh>
    <rPh sb="66" eb="68">
      <t>ケイカク</t>
    </rPh>
    <rPh sb="75" eb="76">
      <t>モト</t>
    </rPh>
    <rPh sb="79" eb="87">
      <t>ホッポウリョウドリンセツチイキ</t>
    </rPh>
    <rPh sb="88" eb="91">
      <t>ネムロシ</t>
    </rPh>
    <rPh sb="92" eb="95">
      <t>ベツカイマチ</t>
    </rPh>
    <rPh sb="96" eb="100">
      <t>ナカシベツチョウ</t>
    </rPh>
    <rPh sb="101" eb="104">
      <t>シベツチョウ</t>
    </rPh>
    <rPh sb="104" eb="105">
      <t>オヨ</t>
    </rPh>
    <rPh sb="106" eb="109">
      <t>ラウスチョウ</t>
    </rPh>
    <rPh sb="111" eb="112">
      <t>シ</t>
    </rPh>
    <rPh sb="113" eb="114">
      <t>マチ</t>
    </rPh>
    <rPh sb="116" eb="118">
      <t>シンコウ</t>
    </rPh>
    <rPh sb="118" eb="120">
      <t>ケイカク</t>
    </rPh>
    <rPh sb="121" eb="123">
      <t>スイシン</t>
    </rPh>
    <rPh sb="128" eb="130">
      <t>ジッシ</t>
    </rPh>
    <rPh sb="132" eb="134">
      <t>ジギョウ</t>
    </rPh>
    <rPh sb="135" eb="136">
      <t>ヨウ</t>
    </rPh>
    <rPh sb="138" eb="140">
      <t>ケイヒ</t>
    </rPh>
    <rPh sb="141" eb="143">
      <t>イチブ</t>
    </rPh>
    <rPh sb="144" eb="146">
      <t>ホジョ</t>
    </rPh>
    <rPh sb="154" eb="156">
      <t>チイキ</t>
    </rPh>
    <rPh sb="157" eb="159">
      <t>ジツジョウ</t>
    </rPh>
    <rPh sb="160" eb="161">
      <t>ソク</t>
    </rPh>
    <rPh sb="163" eb="165">
      <t>トリクミ</t>
    </rPh>
    <rPh sb="166" eb="168">
      <t>シエン</t>
    </rPh>
    <rPh sb="170" eb="173">
      <t>コウカテキ</t>
    </rPh>
    <rPh sb="174" eb="176">
      <t>チイキ</t>
    </rPh>
    <rPh sb="177" eb="179">
      <t>アンテイ</t>
    </rPh>
    <rPh sb="179" eb="181">
      <t>シンコウ</t>
    </rPh>
    <rPh sb="182" eb="184">
      <t>スイシン</t>
    </rPh>
    <phoneticPr fontId="5"/>
  </si>
  <si>
    <t>-</t>
    <phoneticPr fontId="5"/>
  </si>
  <si>
    <t>地域の資源を活かした交流人口の拡大に向けた取組（周遊観光地域づくり事業）</t>
    <phoneticPr fontId="5"/>
  </si>
  <si>
    <t>地域の資源を活かした交流人口の拡大に向けた取組</t>
    <phoneticPr fontId="5"/>
  </si>
  <si>
    <t>　十分に活用されている。例えば、被災時に拠点となる避難施設の改修や設備の耐震対策を実施したことにより、事業者自らが定めた地域防災計画の実行可能性を高めるものとなっている。</t>
    <rPh sb="1" eb="3">
      <t>ジュウブン</t>
    </rPh>
    <rPh sb="4" eb="6">
      <t>カツヨウ</t>
    </rPh>
    <rPh sb="12" eb="13">
      <t>タト</t>
    </rPh>
    <rPh sb="16" eb="19">
      <t>ヒサイジ</t>
    </rPh>
    <rPh sb="20" eb="22">
      <t>キョテン</t>
    </rPh>
    <rPh sb="25" eb="27">
      <t>ヒナン</t>
    </rPh>
    <rPh sb="27" eb="29">
      <t>シセツ</t>
    </rPh>
    <rPh sb="30" eb="32">
      <t>カイシュウ</t>
    </rPh>
    <rPh sb="33" eb="35">
      <t>セツビ</t>
    </rPh>
    <rPh sb="36" eb="38">
      <t>タイシン</t>
    </rPh>
    <rPh sb="38" eb="40">
      <t>タイサク</t>
    </rPh>
    <rPh sb="41" eb="43">
      <t>ジッシ</t>
    </rPh>
    <rPh sb="51" eb="54">
      <t>ジギョウシャ</t>
    </rPh>
    <rPh sb="54" eb="55">
      <t>ミズカ</t>
    </rPh>
    <rPh sb="57" eb="58">
      <t>サダ</t>
    </rPh>
    <rPh sb="60" eb="62">
      <t>チイキ</t>
    </rPh>
    <rPh sb="62" eb="64">
      <t>ボウサイ</t>
    </rPh>
    <rPh sb="64" eb="66">
      <t>ケイカク</t>
    </rPh>
    <rPh sb="67" eb="69">
      <t>ジッコウ</t>
    </rPh>
    <rPh sb="69" eb="72">
      <t>カノウセイ</t>
    </rPh>
    <rPh sb="73" eb="74">
      <t>タカ</t>
    </rPh>
    <phoneticPr fontId="5"/>
  </si>
  <si>
    <t>　事業の実施に当たっては、振興計画に基づいた事業の必要性や効果の精査、ヒアリングによるニーズの的確な把握を行っている。災害に強い地域づくりに向けた取組では、災害時に地域の拠点となる施設が避難者を受け入れられるように改修・機能強化を行い、災害に強い地域づくりを着実に推進した。また、観光への取組では、観光客の利便性を重視した観光施設の改修を行った。
　上記などにより、隣接地域の安定振興に資する複数の事業を一体的に推進し、事業の効果的な展開を図った。</t>
    <rPh sb="1" eb="3">
      <t>ジギョウ</t>
    </rPh>
    <rPh sb="4" eb="6">
      <t>ジッシ</t>
    </rPh>
    <rPh sb="7" eb="8">
      <t>ア</t>
    </rPh>
    <rPh sb="13" eb="15">
      <t>シンコウ</t>
    </rPh>
    <rPh sb="15" eb="17">
      <t>ケイカク</t>
    </rPh>
    <rPh sb="18" eb="19">
      <t>モト</t>
    </rPh>
    <rPh sb="22" eb="24">
      <t>ジギョウ</t>
    </rPh>
    <rPh sb="25" eb="28">
      <t>ヒツヨウセイ</t>
    </rPh>
    <rPh sb="29" eb="31">
      <t>コウカ</t>
    </rPh>
    <rPh sb="32" eb="34">
      <t>セイサ</t>
    </rPh>
    <rPh sb="47" eb="49">
      <t>テキカク</t>
    </rPh>
    <rPh sb="50" eb="52">
      <t>ハアク</t>
    </rPh>
    <rPh sb="53" eb="54">
      <t>オコナ</t>
    </rPh>
    <rPh sb="59" eb="61">
      <t>サイガイ</t>
    </rPh>
    <rPh sb="62" eb="63">
      <t>ツヨ</t>
    </rPh>
    <rPh sb="64" eb="66">
      <t>チイキ</t>
    </rPh>
    <rPh sb="70" eb="71">
      <t>ム</t>
    </rPh>
    <rPh sb="73" eb="75">
      <t>トリクミ</t>
    </rPh>
    <rPh sb="78" eb="81">
      <t>サイガイジ</t>
    </rPh>
    <rPh sb="82" eb="84">
      <t>チイキ</t>
    </rPh>
    <rPh sb="85" eb="87">
      <t>キョテン</t>
    </rPh>
    <rPh sb="90" eb="92">
      <t>シセツ</t>
    </rPh>
    <rPh sb="93" eb="96">
      <t>ヒナンシャ</t>
    </rPh>
    <rPh sb="97" eb="98">
      <t>ウ</t>
    </rPh>
    <rPh sb="99" eb="100">
      <t>イ</t>
    </rPh>
    <rPh sb="107" eb="109">
      <t>カイシュウ</t>
    </rPh>
    <rPh sb="110" eb="112">
      <t>キノウ</t>
    </rPh>
    <rPh sb="112" eb="114">
      <t>キョウカ</t>
    </rPh>
    <rPh sb="115" eb="116">
      <t>オコナ</t>
    </rPh>
    <rPh sb="118" eb="120">
      <t>サイガイ</t>
    </rPh>
    <rPh sb="121" eb="122">
      <t>ツヨ</t>
    </rPh>
    <rPh sb="123" eb="125">
      <t>チイキ</t>
    </rPh>
    <rPh sb="129" eb="131">
      <t>チャクジツ</t>
    </rPh>
    <rPh sb="132" eb="134">
      <t>スイシン</t>
    </rPh>
    <rPh sb="140" eb="142">
      <t>カンコウ</t>
    </rPh>
    <rPh sb="144" eb="146">
      <t>トリクミ</t>
    </rPh>
    <rPh sb="149" eb="152">
      <t>カンコウキャク</t>
    </rPh>
    <rPh sb="153" eb="156">
      <t>リベンセイ</t>
    </rPh>
    <rPh sb="157" eb="159">
      <t>ジュウシ</t>
    </rPh>
    <rPh sb="161" eb="163">
      <t>カンコウ</t>
    </rPh>
    <rPh sb="163" eb="165">
      <t>シセツ</t>
    </rPh>
    <rPh sb="166" eb="168">
      <t>カイシュウ</t>
    </rPh>
    <rPh sb="169" eb="170">
      <t>オコナ</t>
    </rPh>
    <rPh sb="175" eb="177">
      <t>ジョウキ</t>
    </rPh>
    <phoneticPr fontId="5"/>
  </si>
  <si>
    <t>本事業は、北方領土隣接地域における主要産業（酪農、漁業、製造業）の一人当たりの生産額が毎年度388万円以上となることを目標としており、上位施策の測定指標（北方領土隣接地域振興指標（一人当たり主要生産額））と同一である。（目標値設定年度：令和２年度）</t>
    <rPh sb="0" eb="1">
      <t>ホン</t>
    </rPh>
    <rPh sb="1" eb="3">
      <t>ジギョウ</t>
    </rPh>
    <rPh sb="67" eb="69">
      <t>ジョウイ</t>
    </rPh>
    <rPh sb="69" eb="71">
      <t>セサク</t>
    </rPh>
    <rPh sb="72" eb="74">
      <t>ソクテイ</t>
    </rPh>
    <rPh sb="74" eb="76">
      <t>シヒョウ</t>
    </rPh>
    <rPh sb="77" eb="87">
      <t>ホッポウリョウドリンセツチイキシンコウ</t>
    </rPh>
    <rPh sb="87" eb="89">
      <t>シヒョウ</t>
    </rPh>
    <rPh sb="90" eb="93">
      <t>ヒトリア</t>
    </rPh>
    <rPh sb="95" eb="100">
      <t>シュヨウセイサンガク</t>
    </rPh>
    <rPh sb="103" eb="105">
      <t>ドウイツ</t>
    </rPh>
    <phoneticPr fontId="5"/>
  </si>
  <si>
    <t>北方領土隣接地域における主要産業（酪農、漁業、製造業）の一人当たりの生産額が毎年度388万円以上となることを目標</t>
    <rPh sb="0" eb="2">
      <t>ホッポウ</t>
    </rPh>
    <rPh sb="2" eb="4">
      <t>リョウド</t>
    </rPh>
    <rPh sb="4" eb="6">
      <t>リンセツ</t>
    </rPh>
    <rPh sb="6" eb="8">
      <t>チイキ</t>
    </rPh>
    <rPh sb="12" eb="14">
      <t>シュヨウ</t>
    </rPh>
    <rPh sb="14" eb="16">
      <t>サンギョウ</t>
    </rPh>
    <rPh sb="17" eb="19">
      <t>ラクノウ</t>
    </rPh>
    <rPh sb="20" eb="22">
      <t>ギョギョウ</t>
    </rPh>
    <rPh sb="23" eb="26">
      <t>セイゾウギョウ</t>
    </rPh>
    <rPh sb="28" eb="31">
      <t>ヒトリア</t>
    </rPh>
    <rPh sb="34" eb="37">
      <t>セイサンガク</t>
    </rPh>
    <rPh sb="38" eb="41">
      <t>マイネンド</t>
    </rPh>
    <rPh sb="44" eb="46">
      <t>マンエン</t>
    </rPh>
    <rPh sb="46" eb="48">
      <t>イジョウ</t>
    </rPh>
    <rPh sb="54" eb="56">
      <t>モクヒョウ</t>
    </rPh>
    <phoneticPr fontId="5"/>
  </si>
  <si>
    <t>補助金</t>
    <rPh sb="0" eb="3">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</si>
</sst>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22</xdr:col>
      <xdr:colOff>66675</xdr:colOff>
      <xdr:row>747</xdr:row>
      <xdr:rowOff>247650</xdr:rowOff>
    </xdr:from>
    <xdr:ext cx="2435225" cy="59880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467225" y="46720125"/>
          <a:ext cx="2435225" cy="5988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１０２百万円</a:t>
          </a:r>
        </a:p>
      </xdr:txBody>
    </xdr:sp>
    <xdr:clientData/>
  </xdr:oneCellAnchor>
  <xdr:twoCellAnchor>
    <xdr:from>
      <xdr:col>16</xdr:col>
      <xdr:colOff>9525</xdr:colOff>
      <xdr:row>749</xdr:row>
      <xdr:rowOff>219075</xdr:rowOff>
    </xdr:from>
    <xdr:to>
      <xdr:col>40</xdr:col>
      <xdr:colOff>190500</xdr:colOff>
      <xdr:row>751</xdr:row>
      <xdr:rowOff>127181</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209925" y="47396400"/>
          <a:ext cx="4981575" cy="612956"/>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振興計画に基づく北方領土隣接地域の魅力ある地域社会の形成に向けた重点的な取組で、１市４町が実施する事業に要する経費の一部を補助</a:t>
          </a:r>
          <a:endParaRPr lang="ja-JP" altLang="ja-JP">
            <a:effectLst/>
          </a:endParaRPr>
        </a:p>
      </xdr:txBody>
    </xdr:sp>
    <xdr:clientData/>
  </xdr:twoCellAnchor>
  <xdr:twoCellAnchor>
    <xdr:from>
      <xdr:col>28</xdr:col>
      <xdr:colOff>60053</xdr:colOff>
      <xdr:row>751</xdr:row>
      <xdr:rowOff>66675</xdr:rowOff>
    </xdr:from>
    <xdr:to>
      <xdr:col>28</xdr:col>
      <xdr:colOff>152400</xdr:colOff>
      <xdr:row>751</xdr:row>
      <xdr:rowOff>333375</xdr:rowOff>
    </xdr:to>
    <xdr:sp macro="" textlink="">
      <xdr:nvSpPr>
        <xdr:cNvPr id="4" name="Freeform 11">
          <a:extLst>
            <a:ext uri="{FF2B5EF4-FFF2-40B4-BE49-F238E27FC236}">
              <a16:creationId xmlns:a16="http://schemas.microsoft.com/office/drawing/2014/main" id="{00000000-0008-0000-0000-000004000000}"/>
            </a:ext>
          </a:extLst>
        </xdr:cNvPr>
        <xdr:cNvSpPr>
          <a:spLocks noEditPoints="1"/>
        </xdr:cNvSpPr>
      </xdr:nvSpPr>
      <xdr:spPr>
        <a:xfrm>
          <a:off x="5660753" y="47948850"/>
          <a:ext cx="92347" cy="266700"/>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0" cap="flat">
          <a:solidFill>
            <a:srgbClr val="000000"/>
          </a:solidFill>
          <a:prstDash val="solid"/>
          <a:round/>
          <a:headEnd/>
          <a:tailEnd/>
        </a:ln>
      </xdr:spPr>
    </xdr:sp>
    <xdr:clientData/>
  </xdr:twoCellAnchor>
  <xdr:twoCellAnchor>
    <xdr:from>
      <xdr:col>25</xdr:col>
      <xdr:colOff>141787</xdr:colOff>
      <xdr:row>752</xdr:row>
      <xdr:rowOff>50891</xdr:rowOff>
    </xdr:from>
    <xdr:to>
      <xdr:col>31</xdr:col>
      <xdr:colOff>89444</xdr:colOff>
      <xdr:row>752</xdr:row>
      <xdr:rowOff>238942</xdr:rowOff>
    </xdr:to>
    <xdr:sp macro="" textlink="">
      <xdr:nvSpPr>
        <xdr:cNvPr id="5" name="Rectangle 14">
          <a:extLst>
            <a:ext uri="{FF2B5EF4-FFF2-40B4-BE49-F238E27FC236}">
              <a16:creationId xmlns:a16="http://schemas.microsoft.com/office/drawing/2014/main" id="{00000000-0008-0000-0000-000005000000}"/>
            </a:ext>
          </a:extLst>
        </xdr:cNvPr>
        <xdr:cNvSpPr>
          <a:spLocks noChangeArrowheads="1"/>
        </xdr:cNvSpPr>
      </xdr:nvSpPr>
      <xdr:spPr>
        <a:xfrm>
          <a:off x="5142412" y="48285491"/>
          <a:ext cx="1147807" cy="188051"/>
        </a:xfrm>
        <a:prstGeom prst="rect">
          <a:avLst/>
        </a:prstGeom>
        <a:noFill/>
        <a:ln>
          <a:noFill/>
        </a:ln>
      </xdr:spPr>
      <xdr:txBody>
        <a:bodyPr vertOverflow="overflow" horzOverflow="overflow" wrap="none" lIns="0" tIns="0" rIns="0" bIns="0" anchor="t"/>
        <a:lstStyle/>
        <a:p>
          <a:pPr marL="0" marR="0" lvl="0" indent="0" algn="l" defTabSz="914400" rtl="0" eaLnBrk="1" fontAlgn="auto" latinLnBrk="0" hangingPunct="1">
            <a:lnSpc>
              <a:spcPct val="100000"/>
            </a:lnSpc>
            <a:spcBef>
              <a:spcPts val="0"/>
            </a:spcBef>
            <a:spcAft>
              <a:spcPts val="0"/>
            </a:spcAft>
            <a:defRPr sz="1000"/>
          </a:pPr>
          <a:r>
            <a:rPr lang="ja-JP" altLang="ja-JP"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補助金等交付　</a:t>
          </a:r>
          <a:r>
            <a:rPr lang="ja-JP" altLang="ja-JP" sz="1000" b="0" i="0" baseline="0">
              <a:effectLst/>
              <a:latin typeface="+mn-lt"/>
              <a:ea typeface="+mn-ea"/>
              <a:cs typeface="+mn-cs"/>
            </a:rPr>
            <a:t>】</a:t>
          </a:r>
          <a:endParaRPr lang="ja-JP" altLang="ja-JP" sz="1100">
            <a:effectLst/>
          </a:endParaRPr>
        </a:p>
      </xdr:txBody>
    </xdr:sp>
    <xdr:clientData/>
  </xdr:twoCellAnchor>
  <xdr:oneCellAnchor>
    <xdr:from>
      <xdr:col>22</xdr:col>
      <xdr:colOff>28575</xdr:colOff>
      <xdr:row>752</xdr:row>
      <xdr:rowOff>270057</xdr:rowOff>
    </xdr:from>
    <xdr:ext cx="2555875" cy="59817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29125" y="48504657"/>
          <a:ext cx="2555875" cy="59817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100">
              <a:latin typeface="+mn-ea"/>
              <a:ea typeface="+mn-ea"/>
            </a:rPr>
            <a:t>A</a:t>
          </a:r>
          <a:r>
            <a:rPr kumimoji="1" lang="ja-JP" altLang="en-US" sz="1100"/>
            <a:t>．北海道</a:t>
          </a:r>
          <a:endParaRPr kumimoji="1" lang="en-US" altLang="ja-JP" sz="1100"/>
        </a:p>
        <a:p>
          <a:pPr algn="ctr"/>
          <a:r>
            <a:rPr kumimoji="1" lang="ja-JP" altLang="en-US" sz="1100"/>
            <a:t>１０２百万円</a:t>
          </a:r>
        </a:p>
      </xdr:txBody>
    </xdr:sp>
    <xdr:clientData/>
  </xdr:oneCellAnchor>
  <xdr:twoCellAnchor>
    <xdr:from>
      <xdr:col>23</xdr:col>
      <xdr:colOff>58238</xdr:colOff>
      <xdr:row>754</xdr:row>
      <xdr:rowOff>228600</xdr:rowOff>
    </xdr:from>
    <xdr:to>
      <xdr:col>33</xdr:col>
      <xdr:colOff>167005</xdr:colOff>
      <xdr:row>756</xdr:row>
      <xdr:rowOff>135981</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658813" y="49168050"/>
          <a:ext cx="2109017" cy="612231"/>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rtl="0" eaLnBrk="1" fontAlgn="auto" latinLnBrk="0" hangingPunct="1"/>
          <a:r>
            <a:rPr lang="ja-JP" altLang="ja-JP" sz="1100" b="0" i="0" baseline="0">
              <a:solidFill>
                <a:schemeClr val="tx1"/>
              </a:solidFill>
              <a:effectLst/>
              <a:latin typeface="+mn-lt"/>
              <a:ea typeface="+mn-ea"/>
              <a:cs typeface="+mn-cs"/>
            </a:rPr>
            <a:t>市町から請求のある</a:t>
          </a:r>
          <a:endParaRPr lang="en-US" altLang="ja-JP" sz="1100" b="0" i="0" baseline="0">
            <a:solidFill>
              <a:schemeClr val="tx1"/>
            </a:solidFill>
            <a:effectLst/>
            <a:latin typeface="+mn-lt"/>
            <a:ea typeface="+mn-ea"/>
            <a:cs typeface="+mn-cs"/>
          </a:endParaRPr>
        </a:p>
        <a:p>
          <a:pPr algn="ctr" rtl="0" eaLnBrk="1" fontAlgn="auto" latinLnBrk="0" hangingPunct="1"/>
          <a:r>
            <a:rPr lang="ja-JP" altLang="ja-JP" sz="1100" b="0" i="0" baseline="0">
              <a:solidFill>
                <a:schemeClr val="tx1"/>
              </a:solidFill>
              <a:effectLst/>
              <a:latin typeface="+mn-lt"/>
              <a:ea typeface="+mn-ea"/>
              <a:cs typeface="+mn-cs"/>
            </a:rPr>
            <a:t>国庫補助負担分を立替払</a:t>
          </a:r>
          <a:endParaRPr lang="ja-JP" altLang="ja-JP">
            <a:effectLst/>
          </a:endParaRPr>
        </a:p>
      </xdr:txBody>
    </xdr:sp>
    <xdr:clientData/>
  </xdr:twoCellAnchor>
  <xdr:oneCellAnchor>
    <xdr:from>
      <xdr:col>6</xdr:col>
      <xdr:colOff>177800</xdr:colOff>
      <xdr:row>764</xdr:row>
      <xdr:rowOff>127636</xdr:rowOff>
    </xdr:from>
    <xdr:ext cx="1844675" cy="1024889"/>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77950" y="52591336"/>
          <a:ext cx="1844675" cy="1024889"/>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kumimoji="1" lang="ja-JP" altLang="en-US" sz="1100"/>
            <a:t>　雑役務費　２２百万円</a:t>
          </a:r>
          <a:endParaRPr kumimoji="1" lang="en-US" altLang="ja-JP" sz="1100"/>
        </a:p>
        <a:p>
          <a:pPr algn="l"/>
          <a:r>
            <a:rPr kumimoji="1" lang="ja-JP" altLang="en-US" sz="1100"/>
            <a:t>　施設整備費　１２百万円</a:t>
          </a:r>
          <a:endParaRPr kumimoji="1" lang="en-US" altLang="ja-JP" sz="1100"/>
        </a:p>
        <a:p>
          <a:pPr algn="l"/>
          <a:r>
            <a:rPr kumimoji="1" lang="ja-JP" altLang="en-US" sz="1100"/>
            <a:t>　　　　　　合計　</a:t>
          </a:r>
          <a:r>
            <a:rPr kumimoji="1" lang="ja-JP" altLang="ja-JP" sz="1100">
              <a:solidFill>
                <a:schemeClr val="tx1"/>
              </a:solidFill>
              <a:effectLst/>
              <a:latin typeface="+mn-lt"/>
              <a:ea typeface="+mn-ea"/>
              <a:cs typeface="+mn-cs"/>
            </a:rPr>
            <a:t>３４</a:t>
          </a:r>
          <a:r>
            <a:rPr kumimoji="1" lang="ja-JP" altLang="en-US" sz="1100"/>
            <a:t>百万円</a:t>
          </a:r>
          <a:endParaRPr kumimoji="1" lang="en-US" altLang="ja-JP" sz="1100"/>
        </a:p>
        <a:p>
          <a:pPr algn="ctr"/>
          <a:endParaRPr kumimoji="1" lang="en-US" altLang="ja-JP" sz="1100"/>
        </a:p>
        <a:p>
          <a:pPr algn="ctr"/>
          <a:r>
            <a:rPr kumimoji="1" lang="ja-JP" altLang="en-US" sz="1100"/>
            <a:t>＜実績報告ベース＞</a:t>
          </a:r>
        </a:p>
      </xdr:txBody>
    </xdr:sp>
    <xdr:clientData/>
  </xdr:oneCellAnchor>
  <xdr:oneCellAnchor>
    <xdr:from>
      <xdr:col>18</xdr:col>
      <xdr:colOff>15875</xdr:colOff>
      <xdr:row>764</xdr:row>
      <xdr:rowOff>137161</xdr:rowOff>
    </xdr:from>
    <xdr:ext cx="1844675" cy="10153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616325" y="52600861"/>
          <a:ext cx="1844675" cy="1015364"/>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kumimoji="1" lang="ja-JP" altLang="en-US" sz="1100"/>
            <a:t>　雑役務費　３百万円</a:t>
          </a:r>
          <a:endParaRPr kumimoji="1" lang="en-US" altLang="ja-JP" sz="1100"/>
        </a:p>
        <a:p>
          <a:pPr algn="l"/>
          <a:r>
            <a:rPr kumimoji="1" lang="ja-JP" altLang="en-US" sz="1100"/>
            <a:t>　施設整備費　９百万円</a:t>
          </a:r>
          <a:endParaRPr kumimoji="1" lang="en-US" altLang="ja-JP" sz="1100"/>
        </a:p>
        <a:p>
          <a:pPr algn="l"/>
          <a:r>
            <a:rPr kumimoji="1" lang="ja-JP" altLang="en-US" sz="1100"/>
            <a:t>　　　　　　合計　</a:t>
          </a:r>
          <a:r>
            <a:rPr kumimoji="1" lang="ja-JP" altLang="ja-JP" sz="1100">
              <a:solidFill>
                <a:schemeClr val="tx1"/>
              </a:solidFill>
              <a:effectLst/>
              <a:latin typeface="+mn-lt"/>
              <a:ea typeface="+mn-ea"/>
              <a:cs typeface="+mn-cs"/>
            </a:rPr>
            <a:t>１２</a:t>
          </a:r>
          <a:r>
            <a:rPr kumimoji="1" lang="ja-JP" altLang="en-US" sz="1100"/>
            <a:t>百万円</a:t>
          </a:r>
          <a:endParaRPr kumimoji="1" lang="en-US" altLang="ja-JP" sz="1100"/>
        </a:p>
        <a:p>
          <a:pPr algn="ctr"/>
          <a:endParaRPr kumimoji="1" lang="en-US" altLang="ja-JP" sz="1100"/>
        </a:p>
        <a:p>
          <a:pPr algn="ctr"/>
          <a:r>
            <a:rPr kumimoji="1" lang="ja-JP" altLang="en-US" sz="1100"/>
            <a:t>＜実績報告ベース＞</a:t>
          </a:r>
        </a:p>
      </xdr:txBody>
    </xdr:sp>
    <xdr:clientData/>
  </xdr:oneCellAnchor>
  <xdr:twoCellAnchor>
    <xdr:from>
      <xdr:col>6</xdr:col>
      <xdr:colOff>171450</xdr:colOff>
      <xdr:row>758</xdr:row>
      <xdr:rowOff>66675</xdr:rowOff>
    </xdr:from>
    <xdr:to>
      <xdr:col>16</xdr:col>
      <xdr:colOff>43724</xdr:colOff>
      <xdr:row>758</xdr:row>
      <xdr:rowOff>254635</xdr:rowOff>
    </xdr:to>
    <xdr:sp macro="" textlink="">
      <xdr:nvSpPr>
        <xdr:cNvPr id="15" name="Rectangle 57">
          <a:extLst>
            <a:ext uri="{FF2B5EF4-FFF2-40B4-BE49-F238E27FC236}">
              <a16:creationId xmlns:a16="http://schemas.microsoft.com/office/drawing/2014/main" id="{00000000-0008-0000-0000-00000F000000}"/>
            </a:ext>
          </a:extLst>
        </xdr:cNvPr>
        <xdr:cNvSpPr>
          <a:spLocks noChangeArrowheads="1"/>
        </xdr:cNvSpPr>
      </xdr:nvSpPr>
      <xdr:spPr>
        <a:xfrm>
          <a:off x="1371600" y="50415825"/>
          <a:ext cx="1872524" cy="187960"/>
        </a:xfrm>
        <a:prstGeom prst="rect">
          <a:avLst/>
        </a:prstGeom>
        <a:noFill/>
        <a:ln>
          <a:noFill/>
        </a:ln>
      </xdr:spPr>
      <xdr:txBody>
        <a:bodyPr vertOverflow="overflow" horzOverflow="overflow" wrap="none" lIns="0" tIns="0" rIns="0" bIns="0" anchor="ctr"/>
        <a:lstStyle/>
        <a:p>
          <a:pPr marL="0" marR="0" lvl="0" indent="0" algn="l" defTabSz="914400" rtl="0" eaLnBrk="1" fontAlgn="auto" latinLnBrk="0" hangingPunct="1">
            <a:lnSpc>
              <a:spcPct val="100000"/>
            </a:lnSpc>
            <a:spcBef>
              <a:spcPts val="0"/>
            </a:spcBef>
            <a:spcAft>
              <a:spcPts val="0"/>
            </a:spcAft>
            <a:defRPr sz="1000"/>
          </a:pPr>
          <a:r>
            <a:rPr lang="ja-JP" altLang="ja-JP" sz="1000" b="0" i="0" baseline="0">
              <a:effectLst/>
              <a:latin typeface="+mn-lt"/>
              <a:ea typeface="+mn-ea"/>
              <a:cs typeface="+mn-cs"/>
            </a:rPr>
            <a:t>【</a:t>
          </a:r>
          <a:r>
            <a:rPr lang="ja-JP" altLang="en-US" sz="1000" b="0" i="0" baseline="0">
              <a:effectLst/>
              <a:latin typeface="+mn-lt"/>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補助金等交付（間接補助）　</a:t>
          </a:r>
          <a:r>
            <a:rPr lang="ja-JP" altLang="ja-JP" sz="1000" b="0" i="0" baseline="0">
              <a:effectLst/>
              <a:latin typeface="+mn-lt"/>
              <a:ea typeface="+mn-ea"/>
              <a:cs typeface="+mn-cs"/>
            </a:rPr>
            <a:t>】</a:t>
          </a:r>
          <a:endParaRPr lang="ja-JP" altLang="ja-JP" sz="1100">
            <a:effectLst/>
          </a:endParaRPr>
        </a:p>
      </xdr:txBody>
    </xdr:sp>
    <xdr:clientData/>
  </xdr:twoCellAnchor>
  <xdr:twoCellAnchor>
    <xdr:from>
      <xdr:col>6</xdr:col>
      <xdr:colOff>171450</xdr:colOff>
      <xdr:row>758</xdr:row>
      <xdr:rowOff>340451</xdr:rowOff>
    </xdr:from>
    <xdr:to>
      <xdr:col>16</xdr:col>
      <xdr:colOff>15875</xdr:colOff>
      <xdr:row>760</xdr:row>
      <xdr:rowOff>234406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71600" y="50689601"/>
          <a:ext cx="1844675" cy="5988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100">
              <a:latin typeface="+mn-ea"/>
              <a:ea typeface="+mn-ea"/>
            </a:rPr>
            <a:t>B</a:t>
          </a:r>
          <a:r>
            <a:rPr kumimoji="1" lang="ja-JP" altLang="en-US" sz="1100"/>
            <a:t>．根室市</a:t>
          </a:r>
          <a:endParaRPr kumimoji="1" lang="en-US" altLang="ja-JP" sz="1100"/>
        </a:p>
        <a:p>
          <a:pPr algn="ctr"/>
          <a:r>
            <a:rPr kumimoji="1" lang="ja-JP" altLang="en-US" sz="1100"/>
            <a:t>３４百万円</a:t>
          </a:r>
        </a:p>
      </xdr:txBody>
    </xdr:sp>
    <xdr:clientData/>
  </xdr:twoCellAnchor>
  <xdr:twoCellAnchor>
    <xdr:from>
      <xdr:col>18</xdr:col>
      <xdr:colOff>76200</xdr:colOff>
      <xdr:row>758</xdr:row>
      <xdr:rowOff>66675</xdr:rowOff>
    </xdr:from>
    <xdr:to>
      <xdr:col>27</xdr:col>
      <xdr:colOff>148499</xdr:colOff>
      <xdr:row>758</xdr:row>
      <xdr:rowOff>254635</xdr:rowOff>
    </xdr:to>
    <xdr:sp macro="" textlink="">
      <xdr:nvSpPr>
        <xdr:cNvPr id="17" name="Rectangle 57">
          <a:extLst>
            <a:ext uri="{FF2B5EF4-FFF2-40B4-BE49-F238E27FC236}">
              <a16:creationId xmlns:a16="http://schemas.microsoft.com/office/drawing/2014/main" id="{00000000-0008-0000-0000-000011000000}"/>
            </a:ext>
          </a:extLst>
        </xdr:cNvPr>
        <xdr:cNvSpPr>
          <a:spLocks noChangeArrowheads="1"/>
        </xdr:cNvSpPr>
      </xdr:nvSpPr>
      <xdr:spPr>
        <a:xfrm>
          <a:off x="3676650" y="50415825"/>
          <a:ext cx="1872524" cy="187960"/>
        </a:xfrm>
        <a:prstGeom prst="rect">
          <a:avLst/>
        </a:prstGeom>
        <a:noFill/>
        <a:ln>
          <a:noFill/>
        </a:ln>
      </xdr:spPr>
      <xdr:txBody>
        <a:bodyPr vertOverflow="overflow" horzOverflow="overflow" wrap="none" lIns="0" tIns="0" rIns="0" bIns="0" anchor="ctr"/>
        <a:lstStyle/>
        <a:p>
          <a:pPr marL="0" marR="0" lvl="0" indent="0" algn="l" defTabSz="914400" rtl="0" eaLnBrk="1" fontAlgn="auto" latinLnBrk="0" hangingPunct="1">
            <a:lnSpc>
              <a:spcPct val="100000"/>
            </a:lnSpc>
            <a:spcBef>
              <a:spcPts val="0"/>
            </a:spcBef>
            <a:spcAft>
              <a:spcPts val="0"/>
            </a:spcAft>
            <a:defRPr sz="1000"/>
          </a:pPr>
          <a:r>
            <a:rPr lang="ja-JP" altLang="ja-JP" sz="1000" b="0" i="0" baseline="0">
              <a:effectLst/>
              <a:latin typeface="+mn-lt"/>
              <a:ea typeface="+mn-ea"/>
              <a:cs typeface="+mn-cs"/>
            </a:rPr>
            <a:t>【</a:t>
          </a:r>
          <a:r>
            <a:rPr lang="ja-JP" altLang="en-US" sz="1000" b="0" i="0" baseline="0">
              <a:effectLst/>
              <a:latin typeface="+mn-lt"/>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補助金等交付（間接補助）　</a:t>
          </a:r>
          <a:r>
            <a:rPr lang="ja-JP" altLang="ja-JP" sz="1000" b="0" i="0" baseline="0">
              <a:effectLst/>
              <a:latin typeface="+mn-lt"/>
              <a:ea typeface="+mn-ea"/>
              <a:cs typeface="+mn-cs"/>
            </a:rPr>
            <a:t>】</a:t>
          </a:r>
          <a:endParaRPr lang="ja-JP" altLang="ja-JP" sz="1100">
            <a:effectLst/>
          </a:endParaRPr>
        </a:p>
      </xdr:txBody>
    </xdr:sp>
    <xdr:clientData/>
  </xdr:twoCellAnchor>
  <xdr:twoCellAnchor>
    <xdr:from>
      <xdr:col>18</xdr:col>
      <xdr:colOff>28575</xdr:colOff>
      <xdr:row>758</xdr:row>
      <xdr:rowOff>311876</xdr:rowOff>
    </xdr:from>
    <xdr:to>
      <xdr:col>27</xdr:col>
      <xdr:colOff>73025</xdr:colOff>
      <xdr:row>760</xdr:row>
      <xdr:rowOff>205831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629025" y="50661026"/>
          <a:ext cx="1844675" cy="5988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100">
              <a:latin typeface="+mn-ea"/>
              <a:ea typeface="+mn-ea"/>
            </a:rPr>
            <a:t>C</a:t>
          </a:r>
          <a:r>
            <a:rPr kumimoji="1" lang="ja-JP" altLang="en-US" sz="1100"/>
            <a:t>．別海町</a:t>
          </a:r>
          <a:endParaRPr kumimoji="1" lang="en-US" altLang="ja-JP" sz="1100"/>
        </a:p>
        <a:p>
          <a:pPr algn="ctr"/>
          <a:r>
            <a:rPr kumimoji="1" lang="ja-JP" altLang="en-US" sz="1100"/>
            <a:t>１２百万円</a:t>
          </a:r>
        </a:p>
      </xdr:txBody>
    </xdr:sp>
    <xdr:clientData/>
  </xdr:twoCellAnchor>
  <xdr:twoCellAnchor>
    <xdr:from>
      <xdr:col>29</xdr:col>
      <xdr:colOff>104775</xdr:colOff>
      <xdr:row>758</xdr:row>
      <xdr:rowOff>66675</xdr:rowOff>
    </xdr:from>
    <xdr:to>
      <xdr:col>38</xdr:col>
      <xdr:colOff>177074</xdr:colOff>
      <xdr:row>758</xdr:row>
      <xdr:rowOff>254635</xdr:rowOff>
    </xdr:to>
    <xdr:sp macro="" textlink="">
      <xdr:nvSpPr>
        <xdr:cNvPr id="19" name="Rectangle 57">
          <a:extLst>
            <a:ext uri="{FF2B5EF4-FFF2-40B4-BE49-F238E27FC236}">
              <a16:creationId xmlns:a16="http://schemas.microsoft.com/office/drawing/2014/main" id="{00000000-0008-0000-0000-000013000000}"/>
            </a:ext>
          </a:extLst>
        </xdr:cNvPr>
        <xdr:cNvSpPr>
          <a:spLocks noChangeArrowheads="1"/>
        </xdr:cNvSpPr>
      </xdr:nvSpPr>
      <xdr:spPr>
        <a:xfrm>
          <a:off x="5905500" y="50415825"/>
          <a:ext cx="1872524" cy="187960"/>
        </a:xfrm>
        <a:prstGeom prst="rect">
          <a:avLst/>
        </a:prstGeom>
        <a:noFill/>
        <a:ln>
          <a:noFill/>
        </a:ln>
      </xdr:spPr>
      <xdr:txBody>
        <a:bodyPr vertOverflow="overflow" horzOverflow="overflow" wrap="none" lIns="0" tIns="0" rIns="0" bIns="0" anchor="ctr"/>
        <a:lstStyle/>
        <a:p>
          <a:pPr marL="0" marR="0" lvl="0" indent="0" algn="l" defTabSz="914400" rtl="0" eaLnBrk="1" fontAlgn="auto" latinLnBrk="0" hangingPunct="1">
            <a:lnSpc>
              <a:spcPct val="100000"/>
            </a:lnSpc>
            <a:spcBef>
              <a:spcPts val="0"/>
            </a:spcBef>
            <a:spcAft>
              <a:spcPts val="0"/>
            </a:spcAft>
            <a:defRPr sz="1000"/>
          </a:pPr>
          <a:r>
            <a:rPr lang="ja-JP" altLang="ja-JP" sz="1000" b="0" i="0" baseline="0">
              <a:effectLst/>
              <a:latin typeface="+mn-lt"/>
              <a:ea typeface="+mn-ea"/>
              <a:cs typeface="+mn-cs"/>
            </a:rPr>
            <a:t>【</a:t>
          </a:r>
          <a:r>
            <a:rPr lang="ja-JP" altLang="en-US" sz="1000" b="0" i="0" baseline="0">
              <a:effectLst/>
              <a:latin typeface="+mn-lt"/>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補助金等交付（間接補助）　</a:t>
          </a:r>
          <a:r>
            <a:rPr lang="ja-JP" altLang="ja-JP" sz="1000" b="0" i="0" baseline="0">
              <a:effectLst/>
              <a:latin typeface="+mn-lt"/>
              <a:ea typeface="+mn-ea"/>
              <a:cs typeface="+mn-cs"/>
            </a:rPr>
            <a:t>】</a:t>
          </a:r>
          <a:endParaRPr lang="ja-JP" altLang="ja-JP" sz="1100">
            <a:effectLst/>
          </a:endParaRPr>
        </a:p>
      </xdr:txBody>
    </xdr:sp>
    <xdr:clientData/>
  </xdr:twoCellAnchor>
  <xdr:twoCellAnchor>
    <xdr:from>
      <xdr:col>29</xdr:col>
      <xdr:colOff>114300</xdr:colOff>
      <xdr:row>758</xdr:row>
      <xdr:rowOff>330926</xdr:rowOff>
    </xdr:from>
    <xdr:to>
      <xdr:col>38</xdr:col>
      <xdr:colOff>158750</xdr:colOff>
      <xdr:row>760</xdr:row>
      <xdr:rowOff>224881</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915025" y="50680076"/>
          <a:ext cx="1844675" cy="5988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100">
              <a:latin typeface="+mn-ea"/>
              <a:ea typeface="+mn-ea"/>
            </a:rPr>
            <a:t>D</a:t>
          </a:r>
          <a:r>
            <a:rPr kumimoji="1" lang="ja-JP" altLang="en-US" sz="1100"/>
            <a:t>．中標津町</a:t>
          </a:r>
          <a:endParaRPr kumimoji="1" lang="en-US" altLang="ja-JP" sz="1100"/>
        </a:p>
        <a:p>
          <a:pPr algn="ctr"/>
          <a:r>
            <a:rPr kumimoji="1" lang="ja-JP" altLang="en-US" sz="1100"/>
            <a:t>３２百万円</a:t>
          </a:r>
        </a:p>
      </xdr:txBody>
    </xdr:sp>
    <xdr:clientData/>
  </xdr:twoCellAnchor>
  <xdr:twoCellAnchor>
    <xdr:from>
      <xdr:col>41</xdr:col>
      <xdr:colOff>47625</xdr:colOff>
      <xdr:row>758</xdr:row>
      <xdr:rowOff>66675</xdr:rowOff>
    </xdr:from>
    <xdr:to>
      <xdr:col>49</xdr:col>
      <xdr:colOff>319949</xdr:colOff>
      <xdr:row>758</xdr:row>
      <xdr:rowOff>254635</xdr:rowOff>
    </xdr:to>
    <xdr:sp macro="" textlink="">
      <xdr:nvSpPr>
        <xdr:cNvPr id="21" name="Rectangle 57">
          <a:extLst>
            <a:ext uri="{FF2B5EF4-FFF2-40B4-BE49-F238E27FC236}">
              <a16:creationId xmlns:a16="http://schemas.microsoft.com/office/drawing/2014/main" id="{00000000-0008-0000-0000-000015000000}"/>
            </a:ext>
          </a:extLst>
        </xdr:cNvPr>
        <xdr:cNvSpPr>
          <a:spLocks noChangeArrowheads="1"/>
        </xdr:cNvSpPr>
      </xdr:nvSpPr>
      <xdr:spPr>
        <a:xfrm>
          <a:off x="8248650" y="50415825"/>
          <a:ext cx="1872524" cy="187960"/>
        </a:xfrm>
        <a:prstGeom prst="rect">
          <a:avLst/>
        </a:prstGeom>
        <a:noFill/>
        <a:ln>
          <a:noFill/>
        </a:ln>
      </xdr:spPr>
      <xdr:txBody>
        <a:bodyPr vertOverflow="overflow" horzOverflow="overflow" wrap="none" lIns="0" tIns="0" rIns="0" bIns="0" anchor="ctr"/>
        <a:lstStyle/>
        <a:p>
          <a:pPr marL="0" marR="0" lvl="0" indent="0" algn="l" defTabSz="914400" rtl="0" eaLnBrk="1" fontAlgn="auto" latinLnBrk="0" hangingPunct="1">
            <a:lnSpc>
              <a:spcPct val="100000"/>
            </a:lnSpc>
            <a:spcBef>
              <a:spcPts val="0"/>
            </a:spcBef>
            <a:spcAft>
              <a:spcPts val="0"/>
            </a:spcAft>
            <a:defRPr sz="1000"/>
          </a:pPr>
          <a:r>
            <a:rPr lang="ja-JP" altLang="ja-JP" sz="1000" b="0" i="0" baseline="0">
              <a:effectLst/>
              <a:latin typeface="+mn-lt"/>
              <a:ea typeface="+mn-ea"/>
              <a:cs typeface="+mn-cs"/>
            </a:rPr>
            <a:t>【</a:t>
          </a:r>
          <a:r>
            <a:rPr lang="ja-JP" altLang="en-US" sz="1000" b="0" i="0" baseline="0">
              <a:effectLst/>
              <a:latin typeface="+mn-lt"/>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補助金等交付（間接補助）　</a:t>
          </a:r>
          <a:r>
            <a:rPr lang="ja-JP" altLang="ja-JP" sz="1000" b="0" i="0" baseline="0">
              <a:effectLst/>
              <a:latin typeface="+mn-lt"/>
              <a:ea typeface="+mn-ea"/>
              <a:cs typeface="+mn-cs"/>
            </a:rPr>
            <a:t>】</a:t>
          </a:r>
          <a:endParaRPr lang="ja-JP" altLang="ja-JP" sz="1100">
            <a:effectLst/>
          </a:endParaRPr>
        </a:p>
      </xdr:txBody>
    </xdr:sp>
    <xdr:clientData/>
  </xdr:twoCellAnchor>
  <xdr:twoCellAnchor>
    <xdr:from>
      <xdr:col>41</xdr:col>
      <xdr:colOff>28575</xdr:colOff>
      <xdr:row>758</xdr:row>
      <xdr:rowOff>292826</xdr:rowOff>
    </xdr:from>
    <xdr:to>
      <xdr:col>49</xdr:col>
      <xdr:colOff>273050</xdr:colOff>
      <xdr:row>760</xdr:row>
      <xdr:rowOff>186781</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8229600" y="50641976"/>
          <a:ext cx="1844675" cy="5988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100">
              <a:latin typeface="+mn-ea"/>
              <a:ea typeface="+mn-ea"/>
            </a:rPr>
            <a:t>E</a:t>
          </a:r>
          <a:r>
            <a:rPr kumimoji="1" lang="ja-JP" altLang="en-US" sz="1100"/>
            <a:t>．羅臼町</a:t>
          </a:r>
          <a:endParaRPr kumimoji="1" lang="en-US" altLang="ja-JP" sz="1100"/>
        </a:p>
        <a:p>
          <a:pPr algn="ctr"/>
          <a:r>
            <a:rPr kumimoji="1" lang="ja-JP" altLang="en-US" sz="1100"/>
            <a:t>２４百万円</a:t>
          </a:r>
        </a:p>
      </xdr:txBody>
    </xdr:sp>
    <xdr:clientData/>
  </xdr:twoCellAnchor>
  <xdr:twoCellAnchor>
    <xdr:from>
      <xdr:col>6</xdr:col>
      <xdr:colOff>161925</xdr:colOff>
      <xdr:row>760</xdr:row>
      <xdr:rowOff>295275</xdr:rowOff>
    </xdr:from>
    <xdr:to>
      <xdr:col>16</xdr:col>
      <xdr:colOff>19050</xdr:colOff>
      <xdr:row>764</xdr:row>
      <xdr:rowOff>57150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1362075" y="51349275"/>
          <a:ext cx="1857375" cy="1171575"/>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ja-JP" sz="1050" b="0" i="0" baseline="0">
              <a:solidFill>
                <a:schemeClr val="tx1"/>
              </a:solidFill>
              <a:effectLst/>
              <a:latin typeface="+mn-lt"/>
              <a:ea typeface="+mn-ea"/>
              <a:cs typeface="+mn-cs"/>
            </a:rPr>
            <a:t>振興計画に基づく北方領土隣接地域の魅力ある地域社会の形成に向けた重点的な取組の事業を実施</a:t>
          </a:r>
          <a:endParaRPr lang="ja-JP" altLang="ja-JP" sz="1050">
            <a:effectLst/>
          </a:endParaRPr>
        </a:p>
      </xdr:txBody>
    </xdr:sp>
    <xdr:clientData/>
  </xdr:twoCellAnchor>
  <xdr:twoCellAnchor>
    <xdr:from>
      <xdr:col>29</xdr:col>
      <xdr:colOff>73025</xdr:colOff>
      <xdr:row>764</xdr:row>
      <xdr:rowOff>114300</xdr:rowOff>
    </xdr:from>
    <xdr:to>
      <xdr:col>39</xdr:col>
      <xdr:colOff>38100</xdr:colOff>
      <xdr:row>765</xdr:row>
      <xdr:rowOff>552450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873750" y="52578000"/>
          <a:ext cx="1965325" cy="110490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kumimoji="1" lang="ja-JP" altLang="en-US" sz="1100"/>
            <a:t>　施設整備費　</a:t>
          </a:r>
          <a:r>
            <a:rPr kumimoji="1" lang="ja-JP" altLang="ja-JP" sz="1100">
              <a:solidFill>
                <a:schemeClr val="tx1"/>
              </a:solidFill>
              <a:effectLst/>
              <a:latin typeface="+mn-lt"/>
              <a:ea typeface="+mn-ea"/>
              <a:cs typeface="+mn-cs"/>
            </a:rPr>
            <a:t>３２</a:t>
          </a:r>
          <a:r>
            <a:rPr kumimoji="1" lang="ja-JP" altLang="en-US" sz="1100"/>
            <a:t>百万円</a:t>
          </a:r>
          <a:endParaRPr kumimoji="1" lang="en-US" altLang="ja-JP" sz="1100"/>
        </a:p>
        <a:p>
          <a:pPr algn="l"/>
          <a:endParaRPr kumimoji="1" lang="en-US" altLang="ja-JP" sz="1100"/>
        </a:p>
        <a:p>
          <a:pPr algn="l"/>
          <a:r>
            <a:rPr kumimoji="1" lang="ja-JP" altLang="en-US" sz="1100"/>
            <a:t>　　　　　　合計　</a:t>
          </a:r>
          <a:r>
            <a:rPr kumimoji="1" lang="ja-JP" altLang="ja-JP" sz="1100">
              <a:solidFill>
                <a:schemeClr val="tx1"/>
              </a:solidFill>
              <a:effectLst/>
              <a:latin typeface="+mn-lt"/>
              <a:ea typeface="+mn-ea"/>
              <a:cs typeface="+mn-cs"/>
            </a:rPr>
            <a:t>３２</a:t>
          </a:r>
          <a:r>
            <a:rPr kumimoji="1" lang="ja-JP" altLang="en-US" sz="1100"/>
            <a:t>百万円</a:t>
          </a:r>
          <a:endParaRPr kumimoji="1" lang="en-US" altLang="ja-JP" sz="1100"/>
        </a:p>
        <a:p>
          <a:pPr algn="ctr"/>
          <a:endParaRPr kumimoji="1" lang="en-US" altLang="ja-JP" sz="1100"/>
        </a:p>
        <a:p>
          <a:pPr algn="ctr"/>
          <a:r>
            <a:rPr kumimoji="1" lang="ja-JP" altLang="en-US" sz="1100"/>
            <a:t>＜実績報告ベース＞</a:t>
          </a:r>
        </a:p>
      </xdr:txBody>
    </xdr:sp>
    <xdr:clientData/>
  </xdr:twoCellAnchor>
  <xdr:oneCellAnchor>
    <xdr:from>
      <xdr:col>41</xdr:col>
      <xdr:colOff>44450</xdr:colOff>
      <xdr:row>764</xdr:row>
      <xdr:rowOff>142874</xdr:rowOff>
    </xdr:from>
    <xdr:ext cx="1844675" cy="1085851"/>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45475" y="52606574"/>
          <a:ext cx="1844675" cy="1085851"/>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kumimoji="1" lang="ja-JP" altLang="en-US" sz="1100"/>
            <a:t>　雑役務費　３百万円</a:t>
          </a:r>
          <a:endParaRPr kumimoji="1" lang="en-US" altLang="ja-JP" sz="1100"/>
        </a:p>
        <a:p>
          <a:pPr algn="l"/>
          <a:r>
            <a:rPr kumimoji="1" lang="ja-JP" altLang="en-US" sz="1100"/>
            <a:t>　施設整備費　２１百万円</a:t>
          </a:r>
          <a:endParaRPr kumimoji="1" lang="en-US" altLang="ja-JP" sz="1100"/>
        </a:p>
        <a:p>
          <a:pPr algn="l"/>
          <a:r>
            <a:rPr kumimoji="1" lang="ja-JP" altLang="en-US" sz="1100"/>
            <a:t>　　　　　　合計　</a:t>
          </a:r>
          <a:r>
            <a:rPr kumimoji="1" lang="ja-JP" altLang="ja-JP" sz="1100">
              <a:solidFill>
                <a:schemeClr val="tx1"/>
              </a:solidFill>
              <a:effectLst/>
              <a:latin typeface="+mn-lt"/>
              <a:ea typeface="+mn-ea"/>
              <a:cs typeface="+mn-cs"/>
            </a:rPr>
            <a:t>２４</a:t>
          </a:r>
          <a:r>
            <a:rPr kumimoji="1" lang="ja-JP" altLang="en-US" sz="1100"/>
            <a:t>百万円</a:t>
          </a:r>
          <a:endParaRPr kumimoji="1" lang="en-US" altLang="ja-JP" sz="1100"/>
        </a:p>
        <a:p>
          <a:pPr algn="ctr"/>
          <a:endParaRPr kumimoji="1" lang="en-US" altLang="ja-JP" sz="1100"/>
        </a:p>
        <a:p>
          <a:pPr algn="ctr"/>
          <a:r>
            <a:rPr kumimoji="1" lang="ja-JP" altLang="en-US" sz="1100"/>
            <a:t>＜実績報告ベース＞</a:t>
          </a:r>
        </a:p>
      </xdr:txBody>
    </xdr:sp>
    <xdr:clientData/>
  </xdr:oneCellAnchor>
  <xdr:twoCellAnchor>
    <xdr:from>
      <xdr:col>11</xdr:col>
      <xdr:colOff>9525</xdr:colOff>
      <xdr:row>756</xdr:row>
      <xdr:rowOff>78831</xdr:rowOff>
    </xdr:from>
    <xdr:to>
      <xdr:col>46</xdr:col>
      <xdr:colOff>47625</xdr:colOff>
      <xdr:row>758</xdr:row>
      <xdr:rowOff>38100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209800" y="49723131"/>
          <a:ext cx="7038975" cy="664119"/>
          <a:chOff x="2219325" y="49942206"/>
          <a:chExt cx="7038975" cy="664119"/>
        </a:xfrm>
      </xdr:grpSpPr>
      <xdr:sp macro="" textlink="">
        <xdr:nvSpPr>
          <xdr:cNvPr id="31" name="Freeform 11">
            <a:extLst>
              <a:ext uri="{FF2B5EF4-FFF2-40B4-BE49-F238E27FC236}">
                <a16:creationId xmlns:a16="http://schemas.microsoft.com/office/drawing/2014/main" id="{00000000-0008-0000-0000-00001F000000}"/>
              </a:ext>
            </a:extLst>
          </xdr:cNvPr>
          <xdr:cNvSpPr>
            <a:spLocks noEditPoints="1"/>
          </xdr:cNvSpPr>
        </xdr:nvSpPr>
        <xdr:spPr>
          <a:xfrm>
            <a:off x="4581525" y="50263425"/>
            <a:ext cx="66675" cy="342900"/>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19050" cap="flat">
            <a:solidFill>
              <a:srgbClr val="000000"/>
            </a:solidFill>
            <a:prstDash val="solid"/>
            <a:round/>
            <a:headEnd/>
            <a:tailEnd/>
          </a:ln>
        </xdr:spPr>
      </xdr:sp>
      <xdr:sp macro="" textlink="">
        <xdr:nvSpPr>
          <xdr:cNvPr id="32" name="Freeform 11">
            <a:extLst>
              <a:ext uri="{FF2B5EF4-FFF2-40B4-BE49-F238E27FC236}">
                <a16:creationId xmlns:a16="http://schemas.microsoft.com/office/drawing/2014/main" id="{00000000-0008-0000-0000-000020000000}"/>
              </a:ext>
            </a:extLst>
          </xdr:cNvPr>
          <xdr:cNvSpPr>
            <a:spLocks noEditPoints="1"/>
          </xdr:cNvSpPr>
        </xdr:nvSpPr>
        <xdr:spPr>
          <a:xfrm>
            <a:off x="6781800" y="50263425"/>
            <a:ext cx="66675" cy="342900"/>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19050" cap="flat">
            <a:solidFill>
              <a:srgbClr val="000000"/>
            </a:solidFill>
            <a:prstDash val="solid"/>
            <a:round/>
            <a:headEnd/>
            <a:tailEnd/>
          </a:ln>
        </xdr:spPr>
      </xdr:sp>
      <xdr:sp macro="" textlink="">
        <xdr:nvSpPr>
          <xdr:cNvPr id="33" name="Freeform 11">
            <a:extLst>
              <a:ext uri="{FF2B5EF4-FFF2-40B4-BE49-F238E27FC236}">
                <a16:creationId xmlns:a16="http://schemas.microsoft.com/office/drawing/2014/main" id="{00000000-0008-0000-0000-000021000000}"/>
              </a:ext>
            </a:extLst>
          </xdr:cNvPr>
          <xdr:cNvSpPr>
            <a:spLocks noEditPoints="1"/>
          </xdr:cNvSpPr>
        </xdr:nvSpPr>
        <xdr:spPr>
          <a:xfrm>
            <a:off x="9191625" y="50253900"/>
            <a:ext cx="66675" cy="342900"/>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19050" cap="flat">
            <a:solidFill>
              <a:srgbClr val="000000"/>
            </a:solidFill>
            <a:prstDash val="solid"/>
            <a:round/>
            <a:headEnd/>
            <a:tailEnd/>
          </a:ln>
        </xdr:spPr>
      </xdr:sp>
      <xdr:sp macro="" textlink="">
        <xdr:nvSpPr>
          <xdr:cNvPr id="34" name="Freeform 11">
            <a:extLst>
              <a:ext uri="{FF2B5EF4-FFF2-40B4-BE49-F238E27FC236}">
                <a16:creationId xmlns:a16="http://schemas.microsoft.com/office/drawing/2014/main" id="{00000000-0008-0000-0000-000022000000}"/>
              </a:ext>
            </a:extLst>
          </xdr:cNvPr>
          <xdr:cNvSpPr>
            <a:spLocks noEditPoints="1"/>
          </xdr:cNvSpPr>
        </xdr:nvSpPr>
        <xdr:spPr>
          <a:xfrm>
            <a:off x="2219325" y="50253900"/>
            <a:ext cx="66675" cy="342900"/>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19050" cap="flat">
            <a:solidFill>
              <a:srgbClr val="000000"/>
            </a:solidFill>
            <a:prstDash val="solid"/>
            <a:round/>
            <a:headEnd/>
            <a:tailEnd/>
          </a:ln>
        </xdr:spPr>
      </xdr:sp>
      <xdr:cxnSp macro="">
        <xdr:nvCxnSpPr>
          <xdr:cNvPr id="36" name="直線コネクタ 35">
            <a:extLst>
              <a:ext uri="{FF2B5EF4-FFF2-40B4-BE49-F238E27FC236}">
                <a16:creationId xmlns:a16="http://schemas.microsoft.com/office/drawing/2014/main" id="{00000000-0008-0000-0000-000024000000}"/>
              </a:ext>
            </a:extLst>
          </xdr:cNvPr>
          <xdr:cNvCxnSpPr>
            <a:stCxn id="34" idx="0"/>
            <a:endCxn id="33" idx="0"/>
          </xdr:cNvCxnSpPr>
        </xdr:nvCxnSpPr>
        <xdr:spPr>
          <a:xfrm>
            <a:off x="2255670" y="50253900"/>
            <a:ext cx="6972300"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5732372" y="49942206"/>
            <a:ext cx="1678" cy="302169"/>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9525</xdr:colOff>
      <xdr:row>760</xdr:row>
      <xdr:rowOff>276225</xdr:rowOff>
    </xdr:from>
    <xdr:to>
      <xdr:col>27</xdr:col>
      <xdr:colOff>66675</xdr:colOff>
      <xdr:row>764</xdr:row>
      <xdr:rowOff>47625</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3609975" y="51330225"/>
          <a:ext cx="1857375" cy="11811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ja-JP" sz="1050" b="0" i="0" baseline="0">
              <a:solidFill>
                <a:schemeClr val="tx1"/>
              </a:solidFill>
              <a:effectLst/>
              <a:latin typeface="+mn-lt"/>
              <a:ea typeface="+mn-ea"/>
              <a:cs typeface="+mn-cs"/>
            </a:rPr>
            <a:t>振興計画に基づく北方領土隣接地域の魅力ある地域社会の形成に向けた重点的な取組の事業を実施</a:t>
          </a:r>
          <a:endParaRPr lang="ja-JP" altLang="ja-JP" sz="1050">
            <a:effectLst/>
          </a:endParaRPr>
        </a:p>
      </xdr:txBody>
    </xdr:sp>
    <xdr:clientData/>
  </xdr:twoCellAnchor>
  <xdr:twoCellAnchor>
    <xdr:from>
      <xdr:col>29</xdr:col>
      <xdr:colOff>114300</xdr:colOff>
      <xdr:row>760</xdr:row>
      <xdr:rowOff>266700</xdr:rowOff>
    </xdr:from>
    <xdr:to>
      <xdr:col>38</xdr:col>
      <xdr:colOff>171450</xdr:colOff>
      <xdr:row>764</xdr:row>
      <xdr:rowOff>38100</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5915025" y="51320700"/>
          <a:ext cx="1857375" cy="11811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ja-JP" sz="1050" b="0" i="0" baseline="0">
              <a:solidFill>
                <a:schemeClr val="tx1"/>
              </a:solidFill>
              <a:effectLst/>
              <a:latin typeface="+mn-lt"/>
              <a:ea typeface="+mn-ea"/>
              <a:cs typeface="+mn-cs"/>
            </a:rPr>
            <a:t>振興計画に基づく北方領土隣接地域の魅力ある地域社会の形成に向けた重点的な取組の事業を実施</a:t>
          </a:r>
          <a:endParaRPr lang="ja-JP" altLang="ja-JP" sz="1050">
            <a:effectLst/>
          </a:endParaRPr>
        </a:p>
      </xdr:txBody>
    </xdr:sp>
    <xdr:clientData/>
  </xdr:twoCellAnchor>
  <xdr:twoCellAnchor>
    <xdr:from>
      <xdr:col>41</xdr:col>
      <xdr:colOff>19050</xdr:colOff>
      <xdr:row>760</xdr:row>
      <xdr:rowOff>257175</xdr:rowOff>
    </xdr:from>
    <xdr:to>
      <xdr:col>49</xdr:col>
      <xdr:colOff>276225</xdr:colOff>
      <xdr:row>764</xdr:row>
      <xdr:rowOff>38100</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8220075" y="51311175"/>
          <a:ext cx="1857375" cy="1190625"/>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ja-JP" sz="1050" b="0" i="0" baseline="0">
              <a:solidFill>
                <a:schemeClr val="tx1"/>
              </a:solidFill>
              <a:effectLst/>
              <a:latin typeface="+mn-lt"/>
              <a:ea typeface="+mn-ea"/>
              <a:cs typeface="+mn-cs"/>
            </a:rPr>
            <a:t>振興計画に基づく北方領土隣接地域の魅力ある地域社会の形成に向けた重点的な取組の事業を実施</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2">
        <v>2021</v>
      </c>
      <c r="AE2" s="932"/>
      <c r="AF2" s="932"/>
      <c r="AG2" s="932"/>
      <c r="AH2" s="932"/>
      <c r="AI2" s="83" t="s">
        <v>321</v>
      </c>
      <c r="AJ2" s="932" t="s">
        <v>627</v>
      </c>
      <c r="AK2" s="932"/>
      <c r="AL2" s="932"/>
      <c r="AM2" s="932"/>
      <c r="AN2" s="83" t="s">
        <v>321</v>
      </c>
      <c r="AO2" s="932">
        <v>20</v>
      </c>
      <c r="AP2" s="932"/>
      <c r="AQ2" s="932"/>
      <c r="AR2" s="84" t="s">
        <v>626</v>
      </c>
      <c r="AS2" s="938">
        <v>486</v>
      </c>
      <c r="AT2" s="938"/>
      <c r="AU2" s="938"/>
      <c r="AV2" s="83" t="str">
        <f>IF(AW2="","","-")</f>
        <v>-</v>
      </c>
      <c r="AW2" s="895">
        <v>0</v>
      </c>
      <c r="AX2" s="895"/>
    </row>
    <row r="3" spans="1:50" ht="21" customHeight="1" thickBot="1" x14ac:dyDescent="0.2">
      <c r="A3" s="851" t="s">
        <v>619</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628</v>
      </c>
      <c r="AK3" s="853"/>
      <c r="AL3" s="853"/>
      <c r="AM3" s="853"/>
      <c r="AN3" s="853"/>
      <c r="AO3" s="853"/>
      <c r="AP3" s="853"/>
      <c r="AQ3" s="853"/>
      <c r="AR3" s="853"/>
      <c r="AS3" s="853"/>
      <c r="AT3" s="853"/>
      <c r="AU3" s="853"/>
      <c r="AV3" s="853"/>
      <c r="AW3" s="853"/>
      <c r="AX3" s="24" t="s">
        <v>64</v>
      </c>
    </row>
    <row r="4" spans="1:50" ht="24.75" customHeight="1" x14ac:dyDescent="0.15">
      <c r="A4" s="690" t="s">
        <v>25</v>
      </c>
      <c r="B4" s="691"/>
      <c r="C4" s="691"/>
      <c r="D4" s="691"/>
      <c r="E4" s="691"/>
      <c r="F4" s="691"/>
      <c r="G4" s="668" t="s">
        <v>629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630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409</v>
      </c>
      <c r="H5" s="823"/>
      <c r="I5" s="823"/>
      <c r="J5" s="823"/>
      <c r="K5" s="823"/>
      <c r="L5" s="823"/>
      <c r="M5" s="824" t="s">
        <v>65</v>
      </c>
      <c r="N5" s="825"/>
      <c r="O5" s="825"/>
      <c r="P5" s="825"/>
      <c r="Q5" s="825"/>
      <c r="R5" s="826"/>
      <c r="S5" s="827" t="s">
        <v>69</v>
      </c>
      <c r="T5" s="823"/>
      <c r="U5" s="823"/>
      <c r="V5" s="823"/>
      <c r="W5" s="823"/>
      <c r="X5" s="828"/>
      <c r="Y5" s="684" t="s">
        <v>3</v>
      </c>
      <c r="Z5" s="527"/>
      <c r="AA5" s="527"/>
      <c r="AB5" s="527"/>
      <c r="AC5" s="527"/>
      <c r="AD5" s="528"/>
      <c r="AE5" s="685" t="s">
        <v>631</v>
      </c>
      <c r="AF5" s="685"/>
      <c r="AG5" s="685"/>
      <c r="AH5" s="685"/>
      <c r="AI5" s="685"/>
      <c r="AJ5" s="685"/>
      <c r="AK5" s="685"/>
      <c r="AL5" s="685"/>
      <c r="AM5" s="685"/>
      <c r="AN5" s="685"/>
      <c r="AO5" s="685"/>
      <c r="AP5" s="686"/>
      <c r="AQ5" s="687" t="s">
        <v>632</v>
      </c>
      <c r="AR5" s="688"/>
      <c r="AS5" s="688"/>
      <c r="AT5" s="688"/>
      <c r="AU5" s="688"/>
      <c r="AV5" s="688"/>
      <c r="AW5" s="688"/>
      <c r="AX5" s="689"/>
    </row>
    <row r="6" spans="1:50" ht="39" customHeight="1" x14ac:dyDescent="0.15">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75" customHeight="1" x14ac:dyDescent="0.15">
      <c r="A7" s="479" t="s">
        <v>22</v>
      </c>
      <c r="B7" s="480"/>
      <c r="C7" s="480"/>
      <c r="D7" s="480"/>
      <c r="E7" s="480"/>
      <c r="F7" s="481"/>
      <c r="G7" s="482" t="s">
        <v>702</v>
      </c>
      <c r="H7" s="483"/>
      <c r="I7" s="483"/>
      <c r="J7" s="483"/>
      <c r="K7" s="483"/>
      <c r="L7" s="483"/>
      <c r="M7" s="483"/>
      <c r="N7" s="483"/>
      <c r="O7" s="483"/>
      <c r="P7" s="483"/>
      <c r="Q7" s="483"/>
      <c r="R7" s="483"/>
      <c r="S7" s="483"/>
      <c r="T7" s="483"/>
      <c r="U7" s="483"/>
      <c r="V7" s="483"/>
      <c r="W7" s="483"/>
      <c r="X7" s="484"/>
      <c r="Y7" s="910" t="s">
        <v>304</v>
      </c>
      <c r="Z7" s="427"/>
      <c r="AA7" s="427"/>
      <c r="AB7" s="427"/>
      <c r="AC7" s="427"/>
      <c r="AD7" s="911"/>
      <c r="AE7" s="899" t="s">
        <v>634</v>
      </c>
      <c r="AF7" s="900"/>
      <c r="AG7" s="900"/>
      <c r="AH7" s="900"/>
      <c r="AI7" s="900"/>
      <c r="AJ7" s="900"/>
      <c r="AK7" s="900"/>
      <c r="AL7" s="900"/>
      <c r="AM7" s="900"/>
      <c r="AN7" s="900"/>
      <c r="AO7" s="900"/>
      <c r="AP7" s="900"/>
      <c r="AQ7" s="900"/>
      <c r="AR7" s="900"/>
      <c r="AS7" s="900"/>
      <c r="AT7" s="900"/>
      <c r="AU7" s="900"/>
      <c r="AV7" s="900"/>
      <c r="AW7" s="900"/>
      <c r="AX7" s="901"/>
    </row>
    <row r="8" spans="1:50" ht="40.5" customHeight="1" x14ac:dyDescent="0.15">
      <c r="A8" s="479" t="s">
        <v>208</v>
      </c>
      <c r="B8" s="480"/>
      <c r="C8" s="480"/>
      <c r="D8" s="480"/>
      <c r="E8" s="480"/>
      <c r="F8" s="481"/>
      <c r="G8" s="933" t="str">
        <f>入力規則等!A27</f>
        <v>-</v>
      </c>
      <c r="H8" s="706"/>
      <c r="I8" s="706"/>
      <c r="J8" s="706"/>
      <c r="K8" s="706"/>
      <c r="L8" s="706"/>
      <c r="M8" s="706"/>
      <c r="N8" s="706"/>
      <c r="O8" s="706"/>
      <c r="P8" s="706"/>
      <c r="Q8" s="706"/>
      <c r="R8" s="706"/>
      <c r="S8" s="706"/>
      <c r="T8" s="706"/>
      <c r="U8" s="706"/>
      <c r="V8" s="706"/>
      <c r="W8" s="706"/>
      <c r="X8" s="934"/>
      <c r="Y8" s="829" t="s">
        <v>209</v>
      </c>
      <c r="Z8" s="830"/>
      <c r="AA8" s="830"/>
      <c r="AB8" s="830"/>
      <c r="AC8" s="830"/>
      <c r="AD8" s="831"/>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703</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72.75" customHeight="1" x14ac:dyDescent="0.15">
      <c r="A10" s="646" t="s">
        <v>29</v>
      </c>
      <c r="B10" s="647"/>
      <c r="C10" s="647"/>
      <c r="D10" s="647"/>
      <c r="E10" s="647"/>
      <c r="F10" s="647"/>
      <c r="G10" s="737" t="s">
        <v>635</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1" t="s">
        <v>24</v>
      </c>
      <c r="B12" s="952"/>
      <c r="C12" s="952"/>
      <c r="D12" s="952"/>
      <c r="E12" s="952"/>
      <c r="F12" s="953"/>
      <c r="G12" s="743"/>
      <c r="H12" s="744"/>
      <c r="I12" s="744"/>
      <c r="J12" s="744"/>
      <c r="K12" s="744"/>
      <c r="L12" s="744"/>
      <c r="M12" s="744"/>
      <c r="N12" s="744"/>
      <c r="O12" s="744"/>
      <c r="P12" s="434" t="s">
        <v>305</v>
      </c>
      <c r="Q12" s="429"/>
      <c r="R12" s="429"/>
      <c r="S12" s="429"/>
      <c r="T12" s="429"/>
      <c r="U12" s="429"/>
      <c r="V12" s="430"/>
      <c r="W12" s="434" t="s">
        <v>327</v>
      </c>
      <c r="X12" s="429"/>
      <c r="Y12" s="429"/>
      <c r="Z12" s="429"/>
      <c r="AA12" s="429"/>
      <c r="AB12" s="429"/>
      <c r="AC12" s="430"/>
      <c r="AD12" s="434" t="s">
        <v>616</v>
      </c>
      <c r="AE12" s="429"/>
      <c r="AF12" s="429"/>
      <c r="AG12" s="429"/>
      <c r="AH12" s="429"/>
      <c r="AI12" s="429"/>
      <c r="AJ12" s="430"/>
      <c r="AK12" s="434" t="s">
        <v>620</v>
      </c>
      <c r="AL12" s="429"/>
      <c r="AM12" s="429"/>
      <c r="AN12" s="429"/>
      <c r="AO12" s="429"/>
      <c r="AP12" s="429"/>
      <c r="AQ12" s="430"/>
      <c r="AR12" s="434" t="s">
        <v>621</v>
      </c>
      <c r="AS12" s="429"/>
      <c r="AT12" s="429"/>
      <c r="AU12" s="429"/>
      <c r="AV12" s="429"/>
      <c r="AW12" s="429"/>
      <c r="AX12" s="708"/>
    </row>
    <row r="13" spans="1:50" ht="21" customHeight="1" x14ac:dyDescent="0.15">
      <c r="A13" s="600"/>
      <c r="B13" s="601"/>
      <c r="C13" s="601"/>
      <c r="D13" s="601"/>
      <c r="E13" s="601"/>
      <c r="F13" s="602"/>
      <c r="G13" s="709" t="s">
        <v>6</v>
      </c>
      <c r="H13" s="710"/>
      <c r="I13" s="747" t="s">
        <v>7</v>
      </c>
      <c r="J13" s="748"/>
      <c r="K13" s="748"/>
      <c r="L13" s="748"/>
      <c r="M13" s="748"/>
      <c r="N13" s="748"/>
      <c r="O13" s="749"/>
      <c r="P13" s="643">
        <v>100</v>
      </c>
      <c r="Q13" s="644"/>
      <c r="R13" s="644"/>
      <c r="S13" s="644"/>
      <c r="T13" s="644"/>
      <c r="U13" s="644"/>
      <c r="V13" s="645"/>
      <c r="W13" s="643">
        <v>102</v>
      </c>
      <c r="X13" s="644"/>
      <c r="Y13" s="644"/>
      <c r="Z13" s="644"/>
      <c r="AA13" s="644"/>
      <c r="AB13" s="644"/>
      <c r="AC13" s="645"/>
      <c r="AD13" s="643">
        <v>102</v>
      </c>
      <c r="AE13" s="644"/>
      <c r="AF13" s="644"/>
      <c r="AG13" s="644"/>
      <c r="AH13" s="644"/>
      <c r="AI13" s="644"/>
      <c r="AJ13" s="645"/>
      <c r="AK13" s="643">
        <v>102</v>
      </c>
      <c r="AL13" s="644"/>
      <c r="AM13" s="644"/>
      <c r="AN13" s="644"/>
      <c r="AO13" s="644"/>
      <c r="AP13" s="644"/>
      <c r="AQ13" s="645"/>
      <c r="AR13" s="907"/>
      <c r="AS13" s="908"/>
      <c r="AT13" s="908"/>
      <c r="AU13" s="908"/>
      <c r="AV13" s="908"/>
      <c r="AW13" s="908"/>
      <c r="AX13" s="909"/>
    </row>
    <row r="14" spans="1:50" ht="21" customHeight="1" x14ac:dyDescent="0.15">
      <c r="A14" s="600"/>
      <c r="B14" s="601"/>
      <c r="C14" s="601"/>
      <c r="D14" s="601"/>
      <c r="E14" s="601"/>
      <c r="F14" s="602"/>
      <c r="G14" s="711"/>
      <c r="H14" s="712"/>
      <c r="I14" s="697" t="s">
        <v>8</v>
      </c>
      <c r="J14" s="745"/>
      <c r="K14" s="745"/>
      <c r="L14" s="745"/>
      <c r="M14" s="745"/>
      <c r="N14" s="745"/>
      <c r="O14" s="746"/>
      <c r="P14" s="643" t="s">
        <v>637</v>
      </c>
      <c r="Q14" s="644"/>
      <c r="R14" s="644"/>
      <c r="S14" s="644"/>
      <c r="T14" s="644"/>
      <c r="U14" s="644"/>
      <c r="V14" s="645"/>
      <c r="W14" s="643" t="s">
        <v>637</v>
      </c>
      <c r="X14" s="644"/>
      <c r="Y14" s="644"/>
      <c r="Z14" s="644"/>
      <c r="AA14" s="644"/>
      <c r="AB14" s="644"/>
      <c r="AC14" s="645"/>
      <c r="AD14" s="643" t="s">
        <v>637</v>
      </c>
      <c r="AE14" s="644"/>
      <c r="AF14" s="644"/>
      <c r="AG14" s="644"/>
      <c r="AH14" s="644"/>
      <c r="AI14" s="644"/>
      <c r="AJ14" s="645"/>
      <c r="AK14" s="643"/>
      <c r="AL14" s="644"/>
      <c r="AM14" s="644"/>
      <c r="AN14" s="644"/>
      <c r="AO14" s="644"/>
      <c r="AP14" s="644"/>
      <c r="AQ14" s="645"/>
      <c r="AR14" s="771"/>
      <c r="AS14" s="771"/>
      <c r="AT14" s="771"/>
      <c r="AU14" s="771"/>
      <c r="AV14" s="771"/>
      <c r="AW14" s="771"/>
      <c r="AX14" s="772"/>
    </row>
    <row r="15" spans="1:50" ht="21" customHeight="1" x14ac:dyDescent="0.15">
      <c r="A15" s="600"/>
      <c r="B15" s="601"/>
      <c r="C15" s="601"/>
      <c r="D15" s="601"/>
      <c r="E15" s="601"/>
      <c r="F15" s="602"/>
      <c r="G15" s="711"/>
      <c r="H15" s="712"/>
      <c r="I15" s="697" t="s">
        <v>50</v>
      </c>
      <c r="J15" s="698"/>
      <c r="K15" s="698"/>
      <c r="L15" s="698"/>
      <c r="M15" s="698"/>
      <c r="N15" s="698"/>
      <c r="O15" s="699"/>
      <c r="P15" s="643" t="s">
        <v>637</v>
      </c>
      <c r="Q15" s="644"/>
      <c r="R15" s="644"/>
      <c r="S15" s="644"/>
      <c r="T15" s="644"/>
      <c r="U15" s="644"/>
      <c r="V15" s="645"/>
      <c r="W15" s="643" t="s">
        <v>637</v>
      </c>
      <c r="X15" s="644"/>
      <c r="Y15" s="644"/>
      <c r="Z15" s="644"/>
      <c r="AA15" s="644"/>
      <c r="AB15" s="644"/>
      <c r="AC15" s="645"/>
      <c r="AD15" s="643" t="s">
        <v>637</v>
      </c>
      <c r="AE15" s="644"/>
      <c r="AF15" s="644"/>
      <c r="AG15" s="644"/>
      <c r="AH15" s="644"/>
      <c r="AI15" s="644"/>
      <c r="AJ15" s="645"/>
      <c r="AK15" s="643" t="s">
        <v>637</v>
      </c>
      <c r="AL15" s="644"/>
      <c r="AM15" s="644"/>
      <c r="AN15" s="644"/>
      <c r="AO15" s="644"/>
      <c r="AP15" s="644"/>
      <c r="AQ15" s="645"/>
      <c r="AR15" s="643"/>
      <c r="AS15" s="644"/>
      <c r="AT15" s="644"/>
      <c r="AU15" s="644"/>
      <c r="AV15" s="644"/>
      <c r="AW15" s="644"/>
      <c r="AX15" s="786"/>
    </row>
    <row r="16" spans="1:50" ht="21" customHeight="1" x14ac:dyDescent="0.15">
      <c r="A16" s="600"/>
      <c r="B16" s="601"/>
      <c r="C16" s="601"/>
      <c r="D16" s="601"/>
      <c r="E16" s="601"/>
      <c r="F16" s="602"/>
      <c r="G16" s="711"/>
      <c r="H16" s="712"/>
      <c r="I16" s="697" t="s">
        <v>51</v>
      </c>
      <c r="J16" s="698"/>
      <c r="K16" s="698"/>
      <c r="L16" s="698"/>
      <c r="M16" s="698"/>
      <c r="N16" s="698"/>
      <c r="O16" s="699"/>
      <c r="P16" s="643" t="s">
        <v>637</v>
      </c>
      <c r="Q16" s="644"/>
      <c r="R16" s="644"/>
      <c r="S16" s="644"/>
      <c r="T16" s="644"/>
      <c r="U16" s="644"/>
      <c r="V16" s="645"/>
      <c r="W16" s="643" t="s">
        <v>637</v>
      </c>
      <c r="X16" s="644"/>
      <c r="Y16" s="644"/>
      <c r="Z16" s="644"/>
      <c r="AA16" s="644"/>
      <c r="AB16" s="644"/>
      <c r="AC16" s="645"/>
      <c r="AD16" s="643" t="s">
        <v>637</v>
      </c>
      <c r="AE16" s="644"/>
      <c r="AF16" s="644"/>
      <c r="AG16" s="644"/>
      <c r="AH16" s="644"/>
      <c r="AI16" s="644"/>
      <c r="AJ16" s="645"/>
      <c r="AK16" s="643" t="s">
        <v>637</v>
      </c>
      <c r="AL16" s="644"/>
      <c r="AM16" s="644"/>
      <c r="AN16" s="644"/>
      <c r="AO16" s="644"/>
      <c r="AP16" s="644"/>
      <c r="AQ16" s="645"/>
      <c r="AR16" s="740"/>
      <c r="AS16" s="741"/>
      <c r="AT16" s="741"/>
      <c r="AU16" s="741"/>
      <c r="AV16" s="741"/>
      <c r="AW16" s="741"/>
      <c r="AX16" s="742"/>
    </row>
    <row r="17" spans="1:50" ht="24.75" customHeight="1" x14ac:dyDescent="0.15">
      <c r="A17" s="600"/>
      <c r="B17" s="601"/>
      <c r="C17" s="601"/>
      <c r="D17" s="601"/>
      <c r="E17" s="601"/>
      <c r="F17" s="602"/>
      <c r="G17" s="711"/>
      <c r="H17" s="712"/>
      <c r="I17" s="697" t="s">
        <v>49</v>
      </c>
      <c r="J17" s="745"/>
      <c r="K17" s="745"/>
      <c r="L17" s="745"/>
      <c r="M17" s="745"/>
      <c r="N17" s="745"/>
      <c r="O17" s="746"/>
      <c r="P17" s="643" t="s">
        <v>637</v>
      </c>
      <c r="Q17" s="644"/>
      <c r="R17" s="644"/>
      <c r="S17" s="644"/>
      <c r="T17" s="644"/>
      <c r="U17" s="644"/>
      <c r="V17" s="645"/>
      <c r="W17" s="643" t="s">
        <v>637</v>
      </c>
      <c r="X17" s="644"/>
      <c r="Y17" s="644"/>
      <c r="Z17" s="644"/>
      <c r="AA17" s="644"/>
      <c r="AB17" s="644"/>
      <c r="AC17" s="645"/>
      <c r="AD17" s="643" t="s">
        <v>637</v>
      </c>
      <c r="AE17" s="644"/>
      <c r="AF17" s="644"/>
      <c r="AG17" s="644"/>
      <c r="AH17" s="644"/>
      <c r="AI17" s="644"/>
      <c r="AJ17" s="645"/>
      <c r="AK17" s="643"/>
      <c r="AL17" s="644"/>
      <c r="AM17" s="644"/>
      <c r="AN17" s="644"/>
      <c r="AO17" s="644"/>
      <c r="AP17" s="644"/>
      <c r="AQ17" s="645"/>
      <c r="AR17" s="905"/>
      <c r="AS17" s="905"/>
      <c r="AT17" s="905"/>
      <c r="AU17" s="905"/>
      <c r="AV17" s="905"/>
      <c r="AW17" s="905"/>
      <c r="AX17" s="906"/>
    </row>
    <row r="18" spans="1:50" ht="24.75" customHeight="1" x14ac:dyDescent="0.15">
      <c r="A18" s="600"/>
      <c r="B18" s="601"/>
      <c r="C18" s="601"/>
      <c r="D18" s="601"/>
      <c r="E18" s="601"/>
      <c r="F18" s="602"/>
      <c r="G18" s="713"/>
      <c r="H18" s="714"/>
      <c r="I18" s="702" t="s">
        <v>20</v>
      </c>
      <c r="J18" s="703"/>
      <c r="K18" s="703"/>
      <c r="L18" s="703"/>
      <c r="M18" s="703"/>
      <c r="N18" s="703"/>
      <c r="O18" s="704"/>
      <c r="P18" s="862">
        <f>SUM(P13:V17)</f>
        <v>100</v>
      </c>
      <c r="Q18" s="863"/>
      <c r="R18" s="863"/>
      <c r="S18" s="863"/>
      <c r="T18" s="863"/>
      <c r="U18" s="863"/>
      <c r="V18" s="864"/>
      <c r="W18" s="862">
        <f>SUM(W13:AC17)</f>
        <v>102</v>
      </c>
      <c r="X18" s="863"/>
      <c r="Y18" s="863"/>
      <c r="Z18" s="863"/>
      <c r="AA18" s="863"/>
      <c r="AB18" s="863"/>
      <c r="AC18" s="864"/>
      <c r="AD18" s="862">
        <f>SUM(AD13:AJ17)</f>
        <v>102</v>
      </c>
      <c r="AE18" s="863"/>
      <c r="AF18" s="863"/>
      <c r="AG18" s="863"/>
      <c r="AH18" s="863"/>
      <c r="AI18" s="863"/>
      <c r="AJ18" s="864"/>
      <c r="AK18" s="862">
        <f>SUM(AK13:AQ17)</f>
        <v>102</v>
      </c>
      <c r="AL18" s="863"/>
      <c r="AM18" s="863"/>
      <c r="AN18" s="863"/>
      <c r="AO18" s="863"/>
      <c r="AP18" s="863"/>
      <c r="AQ18" s="864"/>
      <c r="AR18" s="862">
        <f>SUM(AR13:AX17)</f>
        <v>0</v>
      </c>
      <c r="AS18" s="863"/>
      <c r="AT18" s="863"/>
      <c r="AU18" s="863"/>
      <c r="AV18" s="863"/>
      <c r="AW18" s="863"/>
      <c r="AX18" s="865"/>
    </row>
    <row r="19" spans="1:50" ht="24.75" customHeight="1" x14ac:dyDescent="0.15">
      <c r="A19" s="600"/>
      <c r="B19" s="601"/>
      <c r="C19" s="601"/>
      <c r="D19" s="601"/>
      <c r="E19" s="601"/>
      <c r="F19" s="602"/>
      <c r="G19" s="860" t="s">
        <v>9</v>
      </c>
      <c r="H19" s="861"/>
      <c r="I19" s="861"/>
      <c r="J19" s="861"/>
      <c r="K19" s="861"/>
      <c r="L19" s="861"/>
      <c r="M19" s="861"/>
      <c r="N19" s="861"/>
      <c r="O19" s="861"/>
      <c r="P19" s="643">
        <v>99</v>
      </c>
      <c r="Q19" s="644"/>
      <c r="R19" s="644"/>
      <c r="S19" s="644"/>
      <c r="T19" s="644"/>
      <c r="U19" s="644"/>
      <c r="V19" s="645"/>
      <c r="W19" s="643">
        <v>94</v>
      </c>
      <c r="X19" s="644"/>
      <c r="Y19" s="644"/>
      <c r="Z19" s="644"/>
      <c r="AA19" s="644"/>
      <c r="AB19" s="644"/>
      <c r="AC19" s="645"/>
      <c r="AD19" s="643">
        <v>102</v>
      </c>
      <c r="AE19" s="644"/>
      <c r="AF19" s="644"/>
      <c r="AG19" s="644"/>
      <c r="AH19" s="644"/>
      <c r="AI19" s="644"/>
      <c r="AJ19" s="645"/>
      <c r="AK19" s="312"/>
      <c r="AL19" s="312"/>
      <c r="AM19" s="312"/>
      <c r="AN19" s="312"/>
      <c r="AO19" s="312"/>
      <c r="AP19" s="312"/>
      <c r="AQ19" s="312"/>
      <c r="AR19" s="312"/>
      <c r="AS19" s="312"/>
      <c r="AT19" s="312"/>
      <c r="AU19" s="312"/>
      <c r="AV19" s="312"/>
      <c r="AW19" s="312"/>
      <c r="AX19" s="314"/>
    </row>
    <row r="20" spans="1:50" ht="24.75" customHeight="1" x14ac:dyDescent="0.15">
      <c r="A20" s="600"/>
      <c r="B20" s="601"/>
      <c r="C20" s="601"/>
      <c r="D20" s="601"/>
      <c r="E20" s="601"/>
      <c r="F20" s="602"/>
      <c r="G20" s="860" t="s">
        <v>10</v>
      </c>
      <c r="H20" s="861"/>
      <c r="I20" s="861"/>
      <c r="J20" s="861"/>
      <c r="K20" s="861"/>
      <c r="L20" s="861"/>
      <c r="M20" s="861"/>
      <c r="N20" s="861"/>
      <c r="O20" s="861"/>
      <c r="P20" s="301">
        <f>IF(P18=0, "-", SUM(P19)/P18)</f>
        <v>0.99</v>
      </c>
      <c r="Q20" s="301"/>
      <c r="R20" s="301"/>
      <c r="S20" s="301"/>
      <c r="T20" s="301"/>
      <c r="U20" s="301"/>
      <c r="V20" s="301"/>
      <c r="W20" s="301">
        <f t="shared" ref="W20" si="0">IF(W18=0, "-", SUM(W19)/W18)</f>
        <v>0.92156862745098034</v>
      </c>
      <c r="X20" s="301"/>
      <c r="Y20" s="301"/>
      <c r="Z20" s="301"/>
      <c r="AA20" s="301"/>
      <c r="AB20" s="301"/>
      <c r="AC20" s="301"/>
      <c r="AD20" s="301">
        <f t="shared" ref="AD20" si="1">IF(AD18=0, "-", SUM(AD19)/AD18)</f>
        <v>1</v>
      </c>
      <c r="AE20" s="301"/>
      <c r="AF20" s="301"/>
      <c r="AG20" s="301"/>
      <c r="AH20" s="301"/>
      <c r="AI20" s="301"/>
      <c r="AJ20" s="301"/>
      <c r="AK20" s="312"/>
      <c r="AL20" s="312"/>
      <c r="AM20" s="312"/>
      <c r="AN20" s="312"/>
      <c r="AO20" s="312"/>
      <c r="AP20" s="312"/>
      <c r="AQ20" s="313"/>
      <c r="AR20" s="313"/>
      <c r="AS20" s="313"/>
      <c r="AT20" s="313"/>
      <c r="AU20" s="312"/>
      <c r="AV20" s="312"/>
      <c r="AW20" s="312"/>
      <c r="AX20" s="314"/>
    </row>
    <row r="21" spans="1:50" ht="25.5" customHeight="1" x14ac:dyDescent="0.15">
      <c r="A21" s="832"/>
      <c r="B21" s="833"/>
      <c r="C21" s="833"/>
      <c r="D21" s="833"/>
      <c r="E21" s="833"/>
      <c r="F21" s="954"/>
      <c r="G21" s="299" t="s">
        <v>270</v>
      </c>
      <c r="H21" s="300"/>
      <c r="I21" s="300"/>
      <c r="J21" s="300"/>
      <c r="K21" s="300"/>
      <c r="L21" s="300"/>
      <c r="M21" s="300"/>
      <c r="N21" s="300"/>
      <c r="O21" s="300"/>
      <c r="P21" s="301">
        <f>IF(P19=0, "-", SUM(P19)/SUM(P13,P14))</f>
        <v>0.99</v>
      </c>
      <c r="Q21" s="301"/>
      <c r="R21" s="301"/>
      <c r="S21" s="301"/>
      <c r="T21" s="301"/>
      <c r="U21" s="301"/>
      <c r="V21" s="301"/>
      <c r="W21" s="301">
        <f t="shared" ref="W21" si="2">IF(W19=0, "-", SUM(W19)/SUM(W13,W14))</f>
        <v>0.92156862745098034</v>
      </c>
      <c r="X21" s="301"/>
      <c r="Y21" s="301"/>
      <c r="Z21" s="301"/>
      <c r="AA21" s="301"/>
      <c r="AB21" s="301"/>
      <c r="AC21" s="301"/>
      <c r="AD21" s="301">
        <f t="shared" ref="AD21" si="3">IF(AD19=0, "-", SUM(AD19)/SUM(AD13,AD14))</f>
        <v>1</v>
      </c>
      <c r="AE21" s="301"/>
      <c r="AF21" s="301"/>
      <c r="AG21" s="301"/>
      <c r="AH21" s="301"/>
      <c r="AI21" s="301"/>
      <c r="AJ21" s="301"/>
      <c r="AK21" s="312"/>
      <c r="AL21" s="312"/>
      <c r="AM21" s="312"/>
      <c r="AN21" s="312"/>
      <c r="AO21" s="312"/>
      <c r="AP21" s="312"/>
      <c r="AQ21" s="313"/>
      <c r="AR21" s="313"/>
      <c r="AS21" s="313"/>
      <c r="AT21" s="313"/>
      <c r="AU21" s="312"/>
      <c r="AV21" s="312"/>
      <c r="AW21" s="312"/>
      <c r="AX21" s="314"/>
    </row>
    <row r="22" spans="1:50" ht="18.75" customHeight="1" x14ac:dyDescent="0.15">
      <c r="A22" s="960" t="s">
        <v>624</v>
      </c>
      <c r="B22" s="961"/>
      <c r="C22" s="961"/>
      <c r="D22" s="961"/>
      <c r="E22" s="961"/>
      <c r="F22" s="962"/>
      <c r="G22" s="956" t="s">
        <v>250</v>
      </c>
      <c r="H22" s="207"/>
      <c r="I22" s="207"/>
      <c r="J22" s="207"/>
      <c r="K22" s="207"/>
      <c r="L22" s="207"/>
      <c r="M22" s="207"/>
      <c r="N22" s="207"/>
      <c r="O22" s="208"/>
      <c r="P22" s="921" t="s">
        <v>622</v>
      </c>
      <c r="Q22" s="207"/>
      <c r="R22" s="207"/>
      <c r="S22" s="207"/>
      <c r="T22" s="207"/>
      <c r="U22" s="207"/>
      <c r="V22" s="208"/>
      <c r="W22" s="921" t="s">
        <v>623</v>
      </c>
      <c r="X22" s="207"/>
      <c r="Y22" s="207"/>
      <c r="Z22" s="207"/>
      <c r="AA22" s="207"/>
      <c r="AB22" s="207"/>
      <c r="AC22" s="208"/>
      <c r="AD22" s="921" t="s">
        <v>249</v>
      </c>
      <c r="AE22" s="207"/>
      <c r="AF22" s="207"/>
      <c r="AG22" s="207"/>
      <c r="AH22" s="207"/>
      <c r="AI22" s="207"/>
      <c r="AJ22" s="207"/>
      <c r="AK22" s="207"/>
      <c r="AL22" s="207"/>
      <c r="AM22" s="207"/>
      <c r="AN22" s="207"/>
      <c r="AO22" s="207"/>
      <c r="AP22" s="207"/>
      <c r="AQ22" s="207"/>
      <c r="AR22" s="207"/>
      <c r="AS22" s="207"/>
      <c r="AT22" s="207"/>
      <c r="AU22" s="207"/>
      <c r="AV22" s="207"/>
      <c r="AW22" s="207"/>
      <c r="AX22" s="969"/>
    </row>
    <row r="23" spans="1:50" ht="36" customHeight="1" x14ac:dyDescent="0.15">
      <c r="A23" s="963"/>
      <c r="B23" s="964"/>
      <c r="C23" s="964"/>
      <c r="D23" s="964"/>
      <c r="E23" s="964"/>
      <c r="F23" s="965"/>
      <c r="G23" s="957" t="s">
        <v>638</v>
      </c>
      <c r="H23" s="958"/>
      <c r="I23" s="958"/>
      <c r="J23" s="958"/>
      <c r="K23" s="958"/>
      <c r="L23" s="958"/>
      <c r="M23" s="958"/>
      <c r="N23" s="958"/>
      <c r="O23" s="959"/>
      <c r="P23" s="907">
        <v>102</v>
      </c>
      <c r="Q23" s="908"/>
      <c r="R23" s="908"/>
      <c r="S23" s="908"/>
      <c r="T23" s="908"/>
      <c r="U23" s="908"/>
      <c r="V23" s="922"/>
      <c r="W23" s="907"/>
      <c r="X23" s="908"/>
      <c r="Y23" s="908"/>
      <c r="Z23" s="908"/>
      <c r="AA23" s="908"/>
      <c r="AB23" s="908"/>
      <c r="AC23" s="922"/>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26" t="s">
        <v>254</v>
      </c>
      <c r="H28" s="927"/>
      <c r="I28" s="927"/>
      <c r="J28" s="927"/>
      <c r="K28" s="927"/>
      <c r="L28" s="927"/>
      <c r="M28" s="927"/>
      <c r="N28" s="927"/>
      <c r="O28" s="928"/>
      <c r="P28" s="862">
        <f>P29-SUM(P23:P27)</f>
        <v>0</v>
      </c>
      <c r="Q28" s="863"/>
      <c r="R28" s="863"/>
      <c r="S28" s="863"/>
      <c r="T28" s="863"/>
      <c r="U28" s="863"/>
      <c r="V28" s="864"/>
      <c r="W28" s="862">
        <f>W29-SUM(W23:W27)</f>
        <v>0</v>
      </c>
      <c r="X28" s="863"/>
      <c r="Y28" s="863"/>
      <c r="Z28" s="863"/>
      <c r="AA28" s="863"/>
      <c r="AB28" s="863"/>
      <c r="AC28" s="864"/>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29" t="s">
        <v>251</v>
      </c>
      <c r="H29" s="930"/>
      <c r="I29" s="930"/>
      <c r="J29" s="930"/>
      <c r="K29" s="930"/>
      <c r="L29" s="930"/>
      <c r="M29" s="930"/>
      <c r="N29" s="930"/>
      <c r="O29" s="931"/>
      <c r="P29" s="939">
        <f>AK13</f>
        <v>102</v>
      </c>
      <c r="Q29" s="940"/>
      <c r="R29" s="940"/>
      <c r="S29" s="940"/>
      <c r="T29" s="940"/>
      <c r="U29" s="940"/>
      <c r="V29" s="941"/>
      <c r="W29" s="939">
        <f>AR13</f>
        <v>0</v>
      </c>
      <c r="X29" s="940"/>
      <c r="Y29" s="940"/>
      <c r="Z29" s="940"/>
      <c r="AA29" s="940"/>
      <c r="AB29" s="940"/>
      <c r="AC29" s="94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44" t="s">
        <v>266</v>
      </c>
      <c r="B30" s="845"/>
      <c r="C30" s="845"/>
      <c r="D30" s="845"/>
      <c r="E30" s="845"/>
      <c r="F30" s="846"/>
      <c r="G30" s="756" t="s">
        <v>145</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305</v>
      </c>
      <c r="AF30" s="842"/>
      <c r="AG30" s="842"/>
      <c r="AH30" s="843"/>
      <c r="AI30" s="902" t="s">
        <v>327</v>
      </c>
      <c r="AJ30" s="902"/>
      <c r="AK30" s="902"/>
      <c r="AL30" s="841"/>
      <c r="AM30" s="902" t="s">
        <v>424</v>
      </c>
      <c r="AN30" s="902"/>
      <c r="AO30" s="902"/>
      <c r="AP30" s="841"/>
      <c r="AQ30" s="750" t="s">
        <v>184</v>
      </c>
      <c r="AR30" s="751"/>
      <c r="AS30" s="751"/>
      <c r="AT30" s="752"/>
      <c r="AU30" s="757" t="s">
        <v>133</v>
      </c>
      <c r="AV30" s="757"/>
      <c r="AW30" s="757"/>
      <c r="AX30" s="904"/>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3"/>
      <c r="AJ31" s="903"/>
      <c r="AK31" s="903"/>
      <c r="AL31" s="395"/>
      <c r="AM31" s="903"/>
      <c r="AN31" s="903"/>
      <c r="AO31" s="903"/>
      <c r="AP31" s="395"/>
      <c r="AQ31" s="235" t="s">
        <v>637</v>
      </c>
      <c r="AR31" s="186"/>
      <c r="AS31" s="121" t="s">
        <v>185</v>
      </c>
      <c r="AT31" s="122"/>
      <c r="AU31" s="185">
        <v>4</v>
      </c>
      <c r="AV31" s="185"/>
      <c r="AW31" s="380" t="s">
        <v>175</v>
      </c>
      <c r="AX31" s="381"/>
    </row>
    <row r="32" spans="1:50" ht="23.25" customHeight="1" x14ac:dyDescent="0.15">
      <c r="A32" s="385"/>
      <c r="B32" s="383"/>
      <c r="C32" s="383"/>
      <c r="D32" s="383"/>
      <c r="E32" s="383"/>
      <c r="F32" s="384"/>
      <c r="G32" s="551" t="s">
        <v>710</v>
      </c>
      <c r="H32" s="552"/>
      <c r="I32" s="552"/>
      <c r="J32" s="552"/>
      <c r="K32" s="552"/>
      <c r="L32" s="552"/>
      <c r="M32" s="552"/>
      <c r="N32" s="552"/>
      <c r="O32" s="553"/>
      <c r="P32" s="93" t="s">
        <v>639</v>
      </c>
      <c r="Q32" s="93"/>
      <c r="R32" s="93"/>
      <c r="S32" s="93"/>
      <c r="T32" s="93"/>
      <c r="U32" s="93"/>
      <c r="V32" s="93"/>
      <c r="W32" s="93"/>
      <c r="X32" s="94"/>
      <c r="Y32" s="458" t="s">
        <v>12</v>
      </c>
      <c r="Z32" s="515"/>
      <c r="AA32" s="516"/>
      <c r="AB32" s="448" t="s">
        <v>640</v>
      </c>
      <c r="AC32" s="448"/>
      <c r="AD32" s="448"/>
      <c r="AE32" s="203">
        <v>392</v>
      </c>
      <c r="AF32" s="204"/>
      <c r="AG32" s="204"/>
      <c r="AH32" s="204"/>
      <c r="AI32" s="203">
        <v>400</v>
      </c>
      <c r="AJ32" s="204"/>
      <c r="AK32" s="204"/>
      <c r="AL32" s="204"/>
      <c r="AM32" s="203"/>
      <c r="AN32" s="204"/>
      <c r="AO32" s="204"/>
      <c r="AP32" s="204"/>
      <c r="AQ32" s="324" t="s">
        <v>637</v>
      </c>
      <c r="AR32" s="193"/>
      <c r="AS32" s="193"/>
      <c r="AT32" s="325"/>
      <c r="AU32" s="204" t="s">
        <v>637</v>
      </c>
      <c r="AV32" s="204"/>
      <c r="AW32" s="204"/>
      <c r="AX32" s="206"/>
    </row>
    <row r="33" spans="1:51" ht="50.1"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850" t="s">
        <v>641</v>
      </c>
      <c r="AC33" s="507"/>
      <c r="AD33" s="507"/>
      <c r="AE33" s="203">
        <v>388</v>
      </c>
      <c r="AF33" s="204"/>
      <c r="AG33" s="204"/>
      <c r="AH33" s="204"/>
      <c r="AI33" s="203">
        <v>388</v>
      </c>
      <c r="AJ33" s="204"/>
      <c r="AK33" s="204"/>
      <c r="AL33" s="204"/>
      <c r="AM33" s="203">
        <v>388</v>
      </c>
      <c r="AN33" s="204"/>
      <c r="AO33" s="204"/>
      <c r="AP33" s="204"/>
      <c r="AQ33" s="324" t="s">
        <v>637</v>
      </c>
      <c r="AR33" s="193"/>
      <c r="AS33" s="193"/>
      <c r="AT33" s="325"/>
      <c r="AU33" s="204">
        <v>388</v>
      </c>
      <c r="AV33" s="204"/>
      <c r="AW33" s="204"/>
      <c r="AX33" s="206"/>
    </row>
    <row r="34" spans="1:51" ht="23.25"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v>101</v>
      </c>
      <c r="AF34" s="204"/>
      <c r="AG34" s="204"/>
      <c r="AH34" s="204"/>
      <c r="AI34" s="203">
        <v>103</v>
      </c>
      <c r="AJ34" s="204"/>
      <c r="AK34" s="204"/>
      <c r="AL34" s="204"/>
      <c r="AM34" s="203"/>
      <c r="AN34" s="204"/>
      <c r="AO34" s="204"/>
      <c r="AP34" s="204"/>
      <c r="AQ34" s="324" t="s">
        <v>637</v>
      </c>
      <c r="AR34" s="193"/>
      <c r="AS34" s="193"/>
      <c r="AT34" s="325"/>
      <c r="AU34" s="204" t="s">
        <v>637</v>
      </c>
      <c r="AV34" s="204"/>
      <c r="AW34" s="204"/>
      <c r="AX34" s="206"/>
    </row>
    <row r="35" spans="1:51" ht="23.25" customHeight="1" x14ac:dyDescent="0.15">
      <c r="A35" s="213" t="s">
        <v>295</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266</v>
      </c>
      <c r="B37" s="754"/>
      <c r="C37" s="754"/>
      <c r="D37" s="754"/>
      <c r="E37" s="754"/>
      <c r="F37" s="755"/>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305</v>
      </c>
      <c r="AF37" s="232"/>
      <c r="AG37" s="232"/>
      <c r="AH37" s="232"/>
      <c r="AI37" s="232" t="s">
        <v>327</v>
      </c>
      <c r="AJ37" s="232"/>
      <c r="AK37" s="232"/>
      <c r="AL37" s="232"/>
      <c r="AM37" s="232" t="s">
        <v>424</v>
      </c>
      <c r="AN37" s="232"/>
      <c r="AO37" s="232"/>
      <c r="AP37" s="232"/>
      <c r="AQ37" s="139" t="s">
        <v>184</v>
      </c>
      <c r="AR37" s="140"/>
      <c r="AS37" s="140"/>
      <c r="AT37" s="141"/>
      <c r="AU37" s="399" t="s">
        <v>133</v>
      </c>
      <c r="AV37" s="399"/>
      <c r="AW37" s="399"/>
      <c r="AX37" s="894"/>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5"/>
      <c r="AA39" s="516"/>
      <c r="AB39" s="448"/>
      <c r="AC39" s="448"/>
      <c r="AD39" s="448"/>
      <c r="AE39" s="203"/>
      <c r="AF39" s="204"/>
      <c r="AG39" s="204"/>
      <c r="AH39" s="204"/>
      <c r="AI39" s="203"/>
      <c r="AJ39" s="204"/>
      <c r="AK39" s="204"/>
      <c r="AL39" s="204"/>
      <c r="AM39" s="203"/>
      <c r="AN39" s="204"/>
      <c r="AO39" s="204"/>
      <c r="AP39" s="204"/>
      <c r="AQ39" s="324"/>
      <c r="AR39" s="193"/>
      <c r="AS39" s="193"/>
      <c r="AT39" s="325"/>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07"/>
      <c r="AC40" s="507"/>
      <c r="AD40" s="507"/>
      <c r="AE40" s="203"/>
      <c r="AF40" s="204"/>
      <c r="AG40" s="204"/>
      <c r="AH40" s="204"/>
      <c r="AI40" s="203"/>
      <c r="AJ40" s="204"/>
      <c r="AK40" s="204"/>
      <c r="AL40" s="204"/>
      <c r="AM40" s="203"/>
      <c r="AN40" s="204"/>
      <c r="AO40" s="204"/>
      <c r="AP40" s="204"/>
      <c r="AQ40" s="324"/>
      <c r="AR40" s="193"/>
      <c r="AS40" s="193"/>
      <c r="AT40" s="325"/>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4"/>
      <c r="AR41" s="193"/>
      <c r="AS41" s="193"/>
      <c r="AT41" s="325"/>
      <c r="AU41" s="204"/>
      <c r="AV41" s="204"/>
      <c r="AW41" s="204"/>
      <c r="AX41" s="206"/>
      <c r="AY41">
        <f t="shared" si="4"/>
        <v>0</v>
      </c>
    </row>
    <row r="42" spans="1:51" ht="23.25" hidden="1" customHeight="1" x14ac:dyDescent="0.15">
      <c r="A42" s="213" t="s">
        <v>295</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266</v>
      </c>
      <c r="B44" s="754"/>
      <c r="C44" s="754"/>
      <c r="D44" s="754"/>
      <c r="E44" s="754"/>
      <c r="F44" s="755"/>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305</v>
      </c>
      <c r="AF44" s="232"/>
      <c r="AG44" s="232"/>
      <c r="AH44" s="232"/>
      <c r="AI44" s="232" t="s">
        <v>327</v>
      </c>
      <c r="AJ44" s="232"/>
      <c r="AK44" s="232"/>
      <c r="AL44" s="232"/>
      <c r="AM44" s="232" t="s">
        <v>424</v>
      </c>
      <c r="AN44" s="232"/>
      <c r="AO44" s="232"/>
      <c r="AP44" s="232"/>
      <c r="AQ44" s="139" t="s">
        <v>184</v>
      </c>
      <c r="AR44" s="140"/>
      <c r="AS44" s="140"/>
      <c r="AT44" s="141"/>
      <c r="AU44" s="399" t="s">
        <v>133</v>
      </c>
      <c r="AV44" s="399"/>
      <c r="AW44" s="399"/>
      <c r="AX44" s="894"/>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5"/>
      <c r="AA46" s="516"/>
      <c r="AB46" s="448"/>
      <c r="AC46" s="448"/>
      <c r="AD46" s="448"/>
      <c r="AE46" s="267"/>
      <c r="AF46" s="267"/>
      <c r="AG46" s="267"/>
      <c r="AH46" s="267"/>
      <c r="AI46" s="267"/>
      <c r="AJ46" s="267"/>
      <c r="AK46" s="267"/>
      <c r="AL46" s="267"/>
      <c r="AM46" s="267"/>
      <c r="AN46" s="267"/>
      <c r="AO46" s="267"/>
      <c r="AP46" s="267"/>
      <c r="AQ46" s="324"/>
      <c r="AR46" s="193"/>
      <c r="AS46" s="193"/>
      <c r="AT46" s="325"/>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07"/>
      <c r="AC47" s="507"/>
      <c r="AD47" s="507"/>
      <c r="AE47" s="203"/>
      <c r="AF47" s="204"/>
      <c r="AG47" s="204"/>
      <c r="AH47" s="204"/>
      <c r="AI47" s="203"/>
      <c r="AJ47" s="204"/>
      <c r="AK47" s="204"/>
      <c r="AL47" s="204"/>
      <c r="AM47" s="203"/>
      <c r="AN47" s="204"/>
      <c r="AO47" s="204"/>
      <c r="AP47" s="204"/>
      <c r="AQ47" s="324"/>
      <c r="AR47" s="193"/>
      <c r="AS47" s="193"/>
      <c r="AT47" s="325"/>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4"/>
      <c r="AR48" s="193"/>
      <c r="AS48" s="193"/>
      <c r="AT48" s="325"/>
      <c r="AU48" s="204"/>
      <c r="AV48" s="204"/>
      <c r="AW48" s="204"/>
      <c r="AX48" s="206"/>
      <c r="AY48">
        <f t="shared" si="5"/>
        <v>0</v>
      </c>
    </row>
    <row r="49" spans="1:51" ht="23.25" hidden="1" customHeight="1" x14ac:dyDescent="0.15">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266</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305</v>
      </c>
      <c r="AF51" s="232"/>
      <c r="AG51" s="232"/>
      <c r="AH51" s="232"/>
      <c r="AI51" s="232" t="s">
        <v>327</v>
      </c>
      <c r="AJ51" s="232"/>
      <c r="AK51" s="232"/>
      <c r="AL51" s="232"/>
      <c r="AM51" s="232" t="s">
        <v>424</v>
      </c>
      <c r="AN51" s="232"/>
      <c r="AO51" s="232"/>
      <c r="AP51" s="232"/>
      <c r="AQ51" s="139" t="s">
        <v>184</v>
      </c>
      <c r="AR51" s="140"/>
      <c r="AS51" s="140"/>
      <c r="AT51" s="141"/>
      <c r="AU51" s="912" t="s">
        <v>133</v>
      </c>
      <c r="AV51" s="912"/>
      <c r="AW51" s="912"/>
      <c r="AX51" s="913"/>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5"/>
      <c r="AA53" s="516"/>
      <c r="AB53" s="448"/>
      <c r="AC53" s="448"/>
      <c r="AD53" s="448"/>
      <c r="AE53" s="203"/>
      <c r="AF53" s="204"/>
      <c r="AG53" s="204"/>
      <c r="AH53" s="204"/>
      <c r="AI53" s="203"/>
      <c r="AJ53" s="204"/>
      <c r="AK53" s="204"/>
      <c r="AL53" s="204"/>
      <c r="AM53" s="203"/>
      <c r="AN53" s="204"/>
      <c r="AO53" s="204"/>
      <c r="AP53" s="204"/>
      <c r="AQ53" s="324"/>
      <c r="AR53" s="193"/>
      <c r="AS53" s="193"/>
      <c r="AT53" s="325"/>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07"/>
      <c r="AC54" s="507"/>
      <c r="AD54" s="507"/>
      <c r="AE54" s="203"/>
      <c r="AF54" s="204"/>
      <c r="AG54" s="204"/>
      <c r="AH54" s="204"/>
      <c r="AI54" s="203"/>
      <c r="AJ54" s="204"/>
      <c r="AK54" s="204"/>
      <c r="AL54" s="204"/>
      <c r="AM54" s="203"/>
      <c r="AN54" s="204"/>
      <c r="AO54" s="204"/>
      <c r="AP54" s="204"/>
      <c r="AQ54" s="324"/>
      <c r="AR54" s="193"/>
      <c r="AS54" s="193"/>
      <c r="AT54" s="325"/>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4"/>
      <c r="AR55" s="193"/>
      <c r="AS55" s="193"/>
      <c r="AT55" s="325"/>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266</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305</v>
      </c>
      <c r="AF58" s="232"/>
      <c r="AG58" s="232"/>
      <c r="AH58" s="232"/>
      <c r="AI58" s="232" t="s">
        <v>327</v>
      </c>
      <c r="AJ58" s="232"/>
      <c r="AK58" s="232"/>
      <c r="AL58" s="232"/>
      <c r="AM58" s="232" t="s">
        <v>424</v>
      </c>
      <c r="AN58" s="232"/>
      <c r="AO58" s="232"/>
      <c r="AP58" s="232"/>
      <c r="AQ58" s="139" t="s">
        <v>184</v>
      </c>
      <c r="AR58" s="140"/>
      <c r="AS58" s="140"/>
      <c r="AT58" s="141"/>
      <c r="AU58" s="912" t="s">
        <v>133</v>
      </c>
      <c r="AV58" s="912"/>
      <c r="AW58" s="912"/>
      <c r="AX58" s="913"/>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5"/>
      <c r="AA60" s="516"/>
      <c r="AB60" s="448"/>
      <c r="AC60" s="448"/>
      <c r="AD60" s="448"/>
      <c r="AE60" s="203"/>
      <c r="AF60" s="204"/>
      <c r="AG60" s="204"/>
      <c r="AH60" s="204"/>
      <c r="AI60" s="203"/>
      <c r="AJ60" s="204"/>
      <c r="AK60" s="204"/>
      <c r="AL60" s="204"/>
      <c r="AM60" s="203"/>
      <c r="AN60" s="204"/>
      <c r="AO60" s="204"/>
      <c r="AP60" s="204"/>
      <c r="AQ60" s="324"/>
      <c r="AR60" s="193"/>
      <c r="AS60" s="193"/>
      <c r="AT60" s="325"/>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07"/>
      <c r="AC61" s="507"/>
      <c r="AD61" s="507"/>
      <c r="AE61" s="203"/>
      <c r="AF61" s="204"/>
      <c r="AG61" s="204"/>
      <c r="AH61" s="204"/>
      <c r="AI61" s="203"/>
      <c r="AJ61" s="204"/>
      <c r="AK61" s="204"/>
      <c r="AL61" s="204"/>
      <c r="AM61" s="203"/>
      <c r="AN61" s="204"/>
      <c r="AO61" s="204"/>
      <c r="AP61" s="204"/>
      <c r="AQ61" s="324"/>
      <c r="AR61" s="193"/>
      <c r="AS61" s="193"/>
      <c r="AT61" s="325"/>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4"/>
      <c r="AR62" s="193"/>
      <c r="AS62" s="193"/>
      <c r="AT62" s="325"/>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267</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262</v>
      </c>
      <c r="X65" s="472"/>
      <c r="Y65" s="475"/>
      <c r="Z65" s="475"/>
      <c r="AA65" s="476"/>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265</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285</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271</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284</v>
      </c>
      <c r="X70" s="294"/>
      <c r="Y70" s="252" t="s">
        <v>12</v>
      </c>
      <c r="Z70" s="252"/>
      <c r="AA70" s="253"/>
      <c r="AB70" s="254" t="s">
        <v>285</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285</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286</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267</v>
      </c>
      <c r="B73" s="491"/>
      <c r="C73" s="491"/>
      <c r="D73" s="491"/>
      <c r="E73" s="491"/>
      <c r="F73" s="492"/>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4"/>
      <c r="AF75" s="193"/>
      <c r="AG75" s="193"/>
      <c r="AH75" s="193"/>
      <c r="AI75" s="324"/>
      <c r="AJ75" s="193"/>
      <c r="AK75" s="193"/>
      <c r="AL75" s="193"/>
      <c r="AM75" s="324"/>
      <c r="AN75" s="193"/>
      <c r="AO75" s="193"/>
      <c r="AP75" s="193"/>
      <c r="AQ75" s="324"/>
      <c r="AR75" s="193"/>
      <c r="AS75" s="193"/>
      <c r="AT75" s="325"/>
      <c r="AU75" s="204"/>
      <c r="AV75" s="204"/>
      <c r="AW75" s="204"/>
      <c r="AX75" s="206"/>
      <c r="AY75">
        <f t="shared" ref="AY75:AY78" si="9">$AY$73</f>
        <v>0</v>
      </c>
    </row>
    <row r="76" spans="1:51" ht="23.25" hidden="1" customHeight="1" x14ac:dyDescent="0.15">
      <c r="A76" s="493"/>
      <c r="B76" s="494"/>
      <c r="C76" s="494"/>
      <c r="D76" s="494"/>
      <c r="E76" s="494"/>
      <c r="F76" s="495"/>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4"/>
      <c r="AF76" s="193"/>
      <c r="AG76" s="193"/>
      <c r="AH76" s="193"/>
      <c r="AI76" s="324"/>
      <c r="AJ76" s="193"/>
      <c r="AK76" s="193"/>
      <c r="AL76" s="193"/>
      <c r="AM76" s="324"/>
      <c r="AN76" s="193"/>
      <c r="AO76" s="193"/>
      <c r="AP76" s="193"/>
      <c r="AQ76" s="324"/>
      <c r="AR76" s="193"/>
      <c r="AS76" s="193"/>
      <c r="AT76" s="325"/>
      <c r="AU76" s="204"/>
      <c r="AV76" s="204"/>
      <c r="AW76" s="204"/>
      <c r="AX76" s="206"/>
      <c r="AY76">
        <f t="shared" si="9"/>
        <v>0</v>
      </c>
    </row>
    <row r="77" spans="1:51" ht="23.25" hidden="1" customHeight="1" x14ac:dyDescent="0.15">
      <c r="A77" s="493"/>
      <c r="B77" s="494"/>
      <c r="C77" s="494"/>
      <c r="D77" s="494"/>
      <c r="E77" s="494"/>
      <c r="F77" s="495"/>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4"/>
      <c r="AF77" s="875"/>
      <c r="AG77" s="875"/>
      <c r="AH77" s="875"/>
      <c r="AI77" s="874"/>
      <c r="AJ77" s="875"/>
      <c r="AK77" s="875"/>
      <c r="AL77" s="875"/>
      <c r="AM77" s="874"/>
      <c r="AN77" s="875"/>
      <c r="AO77" s="875"/>
      <c r="AP77" s="875"/>
      <c r="AQ77" s="324"/>
      <c r="AR77" s="193"/>
      <c r="AS77" s="193"/>
      <c r="AT77" s="325"/>
      <c r="AU77" s="204"/>
      <c r="AV77" s="204"/>
      <c r="AW77" s="204"/>
      <c r="AX77" s="206"/>
      <c r="AY77">
        <f t="shared" si="9"/>
        <v>0</v>
      </c>
    </row>
    <row r="78" spans="1:51" ht="69.75" hidden="1" customHeight="1" x14ac:dyDescent="0.15">
      <c r="A78" s="317" t="s">
        <v>298</v>
      </c>
      <c r="B78" s="318"/>
      <c r="C78" s="318"/>
      <c r="D78" s="318"/>
      <c r="E78" s="315" t="s">
        <v>245</v>
      </c>
      <c r="F78" s="316"/>
      <c r="G78" s="45" t="s">
        <v>187</v>
      </c>
      <c r="H78" s="574"/>
      <c r="I78" s="575"/>
      <c r="J78" s="575"/>
      <c r="K78" s="575"/>
      <c r="L78" s="575"/>
      <c r="M78" s="575"/>
      <c r="N78" s="575"/>
      <c r="O78" s="576"/>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261</v>
      </c>
      <c r="AP79" s="259"/>
      <c r="AQ79" s="259"/>
      <c r="AR79" s="62"/>
      <c r="AS79" s="258"/>
      <c r="AT79" s="259"/>
      <c r="AU79" s="259"/>
      <c r="AV79" s="259"/>
      <c r="AW79" s="259"/>
      <c r="AX79" s="955"/>
      <c r="AY79">
        <f>COUNTIF($AR$79,"☑")</f>
        <v>0</v>
      </c>
    </row>
    <row r="80" spans="1:51" ht="18.75" hidden="1" customHeight="1" x14ac:dyDescent="0.15">
      <c r="A80" s="847" t="s">
        <v>146</v>
      </c>
      <c r="B80" s="508" t="s">
        <v>258</v>
      </c>
      <c r="C80" s="509"/>
      <c r="D80" s="509"/>
      <c r="E80" s="509"/>
      <c r="F80" s="510"/>
      <c r="G80" s="417" t="s">
        <v>138</v>
      </c>
      <c r="H80" s="417"/>
      <c r="I80" s="417"/>
      <c r="J80" s="417"/>
      <c r="K80" s="417"/>
      <c r="L80" s="417"/>
      <c r="M80" s="417"/>
      <c r="N80" s="417"/>
      <c r="O80" s="417"/>
      <c r="P80" s="417"/>
      <c r="Q80" s="417"/>
      <c r="R80" s="417"/>
      <c r="S80" s="417"/>
      <c r="T80" s="417"/>
      <c r="U80" s="417"/>
      <c r="V80" s="417"/>
      <c r="W80" s="417"/>
      <c r="X80" s="417"/>
      <c r="Y80" s="417"/>
      <c r="Z80" s="417"/>
      <c r="AA80" s="497"/>
      <c r="AB80" s="416" t="s">
        <v>617</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48"/>
      <c r="B81" s="511"/>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48"/>
      <c r="B82" s="511"/>
      <c r="C82" s="412"/>
      <c r="D82" s="412"/>
      <c r="E82" s="412"/>
      <c r="F82" s="413"/>
      <c r="G82" s="662"/>
      <c r="H82" s="662"/>
      <c r="I82" s="662"/>
      <c r="J82" s="662"/>
      <c r="K82" s="662"/>
      <c r="L82" s="662"/>
      <c r="M82" s="662"/>
      <c r="N82" s="662"/>
      <c r="O82" s="662"/>
      <c r="P82" s="662"/>
      <c r="Q82" s="662"/>
      <c r="R82" s="662"/>
      <c r="S82" s="662"/>
      <c r="T82" s="662"/>
      <c r="U82" s="662"/>
      <c r="V82" s="662"/>
      <c r="W82" s="662"/>
      <c r="X82" s="662"/>
      <c r="Y82" s="662"/>
      <c r="Z82" s="662"/>
      <c r="AA82" s="663"/>
      <c r="AB82" s="868"/>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9"/>
      <c r="AY82">
        <f t="shared" ref="AY82:AY89" si="10">$AY$80</f>
        <v>0</v>
      </c>
    </row>
    <row r="83" spans="1:60" ht="22.5" hidden="1" customHeight="1" x14ac:dyDescent="0.15">
      <c r="A83" s="848"/>
      <c r="B83" s="511"/>
      <c r="C83" s="412"/>
      <c r="D83" s="412"/>
      <c r="E83" s="412"/>
      <c r="F83" s="413"/>
      <c r="G83" s="664"/>
      <c r="H83" s="664"/>
      <c r="I83" s="664"/>
      <c r="J83" s="664"/>
      <c r="K83" s="664"/>
      <c r="L83" s="664"/>
      <c r="M83" s="664"/>
      <c r="N83" s="664"/>
      <c r="O83" s="664"/>
      <c r="P83" s="664"/>
      <c r="Q83" s="664"/>
      <c r="R83" s="664"/>
      <c r="S83" s="664"/>
      <c r="T83" s="664"/>
      <c r="U83" s="664"/>
      <c r="V83" s="664"/>
      <c r="W83" s="664"/>
      <c r="X83" s="664"/>
      <c r="Y83" s="664"/>
      <c r="Z83" s="664"/>
      <c r="AA83" s="665"/>
      <c r="AB83" s="870"/>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1"/>
      <c r="AY83">
        <f t="shared" si="10"/>
        <v>0</v>
      </c>
    </row>
    <row r="84" spans="1:60" ht="19.5" hidden="1" customHeight="1" x14ac:dyDescent="0.15">
      <c r="A84" s="848"/>
      <c r="B84" s="512"/>
      <c r="C84" s="513"/>
      <c r="D84" s="513"/>
      <c r="E84" s="513"/>
      <c r="F84" s="514"/>
      <c r="G84" s="666"/>
      <c r="H84" s="666"/>
      <c r="I84" s="666"/>
      <c r="J84" s="666"/>
      <c r="K84" s="666"/>
      <c r="L84" s="666"/>
      <c r="M84" s="666"/>
      <c r="N84" s="666"/>
      <c r="O84" s="666"/>
      <c r="P84" s="666"/>
      <c r="Q84" s="666"/>
      <c r="R84" s="666"/>
      <c r="S84" s="666"/>
      <c r="T84" s="666"/>
      <c r="U84" s="666"/>
      <c r="V84" s="666"/>
      <c r="W84" s="666"/>
      <c r="X84" s="666"/>
      <c r="Y84" s="666"/>
      <c r="Z84" s="666"/>
      <c r="AA84" s="667"/>
      <c r="AB84" s="872"/>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3"/>
      <c r="AY84">
        <f t="shared" si="10"/>
        <v>0</v>
      </c>
    </row>
    <row r="85" spans="1:60" ht="18.75" hidden="1" customHeight="1" x14ac:dyDescent="0.15">
      <c r="A85" s="848"/>
      <c r="B85" s="412" t="s">
        <v>144</v>
      </c>
      <c r="C85" s="412"/>
      <c r="D85" s="412"/>
      <c r="E85" s="412"/>
      <c r="F85" s="413"/>
      <c r="G85" s="496" t="s">
        <v>60</v>
      </c>
      <c r="H85" s="417"/>
      <c r="I85" s="417"/>
      <c r="J85" s="417"/>
      <c r="K85" s="417"/>
      <c r="L85" s="417"/>
      <c r="M85" s="417"/>
      <c r="N85" s="417"/>
      <c r="O85" s="497"/>
      <c r="P85" s="416" t="s">
        <v>62</v>
      </c>
      <c r="Q85" s="417"/>
      <c r="R85" s="417"/>
      <c r="S85" s="417"/>
      <c r="T85" s="417"/>
      <c r="U85" s="417"/>
      <c r="V85" s="417"/>
      <c r="W85" s="417"/>
      <c r="X85" s="497"/>
      <c r="Y85" s="150"/>
      <c r="Z85" s="151"/>
      <c r="AA85" s="152"/>
      <c r="AB85" s="544" t="s">
        <v>11</v>
      </c>
      <c r="AC85" s="545"/>
      <c r="AD85" s="546"/>
      <c r="AE85" s="232" t="s">
        <v>305</v>
      </c>
      <c r="AF85" s="232"/>
      <c r="AG85" s="232"/>
      <c r="AH85" s="232"/>
      <c r="AI85" s="232" t="s">
        <v>327</v>
      </c>
      <c r="AJ85" s="232"/>
      <c r="AK85" s="232"/>
      <c r="AL85" s="232"/>
      <c r="AM85" s="232" t="s">
        <v>424</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8"/>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15">
      <c r="A87" s="848"/>
      <c r="B87" s="412"/>
      <c r="C87" s="412"/>
      <c r="D87" s="412"/>
      <c r="E87" s="412"/>
      <c r="F87" s="413"/>
      <c r="G87" s="92"/>
      <c r="H87" s="93"/>
      <c r="I87" s="93"/>
      <c r="J87" s="93"/>
      <c r="K87" s="93"/>
      <c r="L87" s="93"/>
      <c r="M87" s="93"/>
      <c r="N87" s="93"/>
      <c r="O87" s="94"/>
      <c r="P87" s="93"/>
      <c r="Q87" s="498"/>
      <c r="R87" s="498"/>
      <c r="S87" s="498"/>
      <c r="T87" s="498"/>
      <c r="U87" s="498"/>
      <c r="V87" s="498"/>
      <c r="W87" s="498"/>
      <c r="X87" s="499"/>
      <c r="Y87" s="548" t="s">
        <v>61</v>
      </c>
      <c r="Z87" s="549"/>
      <c r="AA87" s="550"/>
      <c r="AB87" s="448"/>
      <c r="AC87" s="448"/>
      <c r="AD87" s="448"/>
      <c r="AE87" s="203"/>
      <c r="AF87" s="204"/>
      <c r="AG87" s="204"/>
      <c r="AH87" s="204"/>
      <c r="AI87" s="203"/>
      <c r="AJ87" s="204"/>
      <c r="AK87" s="204"/>
      <c r="AL87" s="204"/>
      <c r="AM87" s="203"/>
      <c r="AN87" s="204"/>
      <c r="AO87" s="204"/>
      <c r="AP87" s="204"/>
      <c r="AQ87" s="324"/>
      <c r="AR87" s="193"/>
      <c r="AS87" s="193"/>
      <c r="AT87" s="325"/>
      <c r="AU87" s="204"/>
      <c r="AV87" s="204"/>
      <c r="AW87" s="204"/>
      <c r="AX87" s="206"/>
      <c r="AY87">
        <f t="shared" si="10"/>
        <v>0</v>
      </c>
    </row>
    <row r="88" spans="1:60" ht="23.25" hidden="1" customHeight="1" x14ac:dyDescent="0.15">
      <c r="A88" s="848"/>
      <c r="B88" s="412"/>
      <c r="C88" s="412"/>
      <c r="D88" s="412"/>
      <c r="E88" s="412"/>
      <c r="F88" s="413"/>
      <c r="G88" s="95"/>
      <c r="H88" s="96"/>
      <c r="I88" s="96"/>
      <c r="J88" s="96"/>
      <c r="K88" s="96"/>
      <c r="L88" s="96"/>
      <c r="M88" s="96"/>
      <c r="N88" s="96"/>
      <c r="O88" s="97"/>
      <c r="P88" s="500"/>
      <c r="Q88" s="500"/>
      <c r="R88" s="500"/>
      <c r="S88" s="500"/>
      <c r="T88" s="500"/>
      <c r="U88" s="500"/>
      <c r="V88" s="500"/>
      <c r="W88" s="500"/>
      <c r="X88" s="501"/>
      <c r="Y88" s="445" t="s">
        <v>53</v>
      </c>
      <c r="Z88" s="446"/>
      <c r="AA88" s="447"/>
      <c r="AB88" s="507"/>
      <c r="AC88" s="507"/>
      <c r="AD88" s="507"/>
      <c r="AE88" s="203"/>
      <c r="AF88" s="204"/>
      <c r="AG88" s="204"/>
      <c r="AH88" s="204"/>
      <c r="AI88" s="203"/>
      <c r="AJ88" s="204"/>
      <c r="AK88" s="204"/>
      <c r="AL88" s="204"/>
      <c r="AM88" s="203"/>
      <c r="AN88" s="204"/>
      <c r="AO88" s="204"/>
      <c r="AP88" s="204"/>
      <c r="AQ88" s="324"/>
      <c r="AR88" s="193"/>
      <c r="AS88" s="193"/>
      <c r="AT88" s="325"/>
      <c r="AU88" s="204"/>
      <c r="AV88" s="204"/>
      <c r="AW88" s="204"/>
      <c r="AX88" s="206"/>
      <c r="AY88">
        <f t="shared" si="10"/>
        <v>0</v>
      </c>
      <c r="AZ88" s="10"/>
      <c r="BA88" s="10"/>
      <c r="BB88" s="10"/>
      <c r="BC88" s="10"/>
    </row>
    <row r="89" spans="1:60" ht="23.25" hidden="1" customHeight="1" x14ac:dyDescent="0.15">
      <c r="A89" s="848"/>
      <c r="B89" s="513"/>
      <c r="C89" s="513"/>
      <c r="D89" s="513"/>
      <c r="E89" s="513"/>
      <c r="F89" s="514"/>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c r="AF89" s="211"/>
      <c r="AG89" s="211"/>
      <c r="AH89" s="211"/>
      <c r="AI89" s="210"/>
      <c r="AJ89" s="211"/>
      <c r="AK89" s="211"/>
      <c r="AL89" s="211"/>
      <c r="AM89" s="210"/>
      <c r="AN89" s="211"/>
      <c r="AO89" s="211"/>
      <c r="AP89" s="211"/>
      <c r="AQ89" s="324"/>
      <c r="AR89" s="193"/>
      <c r="AS89" s="193"/>
      <c r="AT89" s="325"/>
      <c r="AU89" s="204"/>
      <c r="AV89" s="204"/>
      <c r="AW89" s="204"/>
      <c r="AX89" s="206"/>
      <c r="AY89">
        <f t="shared" si="10"/>
        <v>0</v>
      </c>
      <c r="AZ89" s="10"/>
      <c r="BA89" s="10"/>
      <c r="BB89" s="10"/>
      <c r="BC89" s="10"/>
      <c r="BD89" s="10"/>
      <c r="BE89" s="10"/>
      <c r="BF89" s="10"/>
      <c r="BG89" s="10"/>
      <c r="BH89" s="10"/>
    </row>
    <row r="90" spans="1:60" ht="18.75" hidden="1" customHeight="1" x14ac:dyDescent="0.15">
      <c r="A90" s="848"/>
      <c r="B90" s="412" t="s">
        <v>144</v>
      </c>
      <c r="C90" s="412"/>
      <c r="D90" s="412"/>
      <c r="E90" s="412"/>
      <c r="F90" s="413"/>
      <c r="G90" s="496" t="s">
        <v>60</v>
      </c>
      <c r="H90" s="417"/>
      <c r="I90" s="417"/>
      <c r="J90" s="417"/>
      <c r="K90" s="417"/>
      <c r="L90" s="417"/>
      <c r="M90" s="417"/>
      <c r="N90" s="417"/>
      <c r="O90" s="497"/>
      <c r="P90" s="416" t="s">
        <v>62</v>
      </c>
      <c r="Q90" s="417"/>
      <c r="R90" s="417"/>
      <c r="S90" s="417"/>
      <c r="T90" s="417"/>
      <c r="U90" s="417"/>
      <c r="V90" s="417"/>
      <c r="W90" s="417"/>
      <c r="X90" s="497"/>
      <c r="Y90" s="150"/>
      <c r="Z90" s="151"/>
      <c r="AA90" s="152"/>
      <c r="AB90" s="544" t="s">
        <v>11</v>
      </c>
      <c r="AC90" s="545"/>
      <c r="AD90" s="546"/>
      <c r="AE90" s="232" t="s">
        <v>305</v>
      </c>
      <c r="AF90" s="232"/>
      <c r="AG90" s="232"/>
      <c r="AH90" s="232"/>
      <c r="AI90" s="232" t="s">
        <v>327</v>
      </c>
      <c r="AJ90" s="232"/>
      <c r="AK90" s="232"/>
      <c r="AL90" s="232"/>
      <c r="AM90" s="232" t="s">
        <v>424</v>
      </c>
      <c r="AN90" s="232"/>
      <c r="AO90" s="232"/>
      <c r="AP90" s="232"/>
      <c r="AQ90" s="143" t="s">
        <v>184</v>
      </c>
      <c r="AR90" s="118"/>
      <c r="AS90" s="118"/>
      <c r="AT90" s="119"/>
      <c r="AU90" s="517" t="s">
        <v>133</v>
      </c>
      <c r="AV90" s="517"/>
      <c r="AW90" s="517"/>
      <c r="AX90" s="518"/>
      <c r="AY90">
        <f>COUNTA($G$92)</f>
        <v>0</v>
      </c>
    </row>
    <row r="91" spans="1:60" ht="18.75" hidden="1" customHeight="1" x14ac:dyDescent="0.15">
      <c r="A91" s="848"/>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48"/>
      <c r="B92" s="412"/>
      <c r="C92" s="412"/>
      <c r="D92" s="412"/>
      <c r="E92" s="412"/>
      <c r="F92" s="413"/>
      <c r="G92" s="92"/>
      <c r="H92" s="93"/>
      <c r="I92" s="93"/>
      <c r="J92" s="93"/>
      <c r="K92" s="93"/>
      <c r="L92" s="93"/>
      <c r="M92" s="93"/>
      <c r="N92" s="93"/>
      <c r="O92" s="94"/>
      <c r="P92" s="93"/>
      <c r="Q92" s="498"/>
      <c r="R92" s="498"/>
      <c r="S92" s="498"/>
      <c r="T92" s="498"/>
      <c r="U92" s="498"/>
      <c r="V92" s="498"/>
      <c r="W92" s="498"/>
      <c r="X92" s="499"/>
      <c r="Y92" s="548" t="s">
        <v>61</v>
      </c>
      <c r="Z92" s="549"/>
      <c r="AA92" s="550"/>
      <c r="AB92" s="448"/>
      <c r="AC92" s="448"/>
      <c r="AD92" s="448"/>
      <c r="AE92" s="203"/>
      <c r="AF92" s="204"/>
      <c r="AG92" s="204"/>
      <c r="AH92" s="204"/>
      <c r="AI92" s="203"/>
      <c r="AJ92" s="204"/>
      <c r="AK92" s="204"/>
      <c r="AL92" s="204"/>
      <c r="AM92" s="203"/>
      <c r="AN92" s="204"/>
      <c r="AO92" s="204"/>
      <c r="AP92" s="204"/>
      <c r="AQ92" s="324"/>
      <c r="AR92" s="193"/>
      <c r="AS92" s="193"/>
      <c r="AT92" s="325"/>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8"/>
      <c r="B93" s="412"/>
      <c r="C93" s="412"/>
      <c r="D93" s="412"/>
      <c r="E93" s="412"/>
      <c r="F93" s="413"/>
      <c r="G93" s="95"/>
      <c r="H93" s="96"/>
      <c r="I93" s="96"/>
      <c r="J93" s="96"/>
      <c r="K93" s="96"/>
      <c r="L93" s="96"/>
      <c r="M93" s="96"/>
      <c r="N93" s="96"/>
      <c r="O93" s="97"/>
      <c r="P93" s="500"/>
      <c r="Q93" s="500"/>
      <c r="R93" s="500"/>
      <c r="S93" s="500"/>
      <c r="T93" s="500"/>
      <c r="U93" s="500"/>
      <c r="V93" s="500"/>
      <c r="W93" s="500"/>
      <c r="X93" s="501"/>
      <c r="Y93" s="445" t="s">
        <v>53</v>
      </c>
      <c r="Z93" s="446"/>
      <c r="AA93" s="447"/>
      <c r="AB93" s="507"/>
      <c r="AC93" s="507"/>
      <c r="AD93" s="507"/>
      <c r="AE93" s="203"/>
      <c r="AF93" s="204"/>
      <c r="AG93" s="204"/>
      <c r="AH93" s="204"/>
      <c r="AI93" s="203"/>
      <c r="AJ93" s="204"/>
      <c r="AK93" s="204"/>
      <c r="AL93" s="204"/>
      <c r="AM93" s="203"/>
      <c r="AN93" s="204"/>
      <c r="AO93" s="204"/>
      <c r="AP93" s="204"/>
      <c r="AQ93" s="324"/>
      <c r="AR93" s="193"/>
      <c r="AS93" s="193"/>
      <c r="AT93" s="325"/>
      <c r="AU93" s="204"/>
      <c r="AV93" s="204"/>
      <c r="AW93" s="204"/>
      <c r="AX93" s="206"/>
      <c r="AY93">
        <f t="shared" si="11"/>
        <v>0</v>
      </c>
    </row>
    <row r="94" spans="1:60" ht="23.25" hidden="1" customHeight="1" x14ac:dyDescent="0.15">
      <c r="A94" s="848"/>
      <c r="B94" s="513"/>
      <c r="C94" s="513"/>
      <c r="D94" s="513"/>
      <c r="E94" s="513"/>
      <c r="F94" s="514"/>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c r="AF94" s="211"/>
      <c r="AG94" s="211"/>
      <c r="AH94" s="211"/>
      <c r="AI94" s="210"/>
      <c r="AJ94" s="211"/>
      <c r="AK94" s="211"/>
      <c r="AL94" s="211"/>
      <c r="AM94" s="210"/>
      <c r="AN94" s="211"/>
      <c r="AO94" s="211"/>
      <c r="AP94" s="211"/>
      <c r="AQ94" s="324"/>
      <c r="AR94" s="193"/>
      <c r="AS94" s="193"/>
      <c r="AT94" s="325"/>
      <c r="AU94" s="204"/>
      <c r="AV94" s="204"/>
      <c r="AW94" s="204"/>
      <c r="AX94" s="206"/>
      <c r="AY94">
        <f t="shared" si="11"/>
        <v>0</v>
      </c>
      <c r="AZ94" s="10"/>
      <c r="BA94" s="10"/>
      <c r="BB94" s="10"/>
      <c r="BC94" s="10"/>
    </row>
    <row r="95" spans="1:60" ht="18.75" hidden="1" customHeight="1" x14ac:dyDescent="0.15">
      <c r="A95" s="848"/>
      <c r="B95" s="412" t="s">
        <v>144</v>
      </c>
      <c r="C95" s="412"/>
      <c r="D95" s="412"/>
      <c r="E95" s="412"/>
      <c r="F95" s="413"/>
      <c r="G95" s="496" t="s">
        <v>60</v>
      </c>
      <c r="H95" s="417"/>
      <c r="I95" s="417"/>
      <c r="J95" s="417"/>
      <c r="K95" s="417"/>
      <c r="L95" s="417"/>
      <c r="M95" s="417"/>
      <c r="N95" s="417"/>
      <c r="O95" s="497"/>
      <c r="P95" s="416" t="s">
        <v>62</v>
      </c>
      <c r="Q95" s="417"/>
      <c r="R95" s="417"/>
      <c r="S95" s="417"/>
      <c r="T95" s="417"/>
      <c r="U95" s="417"/>
      <c r="V95" s="417"/>
      <c r="W95" s="417"/>
      <c r="X95" s="497"/>
      <c r="Y95" s="150"/>
      <c r="Z95" s="151"/>
      <c r="AA95" s="152"/>
      <c r="AB95" s="544" t="s">
        <v>11</v>
      </c>
      <c r="AC95" s="545"/>
      <c r="AD95" s="546"/>
      <c r="AE95" s="232" t="s">
        <v>305</v>
      </c>
      <c r="AF95" s="232"/>
      <c r="AG95" s="232"/>
      <c r="AH95" s="232"/>
      <c r="AI95" s="232" t="s">
        <v>327</v>
      </c>
      <c r="AJ95" s="232"/>
      <c r="AK95" s="232"/>
      <c r="AL95" s="232"/>
      <c r="AM95" s="232" t="s">
        <v>424</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8"/>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48"/>
      <c r="B97" s="412"/>
      <c r="C97" s="412"/>
      <c r="D97" s="412"/>
      <c r="E97" s="412"/>
      <c r="F97" s="413"/>
      <c r="G97" s="92"/>
      <c r="H97" s="93"/>
      <c r="I97" s="93"/>
      <c r="J97" s="93"/>
      <c r="K97" s="93"/>
      <c r="L97" s="93"/>
      <c r="M97" s="93"/>
      <c r="N97" s="93"/>
      <c r="O97" s="94"/>
      <c r="P97" s="93"/>
      <c r="Q97" s="498"/>
      <c r="R97" s="498"/>
      <c r="S97" s="498"/>
      <c r="T97" s="498"/>
      <c r="U97" s="498"/>
      <c r="V97" s="498"/>
      <c r="W97" s="498"/>
      <c r="X97" s="499"/>
      <c r="Y97" s="548" t="s">
        <v>61</v>
      </c>
      <c r="Z97" s="549"/>
      <c r="AA97" s="550"/>
      <c r="AB97" s="455"/>
      <c r="AC97" s="456"/>
      <c r="AD97" s="457"/>
      <c r="AE97" s="203"/>
      <c r="AF97" s="204"/>
      <c r="AG97" s="204"/>
      <c r="AH97" s="205"/>
      <c r="AI97" s="203"/>
      <c r="AJ97" s="204"/>
      <c r="AK97" s="204"/>
      <c r="AL97" s="205"/>
      <c r="AM97" s="203"/>
      <c r="AN97" s="204"/>
      <c r="AO97" s="204"/>
      <c r="AP97" s="204"/>
      <c r="AQ97" s="324"/>
      <c r="AR97" s="193"/>
      <c r="AS97" s="193"/>
      <c r="AT97" s="325"/>
      <c r="AU97" s="204"/>
      <c r="AV97" s="204"/>
      <c r="AW97" s="204"/>
      <c r="AX97" s="206"/>
      <c r="AY97">
        <f t="shared" ref="AY97:AY99" si="12">$AY$95</f>
        <v>0</v>
      </c>
      <c r="AZ97" s="10"/>
      <c r="BA97" s="10"/>
      <c r="BB97" s="10"/>
      <c r="BC97" s="10"/>
    </row>
    <row r="98" spans="1:60" ht="23.25" hidden="1" customHeight="1" x14ac:dyDescent="0.15">
      <c r="A98" s="848"/>
      <c r="B98" s="412"/>
      <c r="C98" s="412"/>
      <c r="D98" s="412"/>
      <c r="E98" s="412"/>
      <c r="F98" s="413"/>
      <c r="G98" s="95"/>
      <c r="H98" s="96"/>
      <c r="I98" s="96"/>
      <c r="J98" s="96"/>
      <c r="K98" s="96"/>
      <c r="L98" s="96"/>
      <c r="M98" s="96"/>
      <c r="N98" s="96"/>
      <c r="O98" s="97"/>
      <c r="P98" s="500"/>
      <c r="Q98" s="500"/>
      <c r="R98" s="500"/>
      <c r="S98" s="500"/>
      <c r="T98" s="500"/>
      <c r="U98" s="500"/>
      <c r="V98" s="500"/>
      <c r="W98" s="500"/>
      <c r="X98" s="501"/>
      <c r="Y98" s="445" t="s">
        <v>53</v>
      </c>
      <c r="Z98" s="446"/>
      <c r="AA98" s="447"/>
      <c r="AB98" s="449"/>
      <c r="AC98" s="450"/>
      <c r="AD98" s="451"/>
      <c r="AE98" s="203"/>
      <c r="AF98" s="204"/>
      <c r="AG98" s="204"/>
      <c r="AH98" s="205"/>
      <c r="AI98" s="203"/>
      <c r="AJ98" s="204"/>
      <c r="AK98" s="204"/>
      <c r="AL98" s="205"/>
      <c r="AM98" s="203"/>
      <c r="AN98" s="204"/>
      <c r="AO98" s="204"/>
      <c r="AP98" s="204"/>
      <c r="AQ98" s="324"/>
      <c r="AR98" s="193"/>
      <c r="AS98" s="193"/>
      <c r="AT98" s="325"/>
      <c r="AU98" s="204"/>
      <c r="AV98" s="204"/>
      <c r="AW98" s="204"/>
      <c r="AX98" s="206"/>
      <c r="AY98">
        <f t="shared" si="12"/>
        <v>0</v>
      </c>
      <c r="AZ98" s="10"/>
      <c r="BA98" s="10"/>
      <c r="BB98" s="10"/>
      <c r="BC98" s="10"/>
      <c r="BD98" s="10"/>
      <c r="BE98" s="10"/>
      <c r="BF98" s="10"/>
      <c r="BG98" s="10"/>
      <c r="BH98" s="10"/>
    </row>
    <row r="99" spans="1:60" ht="23.25" hidden="1" customHeight="1" thickBot="1" x14ac:dyDescent="0.2">
      <c r="A99" s="849"/>
      <c r="B99" s="414"/>
      <c r="C99" s="414"/>
      <c r="D99" s="414"/>
      <c r="E99" s="414"/>
      <c r="F99" s="415"/>
      <c r="G99" s="567"/>
      <c r="H99" s="201"/>
      <c r="I99" s="201"/>
      <c r="J99" s="201"/>
      <c r="K99" s="201"/>
      <c r="L99" s="201"/>
      <c r="M99" s="201"/>
      <c r="N99" s="201"/>
      <c r="O99" s="568"/>
      <c r="P99" s="502"/>
      <c r="Q99" s="502"/>
      <c r="R99" s="502"/>
      <c r="S99" s="502"/>
      <c r="T99" s="502"/>
      <c r="U99" s="502"/>
      <c r="V99" s="502"/>
      <c r="W99" s="502"/>
      <c r="X99" s="503"/>
      <c r="Y99" s="879" t="s">
        <v>13</v>
      </c>
      <c r="Z99" s="880"/>
      <c r="AA99" s="881"/>
      <c r="AB99" s="876" t="s">
        <v>14</v>
      </c>
      <c r="AC99" s="877"/>
      <c r="AD99" s="878"/>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268</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7"/>
      <c r="Z100" s="838"/>
      <c r="AA100" s="839"/>
      <c r="AB100" s="465" t="s">
        <v>11</v>
      </c>
      <c r="AC100" s="465"/>
      <c r="AD100" s="465"/>
      <c r="AE100" s="523" t="s">
        <v>305</v>
      </c>
      <c r="AF100" s="524"/>
      <c r="AG100" s="524"/>
      <c r="AH100" s="525"/>
      <c r="AI100" s="523" t="s">
        <v>327</v>
      </c>
      <c r="AJ100" s="524"/>
      <c r="AK100" s="524"/>
      <c r="AL100" s="525"/>
      <c r="AM100" s="523" t="s">
        <v>424</v>
      </c>
      <c r="AN100" s="524"/>
      <c r="AO100" s="524"/>
      <c r="AP100" s="525"/>
      <c r="AQ100" s="302" t="s">
        <v>332</v>
      </c>
      <c r="AR100" s="303"/>
      <c r="AS100" s="303"/>
      <c r="AT100" s="304"/>
      <c r="AU100" s="302" t="s">
        <v>458</v>
      </c>
      <c r="AV100" s="303"/>
      <c r="AW100" s="303"/>
      <c r="AX100" s="305"/>
    </row>
    <row r="101" spans="1:60" ht="23.25" customHeight="1" x14ac:dyDescent="0.15">
      <c r="A101" s="406"/>
      <c r="B101" s="407"/>
      <c r="C101" s="407"/>
      <c r="D101" s="407"/>
      <c r="E101" s="407"/>
      <c r="F101" s="408"/>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8" t="s">
        <v>644</v>
      </c>
      <c r="AC101" s="448"/>
      <c r="AD101" s="448"/>
      <c r="AE101" s="267">
        <v>8</v>
      </c>
      <c r="AF101" s="267"/>
      <c r="AG101" s="267"/>
      <c r="AH101" s="267"/>
      <c r="AI101" s="267">
        <v>6</v>
      </c>
      <c r="AJ101" s="267"/>
      <c r="AK101" s="267"/>
      <c r="AL101" s="267"/>
      <c r="AM101" s="267">
        <v>12</v>
      </c>
      <c r="AN101" s="267"/>
      <c r="AO101" s="267"/>
      <c r="AP101" s="267"/>
      <c r="AQ101" s="267"/>
      <c r="AR101" s="267"/>
      <c r="AS101" s="267"/>
      <c r="AT101" s="267"/>
      <c r="AU101" s="203"/>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644</v>
      </c>
      <c r="AC102" s="448"/>
      <c r="AD102" s="448"/>
      <c r="AE102" s="267">
        <v>7</v>
      </c>
      <c r="AF102" s="267"/>
      <c r="AG102" s="267"/>
      <c r="AH102" s="267"/>
      <c r="AI102" s="267">
        <v>7</v>
      </c>
      <c r="AJ102" s="267"/>
      <c r="AK102" s="267"/>
      <c r="AL102" s="267"/>
      <c r="AM102" s="267">
        <v>12</v>
      </c>
      <c r="AN102" s="267"/>
      <c r="AO102" s="267"/>
      <c r="AP102" s="267"/>
      <c r="AQ102" s="267">
        <v>13</v>
      </c>
      <c r="AR102" s="267"/>
      <c r="AS102" s="267"/>
      <c r="AT102" s="267"/>
      <c r="AU102" s="210"/>
      <c r="AV102" s="211"/>
      <c r="AW102" s="211"/>
      <c r="AX102" s="306"/>
    </row>
    <row r="103" spans="1:60" ht="31.5" hidden="1" customHeight="1" x14ac:dyDescent="0.15">
      <c r="A103" s="403" t="s">
        <v>268</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458</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2"/>
      <c r="AA105" s="533"/>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268</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458</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2"/>
      <c r="AA108" s="533"/>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268</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458</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2"/>
      <c r="AA111" s="533"/>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268</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458</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2"/>
      <c r="AA114" s="533"/>
      <c r="AB114" s="455"/>
      <c r="AC114" s="456"/>
      <c r="AD114" s="457"/>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305</v>
      </c>
      <c r="AF115" s="232"/>
      <c r="AG115" s="232"/>
      <c r="AH115" s="232"/>
      <c r="AI115" s="232" t="s">
        <v>327</v>
      </c>
      <c r="AJ115" s="232"/>
      <c r="AK115" s="232"/>
      <c r="AL115" s="232"/>
      <c r="AM115" s="232" t="s">
        <v>424</v>
      </c>
      <c r="AN115" s="232"/>
      <c r="AO115" s="232"/>
      <c r="AP115" s="232"/>
      <c r="AQ115" s="577" t="s">
        <v>459</v>
      </c>
      <c r="AR115" s="578"/>
      <c r="AS115" s="578"/>
      <c r="AT115" s="578"/>
      <c r="AU115" s="578"/>
      <c r="AV115" s="578"/>
      <c r="AW115" s="578"/>
      <c r="AX115" s="579"/>
    </row>
    <row r="116" spans="1:51" ht="23.25" customHeight="1" x14ac:dyDescent="0.15">
      <c r="A116" s="423"/>
      <c r="B116" s="424"/>
      <c r="C116" s="424"/>
      <c r="D116" s="424"/>
      <c r="E116" s="424"/>
      <c r="F116" s="425"/>
      <c r="G116" s="375" t="s">
        <v>647</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645</v>
      </c>
      <c r="AC116" s="450"/>
      <c r="AD116" s="451"/>
      <c r="AE116" s="267">
        <v>12349</v>
      </c>
      <c r="AF116" s="267"/>
      <c r="AG116" s="267"/>
      <c r="AH116" s="267"/>
      <c r="AI116" s="267">
        <v>15677</v>
      </c>
      <c r="AJ116" s="267"/>
      <c r="AK116" s="267"/>
      <c r="AL116" s="267"/>
      <c r="AM116" s="267">
        <v>8488</v>
      </c>
      <c r="AN116" s="267"/>
      <c r="AO116" s="267"/>
      <c r="AP116" s="267"/>
      <c r="AQ116" s="203">
        <v>7835</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49" t="s">
        <v>646</v>
      </c>
      <c r="AC117" s="450"/>
      <c r="AD117" s="451"/>
      <c r="AE117" s="538" t="s">
        <v>648</v>
      </c>
      <c r="AF117" s="538"/>
      <c r="AG117" s="538"/>
      <c r="AH117" s="538"/>
      <c r="AI117" s="538" t="s">
        <v>649</v>
      </c>
      <c r="AJ117" s="538"/>
      <c r="AK117" s="538"/>
      <c r="AL117" s="538"/>
      <c r="AM117" s="538" t="s">
        <v>650</v>
      </c>
      <c r="AN117" s="538"/>
      <c r="AO117" s="538"/>
      <c r="AP117" s="538"/>
      <c r="AQ117" s="538" t="s">
        <v>651</v>
      </c>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305</v>
      </c>
      <c r="AF118" s="232"/>
      <c r="AG118" s="232"/>
      <c r="AH118" s="232"/>
      <c r="AI118" s="232" t="s">
        <v>327</v>
      </c>
      <c r="AJ118" s="232"/>
      <c r="AK118" s="232"/>
      <c r="AL118" s="232"/>
      <c r="AM118" s="232" t="s">
        <v>424</v>
      </c>
      <c r="AN118" s="232"/>
      <c r="AO118" s="232"/>
      <c r="AP118" s="232"/>
      <c r="AQ118" s="577" t="s">
        <v>459</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275</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535" t="s">
        <v>274</v>
      </c>
      <c r="AC120" s="536"/>
      <c r="AD120" s="537"/>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305</v>
      </c>
      <c r="AF121" s="232"/>
      <c r="AG121" s="232"/>
      <c r="AH121" s="232"/>
      <c r="AI121" s="232" t="s">
        <v>327</v>
      </c>
      <c r="AJ121" s="232"/>
      <c r="AK121" s="232"/>
      <c r="AL121" s="232"/>
      <c r="AM121" s="232" t="s">
        <v>424</v>
      </c>
      <c r="AN121" s="232"/>
      <c r="AO121" s="232"/>
      <c r="AP121" s="232"/>
      <c r="AQ121" s="577" t="s">
        <v>459</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276</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535" t="s">
        <v>277</v>
      </c>
      <c r="AC123" s="536"/>
      <c r="AD123" s="537"/>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305</v>
      </c>
      <c r="AF124" s="232"/>
      <c r="AG124" s="232"/>
      <c r="AH124" s="232"/>
      <c r="AI124" s="232" t="s">
        <v>327</v>
      </c>
      <c r="AJ124" s="232"/>
      <c r="AK124" s="232"/>
      <c r="AL124" s="232"/>
      <c r="AM124" s="232" t="s">
        <v>424</v>
      </c>
      <c r="AN124" s="232"/>
      <c r="AO124" s="232"/>
      <c r="AP124" s="232"/>
      <c r="AQ124" s="577" t="s">
        <v>459</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455</v>
      </c>
      <c r="H125" s="375"/>
      <c r="I125" s="375"/>
      <c r="J125" s="375"/>
      <c r="K125" s="375"/>
      <c r="L125" s="375"/>
      <c r="M125" s="375"/>
      <c r="N125" s="375"/>
      <c r="O125" s="375"/>
      <c r="P125" s="375"/>
      <c r="Q125" s="375"/>
      <c r="R125" s="375"/>
      <c r="S125" s="375"/>
      <c r="T125" s="375"/>
      <c r="U125" s="375"/>
      <c r="V125" s="375"/>
      <c r="W125" s="375"/>
      <c r="X125" s="917"/>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8"/>
      <c r="Y126" s="458" t="s">
        <v>48</v>
      </c>
      <c r="Z126" s="432"/>
      <c r="AA126" s="433"/>
      <c r="AB126" s="535" t="s">
        <v>274</v>
      </c>
      <c r="AC126" s="536"/>
      <c r="AD126" s="537"/>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7"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4"/>
      <c r="Z127" s="915"/>
      <c r="AA127" s="916"/>
      <c r="AB127" s="395" t="s">
        <v>11</v>
      </c>
      <c r="AC127" s="396"/>
      <c r="AD127" s="397"/>
      <c r="AE127" s="232" t="s">
        <v>305</v>
      </c>
      <c r="AF127" s="232"/>
      <c r="AG127" s="232"/>
      <c r="AH127" s="232"/>
      <c r="AI127" s="232" t="s">
        <v>327</v>
      </c>
      <c r="AJ127" s="232"/>
      <c r="AK127" s="232"/>
      <c r="AL127" s="232"/>
      <c r="AM127" s="232" t="s">
        <v>424</v>
      </c>
      <c r="AN127" s="232"/>
      <c r="AO127" s="232"/>
      <c r="AP127" s="232"/>
      <c r="AQ127" s="577" t="s">
        <v>459</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456</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535" t="s">
        <v>274</v>
      </c>
      <c r="AC129" s="536"/>
      <c r="AD129" s="537"/>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320</v>
      </c>
      <c r="B130" s="171"/>
      <c r="C130" s="170" t="s">
        <v>188</v>
      </c>
      <c r="D130" s="171"/>
      <c r="E130" s="155" t="s">
        <v>217</v>
      </c>
      <c r="F130" s="156"/>
      <c r="G130" s="157" t="s">
        <v>652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704</v>
      </c>
      <c r="AR133" s="185"/>
      <c r="AS133" s="121" t="s">
        <v>185</v>
      </c>
      <c r="AT133" s="122"/>
      <c r="AU133" s="186" t="s">
        <v>637</v>
      </c>
      <c r="AV133" s="186"/>
      <c r="AW133" s="121" t="s">
        <v>175</v>
      </c>
      <c r="AX133" s="181"/>
      <c r="AY133">
        <f>$AY$132</f>
        <v>1</v>
      </c>
    </row>
    <row r="134" spans="1:51" ht="39.75" customHeight="1" x14ac:dyDescent="0.15">
      <c r="A134" s="175"/>
      <c r="B134" s="172"/>
      <c r="C134" s="166"/>
      <c r="D134" s="172"/>
      <c r="E134" s="166"/>
      <c r="F134" s="167"/>
      <c r="G134" s="92" t="s">
        <v>654</v>
      </c>
      <c r="H134" s="93"/>
      <c r="I134" s="93"/>
      <c r="J134" s="93"/>
      <c r="K134" s="93"/>
      <c r="L134" s="93"/>
      <c r="M134" s="93"/>
      <c r="N134" s="93"/>
      <c r="O134" s="93"/>
      <c r="P134" s="93"/>
      <c r="Q134" s="93"/>
      <c r="R134" s="93"/>
      <c r="S134" s="93"/>
      <c r="T134" s="93"/>
      <c r="U134" s="93"/>
      <c r="V134" s="93"/>
      <c r="W134" s="93"/>
      <c r="X134" s="94"/>
      <c r="Y134" s="187" t="s">
        <v>199</v>
      </c>
      <c r="Z134" s="188"/>
      <c r="AA134" s="189"/>
      <c r="AB134" s="190" t="s">
        <v>655</v>
      </c>
      <c r="AC134" s="191"/>
      <c r="AD134" s="191"/>
      <c r="AE134" s="192">
        <v>392</v>
      </c>
      <c r="AF134" s="193"/>
      <c r="AG134" s="193"/>
      <c r="AH134" s="193"/>
      <c r="AI134" s="192">
        <v>400</v>
      </c>
      <c r="AJ134" s="193"/>
      <c r="AK134" s="193"/>
      <c r="AL134" s="193"/>
      <c r="AM134" s="192"/>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641</v>
      </c>
      <c r="AC135" s="199"/>
      <c r="AD135" s="199"/>
      <c r="AE135" s="192">
        <v>388</v>
      </c>
      <c r="AF135" s="193"/>
      <c r="AG135" s="193"/>
      <c r="AH135" s="193"/>
      <c r="AI135" s="192">
        <v>388</v>
      </c>
      <c r="AJ135" s="193"/>
      <c r="AK135" s="193"/>
      <c r="AL135" s="193"/>
      <c r="AM135" s="192">
        <v>388</v>
      </c>
      <c r="AN135" s="193"/>
      <c r="AO135" s="193"/>
      <c r="AP135" s="193"/>
      <c r="AQ135" s="192" t="s">
        <v>637</v>
      </c>
      <c r="AR135" s="193"/>
      <c r="AS135" s="193"/>
      <c r="AT135" s="193"/>
      <c r="AU135" s="192">
        <v>388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252</v>
      </c>
      <c r="R152" s="118"/>
      <c r="S152" s="118"/>
      <c r="T152" s="118"/>
      <c r="U152" s="118"/>
      <c r="V152" s="118"/>
      <c r="W152" s="118"/>
      <c r="X152" s="118"/>
      <c r="Y152" s="118"/>
      <c r="Z152" s="118"/>
      <c r="AA152" s="118"/>
      <c r="AB152" s="117" t="s">
        <v>253</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252</v>
      </c>
      <c r="R159" s="118"/>
      <c r="S159" s="118"/>
      <c r="T159" s="118"/>
      <c r="U159" s="118"/>
      <c r="V159" s="118"/>
      <c r="W159" s="118"/>
      <c r="X159" s="118"/>
      <c r="Y159" s="118"/>
      <c r="Z159" s="118"/>
      <c r="AA159" s="118"/>
      <c r="AB159" s="117" t="s">
        <v>253</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252</v>
      </c>
      <c r="R166" s="118"/>
      <c r="S166" s="118"/>
      <c r="T166" s="118"/>
      <c r="U166" s="118"/>
      <c r="V166" s="118"/>
      <c r="W166" s="118"/>
      <c r="X166" s="118"/>
      <c r="Y166" s="118"/>
      <c r="Z166" s="118"/>
      <c r="AA166" s="118"/>
      <c r="AB166" s="117" t="s">
        <v>253</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252</v>
      </c>
      <c r="R173" s="118"/>
      <c r="S173" s="118"/>
      <c r="T173" s="118"/>
      <c r="U173" s="118"/>
      <c r="V173" s="118"/>
      <c r="W173" s="118"/>
      <c r="X173" s="118"/>
      <c r="Y173" s="118"/>
      <c r="Z173" s="118"/>
      <c r="AA173" s="118"/>
      <c r="AB173" s="117" t="s">
        <v>253</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252</v>
      </c>
      <c r="R180" s="118"/>
      <c r="S180" s="118"/>
      <c r="T180" s="118"/>
      <c r="U180" s="118"/>
      <c r="V180" s="118"/>
      <c r="W180" s="118"/>
      <c r="X180" s="118"/>
      <c r="Y180" s="118"/>
      <c r="Z180" s="118"/>
      <c r="AA180" s="118"/>
      <c r="AB180" s="117" t="s">
        <v>253</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709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2.2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252</v>
      </c>
      <c r="R212" s="118"/>
      <c r="S212" s="118"/>
      <c r="T212" s="118"/>
      <c r="U212" s="118"/>
      <c r="V212" s="118"/>
      <c r="W212" s="118"/>
      <c r="X212" s="118"/>
      <c r="Y212" s="118"/>
      <c r="Z212" s="118"/>
      <c r="AA212" s="118"/>
      <c r="AB212" s="117" t="s">
        <v>253</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252</v>
      </c>
      <c r="R219" s="118"/>
      <c r="S219" s="118"/>
      <c r="T219" s="118"/>
      <c r="U219" s="118"/>
      <c r="V219" s="118"/>
      <c r="W219" s="118"/>
      <c r="X219" s="118"/>
      <c r="Y219" s="118"/>
      <c r="Z219" s="118"/>
      <c r="AA219" s="118"/>
      <c r="AB219" s="117" t="s">
        <v>253</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252</v>
      </c>
      <c r="R226" s="118"/>
      <c r="S226" s="118"/>
      <c r="T226" s="118"/>
      <c r="U226" s="118"/>
      <c r="V226" s="118"/>
      <c r="W226" s="118"/>
      <c r="X226" s="118"/>
      <c r="Y226" s="118"/>
      <c r="Z226" s="118"/>
      <c r="AA226" s="118"/>
      <c r="AB226" s="117" t="s">
        <v>253</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252</v>
      </c>
      <c r="R233" s="118"/>
      <c r="S233" s="118"/>
      <c r="T233" s="118"/>
      <c r="U233" s="118"/>
      <c r="V233" s="118"/>
      <c r="W233" s="118"/>
      <c r="X233" s="118"/>
      <c r="Y233" s="118"/>
      <c r="Z233" s="118"/>
      <c r="AA233" s="118"/>
      <c r="AB233" s="117" t="s">
        <v>253</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252</v>
      </c>
      <c r="R240" s="118"/>
      <c r="S240" s="118"/>
      <c r="T240" s="118"/>
      <c r="U240" s="118"/>
      <c r="V240" s="118"/>
      <c r="W240" s="118"/>
      <c r="X240" s="118"/>
      <c r="Y240" s="118"/>
      <c r="Z240" s="118"/>
      <c r="AA240" s="118"/>
      <c r="AB240" s="117" t="s">
        <v>253</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252</v>
      </c>
      <c r="R272" s="118"/>
      <c r="S272" s="118"/>
      <c r="T272" s="118"/>
      <c r="U272" s="118"/>
      <c r="V272" s="118"/>
      <c r="W272" s="118"/>
      <c r="X272" s="118"/>
      <c r="Y272" s="118"/>
      <c r="Z272" s="118"/>
      <c r="AA272" s="118"/>
      <c r="AB272" s="117" t="s">
        <v>253</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252</v>
      </c>
      <c r="R279" s="118"/>
      <c r="S279" s="118"/>
      <c r="T279" s="118"/>
      <c r="U279" s="118"/>
      <c r="V279" s="118"/>
      <c r="W279" s="118"/>
      <c r="X279" s="118"/>
      <c r="Y279" s="118"/>
      <c r="Z279" s="118"/>
      <c r="AA279" s="118"/>
      <c r="AB279" s="117" t="s">
        <v>253</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252</v>
      </c>
      <c r="R286" s="118"/>
      <c r="S286" s="118"/>
      <c r="T286" s="118"/>
      <c r="U286" s="118"/>
      <c r="V286" s="118"/>
      <c r="W286" s="118"/>
      <c r="X286" s="118"/>
      <c r="Y286" s="118"/>
      <c r="Z286" s="118"/>
      <c r="AA286" s="118"/>
      <c r="AB286" s="117" t="s">
        <v>253</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252</v>
      </c>
      <c r="R293" s="118"/>
      <c r="S293" s="118"/>
      <c r="T293" s="118"/>
      <c r="U293" s="118"/>
      <c r="V293" s="118"/>
      <c r="W293" s="118"/>
      <c r="X293" s="118"/>
      <c r="Y293" s="118"/>
      <c r="Z293" s="118"/>
      <c r="AA293" s="118"/>
      <c r="AB293" s="117" t="s">
        <v>253</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252</v>
      </c>
      <c r="R300" s="118"/>
      <c r="S300" s="118"/>
      <c r="T300" s="118"/>
      <c r="U300" s="118"/>
      <c r="V300" s="118"/>
      <c r="W300" s="118"/>
      <c r="X300" s="118"/>
      <c r="Y300" s="118"/>
      <c r="Z300" s="118"/>
      <c r="AA300" s="118"/>
      <c r="AB300" s="117" t="s">
        <v>253</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252</v>
      </c>
      <c r="R332" s="118"/>
      <c r="S332" s="118"/>
      <c r="T332" s="118"/>
      <c r="U332" s="118"/>
      <c r="V332" s="118"/>
      <c r="W332" s="118"/>
      <c r="X332" s="118"/>
      <c r="Y332" s="118"/>
      <c r="Z332" s="118"/>
      <c r="AA332" s="118"/>
      <c r="AB332" s="117" t="s">
        <v>253</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252</v>
      </c>
      <c r="R339" s="118"/>
      <c r="S339" s="118"/>
      <c r="T339" s="118"/>
      <c r="U339" s="118"/>
      <c r="V339" s="118"/>
      <c r="W339" s="118"/>
      <c r="X339" s="118"/>
      <c r="Y339" s="118"/>
      <c r="Z339" s="118"/>
      <c r="AA339" s="118"/>
      <c r="AB339" s="117" t="s">
        <v>253</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252</v>
      </c>
      <c r="R346" s="118"/>
      <c r="S346" s="118"/>
      <c r="T346" s="118"/>
      <c r="U346" s="118"/>
      <c r="V346" s="118"/>
      <c r="W346" s="118"/>
      <c r="X346" s="118"/>
      <c r="Y346" s="118"/>
      <c r="Z346" s="118"/>
      <c r="AA346" s="118"/>
      <c r="AB346" s="117" t="s">
        <v>253</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252</v>
      </c>
      <c r="R353" s="118"/>
      <c r="S353" s="118"/>
      <c r="T353" s="118"/>
      <c r="U353" s="118"/>
      <c r="V353" s="118"/>
      <c r="W353" s="118"/>
      <c r="X353" s="118"/>
      <c r="Y353" s="118"/>
      <c r="Z353" s="118"/>
      <c r="AA353" s="118"/>
      <c r="AB353" s="117" t="s">
        <v>253</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252</v>
      </c>
      <c r="R360" s="118"/>
      <c r="S360" s="118"/>
      <c r="T360" s="118"/>
      <c r="U360" s="118"/>
      <c r="V360" s="118"/>
      <c r="W360" s="118"/>
      <c r="X360" s="118"/>
      <c r="Y360" s="118"/>
      <c r="Z360" s="118"/>
      <c r="AA360" s="118"/>
      <c r="AB360" s="117" t="s">
        <v>253</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252</v>
      </c>
      <c r="R392" s="118"/>
      <c r="S392" s="118"/>
      <c r="T392" s="118"/>
      <c r="U392" s="118"/>
      <c r="V392" s="118"/>
      <c r="W392" s="118"/>
      <c r="X392" s="118"/>
      <c r="Y392" s="118"/>
      <c r="Z392" s="118"/>
      <c r="AA392" s="118"/>
      <c r="AB392" s="117" t="s">
        <v>253</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252</v>
      </c>
      <c r="R399" s="118"/>
      <c r="S399" s="118"/>
      <c r="T399" s="118"/>
      <c r="U399" s="118"/>
      <c r="V399" s="118"/>
      <c r="W399" s="118"/>
      <c r="X399" s="118"/>
      <c r="Y399" s="118"/>
      <c r="Z399" s="118"/>
      <c r="AA399" s="118"/>
      <c r="AB399" s="117" t="s">
        <v>253</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252</v>
      </c>
      <c r="R406" s="118"/>
      <c r="S406" s="118"/>
      <c r="T406" s="118"/>
      <c r="U406" s="118"/>
      <c r="V406" s="118"/>
      <c r="W406" s="118"/>
      <c r="X406" s="118"/>
      <c r="Y406" s="118"/>
      <c r="Z406" s="118"/>
      <c r="AA406" s="118"/>
      <c r="AB406" s="117" t="s">
        <v>253</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252</v>
      </c>
      <c r="R413" s="118"/>
      <c r="S413" s="118"/>
      <c r="T413" s="118"/>
      <c r="U413" s="118"/>
      <c r="V413" s="118"/>
      <c r="W413" s="118"/>
      <c r="X413" s="118"/>
      <c r="Y413" s="118"/>
      <c r="Z413" s="118"/>
      <c r="AA413" s="118"/>
      <c r="AB413" s="117" t="s">
        <v>253</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252</v>
      </c>
      <c r="R420" s="118"/>
      <c r="S420" s="118"/>
      <c r="T420" s="118"/>
      <c r="U420" s="118"/>
      <c r="V420" s="118"/>
      <c r="W420" s="118"/>
      <c r="X420" s="118"/>
      <c r="Y420" s="118"/>
      <c r="Z420" s="118"/>
      <c r="AA420" s="118"/>
      <c r="AB420" s="117" t="s">
        <v>253</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19"/>
      <c r="E430" s="160" t="s">
        <v>314</v>
      </c>
      <c r="F430" s="882"/>
      <c r="G430" s="883" t="s">
        <v>204</v>
      </c>
      <c r="H430" s="111"/>
      <c r="I430" s="111"/>
      <c r="J430" s="884" t="s">
        <v>636</v>
      </c>
      <c r="K430" s="885"/>
      <c r="L430" s="885"/>
      <c r="M430" s="885"/>
      <c r="N430" s="885"/>
      <c r="O430" s="885"/>
      <c r="P430" s="885"/>
      <c r="Q430" s="885"/>
      <c r="R430" s="885"/>
      <c r="S430" s="885"/>
      <c r="T430" s="886"/>
      <c r="U430" s="575" t="s">
        <v>637</v>
      </c>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7"/>
      <c r="AY430" s="78" t="str">
        <f>IF(SUBSTITUTE($J$430,"-","")="","0","1")</f>
        <v>0</v>
      </c>
    </row>
    <row r="431" spans="1:51" ht="18.75" customHeight="1" x14ac:dyDescent="0.15">
      <c r="A431" s="175"/>
      <c r="B431" s="172"/>
      <c r="C431" s="166"/>
      <c r="D431" s="172"/>
      <c r="E431" s="326" t="s">
        <v>193</v>
      </c>
      <c r="F431" s="327"/>
      <c r="G431" s="328"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9" t="s">
        <v>192</v>
      </c>
      <c r="AF431" s="320"/>
      <c r="AG431" s="320"/>
      <c r="AH431" s="321"/>
      <c r="AI431" s="322" t="s">
        <v>460</v>
      </c>
      <c r="AJ431" s="322"/>
      <c r="AK431" s="322"/>
      <c r="AL431" s="143"/>
      <c r="AM431" s="322" t="s">
        <v>461</v>
      </c>
      <c r="AN431" s="322"/>
      <c r="AO431" s="322"/>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6"/>
      <c r="F432" s="327"/>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3"/>
      <c r="AJ432" s="323"/>
      <c r="AK432" s="323"/>
      <c r="AL432" s="142"/>
      <c r="AM432" s="323"/>
      <c r="AN432" s="323"/>
      <c r="AO432" s="323"/>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6"/>
      <c r="F433" s="327"/>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4" t="s">
        <v>637</v>
      </c>
      <c r="AF433" s="193"/>
      <c r="AG433" s="193"/>
      <c r="AH433" s="193"/>
      <c r="AI433" s="324" t="s">
        <v>637</v>
      </c>
      <c r="AJ433" s="193"/>
      <c r="AK433" s="193"/>
      <c r="AL433" s="193"/>
      <c r="AM433" s="324" t="s">
        <v>637</v>
      </c>
      <c r="AN433" s="193"/>
      <c r="AO433" s="193"/>
      <c r="AP433" s="193"/>
      <c r="AQ433" s="324" t="s">
        <v>321</v>
      </c>
      <c r="AR433" s="193"/>
      <c r="AS433" s="193"/>
      <c r="AT433" s="325"/>
      <c r="AU433" s="193" t="s">
        <v>321</v>
      </c>
      <c r="AV433" s="193"/>
      <c r="AW433" s="193"/>
      <c r="AX433" s="194"/>
      <c r="AY433">
        <f t="shared" ref="AY433:AY435" si="63">$AY$431</f>
        <v>1</v>
      </c>
    </row>
    <row r="434" spans="1:51" ht="23.25" customHeight="1" x14ac:dyDescent="0.15">
      <c r="A434" s="175"/>
      <c r="B434" s="172"/>
      <c r="C434" s="166"/>
      <c r="D434" s="172"/>
      <c r="E434" s="326"/>
      <c r="F434" s="327"/>
      <c r="G434" s="95"/>
      <c r="H434" s="96"/>
      <c r="I434" s="96"/>
      <c r="J434" s="96"/>
      <c r="K434" s="96"/>
      <c r="L434" s="96"/>
      <c r="M434" s="96"/>
      <c r="N434" s="96"/>
      <c r="O434" s="96"/>
      <c r="P434" s="96"/>
      <c r="Q434" s="96"/>
      <c r="R434" s="96"/>
      <c r="S434" s="96"/>
      <c r="T434" s="96"/>
      <c r="U434" s="96"/>
      <c r="V434" s="96"/>
      <c r="W434" s="96"/>
      <c r="X434" s="97"/>
      <c r="Y434" s="195" t="s">
        <v>53</v>
      </c>
      <c r="Z434" s="196"/>
      <c r="AA434" s="197"/>
      <c r="AB434" s="199" t="s">
        <v>637</v>
      </c>
      <c r="AC434" s="199"/>
      <c r="AD434" s="199"/>
      <c r="AE434" s="324" t="s">
        <v>637</v>
      </c>
      <c r="AF434" s="193"/>
      <c r="AG434" s="193"/>
      <c r="AH434" s="193"/>
      <c r="AI434" s="324" t="s">
        <v>637</v>
      </c>
      <c r="AJ434" s="193"/>
      <c r="AK434" s="193"/>
      <c r="AL434" s="193"/>
      <c r="AM434" s="324" t="s">
        <v>637</v>
      </c>
      <c r="AN434" s="193"/>
      <c r="AO434" s="193"/>
      <c r="AP434" s="193"/>
      <c r="AQ434" s="324" t="s">
        <v>321</v>
      </c>
      <c r="AR434" s="193"/>
      <c r="AS434" s="193"/>
      <c r="AT434" s="325"/>
      <c r="AU434" s="193" t="s">
        <v>321</v>
      </c>
      <c r="AV434" s="193"/>
      <c r="AW434" s="193"/>
      <c r="AX434" s="194"/>
      <c r="AY434">
        <f t="shared" si="63"/>
        <v>1</v>
      </c>
    </row>
    <row r="435" spans="1:51" ht="23.25" customHeight="1" x14ac:dyDescent="0.15">
      <c r="A435" s="175"/>
      <c r="B435" s="172"/>
      <c r="C435" s="166"/>
      <c r="D435" s="172"/>
      <c r="E435" s="326"/>
      <c r="F435" s="327"/>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4" t="s">
        <v>637</v>
      </c>
      <c r="AF435" s="193"/>
      <c r="AG435" s="193"/>
      <c r="AH435" s="325"/>
      <c r="AI435" s="324" t="s">
        <v>637</v>
      </c>
      <c r="AJ435" s="193"/>
      <c r="AK435" s="193"/>
      <c r="AL435" s="193"/>
      <c r="AM435" s="324" t="s">
        <v>637</v>
      </c>
      <c r="AN435" s="193"/>
      <c r="AO435" s="193"/>
      <c r="AP435" s="325"/>
      <c r="AQ435" s="324" t="s">
        <v>637</v>
      </c>
      <c r="AR435" s="193"/>
      <c r="AS435" s="193"/>
      <c r="AT435" s="325"/>
      <c r="AU435" s="193" t="s">
        <v>637</v>
      </c>
      <c r="AV435" s="193"/>
      <c r="AW435" s="193"/>
      <c r="AX435" s="194"/>
      <c r="AY435">
        <f t="shared" si="63"/>
        <v>1</v>
      </c>
    </row>
    <row r="436" spans="1:51" ht="18.75" hidden="1" customHeight="1" x14ac:dyDescent="0.15">
      <c r="A436" s="175"/>
      <c r="B436" s="172"/>
      <c r="C436" s="166"/>
      <c r="D436" s="172"/>
      <c r="E436" s="326" t="s">
        <v>193</v>
      </c>
      <c r="F436" s="327"/>
      <c r="G436" s="328"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9" t="s">
        <v>192</v>
      </c>
      <c r="AF436" s="320"/>
      <c r="AG436" s="320"/>
      <c r="AH436" s="321"/>
      <c r="AI436" s="322" t="s">
        <v>460</v>
      </c>
      <c r="AJ436" s="322"/>
      <c r="AK436" s="322"/>
      <c r="AL436" s="143"/>
      <c r="AM436" s="322" t="s">
        <v>461</v>
      </c>
      <c r="AN436" s="322"/>
      <c r="AO436" s="322"/>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6"/>
      <c r="F437" s="327"/>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3"/>
      <c r="AJ437" s="323"/>
      <c r="AK437" s="323"/>
      <c r="AL437" s="142"/>
      <c r="AM437" s="323"/>
      <c r="AN437" s="323"/>
      <c r="AO437" s="323"/>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6"/>
      <c r="F438" s="327"/>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4"/>
      <c r="AF438" s="193"/>
      <c r="AG438" s="193"/>
      <c r="AH438" s="193"/>
      <c r="AI438" s="324"/>
      <c r="AJ438" s="193"/>
      <c r="AK438" s="193"/>
      <c r="AL438" s="193"/>
      <c r="AM438" s="324"/>
      <c r="AN438" s="193"/>
      <c r="AO438" s="193"/>
      <c r="AP438" s="325"/>
      <c r="AQ438" s="324"/>
      <c r="AR438" s="193"/>
      <c r="AS438" s="193"/>
      <c r="AT438" s="325"/>
      <c r="AU438" s="193"/>
      <c r="AV438" s="193"/>
      <c r="AW438" s="193"/>
      <c r="AX438" s="194"/>
      <c r="AY438">
        <f t="shared" ref="AY438:AY440" si="64">$AY$436</f>
        <v>0</v>
      </c>
    </row>
    <row r="439" spans="1:51" ht="23.25" hidden="1" customHeight="1" x14ac:dyDescent="0.15">
      <c r="A439" s="175"/>
      <c r="B439" s="172"/>
      <c r="C439" s="166"/>
      <c r="D439" s="172"/>
      <c r="E439" s="326"/>
      <c r="F439" s="327"/>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4"/>
      <c r="AF439" s="193"/>
      <c r="AG439" s="193"/>
      <c r="AH439" s="325"/>
      <c r="AI439" s="324"/>
      <c r="AJ439" s="193"/>
      <c r="AK439" s="193"/>
      <c r="AL439" s="193"/>
      <c r="AM439" s="324"/>
      <c r="AN439" s="193"/>
      <c r="AO439" s="193"/>
      <c r="AP439" s="325"/>
      <c r="AQ439" s="324"/>
      <c r="AR439" s="193"/>
      <c r="AS439" s="193"/>
      <c r="AT439" s="325"/>
      <c r="AU439" s="193"/>
      <c r="AV439" s="193"/>
      <c r="AW439" s="193"/>
      <c r="AX439" s="194"/>
      <c r="AY439">
        <f t="shared" si="64"/>
        <v>0</v>
      </c>
    </row>
    <row r="440" spans="1:51" ht="23.25" hidden="1" customHeight="1" x14ac:dyDescent="0.15">
      <c r="A440" s="175"/>
      <c r="B440" s="172"/>
      <c r="C440" s="166"/>
      <c r="D440" s="172"/>
      <c r="E440" s="326"/>
      <c r="F440" s="327"/>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4"/>
      <c r="AF440" s="193"/>
      <c r="AG440" s="193"/>
      <c r="AH440" s="325"/>
      <c r="AI440" s="324"/>
      <c r="AJ440" s="193"/>
      <c r="AK440" s="193"/>
      <c r="AL440" s="193"/>
      <c r="AM440" s="324"/>
      <c r="AN440" s="193"/>
      <c r="AO440" s="193"/>
      <c r="AP440" s="325"/>
      <c r="AQ440" s="324"/>
      <c r="AR440" s="193"/>
      <c r="AS440" s="193"/>
      <c r="AT440" s="325"/>
      <c r="AU440" s="193"/>
      <c r="AV440" s="193"/>
      <c r="AW440" s="193"/>
      <c r="AX440" s="194"/>
      <c r="AY440">
        <f t="shared" si="64"/>
        <v>0</v>
      </c>
    </row>
    <row r="441" spans="1:51" ht="18.75" hidden="1" customHeight="1" x14ac:dyDescent="0.15">
      <c r="A441" s="175"/>
      <c r="B441" s="172"/>
      <c r="C441" s="166"/>
      <c r="D441" s="172"/>
      <c r="E441" s="326" t="s">
        <v>193</v>
      </c>
      <c r="F441" s="327"/>
      <c r="G441" s="328"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9" t="s">
        <v>192</v>
      </c>
      <c r="AF441" s="320"/>
      <c r="AG441" s="320"/>
      <c r="AH441" s="321"/>
      <c r="AI441" s="322" t="s">
        <v>460</v>
      </c>
      <c r="AJ441" s="322"/>
      <c r="AK441" s="322"/>
      <c r="AL441" s="143"/>
      <c r="AM441" s="322" t="s">
        <v>461</v>
      </c>
      <c r="AN441" s="322"/>
      <c r="AO441" s="322"/>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6"/>
      <c r="F442" s="327"/>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3"/>
      <c r="AJ442" s="323"/>
      <c r="AK442" s="323"/>
      <c r="AL442" s="142"/>
      <c r="AM442" s="323"/>
      <c r="AN442" s="323"/>
      <c r="AO442" s="323"/>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6"/>
      <c r="F443" s="327"/>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4"/>
      <c r="AF443" s="193"/>
      <c r="AG443" s="193"/>
      <c r="AH443" s="193"/>
      <c r="AI443" s="324"/>
      <c r="AJ443" s="193"/>
      <c r="AK443" s="193"/>
      <c r="AL443" s="193"/>
      <c r="AM443" s="324"/>
      <c r="AN443" s="193"/>
      <c r="AO443" s="193"/>
      <c r="AP443" s="325"/>
      <c r="AQ443" s="324"/>
      <c r="AR443" s="193"/>
      <c r="AS443" s="193"/>
      <c r="AT443" s="325"/>
      <c r="AU443" s="193"/>
      <c r="AV443" s="193"/>
      <c r="AW443" s="193"/>
      <c r="AX443" s="194"/>
      <c r="AY443">
        <f t="shared" ref="AY443:AY445" si="65">$AY$441</f>
        <v>0</v>
      </c>
    </row>
    <row r="444" spans="1:51" ht="23.25" hidden="1" customHeight="1" x14ac:dyDescent="0.15">
      <c r="A444" s="175"/>
      <c r="B444" s="172"/>
      <c r="C444" s="166"/>
      <c r="D444" s="172"/>
      <c r="E444" s="326"/>
      <c r="F444" s="327"/>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4"/>
      <c r="AF444" s="193"/>
      <c r="AG444" s="193"/>
      <c r="AH444" s="325"/>
      <c r="AI444" s="324"/>
      <c r="AJ444" s="193"/>
      <c r="AK444" s="193"/>
      <c r="AL444" s="193"/>
      <c r="AM444" s="324"/>
      <c r="AN444" s="193"/>
      <c r="AO444" s="193"/>
      <c r="AP444" s="325"/>
      <c r="AQ444" s="324"/>
      <c r="AR444" s="193"/>
      <c r="AS444" s="193"/>
      <c r="AT444" s="325"/>
      <c r="AU444" s="193"/>
      <c r="AV444" s="193"/>
      <c r="AW444" s="193"/>
      <c r="AX444" s="194"/>
      <c r="AY444">
        <f t="shared" si="65"/>
        <v>0</v>
      </c>
    </row>
    <row r="445" spans="1:51" ht="23.25" hidden="1" customHeight="1" x14ac:dyDescent="0.15">
      <c r="A445" s="175"/>
      <c r="B445" s="172"/>
      <c r="C445" s="166"/>
      <c r="D445" s="172"/>
      <c r="E445" s="326"/>
      <c r="F445" s="327"/>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4"/>
      <c r="AF445" s="193"/>
      <c r="AG445" s="193"/>
      <c r="AH445" s="325"/>
      <c r="AI445" s="324"/>
      <c r="AJ445" s="193"/>
      <c r="AK445" s="193"/>
      <c r="AL445" s="193"/>
      <c r="AM445" s="324"/>
      <c r="AN445" s="193"/>
      <c r="AO445" s="193"/>
      <c r="AP445" s="325"/>
      <c r="AQ445" s="324"/>
      <c r="AR445" s="193"/>
      <c r="AS445" s="193"/>
      <c r="AT445" s="325"/>
      <c r="AU445" s="193"/>
      <c r="AV445" s="193"/>
      <c r="AW445" s="193"/>
      <c r="AX445" s="194"/>
      <c r="AY445">
        <f t="shared" si="65"/>
        <v>0</v>
      </c>
    </row>
    <row r="446" spans="1:51" ht="18.75" hidden="1" customHeight="1" x14ac:dyDescent="0.15">
      <c r="A446" s="175"/>
      <c r="B446" s="172"/>
      <c r="C446" s="166"/>
      <c r="D446" s="172"/>
      <c r="E446" s="326" t="s">
        <v>193</v>
      </c>
      <c r="F446" s="327"/>
      <c r="G446" s="328"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9" t="s">
        <v>192</v>
      </c>
      <c r="AF446" s="320"/>
      <c r="AG446" s="320"/>
      <c r="AH446" s="321"/>
      <c r="AI446" s="322" t="s">
        <v>460</v>
      </c>
      <c r="AJ446" s="322"/>
      <c r="AK446" s="322"/>
      <c r="AL446" s="143"/>
      <c r="AM446" s="322" t="s">
        <v>461</v>
      </c>
      <c r="AN446" s="322"/>
      <c r="AO446" s="322"/>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6"/>
      <c r="F447" s="327"/>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3"/>
      <c r="AJ447" s="323"/>
      <c r="AK447" s="323"/>
      <c r="AL447" s="142"/>
      <c r="AM447" s="323"/>
      <c r="AN447" s="323"/>
      <c r="AO447" s="323"/>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6"/>
      <c r="F448" s="327"/>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4"/>
      <c r="AF448" s="193"/>
      <c r="AG448" s="193"/>
      <c r="AH448" s="193"/>
      <c r="AI448" s="324"/>
      <c r="AJ448" s="193"/>
      <c r="AK448" s="193"/>
      <c r="AL448" s="193"/>
      <c r="AM448" s="324"/>
      <c r="AN448" s="193"/>
      <c r="AO448" s="193"/>
      <c r="AP448" s="325"/>
      <c r="AQ448" s="324"/>
      <c r="AR448" s="193"/>
      <c r="AS448" s="193"/>
      <c r="AT448" s="325"/>
      <c r="AU448" s="193"/>
      <c r="AV448" s="193"/>
      <c r="AW448" s="193"/>
      <c r="AX448" s="194"/>
      <c r="AY448">
        <f t="shared" ref="AY448:AY450" si="66">$AY$446</f>
        <v>0</v>
      </c>
    </row>
    <row r="449" spans="1:51" ht="23.25" hidden="1" customHeight="1" x14ac:dyDescent="0.15">
      <c r="A449" s="175"/>
      <c r="B449" s="172"/>
      <c r="C449" s="166"/>
      <c r="D449" s="172"/>
      <c r="E449" s="326"/>
      <c r="F449" s="327"/>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4"/>
      <c r="AF449" s="193"/>
      <c r="AG449" s="193"/>
      <c r="AH449" s="325"/>
      <c r="AI449" s="324"/>
      <c r="AJ449" s="193"/>
      <c r="AK449" s="193"/>
      <c r="AL449" s="193"/>
      <c r="AM449" s="324"/>
      <c r="AN449" s="193"/>
      <c r="AO449" s="193"/>
      <c r="AP449" s="325"/>
      <c r="AQ449" s="324"/>
      <c r="AR449" s="193"/>
      <c r="AS449" s="193"/>
      <c r="AT449" s="325"/>
      <c r="AU449" s="193"/>
      <c r="AV449" s="193"/>
      <c r="AW449" s="193"/>
      <c r="AX449" s="194"/>
      <c r="AY449">
        <f t="shared" si="66"/>
        <v>0</v>
      </c>
    </row>
    <row r="450" spans="1:51" ht="23.25" hidden="1" customHeight="1" x14ac:dyDescent="0.15">
      <c r="A450" s="175"/>
      <c r="B450" s="172"/>
      <c r="C450" s="166"/>
      <c r="D450" s="172"/>
      <c r="E450" s="326"/>
      <c r="F450" s="327"/>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4"/>
      <c r="AF450" s="193"/>
      <c r="AG450" s="193"/>
      <c r="AH450" s="325"/>
      <c r="AI450" s="324"/>
      <c r="AJ450" s="193"/>
      <c r="AK450" s="193"/>
      <c r="AL450" s="193"/>
      <c r="AM450" s="324"/>
      <c r="AN450" s="193"/>
      <c r="AO450" s="193"/>
      <c r="AP450" s="325"/>
      <c r="AQ450" s="324"/>
      <c r="AR450" s="193"/>
      <c r="AS450" s="193"/>
      <c r="AT450" s="325"/>
      <c r="AU450" s="193"/>
      <c r="AV450" s="193"/>
      <c r="AW450" s="193"/>
      <c r="AX450" s="194"/>
      <c r="AY450">
        <f t="shared" si="66"/>
        <v>0</v>
      </c>
    </row>
    <row r="451" spans="1:51" ht="18.75" hidden="1" customHeight="1" x14ac:dyDescent="0.15">
      <c r="A451" s="175"/>
      <c r="B451" s="172"/>
      <c r="C451" s="166"/>
      <c r="D451" s="172"/>
      <c r="E451" s="326" t="s">
        <v>193</v>
      </c>
      <c r="F451" s="327"/>
      <c r="G451" s="328"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9" t="s">
        <v>192</v>
      </c>
      <c r="AF451" s="320"/>
      <c r="AG451" s="320"/>
      <c r="AH451" s="321"/>
      <c r="AI451" s="322" t="s">
        <v>460</v>
      </c>
      <c r="AJ451" s="322"/>
      <c r="AK451" s="322"/>
      <c r="AL451" s="143"/>
      <c r="AM451" s="322" t="s">
        <v>461</v>
      </c>
      <c r="AN451" s="322"/>
      <c r="AO451" s="322"/>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6"/>
      <c r="F452" s="327"/>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3"/>
      <c r="AJ452" s="323"/>
      <c r="AK452" s="323"/>
      <c r="AL452" s="142"/>
      <c r="AM452" s="323"/>
      <c r="AN452" s="323"/>
      <c r="AO452" s="323"/>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6"/>
      <c r="F453" s="327"/>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4"/>
      <c r="AF453" s="193"/>
      <c r="AG453" s="193"/>
      <c r="AH453" s="193"/>
      <c r="AI453" s="324"/>
      <c r="AJ453" s="193"/>
      <c r="AK453" s="193"/>
      <c r="AL453" s="193"/>
      <c r="AM453" s="324"/>
      <c r="AN453" s="193"/>
      <c r="AO453" s="193"/>
      <c r="AP453" s="325"/>
      <c r="AQ453" s="324"/>
      <c r="AR453" s="193"/>
      <c r="AS453" s="193"/>
      <c r="AT453" s="325"/>
      <c r="AU453" s="193"/>
      <c r="AV453" s="193"/>
      <c r="AW453" s="193"/>
      <c r="AX453" s="194"/>
      <c r="AY453">
        <f t="shared" ref="AY453:AY455" si="67">$AY$451</f>
        <v>0</v>
      </c>
    </row>
    <row r="454" spans="1:51" ht="23.25" hidden="1" customHeight="1" x14ac:dyDescent="0.15">
      <c r="A454" s="175"/>
      <c r="B454" s="172"/>
      <c r="C454" s="166"/>
      <c r="D454" s="172"/>
      <c r="E454" s="326"/>
      <c r="F454" s="327"/>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4"/>
      <c r="AF454" s="193"/>
      <c r="AG454" s="193"/>
      <c r="AH454" s="325"/>
      <c r="AI454" s="324"/>
      <c r="AJ454" s="193"/>
      <c r="AK454" s="193"/>
      <c r="AL454" s="193"/>
      <c r="AM454" s="324"/>
      <c r="AN454" s="193"/>
      <c r="AO454" s="193"/>
      <c r="AP454" s="325"/>
      <c r="AQ454" s="324"/>
      <c r="AR454" s="193"/>
      <c r="AS454" s="193"/>
      <c r="AT454" s="325"/>
      <c r="AU454" s="193"/>
      <c r="AV454" s="193"/>
      <c r="AW454" s="193"/>
      <c r="AX454" s="194"/>
      <c r="AY454">
        <f t="shared" si="67"/>
        <v>0</v>
      </c>
    </row>
    <row r="455" spans="1:51" ht="23.25" hidden="1" customHeight="1" x14ac:dyDescent="0.15">
      <c r="A455" s="175"/>
      <c r="B455" s="172"/>
      <c r="C455" s="166"/>
      <c r="D455" s="172"/>
      <c r="E455" s="326"/>
      <c r="F455" s="327"/>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4"/>
      <c r="AF455" s="193"/>
      <c r="AG455" s="193"/>
      <c r="AH455" s="325"/>
      <c r="AI455" s="324"/>
      <c r="AJ455" s="193"/>
      <c r="AK455" s="193"/>
      <c r="AL455" s="193"/>
      <c r="AM455" s="324"/>
      <c r="AN455" s="193"/>
      <c r="AO455" s="193"/>
      <c r="AP455" s="325"/>
      <c r="AQ455" s="324"/>
      <c r="AR455" s="193"/>
      <c r="AS455" s="193"/>
      <c r="AT455" s="325"/>
      <c r="AU455" s="193"/>
      <c r="AV455" s="193"/>
      <c r="AW455" s="193"/>
      <c r="AX455" s="194"/>
      <c r="AY455">
        <f t="shared" si="67"/>
        <v>0</v>
      </c>
    </row>
    <row r="456" spans="1:51" ht="18.75" customHeight="1" x14ac:dyDescent="0.15">
      <c r="A456" s="175"/>
      <c r="B456" s="172"/>
      <c r="C456" s="166"/>
      <c r="D456" s="172"/>
      <c r="E456" s="326" t="s">
        <v>194</v>
      </c>
      <c r="F456" s="327"/>
      <c r="G456" s="328"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9" t="s">
        <v>192</v>
      </c>
      <c r="AF456" s="320"/>
      <c r="AG456" s="320"/>
      <c r="AH456" s="321"/>
      <c r="AI456" s="322" t="s">
        <v>460</v>
      </c>
      <c r="AJ456" s="322"/>
      <c r="AK456" s="322"/>
      <c r="AL456" s="143"/>
      <c r="AM456" s="322" t="s">
        <v>461</v>
      </c>
      <c r="AN456" s="322"/>
      <c r="AO456" s="322"/>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6"/>
      <c r="F457" s="327"/>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23"/>
      <c r="AJ457" s="323"/>
      <c r="AK457" s="323"/>
      <c r="AL457" s="142"/>
      <c r="AM457" s="323"/>
      <c r="AN457" s="323"/>
      <c r="AO457" s="323"/>
      <c r="AP457" s="142"/>
      <c r="AQ457" s="235" t="s">
        <v>637</v>
      </c>
      <c r="AR457" s="186"/>
      <c r="AS457" s="121" t="s">
        <v>185</v>
      </c>
      <c r="AT457" s="122"/>
      <c r="AU457" s="186" t="s">
        <v>637</v>
      </c>
      <c r="AV457" s="186"/>
      <c r="AW457" s="121" t="s">
        <v>175</v>
      </c>
      <c r="AX457" s="181"/>
      <c r="AY457">
        <f>$AY$456</f>
        <v>1</v>
      </c>
    </row>
    <row r="458" spans="1:51" ht="23.25" customHeight="1" x14ac:dyDescent="0.15">
      <c r="A458" s="175"/>
      <c r="B458" s="172"/>
      <c r="C458" s="166"/>
      <c r="D458" s="172"/>
      <c r="E458" s="326"/>
      <c r="F458" s="327"/>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4" t="s">
        <v>637</v>
      </c>
      <c r="AF458" s="193"/>
      <c r="AG458" s="193"/>
      <c r="AH458" s="193"/>
      <c r="AI458" s="324" t="s">
        <v>637</v>
      </c>
      <c r="AJ458" s="193"/>
      <c r="AK458" s="193"/>
      <c r="AL458" s="193"/>
      <c r="AM458" s="324" t="s">
        <v>637</v>
      </c>
      <c r="AN458" s="193"/>
      <c r="AO458" s="193"/>
      <c r="AP458" s="325"/>
      <c r="AQ458" s="324" t="s">
        <v>637</v>
      </c>
      <c r="AR458" s="193"/>
      <c r="AS458" s="193"/>
      <c r="AT458" s="325"/>
      <c r="AU458" s="193" t="s">
        <v>637</v>
      </c>
      <c r="AV458" s="193"/>
      <c r="AW458" s="193"/>
      <c r="AX458" s="194"/>
      <c r="AY458">
        <f t="shared" ref="AY458:AY460" si="68">$AY$456</f>
        <v>1</v>
      </c>
    </row>
    <row r="459" spans="1:51" ht="23.25" customHeight="1" x14ac:dyDescent="0.15">
      <c r="A459" s="175"/>
      <c r="B459" s="172"/>
      <c r="C459" s="166"/>
      <c r="D459" s="172"/>
      <c r="E459" s="326"/>
      <c r="F459" s="327"/>
      <c r="G459" s="95"/>
      <c r="H459" s="96"/>
      <c r="I459" s="96"/>
      <c r="J459" s="96"/>
      <c r="K459" s="96"/>
      <c r="L459" s="96"/>
      <c r="M459" s="96"/>
      <c r="N459" s="96"/>
      <c r="O459" s="96"/>
      <c r="P459" s="96"/>
      <c r="Q459" s="96"/>
      <c r="R459" s="96"/>
      <c r="S459" s="96"/>
      <c r="T459" s="96"/>
      <c r="U459" s="96"/>
      <c r="V459" s="96"/>
      <c r="W459" s="96"/>
      <c r="X459" s="97"/>
      <c r="Y459" s="195" t="s">
        <v>53</v>
      </c>
      <c r="Z459" s="196"/>
      <c r="AA459" s="197"/>
      <c r="AB459" s="199" t="s">
        <v>637</v>
      </c>
      <c r="AC459" s="199"/>
      <c r="AD459" s="199"/>
      <c r="AE459" s="324" t="s">
        <v>637</v>
      </c>
      <c r="AF459" s="193"/>
      <c r="AG459" s="193"/>
      <c r="AH459" s="325"/>
      <c r="AI459" s="324" t="s">
        <v>637</v>
      </c>
      <c r="AJ459" s="193"/>
      <c r="AK459" s="193"/>
      <c r="AL459" s="193"/>
      <c r="AM459" s="324" t="s">
        <v>637</v>
      </c>
      <c r="AN459" s="193"/>
      <c r="AO459" s="193"/>
      <c r="AP459" s="325"/>
      <c r="AQ459" s="324" t="s">
        <v>637</v>
      </c>
      <c r="AR459" s="193"/>
      <c r="AS459" s="193"/>
      <c r="AT459" s="325"/>
      <c r="AU459" s="193" t="s">
        <v>637</v>
      </c>
      <c r="AV459" s="193"/>
      <c r="AW459" s="193"/>
      <c r="AX459" s="194"/>
      <c r="AY459">
        <f t="shared" si="68"/>
        <v>1</v>
      </c>
    </row>
    <row r="460" spans="1:51" ht="23.25" customHeight="1" x14ac:dyDescent="0.15">
      <c r="A460" s="175"/>
      <c r="B460" s="172"/>
      <c r="C460" s="166"/>
      <c r="D460" s="172"/>
      <c r="E460" s="326"/>
      <c r="F460" s="327"/>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4" t="s">
        <v>637</v>
      </c>
      <c r="AF460" s="193"/>
      <c r="AG460" s="193"/>
      <c r="AH460" s="325"/>
      <c r="AI460" s="324" t="s">
        <v>637</v>
      </c>
      <c r="AJ460" s="193"/>
      <c r="AK460" s="193"/>
      <c r="AL460" s="193"/>
      <c r="AM460" s="324" t="s">
        <v>637</v>
      </c>
      <c r="AN460" s="193"/>
      <c r="AO460" s="193"/>
      <c r="AP460" s="325"/>
      <c r="AQ460" s="324" t="s">
        <v>637</v>
      </c>
      <c r="AR460" s="193"/>
      <c r="AS460" s="193"/>
      <c r="AT460" s="325"/>
      <c r="AU460" s="193" t="s">
        <v>637</v>
      </c>
      <c r="AV460" s="193"/>
      <c r="AW460" s="193"/>
      <c r="AX460" s="194"/>
      <c r="AY460">
        <f t="shared" si="68"/>
        <v>1</v>
      </c>
    </row>
    <row r="461" spans="1:51" ht="18.75" hidden="1" customHeight="1" x14ac:dyDescent="0.15">
      <c r="A461" s="175"/>
      <c r="B461" s="172"/>
      <c r="C461" s="166"/>
      <c r="D461" s="172"/>
      <c r="E461" s="326" t="s">
        <v>194</v>
      </c>
      <c r="F461" s="327"/>
      <c r="G461" s="328"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9" t="s">
        <v>192</v>
      </c>
      <c r="AF461" s="320"/>
      <c r="AG461" s="320"/>
      <c r="AH461" s="321"/>
      <c r="AI461" s="322" t="s">
        <v>460</v>
      </c>
      <c r="AJ461" s="322"/>
      <c r="AK461" s="322"/>
      <c r="AL461" s="143"/>
      <c r="AM461" s="322" t="s">
        <v>461</v>
      </c>
      <c r="AN461" s="322"/>
      <c r="AO461" s="322"/>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6"/>
      <c r="F462" s="327"/>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3"/>
      <c r="AJ462" s="323"/>
      <c r="AK462" s="323"/>
      <c r="AL462" s="142"/>
      <c r="AM462" s="323"/>
      <c r="AN462" s="323"/>
      <c r="AO462" s="323"/>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6"/>
      <c r="F463" s="327"/>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4"/>
      <c r="AF463" s="193"/>
      <c r="AG463" s="193"/>
      <c r="AH463" s="193"/>
      <c r="AI463" s="324"/>
      <c r="AJ463" s="193"/>
      <c r="AK463" s="193"/>
      <c r="AL463" s="193"/>
      <c r="AM463" s="324"/>
      <c r="AN463" s="193"/>
      <c r="AO463" s="193"/>
      <c r="AP463" s="325"/>
      <c r="AQ463" s="324"/>
      <c r="AR463" s="193"/>
      <c r="AS463" s="193"/>
      <c r="AT463" s="325"/>
      <c r="AU463" s="193"/>
      <c r="AV463" s="193"/>
      <c r="AW463" s="193"/>
      <c r="AX463" s="194"/>
      <c r="AY463">
        <f t="shared" ref="AY463:AY465" si="69">$AY$461</f>
        <v>0</v>
      </c>
    </row>
    <row r="464" spans="1:51" ht="23.25" hidden="1" customHeight="1" x14ac:dyDescent="0.15">
      <c r="A464" s="175"/>
      <c r="B464" s="172"/>
      <c r="C464" s="166"/>
      <c r="D464" s="172"/>
      <c r="E464" s="326"/>
      <c r="F464" s="327"/>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4"/>
      <c r="AF464" s="193"/>
      <c r="AG464" s="193"/>
      <c r="AH464" s="325"/>
      <c r="AI464" s="324"/>
      <c r="AJ464" s="193"/>
      <c r="AK464" s="193"/>
      <c r="AL464" s="193"/>
      <c r="AM464" s="324"/>
      <c r="AN464" s="193"/>
      <c r="AO464" s="193"/>
      <c r="AP464" s="325"/>
      <c r="AQ464" s="324"/>
      <c r="AR464" s="193"/>
      <c r="AS464" s="193"/>
      <c r="AT464" s="325"/>
      <c r="AU464" s="193"/>
      <c r="AV464" s="193"/>
      <c r="AW464" s="193"/>
      <c r="AX464" s="194"/>
      <c r="AY464">
        <f t="shared" si="69"/>
        <v>0</v>
      </c>
    </row>
    <row r="465" spans="1:51" ht="23.25" hidden="1" customHeight="1" x14ac:dyDescent="0.15">
      <c r="A465" s="175"/>
      <c r="B465" s="172"/>
      <c r="C465" s="166"/>
      <c r="D465" s="172"/>
      <c r="E465" s="326"/>
      <c r="F465" s="327"/>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4"/>
      <c r="AF465" s="193"/>
      <c r="AG465" s="193"/>
      <c r="AH465" s="325"/>
      <c r="AI465" s="324"/>
      <c r="AJ465" s="193"/>
      <c r="AK465" s="193"/>
      <c r="AL465" s="193"/>
      <c r="AM465" s="324"/>
      <c r="AN465" s="193"/>
      <c r="AO465" s="193"/>
      <c r="AP465" s="325"/>
      <c r="AQ465" s="324"/>
      <c r="AR465" s="193"/>
      <c r="AS465" s="193"/>
      <c r="AT465" s="325"/>
      <c r="AU465" s="193"/>
      <c r="AV465" s="193"/>
      <c r="AW465" s="193"/>
      <c r="AX465" s="194"/>
      <c r="AY465">
        <f t="shared" si="69"/>
        <v>0</v>
      </c>
    </row>
    <row r="466" spans="1:51" ht="18.75" hidden="1" customHeight="1" x14ac:dyDescent="0.15">
      <c r="A466" s="175"/>
      <c r="B466" s="172"/>
      <c r="C466" s="166"/>
      <c r="D466" s="172"/>
      <c r="E466" s="326" t="s">
        <v>194</v>
      </c>
      <c r="F466" s="327"/>
      <c r="G466" s="328"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9" t="s">
        <v>192</v>
      </c>
      <c r="AF466" s="320"/>
      <c r="AG466" s="320"/>
      <c r="AH466" s="321"/>
      <c r="AI466" s="322" t="s">
        <v>460</v>
      </c>
      <c r="AJ466" s="322"/>
      <c r="AK466" s="322"/>
      <c r="AL466" s="143"/>
      <c r="AM466" s="322" t="s">
        <v>461</v>
      </c>
      <c r="AN466" s="322"/>
      <c r="AO466" s="322"/>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6"/>
      <c r="F467" s="327"/>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3"/>
      <c r="AJ467" s="323"/>
      <c r="AK467" s="323"/>
      <c r="AL467" s="142"/>
      <c r="AM467" s="323"/>
      <c r="AN467" s="323"/>
      <c r="AO467" s="323"/>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6"/>
      <c r="F468" s="327"/>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4"/>
      <c r="AF468" s="193"/>
      <c r="AG468" s="193"/>
      <c r="AH468" s="193"/>
      <c r="AI468" s="324"/>
      <c r="AJ468" s="193"/>
      <c r="AK468" s="193"/>
      <c r="AL468" s="193"/>
      <c r="AM468" s="324"/>
      <c r="AN468" s="193"/>
      <c r="AO468" s="193"/>
      <c r="AP468" s="325"/>
      <c r="AQ468" s="324"/>
      <c r="AR468" s="193"/>
      <c r="AS468" s="193"/>
      <c r="AT468" s="325"/>
      <c r="AU468" s="193"/>
      <c r="AV468" s="193"/>
      <c r="AW468" s="193"/>
      <c r="AX468" s="194"/>
      <c r="AY468">
        <f t="shared" ref="AY468:AY470" si="70">$AY$466</f>
        <v>0</v>
      </c>
    </row>
    <row r="469" spans="1:51" ht="23.25" hidden="1" customHeight="1" x14ac:dyDescent="0.15">
      <c r="A469" s="175"/>
      <c r="B469" s="172"/>
      <c r="C469" s="166"/>
      <c r="D469" s="172"/>
      <c r="E469" s="326"/>
      <c r="F469" s="327"/>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4"/>
      <c r="AF469" s="193"/>
      <c r="AG469" s="193"/>
      <c r="AH469" s="325"/>
      <c r="AI469" s="324"/>
      <c r="AJ469" s="193"/>
      <c r="AK469" s="193"/>
      <c r="AL469" s="193"/>
      <c r="AM469" s="324"/>
      <c r="AN469" s="193"/>
      <c r="AO469" s="193"/>
      <c r="AP469" s="325"/>
      <c r="AQ469" s="324"/>
      <c r="AR469" s="193"/>
      <c r="AS469" s="193"/>
      <c r="AT469" s="325"/>
      <c r="AU469" s="193"/>
      <c r="AV469" s="193"/>
      <c r="AW469" s="193"/>
      <c r="AX469" s="194"/>
      <c r="AY469">
        <f t="shared" si="70"/>
        <v>0</v>
      </c>
    </row>
    <row r="470" spans="1:51" ht="23.25" hidden="1" customHeight="1" x14ac:dyDescent="0.15">
      <c r="A470" s="175"/>
      <c r="B470" s="172"/>
      <c r="C470" s="166"/>
      <c r="D470" s="172"/>
      <c r="E470" s="326"/>
      <c r="F470" s="327"/>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4"/>
      <c r="AF470" s="193"/>
      <c r="AG470" s="193"/>
      <c r="AH470" s="325"/>
      <c r="AI470" s="324"/>
      <c r="AJ470" s="193"/>
      <c r="AK470" s="193"/>
      <c r="AL470" s="193"/>
      <c r="AM470" s="324"/>
      <c r="AN470" s="193"/>
      <c r="AO470" s="193"/>
      <c r="AP470" s="325"/>
      <c r="AQ470" s="324"/>
      <c r="AR470" s="193"/>
      <c r="AS470" s="193"/>
      <c r="AT470" s="325"/>
      <c r="AU470" s="193"/>
      <c r="AV470" s="193"/>
      <c r="AW470" s="193"/>
      <c r="AX470" s="194"/>
      <c r="AY470">
        <f t="shared" si="70"/>
        <v>0</v>
      </c>
    </row>
    <row r="471" spans="1:51" ht="18.75" hidden="1" customHeight="1" x14ac:dyDescent="0.15">
      <c r="A471" s="175"/>
      <c r="B471" s="172"/>
      <c r="C471" s="166"/>
      <c r="D471" s="172"/>
      <c r="E471" s="326" t="s">
        <v>194</v>
      </c>
      <c r="F471" s="327"/>
      <c r="G471" s="328"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9" t="s">
        <v>192</v>
      </c>
      <c r="AF471" s="320"/>
      <c r="AG471" s="320"/>
      <c r="AH471" s="321"/>
      <c r="AI471" s="322" t="s">
        <v>460</v>
      </c>
      <c r="AJ471" s="322"/>
      <c r="AK471" s="322"/>
      <c r="AL471" s="143"/>
      <c r="AM471" s="322" t="s">
        <v>461</v>
      </c>
      <c r="AN471" s="322"/>
      <c r="AO471" s="322"/>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6"/>
      <c r="F472" s="327"/>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3"/>
      <c r="AJ472" s="323"/>
      <c r="AK472" s="323"/>
      <c r="AL472" s="142"/>
      <c r="AM472" s="323"/>
      <c r="AN472" s="323"/>
      <c r="AO472" s="323"/>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6"/>
      <c r="F473" s="327"/>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4"/>
      <c r="AF473" s="193"/>
      <c r="AG473" s="193"/>
      <c r="AH473" s="193"/>
      <c r="AI473" s="324"/>
      <c r="AJ473" s="193"/>
      <c r="AK473" s="193"/>
      <c r="AL473" s="193"/>
      <c r="AM473" s="324"/>
      <c r="AN473" s="193"/>
      <c r="AO473" s="193"/>
      <c r="AP473" s="325"/>
      <c r="AQ473" s="324"/>
      <c r="AR473" s="193"/>
      <c r="AS473" s="193"/>
      <c r="AT473" s="325"/>
      <c r="AU473" s="193"/>
      <c r="AV473" s="193"/>
      <c r="AW473" s="193"/>
      <c r="AX473" s="194"/>
      <c r="AY473">
        <f t="shared" ref="AY473:AY475" si="71">$AY$471</f>
        <v>0</v>
      </c>
    </row>
    <row r="474" spans="1:51" ht="23.25" hidden="1" customHeight="1" x14ac:dyDescent="0.15">
      <c r="A474" s="175"/>
      <c r="B474" s="172"/>
      <c r="C474" s="166"/>
      <c r="D474" s="172"/>
      <c r="E474" s="326"/>
      <c r="F474" s="327"/>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4"/>
      <c r="AF474" s="193"/>
      <c r="AG474" s="193"/>
      <c r="AH474" s="325"/>
      <c r="AI474" s="324"/>
      <c r="AJ474" s="193"/>
      <c r="AK474" s="193"/>
      <c r="AL474" s="193"/>
      <c r="AM474" s="324"/>
      <c r="AN474" s="193"/>
      <c r="AO474" s="193"/>
      <c r="AP474" s="325"/>
      <c r="AQ474" s="324"/>
      <c r="AR474" s="193"/>
      <c r="AS474" s="193"/>
      <c r="AT474" s="325"/>
      <c r="AU474" s="193"/>
      <c r="AV474" s="193"/>
      <c r="AW474" s="193"/>
      <c r="AX474" s="194"/>
      <c r="AY474">
        <f t="shared" si="71"/>
        <v>0</v>
      </c>
    </row>
    <row r="475" spans="1:51" ht="23.25" hidden="1" customHeight="1" x14ac:dyDescent="0.15">
      <c r="A475" s="175"/>
      <c r="B475" s="172"/>
      <c r="C475" s="166"/>
      <c r="D475" s="172"/>
      <c r="E475" s="326"/>
      <c r="F475" s="327"/>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4"/>
      <c r="AF475" s="193"/>
      <c r="AG475" s="193"/>
      <c r="AH475" s="325"/>
      <c r="AI475" s="324"/>
      <c r="AJ475" s="193"/>
      <c r="AK475" s="193"/>
      <c r="AL475" s="193"/>
      <c r="AM475" s="324"/>
      <c r="AN475" s="193"/>
      <c r="AO475" s="193"/>
      <c r="AP475" s="325"/>
      <c r="AQ475" s="324"/>
      <c r="AR475" s="193"/>
      <c r="AS475" s="193"/>
      <c r="AT475" s="325"/>
      <c r="AU475" s="193"/>
      <c r="AV475" s="193"/>
      <c r="AW475" s="193"/>
      <c r="AX475" s="194"/>
      <c r="AY475">
        <f t="shared" si="71"/>
        <v>0</v>
      </c>
    </row>
    <row r="476" spans="1:51" ht="18.75" hidden="1" customHeight="1" x14ac:dyDescent="0.15">
      <c r="A476" s="175"/>
      <c r="B476" s="172"/>
      <c r="C476" s="166"/>
      <c r="D476" s="172"/>
      <c r="E476" s="326" t="s">
        <v>194</v>
      </c>
      <c r="F476" s="327"/>
      <c r="G476" s="328"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9" t="s">
        <v>192</v>
      </c>
      <c r="AF476" s="320"/>
      <c r="AG476" s="320"/>
      <c r="AH476" s="321"/>
      <c r="AI476" s="322" t="s">
        <v>460</v>
      </c>
      <c r="AJ476" s="322"/>
      <c r="AK476" s="322"/>
      <c r="AL476" s="143"/>
      <c r="AM476" s="322" t="s">
        <v>461</v>
      </c>
      <c r="AN476" s="322"/>
      <c r="AO476" s="322"/>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6"/>
      <c r="F477" s="327"/>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3"/>
      <c r="AJ477" s="323"/>
      <c r="AK477" s="323"/>
      <c r="AL477" s="142"/>
      <c r="AM477" s="323"/>
      <c r="AN477" s="323"/>
      <c r="AO477" s="323"/>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6"/>
      <c r="F478" s="327"/>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4"/>
      <c r="AF478" s="193"/>
      <c r="AG478" s="193"/>
      <c r="AH478" s="193"/>
      <c r="AI478" s="324"/>
      <c r="AJ478" s="193"/>
      <c r="AK478" s="193"/>
      <c r="AL478" s="193"/>
      <c r="AM478" s="324"/>
      <c r="AN478" s="193"/>
      <c r="AO478" s="193"/>
      <c r="AP478" s="325"/>
      <c r="AQ478" s="324"/>
      <c r="AR478" s="193"/>
      <c r="AS478" s="193"/>
      <c r="AT478" s="325"/>
      <c r="AU478" s="193"/>
      <c r="AV478" s="193"/>
      <c r="AW478" s="193"/>
      <c r="AX478" s="194"/>
      <c r="AY478">
        <f t="shared" ref="AY478:AY480" si="72">$AY$476</f>
        <v>0</v>
      </c>
    </row>
    <row r="479" spans="1:51" ht="23.25" hidden="1" customHeight="1" x14ac:dyDescent="0.15">
      <c r="A479" s="175"/>
      <c r="B479" s="172"/>
      <c r="C479" s="166"/>
      <c r="D479" s="172"/>
      <c r="E479" s="326"/>
      <c r="F479" s="327"/>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4"/>
      <c r="AF479" s="193"/>
      <c r="AG479" s="193"/>
      <c r="AH479" s="325"/>
      <c r="AI479" s="324"/>
      <c r="AJ479" s="193"/>
      <c r="AK479" s="193"/>
      <c r="AL479" s="193"/>
      <c r="AM479" s="324"/>
      <c r="AN479" s="193"/>
      <c r="AO479" s="193"/>
      <c r="AP479" s="325"/>
      <c r="AQ479" s="324"/>
      <c r="AR479" s="193"/>
      <c r="AS479" s="193"/>
      <c r="AT479" s="325"/>
      <c r="AU479" s="193"/>
      <c r="AV479" s="193"/>
      <c r="AW479" s="193"/>
      <c r="AX479" s="194"/>
      <c r="AY479">
        <f t="shared" si="72"/>
        <v>0</v>
      </c>
    </row>
    <row r="480" spans="1:51" ht="23.25" hidden="1" customHeight="1" x14ac:dyDescent="0.15">
      <c r="A480" s="175"/>
      <c r="B480" s="172"/>
      <c r="C480" s="166"/>
      <c r="D480" s="172"/>
      <c r="E480" s="326"/>
      <c r="F480" s="327"/>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4"/>
      <c r="AF480" s="193"/>
      <c r="AG480" s="193"/>
      <c r="AH480" s="325"/>
      <c r="AI480" s="324"/>
      <c r="AJ480" s="193"/>
      <c r="AK480" s="193"/>
      <c r="AL480" s="193"/>
      <c r="AM480" s="324"/>
      <c r="AN480" s="193"/>
      <c r="AO480" s="193"/>
      <c r="AP480" s="325"/>
      <c r="AQ480" s="324"/>
      <c r="AR480" s="193"/>
      <c r="AS480" s="193"/>
      <c r="AT480" s="325"/>
      <c r="AU480" s="193"/>
      <c r="AV480" s="193"/>
      <c r="AW480" s="193"/>
      <c r="AX480" s="194"/>
      <c r="AY480">
        <f t="shared" si="72"/>
        <v>0</v>
      </c>
    </row>
    <row r="481" spans="1:51" ht="23.85"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637</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317</v>
      </c>
      <c r="F484" s="161"/>
      <c r="G484" s="883" t="s">
        <v>204</v>
      </c>
      <c r="H484" s="111"/>
      <c r="I484" s="111"/>
      <c r="J484" s="884"/>
      <c r="K484" s="885"/>
      <c r="L484" s="885"/>
      <c r="M484" s="885"/>
      <c r="N484" s="885"/>
      <c r="O484" s="885"/>
      <c r="P484" s="885"/>
      <c r="Q484" s="885"/>
      <c r="R484" s="885"/>
      <c r="S484" s="885"/>
      <c r="T484" s="886"/>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7"/>
      <c r="AY484" s="78" t="str">
        <f>IF(SUBSTITUTE($J$484,"-","")="","0","1")</f>
        <v>0</v>
      </c>
    </row>
    <row r="485" spans="1:51" ht="18.75" hidden="1" customHeight="1" x14ac:dyDescent="0.15">
      <c r="A485" s="175"/>
      <c r="B485" s="172"/>
      <c r="C485" s="166"/>
      <c r="D485" s="172"/>
      <c r="E485" s="326" t="s">
        <v>193</v>
      </c>
      <c r="F485" s="327"/>
      <c r="G485" s="328"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9" t="s">
        <v>192</v>
      </c>
      <c r="AF485" s="320"/>
      <c r="AG485" s="320"/>
      <c r="AH485" s="321"/>
      <c r="AI485" s="322" t="s">
        <v>460</v>
      </c>
      <c r="AJ485" s="322"/>
      <c r="AK485" s="322"/>
      <c r="AL485" s="143"/>
      <c r="AM485" s="322" t="s">
        <v>461</v>
      </c>
      <c r="AN485" s="322"/>
      <c r="AO485" s="322"/>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6"/>
      <c r="F486" s="327"/>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3"/>
      <c r="AJ486" s="323"/>
      <c r="AK486" s="323"/>
      <c r="AL486" s="142"/>
      <c r="AM486" s="323"/>
      <c r="AN486" s="323"/>
      <c r="AO486" s="323"/>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6"/>
      <c r="F487" s="327"/>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4"/>
      <c r="AF487" s="193"/>
      <c r="AG487" s="193"/>
      <c r="AH487" s="193"/>
      <c r="AI487" s="324"/>
      <c r="AJ487" s="193"/>
      <c r="AK487" s="193"/>
      <c r="AL487" s="193"/>
      <c r="AM487" s="324"/>
      <c r="AN487" s="193"/>
      <c r="AO487" s="193"/>
      <c r="AP487" s="325"/>
      <c r="AQ487" s="324"/>
      <c r="AR487" s="193"/>
      <c r="AS487" s="193"/>
      <c r="AT487" s="325"/>
      <c r="AU487" s="193"/>
      <c r="AV487" s="193"/>
      <c r="AW487" s="193"/>
      <c r="AX487" s="194"/>
      <c r="AY487">
        <f t="shared" ref="AY487:AY489" si="73">$AY$485</f>
        <v>0</v>
      </c>
    </row>
    <row r="488" spans="1:51" ht="23.25" hidden="1" customHeight="1" x14ac:dyDescent="0.15">
      <c r="A488" s="175"/>
      <c r="B488" s="172"/>
      <c r="C488" s="166"/>
      <c r="D488" s="172"/>
      <c r="E488" s="326"/>
      <c r="F488" s="327"/>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4"/>
      <c r="AF488" s="193"/>
      <c r="AG488" s="193"/>
      <c r="AH488" s="325"/>
      <c r="AI488" s="324"/>
      <c r="AJ488" s="193"/>
      <c r="AK488" s="193"/>
      <c r="AL488" s="193"/>
      <c r="AM488" s="324"/>
      <c r="AN488" s="193"/>
      <c r="AO488" s="193"/>
      <c r="AP488" s="325"/>
      <c r="AQ488" s="324"/>
      <c r="AR488" s="193"/>
      <c r="AS488" s="193"/>
      <c r="AT488" s="325"/>
      <c r="AU488" s="193"/>
      <c r="AV488" s="193"/>
      <c r="AW488" s="193"/>
      <c r="AX488" s="194"/>
      <c r="AY488">
        <f t="shared" si="73"/>
        <v>0</v>
      </c>
    </row>
    <row r="489" spans="1:51" ht="23.25" hidden="1" customHeight="1" x14ac:dyDescent="0.15">
      <c r="A489" s="175"/>
      <c r="B489" s="172"/>
      <c r="C489" s="166"/>
      <c r="D489" s="172"/>
      <c r="E489" s="326"/>
      <c r="F489" s="327"/>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4"/>
      <c r="AF489" s="193"/>
      <c r="AG489" s="193"/>
      <c r="AH489" s="325"/>
      <c r="AI489" s="324"/>
      <c r="AJ489" s="193"/>
      <c r="AK489" s="193"/>
      <c r="AL489" s="193"/>
      <c r="AM489" s="324"/>
      <c r="AN489" s="193"/>
      <c r="AO489" s="193"/>
      <c r="AP489" s="325"/>
      <c r="AQ489" s="324"/>
      <c r="AR489" s="193"/>
      <c r="AS489" s="193"/>
      <c r="AT489" s="325"/>
      <c r="AU489" s="193"/>
      <c r="AV489" s="193"/>
      <c r="AW489" s="193"/>
      <c r="AX489" s="194"/>
      <c r="AY489">
        <f t="shared" si="73"/>
        <v>0</v>
      </c>
    </row>
    <row r="490" spans="1:51" ht="18.75" hidden="1" customHeight="1" x14ac:dyDescent="0.15">
      <c r="A490" s="175"/>
      <c r="B490" s="172"/>
      <c r="C490" s="166"/>
      <c r="D490" s="172"/>
      <c r="E490" s="326" t="s">
        <v>193</v>
      </c>
      <c r="F490" s="327"/>
      <c r="G490" s="328"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9" t="s">
        <v>192</v>
      </c>
      <c r="AF490" s="320"/>
      <c r="AG490" s="320"/>
      <c r="AH490" s="321"/>
      <c r="AI490" s="322" t="s">
        <v>460</v>
      </c>
      <c r="AJ490" s="322"/>
      <c r="AK490" s="322"/>
      <c r="AL490" s="143"/>
      <c r="AM490" s="322" t="s">
        <v>461</v>
      </c>
      <c r="AN490" s="322"/>
      <c r="AO490" s="322"/>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6"/>
      <c r="F491" s="327"/>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3"/>
      <c r="AJ491" s="323"/>
      <c r="AK491" s="323"/>
      <c r="AL491" s="142"/>
      <c r="AM491" s="323"/>
      <c r="AN491" s="323"/>
      <c r="AO491" s="323"/>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6"/>
      <c r="F492" s="327"/>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4"/>
      <c r="AF492" s="193"/>
      <c r="AG492" s="193"/>
      <c r="AH492" s="193"/>
      <c r="AI492" s="324"/>
      <c r="AJ492" s="193"/>
      <c r="AK492" s="193"/>
      <c r="AL492" s="193"/>
      <c r="AM492" s="324"/>
      <c r="AN492" s="193"/>
      <c r="AO492" s="193"/>
      <c r="AP492" s="325"/>
      <c r="AQ492" s="324"/>
      <c r="AR492" s="193"/>
      <c r="AS492" s="193"/>
      <c r="AT492" s="325"/>
      <c r="AU492" s="193"/>
      <c r="AV492" s="193"/>
      <c r="AW492" s="193"/>
      <c r="AX492" s="194"/>
      <c r="AY492">
        <f t="shared" ref="AY492:AY494" si="74">$AY$490</f>
        <v>0</v>
      </c>
    </row>
    <row r="493" spans="1:51" ht="23.25" hidden="1" customHeight="1" x14ac:dyDescent="0.15">
      <c r="A493" s="175"/>
      <c r="B493" s="172"/>
      <c r="C493" s="166"/>
      <c r="D493" s="172"/>
      <c r="E493" s="326"/>
      <c r="F493" s="327"/>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4"/>
      <c r="AF493" s="193"/>
      <c r="AG493" s="193"/>
      <c r="AH493" s="325"/>
      <c r="AI493" s="324"/>
      <c r="AJ493" s="193"/>
      <c r="AK493" s="193"/>
      <c r="AL493" s="193"/>
      <c r="AM493" s="324"/>
      <c r="AN493" s="193"/>
      <c r="AO493" s="193"/>
      <c r="AP493" s="325"/>
      <c r="AQ493" s="324"/>
      <c r="AR493" s="193"/>
      <c r="AS493" s="193"/>
      <c r="AT493" s="325"/>
      <c r="AU493" s="193"/>
      <c r="AV493" s="193"/>
      <c r="AW493" s="193"/>
      <c r="AX493" s="194"/>
      <c r="AY493">
        <f t="shared" si="74"/>
        <v>0</v>
      </c>
    </row>
    <row r="494" spans="1:51" ht="23.25" hidden="1" customHeight="1" x14ac:dyDescent="0.15">
      <c r="A494" s="175"/>
      <c r="B494" s="172"/>
      <c r="C494" s="166"/>
      <c r="D494" s="172"/>
      <c r="E494" s="326"/>
      <c r="F494" s="327"/>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4"/>
      <c r="AF494" s="193"/>
      <c r="AG494" s="193"/>
      <c r="AH494" s="325"/>
      <c r="AI494" s="324"/>
      <c r="AJ494" s="193"/>
      <c r="AK494" s="193"/>
      <c r="AL494" s="193"/>
      <c r="AM494" s="324"/>
      <c r="AN494" s="193"/>
      <c r="AO494" s="193"/>
      <c r="AP494" s="325"/>
      <c r="AQ494" s="324"/>
      <c r="AR494" s="193"/>
      <c r="AS494" s="193"/>
      <c r="AT494" s="325"/>
      <c r="AU494" s="193"/>
      <c r="AV494" s="193"/>
      <c r="AW494" s="193"/>
      <c r="AX494" s="194"/>
      <c r="AY494">
        <f t="shared" si="74"/>
        <v>0</v>
      </c>
    </row>
    <row r="495" spans="1:51" ht="18.75" hidden="1" customHeight="1" x14ac:dyDescent="0.15">
      <c r="A495" s="175"/>
      <c r="B495" s="172"/>
      <c r="C495" s="166"/>
      <c r="D495" s="172"/>
      <c r="E495" s="326" t="s">
        <v>193</v>
      </c>
      <c r="F495" s="327"/>
      <c r="G495" s="328"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9" t="s">
        <v>192</v>
      </c>
      <c r="AF495" s="320"/>
      <c r="AG495" s="320"/>
      <c r="AH495" s="321"/>
      <c r="AI495" s="322" t="s">
        <v>460</v>
      </c>
      <c r="AJ495" s="322"/>
      <c r="AK495" s="322"/>
      <c r="AL495" s="143"/>
      <c r="AM495" s="322" t="s">
        <v>461</v>
      </c>
      <c r="AN495" s="322"/>
      <c r="AO495" s="322"/>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6"/>
      <c r="F496" s="327"/>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3"/>
      <c r="AJ496" s="323"/>
      <c r="AK496" s="323"/>
      <c r="AL496" s="142"/>
      <c r="AM496" s="323"/>
      <c r="AN496" s="323"/>
      <c r="AO496" s="323"/>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6"/>
      <c r="F497" s="327"/>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4"/>
      <c r="AF497" s="193"/>
      <c r="AG497" s="193"/>
      <c r="AH497" s="193"/>
      <c r="AI497" s="324"/>
      <c r="AJ497" s="193"/>
      <c r="AK497" s="193"/>
      <c r="AL497" s="193"/>
      <c r="AM497" s="324"/>
      <c r="AN497" s="193"/>
      <c r="AO497" s="193"/>
      <c r="AP497" s="325"/>
      <c r="AQ497" s="324"/>
      <c r="AR497" s="193"/>
      <c r="AS497" s="193"/>
      <c r="AT497" s="325"/>
      <c r="AU497" s="193"/>
      <c r="AV497" s="193"/>
      <c r="AW497" s="193"/>
      <c r="AX497" s="194"/>
      <c r="AY497">
        <f t="shared" ref="AY497:AY499" si="75">$AY$495</f>
        <v>0</v>
      </c>
    </row>
    <row r="498" spans="1:51" ht="23.25" hidden="1" customHeight="1" x14ac:dyDescent="0.15">
      <c r="A498" s="175"/>
      <c r="B498" s="172"/>
      <c r="C498" s="166"/>
      <c r="D498" s="172"/>
      <c r="E498" s="326"/>
      <c r="F498" s="327"/>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4"/>
      <c r="AF498" s="193"/>
      <c r="AG498" s="193"/>
      <c r="AH498" s="325"/>
      <c r="AI498" s="324"/>
      <c r="AJ498" s="193"/>
      <c r="AK498" s="193"/>
      <c r="AL498" s="193"/>
      <c r="AM498" s="324"/>
      <c r="AN498" s="193"/>
      <c r="AO498" s="193"/>
      <c r="AP498" s="325"/>
      <c r="AQ498" s="324"/>
      <c r="AR498" s="193"/>
      <c r="AS498" s="193"/>
      <c r="AT498" s="325"/>
      <c r="AU498" s="193"/>
      <c r="AV498" s="193"/>
      <c r="AW498" s="193"/>
      <c r="AX498" s="194"/>
      <c r="AY498">
        <f t="shared" si="75"/>
        <v>0</v>
      </c>
    </row>
    <row r="499" spans="1:51" ht="23.25" hidden="1" customHeight="1" x14ac:dyDescent="0.15">
      <c r="A499" s="175"/>
      <c r="B499" s="172"/>
      <c r="C499" s="166"/>
      <c r="D499" s="172"/>
      <c r="E499" s="326"/>
      <c r="F499" s="327"/>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4"/>
      <c r="AF499" s="193"/>
      <c r="AG499" s="193"/>
      <c r="AH499" s="325"/>
      <c r="AI499" s="324"/>
      <c r="AJ499" s="193"/>
      <c r="AK499" s="193"/>
      <c r="AL499" s="193"/>
      <c r="AM499" s="324"/>
      <c r="AN499" s="193"/>
      <c r="AO499" s="193"/>
      <c r="AP499" s="325"/>
      <c r="AQ499" s="324"/>
      <c r="AR499" s="193"/>
      <c r="AS499" s="193"/>
      <c r="AT499" s="325"/>
      <c r="AU499" s="193"/>
      <c r="AV499" s="193"/>
      <c r="AW499" s="193"/>
      <c r="AX499" s="194"/>
      <c r="AY499">
        <f t="shared" si="75"/>
        <v>0</v>
      </c>
    </row>
    <row r="500" spans="1:51" ht="18.75" hidden="1" customHeight="1" x14ac:dyDescent="0.15">
      <c r="A500" s="175"/>
      <c r="B500" s="172"/>
      <c r="C500" s="166"/>
      <c r="D500" s="172"/>
      <c r="E500" s="326" t="s">
        <v>193</v>
      </c>
      <c r="F500" s="327"/>
      <c r="G500" s="328"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9" t="s">
        <v>192</v>
      </c>
      <c r="AF500" s="320"/>
      <c r="AG500" s="320"/>
      <c r="AH500" s="321"/>
      <c r="AI500" s="322" t="s">
        <v>460</v>
      </c>
      <c r="AJ500" s="322"/>
      <c r="AK500" s="322"/>
      <c r="AL500" s="143"/>
      <c r="AM500" s="322" t="s">
        <v>461</v>
      </c>
      <c r="AN500" s="322"/>
      <c r="AO500" s="322"/>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6"/>
      <c r="F501" s="327"/>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3"/>
      <c r="AJ501" s="323"/>
      <c r="AK501" s="323"/>
      <c r="AL501" s="142"/>
      <c r="AM501" s="323"/>
      <c r="AN501" s="323"/>
      <c r="AO501" s="323"/>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6"/>
      <c r="F502" s="327"/>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4"/>
      <c r="AF502" s="193"/>
      <c r="AG502" s="193"/>
      <c r="AH502" s="193"/>
      <c r="AI502" s="324"/>
      <c r="AJ502" s="193"/>
      <c r="AK502" s="193"/>
      <c r="AL502" s="193"/>
      <c r="AM502" s="324"/>
      <c r="AN502" s="193"/>
      <c r="AO502" s="193"/>
      <c r="AP502" s="325"/>
      <c r="AQ502" s="324"/>
      <c r="AR502" s="193"/>
      <c r="AS502" s="193"/>
      <c r="AT502" s="325"/>
      <c r="AU502" s="193"/>
      <c r="AV502" s="193"/>
      <c r="AW502" s="193"/>
      <c r="AX502" s="194"/>
      <c r="AY502">
        <f t="shared" ref="AY502:AY504" si="76">$AY$500</f>
        <v>0</v>
      </c>
    </row>
    <row r="503" spans="1:51" ht="23.25" hidden="1" customHeight="1" x14ac:dyDescent="0.15">
      <c r="A503" s="175"/>
      <c r="B503" s="172"/>
      <c r="C503" s="166"/>
      <c r="D503" s="172"/>
      <c r="E503" s="326"/>
      <c r="F503" s="327"/>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4"/>
      <c r="AF503" s="193"/>
      <c r="AG503" s="193"/>
      <c r="AH503" s="325"/>
      <c r="AI503" s="324"/>
      <c r="AJ503" s="193"/>
      <c r="AK503" s="193"/>
      <c r="AL503" s="193"/>
      <c r="AM503" s="324"/>
      <c r="AN503" s="193"/>
      <c r="AO503" s="193"/>
      <c r="AP503" s="325"/>
      <c r="AQ503" s="324"/>
      <c r="AR503" s="193"/>
      <c r="AS503" s="193"/>
      <c r="AT503" s="325"/>
      <c r="AU503" s="193"/>
      <c r="AV503" s="193"/>
      <c r="AW503" s="193"/>
      <c r="AX503" s="194"/>
      <c r="AY503">
        <f t="shared" si="76"/>
        <v>0</v>
      </c>
    </row>
    <row r="504" spans="1:51" ht="23.25" hidden="1" customHeight="1" x14ac:dyDescent="0.15">
      <c r="A504" s="175"/>
      <c r="B504" s="172"/>
      <c r="C504" s="166"/>
      <c r="D504" s="172"/>
      <c r="E504" s="326"/>
      <c r="F504" s="327"/>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4"/>
      <c r="AF504" s="193"/>
      <c r="AG504" s="193"/>
      <c r="AH504" s="325"/>
      <c r="AI504" s="324"/>
      <c r="AJ504" s="193"/>
      <c r="AK504" s="193"/>
      <c r="AL504" s="193"/>
      <c r="AM504" s="324"/>
      <c r="AN504" s="193"/>
      <c r="AO504" s="193"/>
      <c r="AP504" s="325"/>
      <c r="AQ504" s="324"/>
      <c r="AR504" s="193"/>
      <c r="AS504" s="193"/>
      <c r="AT504" s="325"/>
      <c r="AU504" s="193"/>
      <c r="AV504" s="193"/>
      <c r="AW504" s="193"/>
      <c r="AX504" s="194"/>
      <c r="AY504">
        <f t="shared" si="76"/>
        <v>0</v>
      </c>
    </row>
    <row r="505" spans="1:51" ht="18.75" hidden="1" customHeight="1" x14ac:dyDescent="0.15">
      <c r="A505" s="175"/>
      <c r="B505" s="172"/>
      <c r="C505" s="166"/>
      <c r="D505" s="172"/>
      <c r="E505" s="326" t="s">
        <v>193</v>
      </c>
      <c r="F505" s="327"/>
      <c r="G505" s="328"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9" t="s">
        <v>192</v>
      </c>
      <c r="AF505" s="320"/>
      <c r="AG505" s="320"/>
      <c r="AH505" s="321"/>
      <c r="AI505" s="322" t="s">
        <v>460</v>
      </c>
      <c r="AJ505" s="322"/>
      <c r="AK505" s="322"/>
      <c r="AL505" s="143"/>
      <c r="AM505" s="322" t="s">
        <v>461</v>
      </c>
      <c r="AN505" s="322"/>
      <c r="AO505" s="322"/>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6"/>
      <c r="F506" s="327"/>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3"/>
      <c r="AJ506" s="323"/>
      <c r="AK506" s="323"/>
      <c r="AL506" s="142"/>
      <c r="AM506" s="323"/>
      <c r="AN506" s="323"/>
      <c r="AO506" s="323"/>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6"/>
      <c r="F507" s="327"/>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4"/>
      <c r="AF507" s="193"/>
      <c r="AG507" s="193"/>
      <c r="AH507" s="193"/>
      <c r="AI507" s="324"/>
      <c r="AJ507" s="193"/>
      <c r="AK507" s="193"/>
      <c r="AL507" s="193"/>
      <c r="AM507" s="324"/>
      <c r="AN507" s="193"/>
      <c r="AO507" s="193"/>
      <c r="AP507" s="325"/>
      <c r="AQ507" s="324"/>
      <c r="AR507" s="193"/>
      <c r="AS507" s="193"/>
      <c r="AT507" s="325"/>
      <c r="AU507" s="193"/>
      <c r="AV507" s="193"/>
      <c r="AW507" s="193"/>
      <c r="AX507" s="194"/>
      <c r="AY507">
        <f t="shared" ref="AY507:AY509" si="77">$AY$505</f>
        <v>0</v>
      </c>
    </row>
    <row r="508" spans="1:51" ht="23.25" hidden="1" customHeight="1" x14ac:dyDescent="0.15">
      <c r="A508" s="175"/>
      <c r="B508" s="172"/>
      <c r="C508" s="166"/>
      <c r="D508" s="172"/>
      <c r="E508" s="326"/>
      <c r="F508" s="327"/>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4"/>
      <c r="AF508" s="193"/>
      <c r="AG508" s="193"/>
      <c r="AH508" s="325"/>
      <c r="AI508" s="324"/>
      <c r="AJ508" s="193"/>
      <c r="AK508" s="193"/>
      <c r="AL508" s="193"/>
      <c r="AM508" s="324"/>
      <c r="AN508" s="193"/>
      <c r="AO508" s="193"/>
      <c r="AP508" s="325"/>
      <c r="AQ508" s="324"/>
      <c r="AR508" s="193"/>
      <c r="AS508" s="193"/>
      <c r="AT508" s="325"/>
      <c r="AU508" s="193"/>
      <c r="AV508" s="193"/>
      <c r="AW508" s="193"/>
      <c r="AX508" s="194"/>
      <c r="AY508">
        <f t="shared" si="77"/>
        <v>0</v>
      </c>
    </row>
    <row r="509" spans="1:51" ht="23.25" hidden="1" customHeight="1" x14ac:dyDescent="0.15">
      <c r="A509" s="175"/>
      <c r="B509" s="172"/>
      <c r="C509" s="166"/>
      <c r="D509" s="172"/>
      <c r="E509" s="326"/>
      <c r="F509" s="327"/>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4"/>
      <c r="AF509" s="193"/>
      <c r="AG509" s="193"/>
      <c r="AH509" s="325"/>
      <c r="AI509" s="324"/>
      <c r="AJ509" s="193"/>
      <c r="AK509" s="193"/>
      <c r="AL509" s="193"/>
      <c r="AM509" s="324"/>
      <c r="AN509" s="193"/>
      <c r="AO509" s="193"/>
      <c r="AP509" s="325"/>
      <c r="AQ509" s="324"/>
      <c r="AR509" s="193"/>
      <c r="AS509" s="193"/>
      <c r="AT509" s="325"/>
      <c r="AU509" s="193"/>
      <c r="AV509" s="193"/>
      <c r="AW509" s="193"/>
      <c r="AX509" s="194"/>
      <c r="AY509">
        <f t="shared" si="77"/>
        <v>0</v>
      </c>
    </row>
    <row r="510" spans="1:51" ht="18.75" hidden="1" customHeight="1" x14ac:dyDescent="0.15">
      <c r="A510" s="175"/>
      <c r="B510" s="172"/>
      <c r="C510" s="166"/>
      <c r="D510" s="172"/>
      <c r="E510" s="326" t="s">
        <v>194</v>
      </c>
      <c r="F510" s="327"/>
      <c r="G510" s="328"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9" t="s">
        <v>192</v>
      </c>
      <c r="AF510" s="320"/>
      <c r="AG510" s="320"/>
      <c r="AH510" s="321"/>
      <c r="AI510" s="322" t="s">
        <v>460</v>
      </c>
      <c r="AJ510" s="322"/>
      <c r="AK510" s="322"/>
      <c r="AL510" s="143"/>
      <c r="AM510" s="322" t="s">
        <v>461</v>
      </c>
      <c r="AN510" s="322"/>
      <c r="AO510" s="322"/>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6"/>
      <c r="F511" s="327"/>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3"/>
      <c r="AJ511" s="323"/>
      <c r="AK511" s="323"/>
      <c r="AL511" s="142"/>
      <c r="AM511" s="323"/>
      <c r="AN511" s="323"/>
      <c r="AO511" s="323"/>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6"/>
      <c r="F512" s="327"/>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4"/>
      <c r="AF512" s="193"/>
      <c r="AG512" s="193"/>
      <c r="AH512" s="193"/>
      <c r="AI512" s="324"/>
      <c r="AJ512" s="193"/>
      <c r="AK512" s="193"/>
      <c r="AL512" s="193"/>
      <c r="AM512" s="324"/>
      <c r="AN512" s="193"/>
      <c r="AO512" s="193"/>
      <c r="AP512" s="325"/>
      <c r="AQ512" s="324"/>
      <c r="AR512" s="193"/>
      <c r="AS512" s="193"/>
      <c r="AT512" s="325"/>
      <c r="AU512" s="193"/>
      <c r="AV512" s="193"/>
      <c r="AW512" s="193"/>
      <c r="AX512" s="194"/>
      <c r="AY512">
        <f t="shared" ref="AY512:AY514" si="78">$AY$510</f>
        <v>0</v>
      </c>
    </row>
    <row r="513" spans="1:51" ht="23.25" hidden="1" customHeight="1" x14ac:dyDescent="0.15">
      <c r="A513" s="175"/>
      <c r="B513" s="172"/>
      <c r="C513" s="166"/>
      <c r="D513" s="172"/>
      <c r="E513" s="326"/>
      <c r="F513" s="327"/>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4"/>
      <c r="AF513" s="193"/>
      <c r="AG513" s="193"/>
      <c r="AH513" s="325"/>
      <c r="AI513" s="324"/>
      <c r="AJ513" s="193"/>
      <c r="AK513" s="193"/>
      <c r="AL513" s="193"/>
      <c r="AM513" s="324"/>
      <c r="AN513" s="193"/>
      <c r="AO513" s="193"/>
      <c r="AP513" s="325"/>
      <c r="AQ513" s="324"/>
      <c r="AR513" s="193"/>
      <c r="AS513" s="193"/>
      <c r="AT513" s="325"/>
      <c r="AU513" s="193"/>
      <c r="AV513" s="193"/>
      <c r="AW513" s="193"/>
      <c r="AX513" s="194"/>
      <c r="AY513">
        <f t="shared" si="78"/>
        <v>0</v>
      </c>
    </row>
    <row r="514" spans="1:51" ht="23.25" hidden="1" customHeight="1" x14ac:dyDescent="0.15">
      <c r="A514" s="175"/>
      <c r="B514" s="172"/>
      <c r="C514" s="166"/>
      <c r="D514" s="172"/>
      <c r="E514" s="326"/>
      <c r="F514" s="327"/>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4"/>
      <c r="AF514" s="193"/>
      <c r="AG514" s="193"/>
      <c r="AH514" s="325"/>
      <c r="AI514" s="324"/>
      <c r="AJ514" s="193"/>
      <c r="AK514" s="193"/>
      <c r="AL514" s="193"/>
      <c r="AM514" s="324"/>
      <c r="AN514" s="193"/>
      <c r="AO514" s="193"/>
      <c r="AP514" s="325"/>
      <c r="AQ514" s="324"/>
      <c r="AR514" s="193"/>
      <c r="AS514" s="193"/>
      <c r="AT514" s="325"/>
      <c r="AU514" s="193"/>
      <c r="AV514" s="193"/>
      <c r="AW514" s="193"/>
      <c r="AX514" s="194"/>
      <c r="AY514">
        <f t="shared" si="78"/>
        <v>0</v>
      </c>
    </row>
    <row r="515" spans="1:51" ht="18.75" hidden="1" customHeight="1" x14ac:dyDescent="0.15">
      <c r="A515" s="175"/>
      <c r="B515" s="172"/>
      <c r="C515" s="166"/>
      <c r="D515" s="172"/>
      <c r="E515" s="326" t="s">
        <v>194</v>
      </c>
      <c r="F515" s="327"/>
      <c r="G515" s="328"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9" t="s">
        <v>192</v>
      </c>
      <c r="AF515" s="320"/>
      <c r="AG515" s="320"/>
      <c r="AH515" s="321"/>
      <c r="AI515" s="322" t="s">
        <v>460</v>
      </c>
      <c r="AJ515" s="322"/>
      <c r="AK515" s="322"/>
      <c r="AL515" s="143"/>
      <c r="AM515" s="322" t="s">
        <v>461</v>
      </c>
      <c r="AN515" s="322"/>
      <c r="AO515" s="322"/>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6"/>
      <c r="F516" s="327"/>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3"/>
      <c r="AJ516" s="323"/>
      <c r="AK516" s="323"/>
      <c r="AL516" s="142"/>
      <c r="AM516" s="323"/>
      <c r="AN516" s="323"/>
      <c r="AO516" s="323"/>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6"/>
      <c r="F517" s="327"/>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4"/>
      <c r="AF517" s="193"/>
      <c r="AG517" s="193"/>
      <c r="AH517" s="193"/>
      <c r="AI517" s="324"/>
      <c r="AJ517" s="193"/>
      <c r="AK517" s="193"/>
      <c r="AL517" s="193"/>
      <c r="AM517" s="324"/>
      <c r="AN517" s="193"/>
      <c r="AO517" s="193"/>
      <c r="AP517" s="325"/>
      <c r="AQ517" s="324"/>
      <c r="AR517" s="193"/>
      <c r="AS517" s="193"/>
      <c r="AT517" s="325"/>
      <c r="AU517" s="193"/>
      <c r="AV517" s="193"/>
      <c r="AW517" s="193"/>
      <c r="AX517" s="194"/>
      <c r="AY517">
        <f t="shared" ref="AY517:AY519" si="79">$AY$515</f>
        <v>0</v>
      </c>
    </row>
    <row r="518" spans="1:51" ht="23.25" hidden="1" customHeight="1" x14ac:dyDescent="0.15">
      <c r="A518" s="175"/>
      <c r="B518" s="172"/>
      <c r="C518" s="166"/>
      <c r="D518" s="172"/>
      <c r="E518" s="326"/>
      <c r="F518" s="327"/>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4"/>
      <c r="AF518" s="193"/>
      <c r="AG518" s="193"/>
      <c r="AH518" s="325"/>
      <c r="AI518" s="324"/>
      <c r="AJ518" s="193"/>
      <c r="AK518" s="193"/>
      <c r="AL518" s="193"/>
      <c r="AM518" s="324"/>
      <c r="AN518" s="193"/>
      <c r="AO518" s="193"/>
      <c r="AP518" s="325"/>
      <c r="AQ518" s="324"/>
      <c r="AR518" s="193"/>
      <c r="AS518" s="193"/>
      <c r="AT518" s="325"/>
      <c r="AU518" s="193"/>
      <c r="AV518" s="193"/>
      <c r="AW518" s="193"/>
      <c r="AX518" s="194"/>
      <c r="AY518">
        <f t="shared" si="79"/>
        <v>0</v>
      </c>
    </row>
    <row r="519" spans="1:51" ht="23.25" hidden="1" customHeight="1" x14ac:dyDescent="0.15">
      <c r="A519" s="175"/>
      <c r="B519" s="172"/>
      <c r="C519" s="166"/>
      <c r="D519" s="172"/>
      <c r="E519" s="326"/>
      <c r="F519" s="327"/>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4"/>
      <c r="AF519" s="193"/>
      <c r="AG519" s="193"/>
      <c r="AH519" s="325"/>
      <c r="AI519" s="324"/>
      <c r="AJ519" s="193"/>
      <c r="AK519" s="193"/>
      <c r="AL519" s="193"/>
      <c r="AM519" s="324"/>
      <c r="AN519" s="193"/>
      <c r="AO519" s="193"/>
      <c r="AP519" s="325"/>
      <c r="AQ519" s="324"/>
      <c r="AR519" s="193"/>
      <c r="AS519" s="193"/>
      <c r="AT519" s="325"/>
      <c r="AU519" s="193"/>
      <c r="AV519" s="193"/>
      <c r="AW519" s="193"/>
      <c r="AX519" s="194"/>
      <c r="AY519">
        <f t="shared" si="79"/>
        <v>0</v>
      </c>
    </row>
    <row r="520" spans="1:51" ht="18.75" hidden="1" customHeight="1" x14ac:dyDescent="0.15">
      <c r="A520" s="175"/>
      <c r="B520" s="172"/>
      <c r="C520" s="166"/>
      <c r="D520" s="172"/>
      <c r="E520" s="326" t="s">
        <v>194</v>
      </c>
      <c r="F520" s="327"/>
      <c r="G520" s="328"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9" t="s">
        <v>192</v>
      </c>
      <c r="AF520" s="320"/>
      <c r="AG520" s="320"/>
      <c r="AH520" s="321"/>
      <c r="AI520" s="322" t="s">
        <v>460</v>
      </c>
      <c r="AJ520" s="322"/>
      <c r="AK520" s="322"/>
      <c r="AL520" s="143"/>
      <c r="AM520" s="322" t="s">
        <v>461</v>
      </c>
      <c r="AN520" s="322"/>
      <c r="AO520" s="322"/>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6"/>
      <c r="F521" s="327"/>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3"/>
      <c r="AJ521" s="323"/>
      <c r="AK521" s="323"/>
      <c r="AL521" s="142"/>
      <c r="AM521" s="323"/>
      <c r="AN521" s="323"/>
      <c r="AO521" s="323"/>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6"/>
      <c r="F522" s="327"/>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4"/>
      <c r="AF522" s="193"/>
      <c r="AG522" s="193"/>
      <c r="AH522" s="193"/>
      <c r="AI522" s="324"/>
      <c r="AJ522" s="193"/>
      <c r="AK522" s="193"/>
      <c r="AL522" s="193"/>
      <c r="AM522" s="324"/>
      <c r="AN522" s="193"/>
      <c r="AO522" s="193"/>
      <c r="AP522" s="325"/>
      <c r="AQ522" s="324"/>
      <c r="AR522" s="193"/>
      <c r="AS522" s="193"/>
      <c r="AT522" s="325"/>
      <c r="AU522" s="193"/>
      <c r="AV522" s="193"/>
      <c r="AW522" s="193"/>
      <c r="AX522" s="194"/>
      <c r="AY522">
        <f t="shared" ref="AY522:AY524" si="80">$AY$520</f>
        <v>0</v>
      </c>
    </row>
    <row r="523" spans="1:51" ht="23.25" hidden="1" customHeight="1" x14ac:dyDescent="0.15">
      <c r="A523" s="175"/>
      <c r="B523" s="172"/>
      <c r="C523" s="166"/>
      <c r="D523" s="172"/>
      <c r="E523" s="326"/>
      <c r="F523" s="327"/>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4"/>
      <c r="AF523" s="193"/>
      <c r="AG523" s="193"/>
      <c r="AH523" s="325"/>
      <c r="AI523" s="324"/>
      <c r="AJ523" s="193"/>
      <c r="AK523" s="193"/>
      <c r="AL523" s="193"/>
      <c r="AM523" s="324"/>
      <c r="AN523" s="193"/>
      <c r="AO523" s="193"/>
      <c r="AP523" s="325"/>
      <c r="AQ523" s="324"/>
      <c r="AR523" s="193"/>
      <c r="AS523" s="193"/>
      <c r="AT523" s="325"/>
      <c r="AU523" s="193"/>
      <c r="AV523" s="193"/>
      <c r="AW523" s="193"/>
      <c r="AX523" s="194"/>
      <c r="AY523">
        <f t="shared" si="80"/>
        <v>0</v>
      </c>
    </row>
    <row r="524" spans="1:51" ht="23.25" hidden="1" customHeight="1" x14ac:dyDescent="0.15">
      <c r="A524" s="175"/>
      <c r="B524" s="172"/>
      <c r="C524" s="166"/>
      <c r="D524" s="172"/>
      <c r="E524" s="326"/>
      <c r="F524" s="327"/>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4"/>
      <c r="AF524" s="193"/>
      <c r="AG524" s="193"/>
      <c r="AH524" s="325"/>
      <c r="AI524" s="324"/>
      <c r="AJ524" s="193"/>
      <c r="AK524" s="193"/>
      <c r="AL524" s="193"/>
      <c r="AM524" s="324"/>
      <c r="AN524" s="193"/>
      <c r="AO524" s="193"/>
      <c r="AP524" s="325"/>
      <c r="AQ524" s="324"/>
      <c r="AR524" s="193"/>
      <c r="AS524" s="193"/>
      <c r="AT524" s="325"/>
      <c r="AU524" s="193"/>
      <c r="AV524" s="193"/>
      <c r="AW524" s="193"/>
      <c r="AX524" s="194"/>
      <c r="AY524">
        <f t="shared" si="80"/>
        <v>0</v>
      </c>
    </row>
    <row r="525" spans="1:51" ht="18.75" hidden="1" customHeight="1" x14ac:dyDescent="0.15">
      <c r="A525" s="175"/>
      <c r="B525" s="172"/>
      <c r="C525" s="166"/>
      <c r="D525" s="172"/>
      <c r="E525" s="326" t="s">
        <v>194</v>
      </c>
      <c r="F525" s="327"/>
      <c r="G525" s="328"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9" t="s">
        <v>192</v>
      </c>
      <c r="AF525" s="320"/>
      <c r="AG525" s="320"/>
      <c r="AH525" s="321"/>
      <c r="AI525" s="322" t="s">
        <v>460</v>
      </c>
      <c r="AJ525" s="322"/>
      <c r="AK525" s="322"/>
      <c r="AL525" s="143"/>
      <c r="AM525" s="322" t="s">
        <v>461</v>
      </c>
      <c r="AN525" s="322"/>
      <c r="AO525" s="322"/>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6"/>
      <c r="F526" s="327"/>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3"/>
      <c r="AJ526" s="323"/>
      <c r="AK526" s="323"/>
      <c r="AL526" s="142"/>
      <c r="AM526" s="323"/>
      <c r="AN526" s="323"/>
      <c r="AO526" s="323"/>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6"/>
      <c r="F527" s="327"/>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4"/>
      <c r="AF527" s="193"/>
      <c r="AG527" s="193"/>
      <c r="AH527" s="193"/>
      <c r="AI527" s="324"/>
      <c r="AJ527" s="193"/>
      <c r="AK527" s="193"/>
      <c r="AL527" s="193"/>
      <c r="AM527" s="324"/>
      <c r="AN527" s="193"/>
      <c r="AO527" s="193"/>
      <c r="AP527" s="325"/>
      <c r="AQ527" s="324"/>
      <c r="AR527" s="193"/>
      <c r="AS527" s="193"/>
      <c r="AT527" s="325"/>
      <c r="AU527" s="193"/>
      <c r="AV527" s="193"/>
      <c r="AW527" s="193"/>
      <c r="AX527" s="194"/>
      <c r="AY527">
        <f t="shared" ref="AY527:AY529" si="81">$AY$525</f>
        <v>0</v>
      </c>
    </row>
    <row r="528" spans="1:51" ht="23.25" hidden="1" customHeight="1" x14ac:dyDescent="0.15">
      <c r="A528" s="175"/>
      <c r="B528" s="172"/>
      <c r="C528" s="166"/>
      <c r="D528" s="172"/>
      <c r="E528" s="326"/>
      <c r="F528" s="327"/>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4"/>
      <c r="AF528" s="193"/>
      <c r="AG528" s="193"/>
      <c r="AH528" s="325"/>
      <c r="AI528" s="324"/>
      <c r="AJ528" s="193"/>
      <c r="AK528" s="193"/>
      <c r="AL528" s="193"/>
      <c r="AM528" s="324"/>
      <c r="AN528" s="193"/>
      <c r="AO528" s="193"/>
      <c r="AP528" s="325"/>
      <c r="AQ528" s="324"/>
      <c r="AR528" s="193"/>
      <c r="AS528" s="193"/>
      <c r="AT528" s="325"/>
      <c r="AU528" s="193"/>
      <c r="AV528" s="193"/>
      <c r="AW528" s="193"/>
      <c r="AX528" s="194"/>
      <c r="AY528">
        <f t="shared" si="81"/>
        <v>0</v>
      </c>
    </row>
    <row r="529" spans="1:51" ht="23.25" hidden="1" customHeight="1" x14ac:dyDescent="0.15">
      <c r="A529" s="175"/>
      <c r="B529" s="172"/>
      <c r="C529" s="166"/>
      <c r="D529" s="172"/>
      <c r="E529" s="326"/>
      <c r="F529" s="327"/>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4"/>
      <c r="AF529" s="193"/>
      <c r="AG529" s="193"/>
      <c r="AH529" s="325"/>
      <c r="AI529" s="324"/>
      <c r="AJ529" s="193"/>
      <c r="AK529" s="193"/>
      <c r="AL529" s="193"/>
      <c r="AM529" s="324"/>
      <c r="AN529" s="193"/>
      <c r="AO529" s="193"/>
      <c r="AP529" s="325"/>
      <c r="AQ529" s="324"/>
      <c r="AR529" s="193"/>
      <c r="AS529" s="193"/>
      <c r="AT529" s="325"/>
      <c r="AU529" s="193"/>
      <c r="AV529" s="193"/>
      <c r="AW529" s="193"/>
      <c r="AX529" s="194"/>
      <c r="AY529">
        <f t="shared" si="81"/>
        <v>0</v>
      </c>
    </row>
    <row r="530" spans="1:51" ht="18.75" hidden="1" customHeight="1" x14ac:dyDescent="0.15">
      <c r="A530" s="175"/>
      <c r="B530" s="172"/>
      <c r="C530" s="166"/>
      <c r="D530" s="172"/>
      <c r="E530" s="326" t="s">
        <v>194</v>
      </c>
      <c r="F530" s="327"/>
      <c r="G530" s="328"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9" t="s">
        <v>192</v>
      </c>
      <c r="AF530" s="320"/>
      <c r="AG530" s="320"/>
      <c r="AH530" s="321"/>
      <c r="AI530" s="322" t="s">
        <v>460</v>
      </c>
      <c r="AJ530" s="322"/>
      <c r="AK530" s="322"/>
      <c r="AL530" s="143"/>
      <c r="AM530" s="322" t="s">
        <v>461</v>
      </c>
      <c r="AN530" s="322"/>
      <c r="AO530" s="322"/>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6"/>
      <c r="F531" s="327"/>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3"/>
      <c r="AJ531" s="323"/>
      <c r="AK531" s="323"/>
      <c r="AL531" s="142"/>
      <c r="AM531" s="323"/>
      <c r="AN531" s="323"/>
      <c r="AO531" s="323"/>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6"/>
      <c r="F532" s="327"/>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4"/>
      <c r="AF532" s="193"/>
      <c r="AG532" s="193"/>
      <c r="AH532" s="193"/>
      <c r="AI532" s="324"/>
      <c r="AJ532" s="193"/>
      <c r="AK532" s="193"/>
      <c r="AL532" s="193"/>
      <c r="AM532" s="324"/>
      <c r="AN532" s="193"/>
      <c r="AO532" s="193"/>
      <c r="AP532" s="325"/>
      <c r="AQ532" s="324"/>
      <c r="AR532" s="193"/>
      <c r="AS532" s="193"/>
      <c r="AT532" s="325"/>
      <c r="AU532" s="193"/>
      <c r="AV532" s="193"/>
      <c r="AW532" s="193"/>
      <c r="AX532" s="194"/>
      <c r="AY532">
        <f t="shared" ref="AY532:AY534" si="82">$AY$530</f>
        <v>0</v>
      </c>
    </row>
    <row r="533" spans="1:51" ht="23.25" hidden="1" customHeight="1" x14ac:dyDescent="0.15">
      <c r="A533" s="175"/>
      <c r="B533" s="172"/>
      <c r="C533" s="166"/>
      <c r="D533" s="172"/>
      <c r="E533" s="326"/>
      <c r="F533" s="327"/>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4"/>
      <c r="AF533" s="193"/>
      <c r="AG533" s="193"/>
      <c r="AH533" s="325"/>
      <c r="AI533" s="324"/>
      <c r="AJ533" s="193"/>
      <c r="AK533" s="193"/>
      <c r="AL533" s="193"/>
      <c r="AM533" s="324"/>
      <c r="AN533" s="193"/>
      <c r="AO533" s="193"/>
      <c r="AP533" s="325"/>
      <c r="AQ533" s="324"/>
      <c r="AR533" s="193"/>
      <c r="AS533" s="193"/>
      <c r="AT533" s="325"/>
      <c r="AU533" s="193"/>
      <c r="AV533" s="193"/>
      <c r="AW533" s="193"/>
      <c r="AX533" s="194"/>
      <c r="AY533">
        <f t="shared" si="82"/>
        <v>0</v>
      </c>
    </row>
    <row r="534" spans="1:51" ht="23.25" hidden="1" customHeight="1" x14ac:dyDescent="0.15">
      <c r="A534" s="175"/>
      <c r="B534" s="172"/>
      <c r="C534" s="166"/>
      <c r="D534" s="172"/>
      <c r="E534" s="326"/>
      <c r="F534" s="327"/>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4"/>
      <c r="AF534" s="193"/>
      <c r="AG534" s="193"/>
      <c r="AH534" s="325"/>
      <c r="AI534" s="324"/>
      <c r="AJ534" s="193"/>
      <c r="AK534" s="193"/>
      <c r="AL534" s="193"/>
      <c r="AM534" s="324"/>
      <c r="AN534" s="193"/>
      <c r="AO534" s="193"/>
      <c r="AP534" s="325"/>
      <c r="AQ534" s="324"/>
      <c r="AR534" s="193"/>
      <c r="AS534" s="193"/>
      <c r="AT534" s="325"/>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83" t="s">
        <v>204</v>
      </c>
      <c r="H538" s="111"/>
      <c r="I538" s="111"/>
      <c r="J538" s="884"/>
      <c r="K538" s="885"/>
      <c r="L538" s="885"/>
      <c r="M538" s="885"/>
      <c r="N538" s="885"/>
      <c r="O538" s="885"/>
      <c r="P538" s="885"/>
      <c r="Q538" s="885"/>
      <c r="R538" s="885"/>
      <c r="S538" s="885"/>
      <c r="T538" s="886"/>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7"/>
      <c r="AY538" s="78" t="str">
        <f>IF(SUBSTITUTE($J$538,"-","")="","0","1")</f>
        <v>0</v>
      </c>
    </row>
    <row r="539" spans="1:51" ht="18.75" hidden="1" customHeight="1" x14ac:dyDescent="0.15">
      <c r="A539" s="175"/>
      <c r="B539" s="172"/>
      <c r="C539" s="166"/>
      <c r="D539" s="172"/>
      <c r="E539" s="326" t="s">
        <v>193</v>
      </c>
      <c r="F539" s="327"/>
      <c r="G539" s="328"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9" t="s">
        <v>192</v>
      </c>
      <c r="AF539" s="320"/>
      <c r="AG539" s="320"/>
      <c r="AH539" s="321"/>
      <c r="AI539" s="322" t="s">
        <v>460</v>
      </c>
      <c r="AJ539" s="322"/>
      <c r="AK539" s="322"/>
      <c r="AL539" s="143"/>
      <c r="AM539" s="322" t="s">
        <v>461</v>
      </c>
      <c r="AN539" s="322"/>
      <c r="AO539" s="322"/>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6"/>
      <c r="F540" s="327"/>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3"/>
      <c r="AJ540" s="323"/>
      <c r="AK540" s="323"/>
      <c r="AL540" s="142"/>
      <c r="AM540" s="323"/>
      <c r="AN540" s="323"/>
      <c r="AO540" s="323"/>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6"/>
      <c r="F541" s="327"/>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4"/>
      <c r="AF541" s="193"/>
      <c r="AG541" s="193"/>
      <c r="AH541" s="193"/>
      <c r="AI541" s="324"/>
      <c r="AJ541" s="193"/>
      <c r="AK541" s="193"/>
      <c r="AL541" s="193"/>
      <c r="AM541" s="324"/>
      <c r="AN541" s="193"/>
      <c r="AO541" s="193"/>
      <c r="AP541" s="325"/>
      <c r="AQ541" s="324"/>
      <c r="AR541" s="193"/>
      <c r="AS541" s="193"/>
      <c r="AT541" s="325"/>
      <c r="AU541" s="193"/>
      <c r="AV541" s="193"/>
      <c r="AW541" s="193"/>
      <c r="AX541" s="194"/>
      <c r="AY541">
        <f t="shared" ref="AY541:AY543" si="83">$AY$539</f>
        <v>0</v>
      </c>
    </row>
    <row r="542" spans="1:51" ht="23.25" hidden="1" customHeight="1" x14ac:dyDescent="0.15">
      <c r="A542" s="175"/>
      <c r="B542" s="172"/>
      <c r="C542" s="166"/>
      <c r="D542" s="172"/>
      <c r="E542" s="326"/>
      <c r="F542" s="327"/>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4"/>
      <c r="AF542" s="193"/>
      <c r="AG542" s="193"/>
      <c r="AH542" s="325"/>
      <c r="AI542" s="324"/>
      <c r="AJ542" s="193"/>
      <c r="AK542" s="193"/>
      <c r="AL542" s="193"/>
      <c r="AM542" s="324"/>
      <c r="AN542" s="193"/>
      <c r="AO542" s="193"/>
      <c r="AP542" s="325"/>
      <c r="AQ542" s="324"/>
      <c r="AR542" s="193"/>
      <c r="AS542" s="193"/>
      <c r="AT542" s="325"/>
      <c r="AU542" s="193"/>
      <c r="AV542" s="193"/>
      <c r="AW542" s="193"/>
      <c r="AX542" s="194"/>
      <c r="AY542">
        <f t="shared" si="83"/>
        <v>0</v>
      </c>
    </row>
    <row r="543" spans="1:51" ht="23.25" hidden="1" customHeight="1" x14ac:dyDescent="0.15">
      <c r="A543" s="175"/>
      <c r="B543" s="172"/>
      <c r="C543" s="166"/>
      <c r="D543" s="172"/>
      <c r="E543" s="326"/>
      <c r="F543" s="327"/>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4"/>
      <c r="AF543" s="193"/>
      <c r="AG543" s="193"/>
      <c r="AH543" s="325"/>
      <c r="AI543" s="324"/>
      <c r="AJ543" s="193"/>
      <c r="AK543" s="193"/>
      <c r="AL543" s="193"/>
      <c r="AM543" s="324"/>
      <c r="AN543" s="193"/>
      <c r="AO543" s="193"/>
      <c r="AP543" s="325"/>
      <c r="AQ543" s="324"/>
      <c r="AR543" s="193"/>
      <c r="AS543" s="193"/>
      <c r="AT543" s="325"/>
      <c r="AU543" s="193"/>
      <c r="AV543" s="193"/>
      <c r="AW543" s="193"/>
      <c r="AX543" s="194"/>
      <c r="AY543">
        <f t="shared" si="83"/>
        <v>0</v>
      </c>
    </row>
    <row r="544" spans="1:51" ht="18.75" hidden="1" customHeight="1" x14ac:dyDescent="0.15">
      <c r="A544" s="175"/>
      <c r="B544" s="172"/>
      <c r="C544" s="166"/>
      <c r="D544" s="172"/>
      <c r="E544" s="326" t="s">
        <v>193</v>
      </c>
      <c r="F544" s="327"/>
      <c r="G544" s="328"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9" t="s">
        <v>192</v>
      </c>
      <c r="AF544" s="320"/>
      <c r="AG544" s="320"/>
      <c r="AH544" s="321"/>
      <c r="AI544" s="322" t="s">
        <v>460</v>
      </c>
      <c r="AJ544" s="322"/>
      <c r="AK544" s="322"/>
      <c r="AL544" s="143"/>
      <c r="AM544" s="322" t="s">
        <v>461</v>
      </c>
      <c r="AN544" s="322"/>
      <c r="AO544" s="322"/>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6"/>
      <c r="F545" s="327"/>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3"/>
      <c r="AJ545" s="323"/>
      <c r="AK545" s="323"/>
      <c r="AL545" s="142"/>
      <c r="AM545" s="323"/>
      <c r="AN545" s="323"/>
      <c r="AO545" s="323"/>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6"/>
      <c r="F546" s="327"/>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4"/>
      <c r="AF546" s="193"/>
      <c r="AG546" s="193"/>
      <c r="AH546" s="193"/>
      <c r="AI546" s="324"/>
      <c r="AJ546" s="193"/>
      <c r="AK546" s="193"/>
      <c r="AL546" s="193"/>
      <c r="AM546" s="324"/>
      <c r="AN546" s="193"/>
      <c r="AO546" s="193"/>
      <c r="AP546" s="325"/>
      <c r="AQ546" s="324"/>
      <c r="AR546" s="193"/>
      <c r="AS546" s="193"/>
      <c r="AT546" s="325"/>
      <c r="AU546" s="193"/>
      <c r="AV546" s="193"/>
      <c r="AW546" s="193"/>
      <c r="AX546" s="194"/>
      <c r="AY546">
        <f t="shared" ref="AY546:AY548" si="84">$AY$544</f>
        <v>0</v>
      </c>
    </row>
    <row r="547" spans="1:51" ht="23.25" hidden="1" customHeight="1" x14ac:dyDescent="0.15">
      <c r="A547" s="175"/>
      <c r="B547" s="172"/>
      <c r="C547" s="166"/>
      <c r="D547" s="172"/>
      <c r="E547" s="326"/>
      <c r="F547" s="327"/>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4"/>
      <c r="AF547" s="193"/>
      <c r="AG547" s="193"/>
      <c r="AH547" s="325"/>
      <c r="AI547" s="324"/>
      <c r="AJ547" s="193"/>
      <c r="AK547" s="193"/>
      <c r="AL547" s="193"/>
      <c r="AM547" s="324"/>
      <c r="AN547" s="193"/>
      <c r="AO547" s="193"/>
      <c r="AP547" s="325"/>
      <c r="AQ547" s="324"/>
      <c r="AR547" s="193"/>
      <c r="AS547" s="193"/>
      <c r="AT547" s="325"/>
      <c r="AU547" s="193"/>
      <c r="AV547" s="193"/>
      <c r="AW547" s="193"/>
      <c r="AX547" s="194"/>
      <c r="AY547">
        <f t="shared" si="84"/>
        <v>0</v>
      </c>
    </row>
    <row r="548" spans="1:51" ht="23.25" hidden="1" customHeight="1" x14ac:dyDescent="0.15">
      <c r="A548" s="175"/>
      <c r="B548" s="172"/>
      <c r="C548" s="166"/>
      <c r="D548" s="172"/>
      <c r="E548" s="326"/>
      <c r="F548" s="327"/>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4"/>
      <c r="AF548" s="193"/>
      <c r="AG548" s="193"/>
      <c r="AH548" s="325"/>
      <c r="AI548" s="324"/>
      <c r="AJ548" s="193"/>
      <c r="AK548" s="193"/>
      <c r="AL548" s="193"/>
      <c r="AM548" s="324"/>
      <c r="AN548" s="193"/>
      <c r="AO548" s="193"/>
      <c r="AP548" s="325"/>
      <c r="AQ548" s="324"/>
      <c r="AR548" s="193"/>
      <c r="AS548" s="193"/>
      <c r="AT548" s="325"/>
      <c r="AU548" s="193"/>
      <c r="AV548" s="193"/>
      <c r="AW548" s="193"/>
      <c r="AX548" s="194"/>
      <c r="AY548">
        <f t="shared" si="84"/>
        <v>0</v>
      </c>
    </row>
    <row r="549" spans="1:51" ht="18.75" hidden="1" customHeight="1" x14ac:dyDescent="0.15">
      <c r="A549" s="175"/>
      <c r="B549" s="172"/>
      <c r="C549" s="166"/>
      <c r="D549" s="172"/>
      <c r="E549" s="326" t="s">
        <v>193</v>
      </c>
      <c r="F549" s="327"/>
      <c r="G549" s="328"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9" t="s">
        <v>192</v>
      </c>
      <c r="AF549" s="320"/>
      <c r="AG549" s="320"/>
      <c r="AH549" s="321"/>
      <c r="AI549" s="322" t="s">
        <v>460</v>
      </c>
      <c r="AJ549" s="322"/>
      <c r="AK549" s="322"/>
      <c r="AL549" s="143"/>
      <c r="AM549" s="322" t="s">
        <v>461</v>
      </c>
      <c r="AN549" s="322"/>
      <c r="AO549" s="322"/>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6"/>
      <c r="F550" s="327"/>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3"/>
      <c r="AJ550" s="323"/>
      <c r="AK550" s="323"/>
      <c r="AL550" s="142"/>
      <c r="AM550" s="323"/>
      <c r="AN550" s="323"/>
      <c r="AO550" s="323"/>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6"/>
      <c r="F551" s="327"/>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4"/>
      <c r="AF551" s="193"/>
      <c r="AG551" s="193"/>
      <c r="AH551" s="193"/>
      <c r="AI551" s="324"/>
      <c r="AJ551" s="193"/>
      <c r="AK551" s="193"/>
      <c r="AL551" s="193"/>
      <c r="AM551" s="324"/>
      <c r="AN551" s="193"/>
      <c r="AO551" s="193"/>
      <c r="AP551" s="325"/>
      <c r="AQ551" s="324"/>
      <c r="AR551" s="193"/>
      <c r="AS551" s="193"/>
      <c r="AT551" s="325"/>
      <c r="AU551" s="193"/>
      <c r="AV551" s="193"/>
      <c r="AW551" s="193"/>
      <c r="AX551" s="194"/>
      <c r="AY551">
        <f t="shared" ref="AY551:AY553" si="85">$AY$549</f>
        <v>0</v>
      </c>
    </row>
    <row r="552" spans="1:51" ht="23.25" hidden="1" customHeight="1" x14ac:dyDescent="0.15">
      <c r="A552" s="175"/>
      <c r="B552" s="172"/>
      <c r="C552" s="166"/>
      <c r="D552" s="172"/>
      <c r="E552" s="326"/>
      <c r="F552" s="327"/>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4"/>
      <c r="AF552" s="193"/>
      <c r="AG552" s="193"/>
      <c r="AH552" s="325"/>
      <c r="AI552" s="324"/>
      <c r="AJ552" s="193"/>
      <c r="AK552" s="193"/>
      <c r="AL552" s="193"/>
      <c r="AM552" s="324"/>
      <c r="AN552" s="193"/>
      <c r="AO552" s="193"/>
      <c r="AP552" s="325"/>
      <c r="AQ552" s="324"/>
      <c r="AR552" s="193"/>
      <c r="AS552" s="193"/>
      <c r="AT552" s="325"/>
      <c r="AU552" s="193"/>
      <c r="AV552" s="193"/>
      <c r="AW552" s="193"/>
      <c r="AX552" s="194"/>
      <c r="AY552">
        <f t="shared" si="85"/>
        <v>0</v>
      </c>
    </row>
    <row r="553" spans="1:51" ht="23.25" hidden="1" customHeight="1" x14ac:dyDescent="0.15">
      <c r="A553" s="175"/>
      <c r="B553" s="172"/>
      <c r="C553" s="166"/>
      <c r="D553" s="172"/>
      <c r="E553" s="326"/>
      <c r="F553" s="327"/>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4"/>
      <c r="AF553" s="193"/>
      <c r="AG553" s="193"/>
      <c r="AH553" s="325"/>
      <c r="AI553" s="324"/>
      <c r="AJ553" s="193"/>
      <c r="AK553" s="193"/>
      <c r="AL553" s="193"/>
      <c r="AM553" s="324"/>
      <c r="AN553" s="193"/>
      <c r="AO553" s="193"/>
      <c r="AP553" s="325"/>
      <c r="AQ553" s="324"/>
      <c r="AR553" s="193"/>
      <c r="AS553" s="193"/>
      <c r="AT553" s="325"/>
      <c r="AU553" s="193"/>
      <c r="AV553" s="193"/>
      <c r="AW553" s="193"/>
      <c r="AX553" s="194"/>
      <c r="AY553">
        <f t="shared" si="85"/>
        <v>0</v>
      </c>
    </row>
    <row r="554" spans="1:51" ht="18.75" hidden="1" customHeight="1" x14ac:dyDescent="0.15">
      <c r="A554" s="175"/>
      <c r="B554" s="172"/>
      <c r="C554" s="166"/>
      <c r="D554" s="172"/>
      <c r="E554" s="326" t="s">
        <v>193</v>
      </c>
      <c r="F554" s="327"/>
      <c r="G554" s="328"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9" t="s">
        <v>192</v>
      </c>
      <c r="AF554" s="320"/>
      <c r="AG554" s="320"/>
      <c r="AH554" s="321"/>
      <c r="AI554" s="322" t="s">
        <v>460</v>
      </c>
      <c r="AJ554" s="322"/>
      <c r="AK554" s="322"/>
      <c r="AL554" s="143"/>
      <c r="AM554" s="322" t="s">
        <v>461</v>
      </c>
      <c r="AN554" s="322"/>
      <c r="AO554" s="322"/>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6"/>
      <c r="F555" s="327"/>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3"/>
      <c r="AJ555" s="323"/>
      <c r="AK555" s="323"/>
      <c r="AL555" s="142"/>
      <c r="AM555" s="323"/>
      <c r="AN555" s="323"/>
      <c r="AO555" s="323"/>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6"/>
      <c r="F556" s="327"/>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4"/>
      <c r="AF556" s="193"/>
      <c r="AG556" s="193"/>
      <c r="AH556" s="193"/>
      <c r="AI556" s="324"/>
      <c r="AJ556" s="193"/>
      <c r="AK556" s="193"/>
      <c r="AL556" s="193"/>
      <c r="AM556" s="324"/>
      <c r="AN556" s="193"/>
      <c r="AO556" s="193"/>
      <c r="AP556" s="325"/>
      <c r="AQ556" s="324"/>
      <c r="AR556" s="193"/>
      <c r="AS556" s="193"/>
      <c r="AT556" s="325"/>
      <c r="AU556" s="193"/>
      <c r="AV556" s="193"/>
      <c r="AW556" s="193"/>
      <c r="AX556" s="194"/>
      <c r="AY556">
        <f t="shared" ref="AY556:AY558" si="86">$AY$554</f>
        <v>0</v>
      </c>
    </row>
    <row r="557" spans="1:51" ht="23.25" hidden="1" customHeight="1" x14ac:dyDescent="0.15">
      <c r="A557" s="175"/>
      <c r="B557" s="172"/>
      <c r="C557" s="166"/>
      <c r="D557" s="172"/>
      <c r="E557" s="326"/>
      <c r="F557" s="327"/>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4"/>
      <c r="AF557" s="193"/>
      <c r="AG557" s="193"/>
      <c r="AH557" s="325"/>
      <c r="AI557" s="324"/>
      <c r="AJ557" s="193"/>
      <c r="AK557" s="193"/>
      <c r="AL557" s="193"/>
      <c r="AM557" s="324"/>
      <c r="AN557" s="193"/>
      <c r="AO557" s="193"/>
      <c r="AP557" s="325"/>
      <c r="AQ557" s="324"/>
      <c r="AR557" s="193"/>
      <c r="AS557" s="193"/>
      <c r="AT557" s="325"/>
      <c r="AU557" s="193"/>
      <c r="AV557" s="193"/>
      <c r="AW557" s="193"/>
      <c r="AX557" s="194"/>
      <c r="AY557">
        <f t="shared" si="86"/>
        <v>0</v>
      </c>
    </row>
    <row r="558" spans="1:51" ht="23.25" hidden="1" customHeight="1" x14ac:dyDescent="0.15">
      <c r="A558" s="175"/>
      <c r="B558" s="172"/>
      <c r="C558" s="166"/>
      <c r="D558" s="172"/>
      <c r="E558" s="326"/>
      <c r="F558" s="327"/>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4"/>
      <c r="AF558" s="193"/>
      <c r="AG558" s="193"/>
      <c r="AH558" s="325"/>
      <c r="AI558" s="324"/>
      <c r="AJ558" s="193"/>
      <c r="AK558" s="193"/>
      <c r="AL558" s="193"/>
      <c r="AM558" s="324"/>
      <c r="AN558" s="193"/>
      <c r="AO558" s="193"/>
      <c r="AP558" s="325"/>
      <c r="AQ558" s="324"/>
      <c r="AR558" s="193"/>
      <c r="AS558" s="193"/>
      <c r="AT558" s="325"/>
      <c r="AU558" s="193"/>
      <c r="AV558" s="193"/>
      <c r="AW558" s="193"/>
      <c r="AX558" s="194"/>
      <c r="AY558">
        <f t="shared" si="86"/>
        <v>0</v>
      </c>
    </row>
    <row r="559" spans="1:51" ht="18.75" hidden="1" customHeight="1" x14ac:dyDescent="0.15">
      <c r="A559" s="175"/>
      <c r="B559" s="172"/>
      <c r="C559" s="166"/>
      <c r="D559" s="172"/>
      <c r="E559" s="326" t="s">
        <v>193</v>
      </c>
      <c r="F559" s="327"/>
      <c r="G559" s="328"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9" t="s">
        <v>192</v>
      </c>
      <c r="AF559" s="320"/>
      <c r="AG559" s="320"/>
      <c r="AH559" s="321"/>
      <c r="AI559" s="322" t="s">
        <v>460</v>
      </c>
      <c r="AJ559" s="322"/>
      <c r="AK559" s="322"/>
      <c r="AL559" s="143"/>
      <c r="AM559" s="322" t="s">
        <v>461</v>
      </c>
      <c r="AN559" s="322"/>
      <c r="AO559" s="322"/>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6"/>
      <c r="F560" s="327"/>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3"/>
      <c r="AJ560" s="323"/>
      <c r="AK560" s="323"/>
      <c r="AL560" s="142"/>
      <c r="AM560" s="323"/>
      <c r="AN560" s="323"/>
      <c r="AO560" s="323"/>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6"/>
      <c r="F561" s="327"/>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4"/>
      <c r="AF561" s="193"/>
      <c r="AG561" s="193"/>
      <c r="AH561" s="193"/>
      <c r="AI561" s="324"/>
      <c r="AJ561" s="193"/>
      <c r="AK561" s="193"/>
      <c r="AL561" s="193"/>
      <c r="AM561" s="324"/>
      <c r="AN561" s="193"/>
      <c r="AO561" s="193"/>
      <c r="AP561" s="325"/>
      <c r="AQ561" s="324"/>
      <c r="AR561" s="193"/>
      <c r="AS561" s="193"/>
      <c r="AT561" s="325"/>
      <c r="AU561" s="193"/>
      <c r="AV561" s="193"/>
      <c r="AW561" s="193"/>
      <c r="AX561" s="194"/>
      <c r="AY561">
        <f t="shared" ref="AY561:AY563" si="87">$AY$559</f>
        <v>0</v>
      </c>
    </row>
    <row r="562" spans="1:51" ht="23.25" hidden="1" customHeight="1" x14ac:dyDescent="0.15">
      <c r="A562" s="175"/>
      <c r="B562" s="172"/>
      <c r="C562" s="166"/>
      <c r="D562" s="172"/>
      <c r="E562" s="326"/>
      <c r="F562" s="327"/>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4"/>
      <c r="AF562" s="193"/>
      <c r="AG562" s="193"/>
      <c r="AH562" s="325"/>
      <c r="AI562" s="324"/>
      <c r="AJ562" s="193"/>
      <c r="AK562" s="193"/>
      <c r="AL562" s="193"/>
      <c r="AM562" s="324"/>
      <c r="AN562" s="193"/>
      <c r="AO562" s="193"/>
      <c r="AP562" s="325"/>
      <c r="AQ562" s="324"/>
      <c r="AR562" s="193"/>
      <c r="AS562" s="193"/>
      <c r="AT562" s="325"/>
      <c r="AU562" s="193"/>
      <c r="AV562" s="193"/>
      <c r="AW562" s="193"/>
      <c r="AX562" s="194"/>
      <c r="AY562">
        <f t="shared" si="87"/>
        <v>0</v>
      </c>
    </row>
    <row r="563" spans="1:51" ht="23.25" hidden="1" customHeight="1" x14ac:dyDescent="0.15">
      <c r="A563" s="175"/>
      <c r="B563" s="172"/>
      <c r="C563" s="166"/>
      <c r="D563" s="172"/>
      <c r="E563" s="326"/>
      <c r="F563" s="327"/>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4"/>
      <c r="AF563" s="193"/>
      <c r="AG563" s="193"/>
      <c r="AH563" s="325"/>
      <c r="AI563" s="324"/>
      <c r="AJ563" s="193"/>
      <c r="AK563" s="193"/>
      <c r="AL563" s="193"/>
      <c r="AM563" s="324"/>
      <c r="AN563" s="193"/>
      <c r="AO563" s="193"/>
      <c r="AP563" s="325"/>
      <c r="AQ563" s="324"/>
      <c r="AR563" s="193"/>
      <c r="AS563" s="193"/>
      <c r="AT563" s="325"/>
      <c r="AU563" s="193"/>
      <c r="AV563" s="193"/>
      <c r="AW563" s="193"/>
      <c r="AX563" s="194"/>
      <c r="AY563">
        <f t="shared" si="87"/>
        <v>0</v>
      </c>
    </row>
    <row r="564" spans="1:51" ht="18.75" hidden="1" customHeight="1" x14ac:dyDescent="0.15">
      <c r="A564" s="175"/>
      <c r="B564" s="172"/>
      <c r="C564" s="166"/>
      <c r="D564" s="172"/>
      <c r="E564" s="326" t="s">
        <v>194</v>
      </c>
      <c r="F564" s="327"/>
      <c r="G564" s="328"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9" t="s">
        <v>192</v>
      </c>
      <c r="AF564" s="320"/>
      <c r="AG564" s="320"/>
      <c r="AH564" s="321"/>
      <c r="AI564" s="322" t="s">
        <v>460</v>
      </c>
      <c r="AJ564" s="322"/>
      <c r="AK564" s="322"/>
      <c r="AL564" s="143"/>
      <c r="AM564" s="322" t="s">
        <v>461</v>
      </c>
      <c r="AN564" s="322"/>
      <c r="AO564" s="322"/>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6"/>
      <c r="F565" s="327"/>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3"/>
      <c r="AJ565" s="323"/>
      <c r="AK565" s="323"/>
      <c r="AL565" s="142"/>
      <c r="AM565" s="323"/>
      <c r="AN565" s="323"/>
      <c r="AO565" s="323"/>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6"/>
      <c r="F566" s="327"/>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4"/>
      <c r="AF566" s="193"/>
      <c r="AG566" s="193"/>
      <c r="AH566" s="193"/>
      <c r="AI566" s="324"/>
      <c r="AJ566" s="193"/>
      <c r="AK566" s="193"/>
      <c r="AL566" s="193"/>
      <c r="AM566" s="324"/>
      <c r="AN566" s="193"/>
      <c r="AO566" s="193"/>
      <c r="AP566" s="325"/>
      <c r="AQ566" s="324"/>
      <c r="AR566" s="193"/>
      <c r="AS566" s="193"/>
      <c r="AT566" s="325"/>
      <c r="AU566" s="193"/>
      <c r="AV566" s="193"/>
      <c r="AW566" s="193"/>
      <c r="AX566" s="194"/>
      <c r="AY566">
        <f t="shared" ref="AY566:AY568" si="88">$AY$564</f>
        <v>0</v>
      </c>
    </row>
    <row r="567" spans="1:51" ht="23.25" hidden="1" customHeight="1" x14ac:dyDescent="0.15">
      <c r="A567" s="175"/>
      <c r="B567" s="172"/>
      <c r="C567" s="166"/>
      <c r="D567" s="172"/>
      <c r="E567" s="326"/>
      <c r="F567" s="327"/>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4"/>
      <c r="AF567" s="193"/>
      <c r="AG567" s="193"/>
      <c r="AH567" s="325"/>
      <c r="AI567" s="324"/>
      <c r="AJ567" s="193"/>
      <c r="AK567" s="193"/>
      <c r="AL567" s="193"/>
      <c r="AM567" s="324"/>
      <c r="AN567" s="193"/>
      <c r="AO567" s="193"/>
      <c r="AP567" s="325"/>
      <c r="AQ567" s="324"/>
      <c r="AR567" s="193"/>
      <c r="AS567" s="193"/>
      <c r="AT567" s="325"/>
      <c r="AU567" s="193"/>
      <c r="AV567" s="193"/>
      <c r="AW567" s="193"/>
      <c r="AX567" s="194"/>
      <c r="AY567">
        <f t="shared" si="88"/>
        <v>0</v>
      </c>
    </row>
    <row r="568" spans="1:51" ht="23.25" hidden="1" customHeight="1" x14ac:dyDescent="0.15">
      <c r="A568" s="175"/>
      <c r="B568" s="172"/>
      <c r="C568" s="166"/>
      <c r="D568" s="172"/>
      <c r="E568" s="326"/>
      <c r="F568" s="327"/>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4"/>
      <c r="AF568" s="193"/>
      <c r="AG568" s="193"/>
      <c r="AH568" s="325"/>
      <c r="AI568" s="324"/>
      <c r="AJ568" s="193"/>
      <c r="AK568" s="193"/>
      <c r="AL568" s="193"/>
      <c r="AM568" s="324"/>
      <c r="AN568" s="193"/>
      <c r="AO568" s="193"/>
      <c r="AP568" s="325"/>
      <c r="AQ568" s="324"/>
      <c r="AR568" s="193"/>
      <c r="AS568" s="193"/>
      <c r="AT568" s="325"/>
      <c r="AU568" s="193"/>
      <c r="AV568" s="193"/>
      <c r="AW568" s="193"/>
      <c r="AX568" s="194"/>
      <c r="AY568">
        <f t="shared" si="88"/>
        <v>0</v>
      </c>
    </row>
    <row r="569" spans="1:51" ht="18.75" hidden="1" customHeight="1" x14ac:dyDescent="0.15">
      <c r="A569" s="175"/>
      <c r="B569" s="172"/>
      <c r="C569" s="166"/>
      <c r="D569" s="172"/>
      <c r="E569" s="326" t="s">
        <v>194</v>
      </c>
      <c r="F569" s="327"/>
      <c r="G569" s="328"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9" t="s">
        <v>192</v>
      </c>
      <c r="AF569" s="320"/>
      <c r="AG569" s="320"/>
      <c r="AH569" s="321"/>
      <c r="AI569" s="322" t="s">
        <v>460</v>
      </c>
      <c r="AJ569" s="322"/>
      <c r="AK569" s="322"/>
      <c r="AL569" s="143"/>
      <c r="AM569" s="322" t="s">
        <v>461</v>
      </c>
      <c r="AN569" s="322"/>
      <c r="AO569" s="322"/>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6"/>
      <c r="F570" s="327"/>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3"/>
      <c r="AJ570" s="323"/>
      <c r="AK570" s="323"/>
      <c r="AL570" s="142"/>
      <c r="AM570" s="323"/>
      <c r="AN570" s="323"/>
      <c r="AO570" s="323"/>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6"/>
      <c r="F571" s="327"/>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4"/>
      <c r="AF571" s="193"/>
      <c r="AG571" s="193"/>
      <c r="AH571" s="193"/>
      <c r="AI571" s="324"/>
      <c r="AJ571" s="193"/>
      <c r="AK571" s="193"/>
      <c r="AL571" s="193"/>
      <c r="AM571" s="324"/>
      <c r="AN571" s="193"/>
      <c r="AO571" s="193"/>
      <c r="AP571" s="325"/>
      <c r="AQ571" s="324"/>
      <c r="AR571" s="193"/>
      <c r="AS571" s="193"/>
      <c r="AT571" s="325"/>
      <c r="AU571" s="193"/>
      <c r="AV571" s="193"/>
      <c r="AW571" s="193"/>
      <c r="AX571" s="194"/>
      <c r="AY571">
        <f t="shared" ref="AY571:AY573" si="89">$AY$569</f>
        <v>0</v>
      </c>
    </row>
    <row r="572" spans="1:51" ht="23.25" hidden="1" customHeight="1" x14ac:dyDescent="0.15">
      <c r="A572" s="175"/>
      <c r="B572" s="172"/>
      <c r="C572" s="166"/>
      <c r="D572" s="172"/>
      <c r="E572" s="326"/>
      <c r="F572" s="327"/>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4"/>
      <c r="AF572" s="193"/>
      <c r="AG572" s="193"/>
      <c r="AH572" s="325"/>
      <c r="AI572" s="324"/>
      <c r="AJ572" s="193"/>
      <c r="AK572" s="193"/>
      <c r="AL572" s="193"/>
      <c r="AM572" s="324"/>
      <c r="AN572" s="193"/>
      <c r="AO572" s="193"/>
      <c r="AP572" s="325"/>
      <c r="AQ572" s="324"/>
      <c r="AR572" s="193"/>
      <c r="AS572" s="193"/>
      <c r="AT572" s="325"/>
      <c r="AU572" s="193"/>
      <c r="AV572" s="193"/>
      <c r="AW572" s="193"/>
      <c r="AX572" s="194"/>
      <c r="AY572">
        <f t="shared" si="89"/>
        <v>0</v>
      </c>
    </row>
    <row r="573" spans="1:51" ht="23.25" hidden="1" customHeight="1" x14ac:dyDescent="0.15">
      <c r="A573" s="175"/>
      <c r="B573" s="172"/>
      <c r="C573" s="166"/>
      <c r="D573" s="172"/>
      <c r="E573" s="326"/>
      <c r="F573" s="327"/>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4"/>
      <c r="AF573" s="193"/>
      <c r="AG573" s="193"/>
      <c r="AH573" s="325"/>
      <c r="AI573" s="324"/>
      <c r="AJ573" s="193"/>
      <c r="AK573" s="193"/>
      <c r="AL573" s="193"/>
      <c r="AM573" s="324"/>
      <c r="AN573" s="193"/>
      <c r="AO573" s="193"/>
      <c r="AP573" s="325"/>
      <c r="AQ573" s="324"/>
      <c r="AR573" s="193"/>
      <c r="AS573" s="193"/>
      <c r="AT573" s="325"/>
      <c r="AU573" s="193"/>
      <c r="AV573" s="193"/>
      <c r="AW573" s="193"/>
      <c r="AX573" s="194"/>
      <c r="AY573">
        <f t="shared" si="89"/>
        <v>0</v>
      </c>
    </row>
    <row r="574" spans="1:51" ht="18.75" hidden="1" customHeight="1" x14ac:dyDescent="0.15">
      <c r="A574" s="175"/>
      <c r="B574" s="172"/>
      <c r="C574" s="166"/>
      <c r="D574" s="172"/>
      <c r="E574" s="326" t="s">
        <v>194</v>
      </c>
      <c r="F574" s="327"/>
      <c r="G574" s="328"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9" t="s">
        <v>192</v>
      </c>
      <c r="AF574" s="320"/>
      <c r="AG574" s="320"/>
      <c r="AH574" s="321"/>
      <c r="AI574" s="322" t="s">
        <v>460</v>
      </c>
      <c r="AJ574" s="322"/>
      <c r="AK574" s="322"/>
      <c r="AL574" s="143"/>
      <c r="AM574" s="322" t="s">
        <v>461</v>
      </c>
      <c r="AN574" s="322"/>
      <c r="AO574" s="322"/>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6"/>
      <c r="F575" s="327"/>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3"/>
      <c r="AJ575" s="323"/>
      <c r="AK575" s="323"/>
      <c r="AL575" s="142"/>
      <c r="AM575" s="323"/>
      <c r="AN575" s="323"/>
      <c r="AO575" s="323"/>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6"/>
      <c r="F576" s="327"/>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4"/>
      <c r="AF576" s="193"/>
      <c r="AG576" s="193"/>
      <c r="AH576" s="193"/>
      <c r="AI576" s="324"/>
      <c r="AJ576" s="193"/>
      <c r="AK576" s="193"/>
      <c r="AL576" s="193"/>
      <c r="AM576" s="324"/>
      <c r="AN576" s="193"/>
      <c r="AO576" s="193"/>
      <c r="AP576" s="325"/>
      <c r="AQ576" s="324"/>
      <c r="AR576" s="193"/>
      <c r="AS576" s="193"/>
      <c r="AT576" s="325"/>
      <c r="AU576" s="193"/>
      <c r="AV576" s="193"/>
      <c r="AW576" s="193"/>
      <c r="AX576" s="194"/>
      <c r="AY576">
        <f t="shared" ref="AY576:AY578" si="90">$AY$574</f>
        <v>0</v>
      </c>
    </row>
    <row r="577" spans="1:51" ht="23.25" hidden="1" customHeight="1" x14ac:dyDescent="0.15">
      <c r="A577" s="175"/>
      <c r="B577" s="172"/>
      <c r="C577" s="166"/>
      <c r="D577" s="172"/>
      <c r="E577" s="326"/>
      <c r="F577" s="327"/>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4"/>
      <c r="AF577" s="193"/>
      <c r="AG577" s="193"/>
      <c r="AH577" s="325"/>
      <c r="AI577" s="324"/>
      <c r="AJ577" s="193"/>
      <c r="AK577" s="193"/>
      <c r="AL577" s="193"/>
      <c r="AM577" s="324"/>
      <c r="AN577" s="193"/>
      <c r="AO577" s="193"/>
      <c r="AP577" s="325"/>
      <c r="AQ577" s="324"/>
      <c r="AR577" s="193"/>
      <c r="AS577" s="193"/>
      <c r="AT577" s="325"/>
      <c r="AU577" s="193"/>
      <c r="AV577" s="193"/>
      <c r="AW577" s="193"/>
      <c r="AX577" s="194"/>
      <c r="AY577">
        <f t="shared" si="90"/>
        <v>0</v>
      </c>
    </row>
    <row r="578" spans="1:51" ht="23.25" hidden="1" customHeight="1" x14ac:dyDescent="0.15">
      <c r="A578" s="175"/>
      <c r="B578" s="172"/>
      <c r="C578" s="166"/>
      <c r="D578" s="172"/>
      <c r="E578" s="326"/>
      <c r="F578" s="327"/>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4"/>
      <c r="AF578" s="193"/>
      <c r="AG578" s="193"/>
      <c r="AH578" s="325"/>
      <c r="AI578" s="324"/>
      <c r="AJ578" s="193"/>
      <c r="AK578" s="193"/>
      <c r="AL578" s="193"/>
      <c r="AM578" s="324"/>
      <c r="AN578" s="193"/>
      <c r="AO578" s="193"/>
      <c r="AP578" s="325"/>
      <c r="AQ578" s="324"/>
      <c r="AR578" s="193"/>
      <c r="AS578" s="193"/>
      <c r="AT578" s="325"/>
      <c r="AU578" s="193"/>
      <c r="AV578" s="193"/>
      <c r="AW578" s="193"/>
      <c r="AX578" s="194"/>
      <c r="AY578">
        <f t="shared" si="90"/>
        <v>0</v>
      </c>
    </row>
    <row r="579" spans="1:51" ht="18.75" hidden="1" customHeight="1" x14ac:dyDescent="0.15">
      <c r="A579" s="175"/>
      <c r="B579" s="172"/>
      <c r="C579" s="166"/>
      <c r="D579" s="172"/>
      <c r="E579" s="326" t="s">
        <v>194</v>
      </c>
      <c r="F579" s="327"/>
      <c r="G579" s="328"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9" t="s">
        <v>192</v>
      </c>
      <c r="AF579" s="320"/>
      <c r="AG579" s="320"/>
      <c r="AH579" s="321"/>
      <c r="AI579" s="322" t="s">
        <v>460</v>
      </c>
      <c r="AJ579" s="322"/>
      <c r="AK579" s="322"/>
      <c r="AL579" s="143"/>
      <c r="AM579" s="322" t="s">
        <v>461</v>
      </c>
      <c r="AN579" s="322"/>
      <c r="AO579" s="322"/>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6"/>
      <c r="F580" s="327"/>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3"/>
      <c r="AJ580" s="323"/>
      <c r="AK580" s="323"/>
      <c r="AL580" s="142"/>
      <c r="AM580" s="323"/>
      <c r="AN580" s="323"/>
      <c r="AO580" s="323"/>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6"/>
      <c r="F581" s="327"/>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4"/>
      <c r="AF581" s="193"/>
      <c r="AG581" s="193"/>
      <c r="AH581" s="193"/>
      <c r="AI581" s="324"/>
      <c r="AJ581" s="193"/>
      <c r="AK581" s="193"/>
      <c r="AL581" s="193"/>
      <c r="AM581" s="324"/>
      <c r="AN581" s="193"/>
      <c r="AO581" s="193"/>
      <c r="AP581" s="325"/>
      <c r="AQ581" s="324"/>
      <c r="AR581" s="193"/>
      <c r="AS581" s="193"/>
      <c r="AT581" s="325"/>
      <c r="AU581" s="193"/>
      <c r="AV581" s="193"/>
      <c r="AW581" s="193"/>
      <c r="AX581" s="194"/>
      <c r="AY581">
        <f t="shared" ref="AY581:AY583" si="91">$AY$579</f>
        <v>0</v>
      </c>
    </row>
    <row r="582" spans="1:51" ht="23.25" hidden="1" customHeight="1" x14ac:dyDescent="0.15">
      <c r="A582" s="175"/>
      <c r="B582" s="172"/>
      <c r="C582" s="166"/>
      <c r="D582" s="172"/>
      <c r="E582" s="326"/>
      <c r="F582" s="327"/>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4"/>
      <c r="AF582" s="193"/>
      <c r="AG582" s="193"/>
      <c r="AH582" s="325"/>
      <c r="AI582" s="324"/>
      <c r="AJ582" s="193"/>
      <c r="AK582" s="193"/>
      <c r="AL582" s="193"/>
      <c r="AM582" s="324"/>
      <c r="AN582" s="193"/>
      <c r="AO582" s="193"/>
      <c r="AP582" s="325"/>
      <c r="AQ582" s="324"/>
      <c r="AR582" s="193"/>
      <c r="AS582" s="193"/>
      <c r="AT582" s="325"/>
      <c r="AU582" s="193"/>
      <c r="AV582" s="193"/>
      <c r="AW582" s="193"/>
      <c r="AX582" s="194"/>
      <c r="AY582">
        <f t="shared" si="91"/>
        <v>0</v>
      </c>
    </row>
    <row r="583" spans="1:51" ht="23.25" hidden="1" customHeight="1" x14ac:dyDescent="0.15">
      <c r="A583" s="175"/>
      <c r="B583" s="172"/>
      <c r="C583" s="166"/>
      <c r="D583" s="172"/>
      <c r="E583" s="326"/>
      <c r="F583" s="327"/>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4"/>
      <c r="AF583" s="193"/>
      <c r="AG583" s="193"/>
      <c r="AH583" s="325"/>
      <c r="AI583" s="324"/>
      <c r="AJ583" s="193"/>
      <c r="AK583" s="193"/>
      <c r="AL583" s="193"/>
      <c r="AM583" s="324"/>
      <c r="AN583" s="193"/>
      <c r="AO583" s="193"/>
      <c r="AP583" s="325"/>
      <c r="AQ583" s="324"/>
      <c r="AR583" s="193"/>
      <c r="AS583" s="193"/>
      <c r="AT583" s="325"/>
      <c r="AU583" s="193"/>
      <c r="AV583" s="193"/>
      <c r="AW583" s="193"/>
      <c r="AX583" s="194"/>
      <c r="AY583">
        <f t="shared" si="91"/>
        <v>0</v>
      </c>
    </row>
    <row r="584" spans="1:51" ht="18.75" hidden="1" customHeight="1" x14ac:dyDescent="0.15">
      <c r="A584" s="175"/>
      <c r="B584" s="172"/>
      <c r="C584" s="166"/>
      <c r="D584" s="172"/>
      <c r="E584" s="326" t="s">
        <v>194</v>
      </c>
      <c r="F584" s="327"/>
      <c r="G584" s="328"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9" t="s">
        <v>192</v>
      </c>
      <c r="AF584" s="320"/>
      <c r="AG584" s="320"/>
      <c r="AH584" s="321"/>
      <c r="AI584" s="322" t="s">
        <v>460</v>
      </c>
      <c r="AJ584" s="322"/>
      <c r="AK584" s="322"/>
      <c r="AL584" s="143"/>
      <c r="AM584" s="322" t="s">
        <v>461</v>
      </c>
      <c r="AN584" s="322"/>
      <c r="AO584" s="322"/>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6"/>
      <c r="F585" s="327"/>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3"/>
      <c r="AJ585" s="323"/>
      <c r="AK585" s="323"/>
      <c r="AL585" s="142"/>
      <c r="AM585" s="323"/>
      <c r="AN585" s="323"/>
      <c r="AO585" s="323"/>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6"/>
      <c r="F586" s="327"/>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4"/>
      <c r="AF586" s="193"/>
      <c r="AG586" s="193"/>
      <c r="AH586" s="193"/>
      <c r="AI586" s="324"/>
      <c r="AJ586" s="193"/>
      <c r="AK586" s="193"/>
      <c r="AL586" s="193"/>
      <c r="AM586" s="324"/>
      <c r="AN586" s="193"/>
      <c r="AO586" s="193"/>
      <c r="AP586" s="325"/>
      <c r="AQ586" s="324"/>
      <c r="AR586" s="193"/>
      <c r="AS586" s="193"/>
      <c r="AT586" s="325"/>
      <c r="AU586" s="193"/>
      <c r="AV586" s="193"/>
      <c r="AW586" s="193"/>
      <c r="AX586" s="194"/>
      <c r="AY586">
        <f t="shared" ref="AY586:AY588" si="92">$AY$584</f>
        <v>0</v>
      </c>
    </row>
    <row r="587" spans="1:51" ht="23.25" hidden="1" customHeight="1" x14ac:dyDescent="0.15">
      <c r="A587" s="175"/>
      <c r="B587" s="172"/>
      <c r="C587" s="166"/>
      <c r="D587" s="172"/>
      <c r="E587" s="326"/>
      <c r="F587" s="327"/>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4"/>
      <c r="AF587" s="193"/>
      <c r="AG587" s="193"/>
      <c r="AH587" s="325"/>
      <c r="AI587" s="324"/>
      <c r="AJ587" s="193"/>
      <c r="AK587" s="193"/>
      <c r="AL587" s="193"/>
      <c r="AM587" s="324"/>
      <c r="AN587" s="193"/>
      <c r="AO587" s="193"/>
      <c r="AP587" s="325"/>
      <c r="AQ587" s="324"/>
      <c r="AR587" s="193"/>
      <c r="AS587" s="193"/>
      <c r="AT587" s="325"/>
      <c r="AU587" s="193"/>
      <c r="AV587" s="193"/>
      <c r="AW587" s="193"/>
      <c r="AX587" s="194"/>
      <c r="AY587">
        <f t="shared" si="92"/>
        <v>0</v>
      </c>
    </row>
    <row r="588" spans="1:51" ht="23.25" hidden="1" customHeight="1" x14ac:dyDescent="0.15">
      <c r="A588" s="175"/>
      <c r="B588" s="172"/>
      <c r="C588" s="166"/>
      <c r="D588" s="172"/>
      <c r="E588" s="326"/>
      <c r="F588" s="327"/>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4"/>
      <c r="AF588" s="193"/>
      <c r="AG588" s="193"/>
      <c r="AH588" s="325"/>
      <c r="AI588" s="324"/>
      <c r="AJ588" s="193"/>
      <c r="AK588" s="193"/>
      <c r="AL588" s="193"/>
      <c r="AM588" s="324"/>
      <c r="AN588" s="193"/>
      <c r="AO588" s="193"/>
      <c r="AP588" s="325"/>
      <c r="AQ588" s="324"/>
      <c r="AR588" s="193"/>
      <c r="AS588" s="193"/>
      <c r="AT588" s="325"/>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83" t="s">
        <v>204</v>
      </c>
      <c r="H592" s="111"/>
      <c r="I592" s="111"/>
      <c r="J592" s="884"/>
      <c r="K592" s="885"/>
      <c r="L592" s="885"/>
      <c r="M592" s="885"/>
      <c r="N592" s="885"/>
      <c r="O592" s="885"/>
      <c r="P592" s="885"/>
      <c r="Q592" s="885"/>
      <c r="R592" s="885"/>
      <c r="S592" s="885"/>
      <c r="T592" s="886"/>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7"/>
      <c r="AY592" s="78" t="str">
        <f>IF(SUBSTITUTE($J$592,"-","")="","0","1")</f>
        <v>0</v>
      </c>
    </row>
    <row r="593" spans="1:51" ht="18.75" hidden="1" customHeight="1" x14ac:dyDescent="0.15">
      <c r="A593" s="175"/>
      <c r="B593" s="172"/>
      <c r="C593" s="166"/>
      <c r="D593" s="172"/>
      <c r="E593" s="326" t="s">
        <v>193</v>
      </c>
      <c r="F593" s="327"/>
      <c r="G593" s="328"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9" t="s">
        <v>192</v>
      </c>
      <c r="AF593" s="320"/>
      <c r="AG593" s="320"/>
      <c r="AH593" s="321"/>
      <c r="AI593" s="322" t="s">
        <v>460</v>
      </c>
      <c r="AJ593" s="322"/>
      <c r="AK593" s="322"/>
      <c r="AL593" s="143"/>
      <c r="AM593" s="322" t="s">
        <v>461</v>
      </c>
      <c r="AN593" s="322"/>
      <c r="AO593" s="322"/>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6"/>
      <c r="F594" s="327"/>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3"/>
      <c r="AJ594" s="323"/>
      <c r="AK594" s="323"/>
      <c r="AL594" s="142"/>
      <c r="AM594" s="323"/>
      <c r="AN594" s="323"/>
      <c r="AO594" s="323"/>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6"/>
      <c r="F595" s="327"/>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4"/>
      <c r="AF595" s="193"/>
      <c r="AG595" s="193"/>
      <c r="AH595" s="193"/>
      <c r="AI595" s="324"/>
      <c r="AJ595" s="193"/>
      <c r="AK595" s="193"/>
      <c r="AL595" s="193"/>
      <c r="AM595" s="324"/>
      <c r="AN595" s="193"/>
      <c r="AO595" s="193"/>
      <c r="AP595" s="325"/>
      <c r="AQ595" s="324"/>
      <c r="AR595" s="193"/>
      <c r="AS595" s="193"/>
      <c r="AT595" s="325"/>
      <c r="AU595" s="193"/>
      <c r="AV595" s="193"/>
      <c r="AW595" s="193"/>
      <c r="AX595" s="194"/>
      <c r="AY595">
        <f t="shared" ref="AY595:AY597" si="93">$AY$593</f>
        <v>0</v>
      </c>
    </row>
    <row r="596" spans="1:51" ht="23.25" hidden="1" customHeight="1" x14ac:dyDescent="0.15">
      <c r="A596" s="175"/>
      <c r="B596" s="172"/>
      <c r="C596" s="166"/>
      <c r="D596" s="172"/>
      <c r="E596" s="326"/>
      <c r="F596" s="327"/>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4"/>
      <c r="AF596" s="193"/>
      <c r="AG596" s="193"/>
      <c r="AH596" s="325"/>
      <c r="AI596" s="324"/>
      <c r="AJ596" s="193"/>
      <c r="AK596" s="193"/>
      <c r="AL596" s="193"/>
      <c r="AM596" s="324"/>
      <c r="AN596" s="193"/>
      <c r="AO596" s="193"/>
      <c r="AP596" s="325"/>
      <c r="AQ596" s="324"/>
      <c r="AR596" s="193"/>
      <c r="AS596" s="193"/>
      <c r="AT596" s="325"/>
      <c r="AU596" s="193"/>
      <c r="AV596" s="193"/>
      <c r="AW596" s="193"/>
      <c r="AX596" s="194"/>
      <c r="AY596">
        <f t="shared" si="93"/>
        <v>0</v>
      </c>
    </row>
    <row r="597" spans="1:51" ht="23.25" hidden="1" customHeight="1" x14ac:dyDescent="0.15">
      <c r="A597" s="175"/>
      <c r="B597" s="172"/>
      <c r="C597" s="166"/>
      <c r="D597" s="172"/>
      <c r="E597" s="326"/>
      <c r="F597" s="327"/>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4"/>
      <c r="AF597" s="193"/>
      <c r="AG597" s="193"/>
      <c r="AH597" s="325"/>
      <c r="AI597" s="324"/>
      <c r="AJ597" s="193"/>
      <c r="AK597" s="193"/>
      <c r="AL597" s="193"/>
      <c r="AM597" s="324"/>
      <c r="AN597" s="193"/>
      <c r="AO597" s="193"/>
      <c r="AP597" s="325"/>
      <c r="AQ597" s="324"/>
      <c r="AR597" s="193"/>
      <c r="AS597" s="193"/>
      <c r="AT597" s="325"/>
      <c r="AU597" s="193"/>
      <c r="AV597" s="193"/>
      <c r="AW597" s="193"/>
      <c r="AX597" s="194"/>
      <c r="AY597">
        <f t="shared" si="93"/>
        <v>0</v>
      </c>
    </row>
    <row r="598" spans="1:51" ht="18.75" hidden="1" customHeight="1" x14ac:dyDescent="0.15">
      <c r="A598" s="175"/>
      <c r="B598" s="172"/>
      <c r="C598" s="166"/>
      <c r="D598" s="172"/>
      <c r="E598" s="326" t="s">
        <v>193</v>
      </c>
      <c r="F598" s="327"/>
      <c r="G598" s="328"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9" t="s">
        <v>192</v>
      </c>
      <c r="AF598" s="320"/>
      <c r="AG598" s="320"/>
      <c r="AH598" s="321"/>
      <c r="AI598" s="322" t="s">
        <v>460</v>
      </c>
      <c r="AJ598" s="322"/>
      <c r="AK598" s="322"/>
      <c r="AL598" s="143"/>
      <c r="AM598" s="322" t="s">
        <v>461</v>
      </c>
      <c r="AN598" s="322"/>
      <c r="AO598" s="322"/>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6"/>
      <c r="F599" s="327"/>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3"/>
      <c r="AJ599" s="323"/>
      <c r="AK599" s="323"/>
      <c r="AL599" s="142"/>
      <c r="AM599" s="323"/>
      <c r="AN599" s="323"/>
      <c r="AO599" s="323"/>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6"/>
      <c r="F600" s="327"/>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4"/>
      <c r="AF600" s="193"/>
      <c r="AG600" s="193"/>
      <c r="AH600" s="193"/>
      <c r="AI600" s="324"/>
      <c r="AJ600" s="193"/>
      <c r="AK600" s="193"/>
      <c r="AL600" s="193"/>
      <c r="AM600" s="324"/>
      <c r="AN600" s="193"/>
      <c r="AO600" s="193"/>
      <c r="AP600" s="325"/>
      <c r="AQ600" s="324"/>
      <c r="AR600" s="193"/>
      <c r="AS600" s="193"/>
      <c r="AT600" s="325"/>
      <c r="AU600" s="193"/>
      <c r="AV600" s="193"/>
      <c r="AW600" s="193"/>
      <c r="AX600" s="194"/>
      <c r="AY600">
        <f t="shared" ref="AY600:AY602" si="94">$AY$598</f>
        <v>0</v>
      </c>
    </row>
    <row r="601" spans="1:51" ht="23.25" hidden="1" customHeight="1" x14ac:dyDescent="0.15">
      <c r="A601" s="175"/>
      <c r="B601" s="172"/>
      <c r="C601" s="166"/>
      <c r="D601" s="172"/>
      <c r="E601" s="326"/>
      <c r="F601" s="327"/>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4"/>
      <c r="AF601" s="193"/>
      <c r="AG601" s="193"/>
      <c r="AH601" s="325"/>
      <c r="AI601" s="324"/>
      <c r="AJ601" s="193"/>
      <c r="AK601" s="193"/>
      <c r="AL601" s="193"/>
      <c r="AM601" s="324"/>
      <c r="AN601" s="193"/>
      <c r="AO601" s="193"/>
      <c r="AP601" s="325"/>
      <c r="AQ601" s="324"/>
      <c r="AR601" s="193"/>
      <c r="AS601" s="193"/>
      <c r="AT601" s="325"/>
      <c r="AU601" s="193"/>
      <c r="AV601" s="193"/>
      <c r="AW601" s="193"/>
      <c r="AX601" s="194"/>
      <c r="AY601">
        <f t="shared" si="94"/>
        <v>0</v>
      </c>
    </row>
    <row r="602" spans="1:51" ht="23.25" hidden="1" customHeight="1" x14ac:dyDescent="0.15">
      <c r="A602" s="175"/>
      <c r="B602" s="172"/>
      <c r="C602" s="166"/>
      <c r="D602" s="172"/>
      <c r="E602" s="326"/>
      <c r="F602" s="327"/>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4"/>
      <c r="AF602" s="193"/>
      <c r="AG602" s="193"/>
      <c r="AH602" s="325"/>
      <c r="AI602" s="324"/>
      <c r="AJ602" s="193"/>
      <c r="AK602" s="193"/>
      <c r="AL602" s="193"/>
      <c r="AM602" s="324"/>
      <c r="AN602" s="193"/>
      <c r="AO602" s="193"/>
      <c r="AP602" s="325"/>
      <c r="AQ602" s="324"/>
      <c r="AR602" s="193"/>
      <c r="AS602" s="193"/>
      <c r="AT602" s="325"/>
      <c r="AU602" s="193"/>
      <c r="AV602" s="193"/>
      <c r="AW602" s="193"/>
      <c r="AX602" s="194"/>
      <c r="AY602">
        <f t="shared" si="94"/>
        <v>0</v>
      </c>
    </row>
    <row r="603" spans="1:51" ht="18.75" hidden="1" customHeight="1" x14ac:dyDescent="0.15">
      <c r="A603" s="175"/>
      <c r="B603" s="172"/>
      <c r="C603" s="166"/>
      <c r="D603" s="172"/>
      <c r="E603" s="326" t="s">
        <v>193</v>
      </c>
      <c r="F603" s="327"/>
      <c r="G603" s="328"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9" t="s">
        <v>192</v>
      </c>
      <c r="AF603" s="320"/>
      <c r="AG603" s="320"/>
      <c r="AH603" s="321"/>
      <c r="AI603" s="322" t="s">
        <v>460</v>
      </c>
      <c r="AJ603" s="322"/>
      <c r="AK603" s="322"/>
      <c r="AL603" s="143"/>
      <c r="AM603" s="322" t="s">
        <v>461</v>
      </c>
      <c r="AN603" s="322"/>
      <c r="AO603" s="322"/>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6"/>
      <c r="F604" s="327"/>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3"/>
      <c r="AJ604" s="323"/>
      <c r="AK604" s="323"/>
      <c r="AL604" s="142"/>
      <c r="AM604" s="323"/>
      <c r="AN604" s="323"/>
      <c r="AO604" s="323"/>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6"/>
      <c r="F605" s="327"/>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4"/>
      <c r="AF605" s="193"/>
      <c r="AG605" s="193"/>
      <c r="AH605" s="193"/>
      <c r="AI605" s="324"/>
      <c r="AJ605" s="193"/>
      <c r="AK605" s="193"/>
      <c r="AL605" s="193"/>
      <c r="AM605" s="324"/>
      <c r="AN605" s="193"/>
      <c r="AO605" s="193"/>
      <c r="AP605" s="325"/>
      <c r="AQ605" s="324"/>
      <c r="AR605" s="193"/>
      <c r="AS605" s="193"/>
      <c r="AT605" s="325"/>
      <c r="AU605" s="193"/>
      <c r="AV605" s="193"/>
      <c r="AW605" s="193"/>
      <c r="AX605" s="194"/>
      <c r="AY605">
        <f t="shared" ref="AY605:AY607" si="95">$AY$603</f>
        <v>0</v>
      </c>
    </row>
    <row r="606" spans="1:51" ht="23.25" hidden="1" customHeight="1" x14ac:dyDescent="0.15">
      <c r="A606" s="175"/>
      <c r="B606" s="172"/>
      <c r="C606" s="166"/>
      <c r="D606" s="172"/>
      <c r="E606" s="326"/>
      <c r="F606" s="327"/>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4"/>
      <c r="AF606" s="193"/>
      <c r="AG606" s="193"/>
      <c r="AH606" s="325"/>
      <c r="AI606" s="324"/>
      <c r="AJ606" s="193"/>
      <c r="AK606" s="193"/>
      <c r="AL606" s="193"/>
      <c r="AM606" s="324"/>
      <c r="AN606" s="193"/>
      <c r="AO606" s="193"/>
      <c r="AP606" s="325"/>
      <c r="AQ606" s="324"/>
      <c r="AR606" s="193"/>
      <c r="AS606" s="193"/>
      <c r="AT606" s="325"/>
      <c r="AU606" s="193"/>
      <c r="AV606" s="193"/>
      <c r="AW606" s="193"/>
      <c r="AX606" s="194"/>
      <c r="AY606">
        <f t="shared" si="95"/>
        <v>0</v>
      </c>
    </row>
    <row r="607" spans="1:51" ht="23.25" hidden="1" customHeight="1" x14ac:dyDescent="0.15">
      <c r="A607" s="175"/>
      <c r="B607" s="172"/>
      <c r="C607" s="166"/>
      <c r="D607" s="172"/>
      <c r="E607" s="326"/>
      <c r="F607" s="327"/>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4"/>
      <c r="AF607" s="193"/>
      <c r="AG607" s="193"/>
      <c r="AH607" s="325"/>
      <c r="AI607" s="324"/>
      <c r="AJ607" s="193"/>
      <c r="AK607" s="193"/>
      <c r="AL607" s="193"/>
      <c r="AM607" s="324"/>
      <c r="AN607" s="193"/>
      <c r="AO607" s="193"/>
      <c r="AP607" s="325"/>
      <c r="AQ607" s="324"/>
      <c r="AR607" s="193"/>
      <c r="AS607" s="193"/>
      <c r="AT607" s="325"/>
      <c r="AU607" s="193"/>
      <c r="AV607" s="193"/>
      <c r="AW607" s="193"/>
      <c r="AX607" s="194"/>
      <c r="AY607">
        <f t="shared" si="95"/>
        <v>0</v>
      </c>
    </row>
    <row r="608" spans="1:51" ht="18.75" hidden="1" customHeight="1" x14ac:dyDescent="0.15">
      <c r="A608" s="175"/>
      <c r="B608" s="172"/>
      <c r="C608" s="166"/>
      <c r="D608" s="172"/>
      <c r="E608" s="326" t="s">
        <v>193</v>
      </c>
      <c r="F608" s="327"/>
      <c r="G608" s="328"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9" t="s">
        <v>192</v>
      </c>
      <c r="AF608" s="320"/>
      <c r="AG608" s="320"/>
      <c r="AH608" s="321"/>
      <c r="AI608" s="322" t="s">
        <v>460</v>
      </c>
      <c r="AJ608" s="322"/>
      <c r="AK608" s="322"/>
      <c r="AL608" s="143"/>
      <c r="AM608" s="322" t="s">
        <v>461</v>
      </c>
      <c r="AN608" s="322"/>
      <c r="AO608" s="322"/>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6"/>
      <c r="F609" s="327"/>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3"/>
      <c r="AJ609" s="323"/>
      <c r="AK609" s="323"/>
      <c r="AL609" s="142"/>
      <c r="AM609" s="323"/>
      <c r="AN609" s="323"/>
      <c r="AO609" s="323"/>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6"/>
      <c r="F610" s="327"/>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4"/>
      <c r="AF610" s="193"/>
      <c r="AG610" s="193"/>
      <c r="AH610" s="193"/>
      <c r="AI610" s="324"/>
      <c r="AJ610" s="193"/>
      <c r="AK610" s="193"/>
      <c r="AL610" s="193"/>
      <c r="AM610" s="324"/>
      <c r="AN610" s="193"/>
      <c r="AO610" s="193"/>
      <c r="AP610" s="325"/>
      <c r="AQ610" s="324"/>
      <c r="AR610" s="193"/>
      <c r="AS610" s="193"/>
      <c r="AT610" s="325"/>
      <c r="AU610" s="193"/>
      <c r="AV610" s="193"/>
      <c r="AW610" s="193"/>
      <c r="AX610" s="194"/>
      <c r="AY610">
        <f t="shared" ref="AY610:AY612" si="96">$AY$608</f>
        <v>0</v>
      </c>
    </row>
    <row r="611" spans="1:51" ht="23.25" hidden="1" customHeight="1" x14ac:dyDescent="0.15">
      <c r="A611" s="175"/>
      <c r="B611" s="172"/>
      <c r="C611" s="166"/>
      <c r="D611" s="172"/>
      <c r="E611" s="326"/>
      <c r="F611" s="327"/>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4"/>
      <c r="AF611" s="193"/>
      <c r="AG611" s="193"/>
      <c r="AH611" s="325"/>
      <c r="AI611" s="324"/>
      <c r="AJ611" s="193"/>
      <c r="AK611" s="193"/>
      <c r="AL611" s="193"/>
      <c r="AM611" s="324"/>
      <c r="AN611" s="193"/>
      <c r="AO611" s="193"/>
      <c r="AP611" s="325"/>
      <c r="AQ611" s="324"/>
      <c r="AR611" s="193"/>
      <c r="AS611" s="193"/>
      <c r="AT611" s="325"/>
      <c r="AU611" s="193"/>
      <c r="AV611" s="193"/>
      <c r="AW611" s="193"/>
      <c r="AX611" s="194"/>
      <c r="AY611">
        <f t="shared" si="96"/>
        <v>0</v>
      </c>
    </row>
    <row r="612" spans="1:51" ht="23.25" hidden="1" customHeight="1" x14ac:dyDescent="0.15">
      <c r="A612" s="175"/>
      <c r="B612" s="172"/>
      <c r="C612" s="166"/>
      <c r="D612" s="172"/>
      <c r="E612" s="326"/>
      <c r="F612" s="327"/>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4"/>
      <c r="AF612" s="193"/>
      <c r="AG612" s="193"/>
      <c r="AH612" s="325"/>
      <c r="AI612" s="324"/>
      <c r="AJ612" s="193"/>
      <c r="AK612" s="193"/>
      <c r="AL612" s="193"/>
      <c r="AM612" s="324"/>
      <c r="AN612" s="193"/>
      <c r="AO612" s="193"/>
      <c r="AP612" s="325"/>
      <c r="AQ612" s="324"/>
      <c r="AR612" s="193"/>
      <c r="AS612" s="193"/>
      <c r="AT612" s="325"/>
      <c r="AU612" s="193"/>
      <c r="AV612" s="193"/>
      <c r="AW612" s="193"/>
      <c r="AX612" s="194"/>
      <c r="AY612">
        <f t="shared" si="96"/>
        <v>0</v>
      </c>
    </row>
    <row r="613" spans="1:51" ht="18.75" hidden="1" customHeight="1" x14ac:dyDescent="0.15">
      <c r="A613" s="175"/>
      <c r="B613" s="172"/>
      <c r="C613" s="166"/>
      <c r="D613" s="172"/>
      <c r="E613" s="326" t="s">
        <v>193</v>
      </c>
      <c r="F613" s="327"/>
      <c r="G613" s="328"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9" t="s">
        <v>192</v>
      </c>
      <c r="AF613" s="320"/>
      <c r="AG613" s="320"/>
      <c r="AH613" s="321"/>
      <c r="AI613" s="322" t="s">
        <v>460</v>
      </c>
      <c r="AJ613" s="322"/>
      <c r="AK613" s="322"/>
      <c r="AL613" s="143"/>
      <c r="AM613" s="322" t="s">
        <v>461</v>
      </c>
      <c r="AN613" s="322"/>
      <c r="AO613" s="322"/>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6"/>
      <c r="F614" s="327"/>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3"/>
      <c r="AJ614" s="323"/>
      <c r="AK614" s="323"/>
      <c r="AL614" s="142"/>
      <c r="AM614" s="323"/>
      <c r="AN614" s="323"/>
      <c r="AO614" s="323"/>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6"/>
      <c r="F615" s="327"/>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4"/>
      <c r="AF615" s="193"/>
      <c r="AG615" s="193"/>
      <c r="AH615" s="193"/>
      <c r="AI615" s="324"/>
      <c r="AJ615" s="193"/>
      <c r="AK615" s="193"/>
      <c r="AL615" s="193"/>
      <c r="AM615" s="324"/>
      <c r="AN615" s="193"/>
      <c r="AO615" s="193"/>
      <c r="AP615" s="325"/>
      <c r="AQ615" s="324"/>
      <c r="AR615" s="193"/>
      <c r="AS615" s="193"/>
      <c r="AT615" s="325"/>
      <c r="AU615" s="193"/>
      <c r="AV615" s="193"/>
      <c r="AW615" s="193"/>
      <c r="AX615" s="194"/>
      <c r="AY615">
        <f t="shared" ref="AY615:AY617" si="97">$AY$613</f>
        <v>0</v>
      </c>
    </row>
    <row r="616" spans="1:51" ht="23.25" hidden="1" customHeight="1" x14ac:dyDescent="0.15">
      <c r="A616" s="175"/>
      <c r="B616" s="172"/>
      <c r="C616" s="166"/>
      <c r="D616" s="172"/>
      <c r="E616" s="326"/>
      <c r="F616" s="327"/>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4"/>
      <c r="AF616" s="193"/>
      <c r="AG616" s="193"/>
      <c r="AH616" s="325"/>
      <c r="AI616" s="324"/>
      <c r="AJ616" s="193"/>
      <c r="AK616" s="193"/>
      <c r="AL616" s="193"/>
      <c r="AM616" s="324"/>
      <c r="AN616" s="193"/>
      <c r="AO616" s="193"/>
      <c r="AP616" s="325"/>
      <c r="AQ616" s="324"/>
      <c r="AR616" s="193"/>
      <c r="AS616" s="193"/>
      <c r="AT616" s="325"/>
      <c r="AU616" s="193"/>
      <c r="AV616" s="193"/>
      <c r="AW616" s="193"/>
      <c r="AX616" s="194"/>
      <c r="AY616">
        <f t="shared" si="97"/>
        <v>0</v>
      </c>
    </row>
    <row r="617" spans="1:51" ht="23.25" hidden="1" customHeight="1" x14ac:dyDescent="0.15">
      <c r="A617" s="175"/>
      <c r="B617" s="172"/>
      <c r="C617" s="166"/>
      <c r="D617" s="172"/>
      <c r="E617" s="326"/>
      <c r="F617" s="327"/>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4"/>
      <c r="AF617" s="193"/>
      <c r="AG617" s="193"/>
      <c r="AH617" s="325"/>
      <c r="AI617" s="324"/>
      <c r="AJ617" s="193"/>
      <c r="AK617" s="193"/>
      <c r="AL617" s="193"/>
      <c r="AM617" s="324"/>
      <c r="AN617" s="193"/>
      <c r="AO617" s="193"/>
      <c r="AP617" s="325"/>
      <c r="AQ617" s="324"/>
      <c r="AR617" s="193"/>
      <c r="AS617" s="193"/>
      <c r="AT617" s="325"/>
      <c r="AU617" s="193"/>
      <c r="AV617" s="193"/>
      <c r="AW617" s="193"/>
      <c r="AX617" s="194"/>
      <c r="AY617">
        <f t="shared" si="97"/>
        <v>0</v>
      </c>
    </row>
    <row r="618" spans="1:51" ht="18.75" hidden="1" customHeight="1" x14ac:dyDescent="0.15">
      <c r="A618" s="175"/>
      <c r="B618" s="172"/>
      <c r="C618" s="166"/>
      <c r="D618" s="172"/>
      <c r="E618" s="326" t="s">
        <v>194</v>
      </c>
      <c r="F618" s="327"/>
      <c r="G618" s="328"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9" t="s">
        <v>192</v>
      </c>
      <c r="AF618" s="320"/>
      <c r="AG618" s="320"/>
      <c r="AH618" s="321"/>
      <c r="AI618" s="322" t="s">
        <v>460</v>
      </c>
      <c r="AJ618" s="322"/>
      <c r="AK618" s="322"/>
      <c r="AL618" s="143"/>
      <c r="AM618" s="322" t="s">
        <v>461</v>
      </c>
      <c r="AN618" s="322"/>
      <c r="AO618" s="322"/>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6"/>
      <c r="F619" s="327"/>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3"/>
      <c r="AJ619" s="323"/>
      <c r="AK619" s="323"/>
      <c r="AL619" s="142"/>
      <c r="AM619" s="323"/>
      <c r="AN619" s="323"/>
      <c r="AO619" s="323"/>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6"/>
      <c r="F620" s="327"/>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4"/>
      <c r="AF620" s="193"/>
      <c r="AG620" s="193"/>
      <c r="AH620" s="193"/>
      <c r="AI620" s="324"/>
      <c r="AJ620" s="193"/>
      <c r="AK620" s="193"/>
      <c r="AL620" s="193"/>
      <c r="AM620" s="324"/>
      <c r="AN620" s="193"/>
      <c r="AO620" s="193"/>
      <c r="AP620" s="325"/>
      <c r="AQ620" s="324"/>
      <c r="AR620" s="193"/>
      <c r="AS620" s="193"/>
      <c r="AT620" s="325"/>
      <c r="AU620" s="193"/>
      <c r="AV620" s="193"/>
      <c r="AW620" s="193"/>
      <c r="AX620" s="194"/>
      <c r="AY620">
        <f t="shared" ref="AY620:AY622" si="98">$AY$618</f>
        <v>0</v>
      </c>
    </row>
    <row r="621" spans="1:51" ht="23.25" hidden="1" customHeight="1" x14ac:dyDescent="0.15">
      <c r="A621" s="175"/>
      <c r="B621" s="172"/>
      <c r="C621" s="166"/>
      <c r="D621" s="172"/>
      <c r="E621" s="326"/>
      <c r="F621" s="327"/>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4"/>
      <c r="AF621" s="193"/>
      <c r="AG621" s="193"/>
      <c r="AH621" s="325"/>
      <c r="AI621" s="324"/>
      <c r="AJ621" s="193"/>
      <c r="AK621" s="193"/>
      <c r="AL621" s="193"/>
      <c r="AM621" s="324"/>
      <c r="AN621" s="193"/>
      <c r="AO621" s="193"/>
      <c r="AP621" s="325"/>
      <c r="AQ621" s="324"/>
      <c r="AR621" s="193"/>
      <c r="AS621" s="193"/>
      <c r="AT621" s="325"/>
      <c r="AU621" s="193"/>
      <c r="AV621" s="193"/>
      <c r="AW621" s="193"/>
      <c r="AX621" s="194"/>
      <c r="AY621">
        <f t="shared" si="98"/>
        <v>0</v>
      </c>
    </row>
    <row r="622" spans="1:51" ht="23.25" hidden="1" customHeight="1" x14ac:dyDescent="0.15">
      <c r="A622" s="175"/>
      <c r="B622" s="172"/>
      <c r="C622" s="166"/>
      <c r="D622" s="172"/>
      <c r="E622" s="326"/>
      <c r="F622" s="327"/>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4"/>
      <c r="AF622" s="193"/>
      <c r="AG622" s="193"/>
      <c r="AH622" s="325"/>
      <c r="AI622" s="324"/>
      <c r="AJ622" s="193"/>
      <c r="AK622" s="193"/>
      <c r="AL622" s="193"/>
      <c r="AM622" s="324"/>
      <c r="AN622" s="193"/>
      <c r="AO622" s="193"/>
      <c r="AP622" s="325"/>
      <c r="AQ622" s="324"/>
      <c r="AR622" s="193"/>
      <c r="AS622" s="193"/>
      <c r="AT622" s="325"/>
      <c r="AU622" s="193"/>
      <c r="AV622" s="193"/>
      <c r="AW622" s="193"/>
      <c r="AX622" s="194"/>
      <c r="AY622">
        <f t="shared" si="98"/>
        <v>0</v>
      </c>
    </row>
    <row r="623" spans="1:51" ht="18.75" hidden="1" customHeight="1" x14ac:dyDescent="0.15">
      <c r="A623" s="175"/>
      <c r="B623" s="172"/>
      <c r="C623" s="166"/>
      <c r="D623" s="172"/>
      <c r="E623" s="326" t="s">
        <v>194</v>
      </c>
      <c r="F623" s="327"/>
      <c r="G623" s="328"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9" t="s">
        <v>192</v>
      </c>
      <c r="AF623" s="320"/>
      <c r="AG623" s="320"/>
      <c r="AH623" s="321"/>
      <c r="AI623" s="322" t="s">
        <v>460</v>
      </c>
      <c r="AJ623" s="322"/>
      <c r="AK623" s="322"/>
      <c r="AL623" s="143"/>
      <c r="AM623" s="322" t="s">
        <v>461</v>
      </c>
      <c r="AN623" s="322"/>
      <c r="AO623" s="322"/>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6"/>
      <c r="F624" s="327"/>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3"/>
      <c r="AJ624" s="323"/>
      <c r="AK624" s="323"/>
      <c r="AL624" s="142"/>
      <c r="AM624" s="323"/>
      <c r="AN624" s="323"/>
      <c r="AO624" s="323"/>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6"/>
      <c r="F625" s="327"/>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4"/>
      <c r="AF625" s="193"/>
      <c r="AG625" s="193"/>
      <c r="AH625" s="193"/>
      <c r="AI625" s="324"/>
      <c r="AJ625" s="193"/>
      <c r="AK625" s="193"/>
      <c r="AL625" s="193"/>
      <c r="AM625" s="324"/>
      <c r="AN625" s="193"/>
      <c r="AO625" s="193"/>
      <c r="AP625" s="325"/>
      <c r="AQ625" s="324"/>
      <c r="AR625" s="193"/>
      <c r="AS625" s="193"/>
      <c r="AT625" s="325"/>
      <c r="AU625" s="193"/>
      <c r="AV625" s="193"/>
      <c r="AW625" s="193"/>
      <c r="AX625" s="194"/>
      <c r="AY625">
        <f t="shared" ref="AY625:AY627" si="99">$AY$623</f>
        <v>0</v>
      </c>
    </row>
    <row r="626" spans="1:51" ht="23.25" hidden="1" customHeight="1" x14ac:dyDescent="0.15">
      <c r="A626" s="175"/>
      <c r="B626" s="172"/>
      <c r="C626" s="166"/>
      <c r="D626" s="172"/>
      <c r="E626" s="326"/>
      <c r="F626" s="327"/>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4"/>
      <c r="AF626" s="193"/>
      <c r="AG626" s="193"/>
      <c r="AH626" s="325"/>
      <c r="AI626" s="324"/>
      <c r="AJ626" s="193"/>
      <c r="AK626" s="193"/>
      <c r="AL626" s="193"/>
      <c r="AM626" s="324"/>
      <c r="AN626" s="193"/>
      <c r="AO626" s="193"/>
      <c r="AP626" s="325"/>
      <c r="AQ626" s="324"/>
      <c r="AR626" s="193"/>
      <c r="AS626" s="193"/>
      <c r="AT626" s="325"/>
      <c r="AU626" s="193"/>
      <c r="AV626" s="193"/>
      <c r="AW626" s="193"/>
      <c r="AX626" s="194"/>
      <c r="AY626">
        <f t="shared" si="99"/>
        <v>0</v>
      </c>
    </row>
    <row r="627" spans="1:51" ht="23.25" hidden="1" customHeight="1" x14ac:dyDescent="0.15">
      <c r="A627" s="175"/>
      <c r="B627" s="172"/>
      <c r="C627" s="166"/>
      <c r="D627" s="172"/>
      <c r="E627" s="326"/>
      <c r="F627" s="327"/>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4"/>
      <c r="AF627" s="193"/>
      <c r="AG627" s="193"/>
      <c r="AH627" s="325"/>
      <c r="AI627" s="324"/>
      <c r="AJ627" s="193"/>
      <c r="AK627" s="193"/>
      <c r="AL627" s="193"/>
      <c r="AM627" s="324"/>
      <c r="AN627" s="193"/>
      <c r="AO627" s="193"/>
      <c r="AP627" s="325"/>
      <c r="AQ627" s="324"/>
      <c r="AR627" s="193"/>
      <c r="AS627" s="193"/>
      <c r="AT627" s="325"/>
      <c r="AU627" s="193"/>
      <c r="AV627" s="193"/>
      <c r="AW627" s="193"/>
      <c r="AX627" s="194"/>
      <c r="AY627">
        <f t="shared" si="99"/>
        <v>0</v>
      </c>
    </row>
    <row r="628" spans="1:51" ht="18.75" hidden="1" customHeight="1" x14ac:dyDescent="0.15">
      <c r="A628" s="175"/>
      <c r="B628" s="172"/>
      <c r="C628" s="166"/>
      <c r="D628" s="172"/>
      <c r="E628" s="326" t="s">
        <v>194</v>
      </c>
      <c r="F628" s="327"/>
      <c r="G628" s="328"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9" t="s">
        <v>192</v>
      </c>
      <c r="AF628" s="320"/>
      <c r="AG628" s="320"/>
      <c r="AH628" s="321"/>
      <c r="AI628" s="322" t="s">
        <v>460</v>
      </c>
      <c r="AJ628" s="322"/>
      <c r="AK628" s="322"/>
      <c r="AL628" s="143"/>
      <c r="AM628" s="322" t="s">
        <v>461</v>
      </c>
      <c r="AN628" s="322"/>
      <c r="AO628" s="322"/>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6"/>
      <c r="F629" s="327"/>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3"/>
      <c r="AJ629" s="323"/>
      <c r="AK629" s="323"/>
      <c r="AL629" s="142"/>
      <c r="AM629" s="323"/>
      <c r="AN629" s="323"/>
      <c r="AO629" s="323"/>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6"/>
      <c r="F630" s="327"/>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4"/>
      <c r="AF630" s="193"/>
      <c r="AG630" s="193"/>
      <c r="AH630" s="193"/>
      <c r="AI630" s="324"/>
      <c r="AJ630" s="193"/>
      <c r="AK630" s="193"/>
      <c r="AL630" s="193"/>
      <c r="AM630" s="324"/>
      <c r="AN630" s="193"/>
      <c r="AO630" s="193"/>
      <c r="AP630" s="325"/>
      <c r="AQ630" s="324"/>
      <c r="AR630" s="193"/>
      <c r="AS630" s="193"/>
      <c r="AT630" s="325"/>
      <c r="AU630" s="193"/>
      <c r="AV630" s="193"/>
      <c r="AW630" s="193"/>
      <c r="AX630" s="194"/>
      <c r="AY630">
        <f t="shared" ref="AY630:AY632" si="100">$AY$628</f>
        <v>0</v>
      </c>
    </row>
    <row r="631" spans="1:51" ht="23.25" hidden="1" customHeight="1" x14ac:dyDescent="0.15">
      <c r="A631" s="175"/>
      <c r="B631" s="172"/>
      <c r="C631" s="166"/>
      <c r="D631" s="172"/>
      <c r="E631" s="326"/>
      <c r="F631" s="327"/>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4"/>
      <c r="AF631" s="193"/>
      <c r="AG631" s="193"/>
      <c r="AH631" s="325"/>
      <c r="AI631" s="324"/>
      <c r="AJ631" s="193"/>
      <c r="AK631" s="193"/>
      <c r="AL631" s="193"/>
      <c r="AM631" s="324"/>
      <c r="AN631" s="193"/>
      <c r="AO631" s="193"/>
      <c r="AP631" s="325"/>
      <c r="AQ631" s="324"/>
      <c r="AR631" s="193"/>
      <c r="AS631" s="193"/>
      <c r="AT631" s="325"/>
      <c r="AU631" s="193"/>
      <c r="AV631" s="193"/>
      <c r="AW631" s="193"/>
      <c r="AX631" s="194"/>
      <c r="AY631">
        <f t="shared" si="100"/>
        <v>0</v>
      </c>
    </row>
    <row r="632" spans="1:51" ht="23.25" hidden="1" customHeight="1" x14ac:dyDescent="0.15">
      <c r="A632" s="175"/>
      <c r="B632" s="172"/>
      <c r="C632" s="166"/>
      <c r="D632" s="172"/>
      <c r="E632" s="326"/>
      <c r="F632" s="327"/>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4"/>
      <c r="AF632" s="193"/>
      <c r="AG632" s="193"/>
      <c r="AH632" s="325"/>
      <c r="AI632" s="324"/>
      <c r="AJ632" s="193"/>
      <c r="AK632" s="193"/>
      <c r="AL632" s="193"/>
      <c r="AM632" s="324"/>
      <c r="AN632" s="193"/>
      <c r="AO632" s="193"/>
      <c r="AP632" s="325"/>
      <c r="AQ632" s="324"/>
      <c r="AR632" s="193"/>
      <c r="AS632" s="193"/>
      <c r="AT632" s="325"/>
      <c r="AU632" s="193"/>
      <c r="AV632" s="193"/>
      <c r="AW632" s="193"/>
      <c r="AX632" s="194"/>
      <c r="AY632">
        <f t="shared" si="100"/>
        <v>0</v>
      </c>
    </row>
    <row r="633" spans="1:51" ht="18.75" hidden="1" customHeight="1" x14ac:dyDescent="0.15">
      <c r="A633" s="175"/>
      <c r="B633" s="172"/>
      <c r="C633" s="166"/>
      <c r="D633" s="172"/>
      <c r="E633" s="326" t="s">
        <v>194</v>
      </c>
      <c r="F633" s="327"/>
      <c r="G633" s="328"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9" t="s">
        <v>192</v>
      </c>
      <c r="AF633" s="320"/>
      <c r="AG633" s="320"/>
      <c r="AH633" s="321"/>
      <c r="AI633" s="322" t="s">
        <v>460</v>
      </c>
      <c r="AJ633" s="322"/>
      <c r="AK633" s="322"/>
      <c r="AL633" s="143"/>
      <c r="AM633" s="322" t="s">
        <v>461</v>
      </c>
      <c r="AN633" s="322"/>
      <c r="AO633" s="322"/>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6"/>
      <c r="F634" s="327"/>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3"/>
      <c r="AJ634" s="323"/>
      <c r="AK634" s="323"/>
      <c r="AL634" s="142"/>
      <c r="AM634" s="323"/>
      <c r="AN634" s="323"/>
      <c r="AO634" s="323"/>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6"/>
      <c r="F635" s="327"/>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4"/>
      <c r="AF635" s="193"/>
      <c r="AG635" s="193"/>
      <c r="AH635" s="193"/>
      <c r="AI635" s="324"/>
      <c r="AJ635" s="193"/>
      <c r="AK635" s="193"/>
      <c r="AL635" s="193"/>
      <c r="AM635" s="324"/>
      <c r="AN635" s="193"/>
      <c r="AO635" s="193"/>
      <c r="AP635" s="325"/>
      <c r="AQ635" s="324"/>
      <c r="AR635" s="193"/>
      <c r="AS635" s="193"/>
      <c r="AT635" s="325"/>
      <c r="AU635" s="193"/>
      <c r="AV635" s="193"/>
      <c r="AW635" s="193"/>
      <c r="AX635" s="194"/>
      <c r="AY635">
        <f t="shared" ref="AY635:AY637" si="101">$AY$633</f>
        <v>0</v>
      </c>
    </row>
    <row r="636" spans="1:51" ht="23.25" hidden="1" customHeight="1" x14ac:dyDescent="0.15">
      <c r="A636" s="175"/>
      <c r="B636" s="172"/>
      <c r="C636" s="166"/>
      <c r="D636" s="172"/>
      <c r="E636" s="326"/>
      <c r="F636" s="327"/>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4"/>
      <c r="AF636" s="193"/>
      <c r="AG636" s="193"/>
      <c r="AH636" s="325"/>
      <c r="AI636" s="324"/>
      <c r="AJ636" s="193"/>
      <c r="AK636" s="193"/>
      <c r="AL636" s="193"/>
      <c r="AM636" s="324"/>
      <c r="AN636" s="193"/>
      <c r="AO636" s="193"/>
      <c r="AP636" s="325"/>
      <c r="AQ636" s="324"/>
      <c r="AR636" s="193"/>
      <c r="AS636" s="193"/>
      <c r="AT636" s="325"/>
      <c r="AU636" s="193"/>
      <c r="AV636" s="193"/>
      <c r="AW636" s="193"/>
      <c r="AX636" s="194"/>
      <c r="AY636">
        <f t="shared" si="101"/>
        <v>0</v>
      </c>
    </row>
    <row r="637" spans="1:51" ht="23.25" hidden="1" customHeight="1" x14ac:dyDescent="0.15">
      <c r="A637" s="175"/>
      <c r="B637" s="172"/>
      <c r="C637" s="166"/>
      <c r="D637" s="172"/>
      <c r="E637" s="326"/>
      <c r="F637" s="327"/>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4"/>
      <c r="AF637" s="193"/>
      <c r="AG637" s="193"/>
      <c r="AH637" s="325"/>
      <c r="AI637" s="324"/>
      <c r="AJ637" s="193"/>
      <c r="AK637" s="193"/>
      <c r="AL637" s="193"/>
      <c r="AM637" s="324"/>
      <c r="AN637" s="193"/>
      <c r="AO637" s="193"/>
      <c r="AP637" s="325"/>
      <c r="AQ637" s="324"/>
      <c r="AR637" s="193"/>
      <c r="AS637" s="193"/>
      <c r="AT637" s="325"/>
      <c r="AU637" s="193"/>
      <c r="AV637" s="193"/>
      <c r="AW637" s="193"/>
      <c r="AX637" s="194"/>
      <c r="AY637">
        <f t="shared" si="101"/>
        <v>0</v>
      </c>
    </row>
    <row r="638" spans="1:51" ht="18.75" hidden="1" customHeight="1" x14ac:dyDescent="0.15">
      <c r="A638" s="175"/>
      <c r="B638" s="172"/>
      <c r="C638" s="166"/>
      <c r="D638" s="172"/>
      <c r="E638" s="326" t="s">
        <v>194</v>
      </c>
      <c r="F638" s="327"/>
      <c r="G638" s="328"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9" t="s">
        <v>192</v>
      </c>
      <c r="AF638" s="320"/>
      <c r="AG638" s="320"/>
      <c r="AH638" s="321"/>
      <c r="AI638" s="322" t="s">
        <v>460</v>
      </c>
      <c r="AJ638" s="322"/>
      <c r="AK638" s="322"/>
      <c r="AL638" s="143"/>
      <c r="AM638" s="322" t="s">
        <v>461</v>
      </c>
      <c r="AN638" s="322"/>
      <c r="AO638" s="322"/>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6"/>
      <c r="F639" s="327"/>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3"/>
      <c r="AJ639" s="323"/>
      <c r="AK639" s="323"/>
      <c r="AL639" s="142"/>
      <c r="AM639" s="323"/>
      <c r="AN639" s="323"/>
      <c r="AO639" s="323"/>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6"/>
      <c r="F640" s="327"/>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4"/>
      <c r="AF640" s="193"/>
      <c r="AG640" s="193"/>
      <c r="AH640" s="193"/>
      <c r="AI640" s="324"/>
      <c r="AJ640" s="193"/>
      <c r="AK640" s="193"/>
      <c r="AL640" s="193"/>
      <c r="AM640" s="324"/>
      <c r="AN640" s="193"/>
      <c r="AO640" s="193"/>
      <c r="AP640" s="325"/>
      <c r="AQ640" s="324"/>
      <c r="AR640" s="193"/>
      <c r="AS640" s="193"/>
      <c r="AT640" s="325"/>
      <c r="AU640" s="193"/>
      <c r="AV640" s="193"/>
      <c r="AW640" s="193"/>
      <c r="AX640" s="194"/>
      <c r="AY640">
        <f t="shared" ref="AY640:AY642" si="102">$AY$638</f>
        <v>0</v>
      </c>
    </row>
    <row r="641" spans="1:51" ht="23.25" hidden="1" customHeight="1" x14ac:dyDescent="0.15">
      <c r="A641" s="175"/>
      <c r="B641" s="172"/>
      <c r="C641" s="166"/>
      <c r="D641" s="172"/>
      <c r="E641" s="326"/>
      <c r="F641" s="327"/>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4"/>
      <c r="AF641" s="193"/>
      <c r="AG641" s="193"/>
      <c r="AH641" s="325"/>
      <c r="AI641" s="324"/>
      <c r="AJ641" s="193"/>
      <c r="AK641" s="193"/>
      <c r="AL641" s="193"/>
      <c r="AM641" s="324"/>
      <c r="AN641" s="193"/>
      <c r="AO641" s="193"/>
      <c r="AP641" s="325"/>
      <c r="AQ641" s="324"/>
      <c r="AR641" s="193"/>
      <c r="AS641" s="193"/>
      <c r="AT641" s="325"/>
      <c r="AU641" s="193"/>
      <c r="AV641" s="193"/>
      <c r="AW641" s="193"/>
      <c r="AX641" s="194"/>
      <c r="AY641">
        <f t="shared" si="102"/>
        <v>0</v>
      </c>
    </row>
    <row r="642" spans="1:51" ht="23.25" hidden="1" customHeight="1" x14ac:dyDescent="0.15">
      <c r="A642" s="175"/>
      <c r="B642" s="172"/>
      <c r="C642" s="166"/>
      <c r="D642" s="172"/>
      <c r="E642" s="326"/>
      <c r="F642" s="327"/>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4"/>
      <c r="AF642" s="193"/>
      <c r="AG642" s="193"/>
      <c r="AH642" s="325"/>
      <c r="AI642" s="324"/>
      <c r="AJ642" s="193"/>
      <c r="AK642" s="193"/>
      <c r="AL642" s="193"/>
      <c r="AM642" s="324"/>
      <c r="AN642" s="193"/>
      <c r="AO642" s="193"/>
      <c r="AP642" s="325"/>
      <c r="AQ642" s="324"/>
      <c r="AR642" s="193"/>
      <c r="AS642" s="193"/>
      <c r="AT642" s="325"/>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83" t="s">
        <v>204</v>
      </c>
      <c r="H646" s="111"/>
      <c r="I646" s="111"/>
      <c r="J646" s="884"/>
      <c r="K646" s="885"/>
      <c r="L646" s="885"/>
      <c r="M646" s="885"/>
      <c r="N646" s="885"/>
      <c r="O646" s="885"/>
      <c r="P646" s="885"/>
      <c r="Q646" s="885"/>
      <c r="R646" s="885"/>
      <c r="S646" s="885"/>
      <c r="T646" s="886"/>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7"/>
      <c r="AY646" s="78" t="str">
        <f>IF(SUBSTITUTE($J$646,"-","")="","0","1")</f>
        <v>0</v>
      </c>
    </row>
    <row r="647" spans="1:51" ht="18.75" hidden="1" customHeight="1" x14ac:dyDescent="0.15">
      <c r="A647" s="175"/>
      <c r="B647" s="172"/>
      <c r="C647" s="166"/>
      <c r="D647" s="172"/>
      <c r="E647" s="326" t="s">
        <v>193</v>
      </c>
      <c r="F647" s="327"/>
      <c r="G647" s="328"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9" t="s">
        <v>192</v>
      </c>
      <c r="AF647" s="320"/>
      <c r="AG647" s="320"/>
      <c r="AH647" s="321"/>
      <c r="AI647" s="322" t="s">
        <v>460</v>
      </c>
      <c r="AJ647" s="322"/>
      <c r="AK647" s="322"/>
      <c r="AL647" s="143"/>
      <c r="AM647" s="322" t="s">
        <v>461</v>
      </c>
      <c r="AN647" s="322"/>
      <c r="AO647" s="322"/>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6"/>
      <c r="F648" s="327"/>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3"/>
      <c r="AJ648" s="323"/>
      <c r="AK648" s="323"/>
      <c r="AL648" s="142"/>
      <c r="AM648" s="323"/>
      <c r="AN648" s="323"/>
      <c r="AO648" s="323"/>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6"/>
      <c r="F649" s="327"/>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4"/>
      <c r="AF649" s="193"/>
      <c r="AG649" s="193"/>
      <c r="AH649" s="193"/>
      <c r="AI649" s="324"/>
      <c r="AJ649" s="193"/>
      <c r="AK649" s="193"/>
      <c r="AL649" s="193"/>
      <c r="AM649" s="324"/>
      <c r="AN649" s="193"/>
      <c r="AO649" s="193"/>
      <c r="AP649" s="325"/>
      <c r="AQ649" s="324"/>
      <c r="AR649" s="193"/>
      <c r="AS649" s="193"/>
      <c r="AT649" s="325"/>
      <c r="AU649" s="193"/>
      <c r="AV649" s="193"/>
      <c r="AW649" s="193"/>
      <c r="AX649" s="194"/>
      <c r="AY649">
        <f t="shared" ref="AY649:AY651" si="103">$AY$647</f>
        <v>0</v>
      </c>
    </row>
    <row r="650" spans="1:51" ht="23.25" hidden="1" customHeight="1" x14ac:dyDescent="0.15">
      <c r="A650" s="175"/>
      <c r="B650" s="172"/>
      <c r="C650" s="166"/>
      <c r="D650" s="172"/>
      <c r="E650" s="326"/>
      <c r="F650" s="327"/>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4"/>
      <c r="AF650" s="193"/>
      <c r="AG650" s="193"/>
      <c r="AH650" s="325"/>
      <c r="AI650" s="324"/>
      <c r="AJ650" s="193"/>
      <c r="AK650" s="193"/>
      <c r="AL650" s="193"/>
      <c r="AM650" s="324"/>
      <c r="AN650" s="193"/>
      <c r="AO650" s="193"/>
      <c r="AP650" s="325"/>
      <c r="AQ650" s="324"/>
      <c r="AR650" s="193"/>
      <c r="AS650" s="193"/>
      <c r="AT650" s="325"/>
      <c r="AU650" s="193"/>
      <c r="AV650" s="193"/>
      <c r="AW650" s="193"/>
      <c r="AX650" s="194"/>
      <c r="AY650">
        <f t="shared" si="103"/>
        <v>0</v>
      </c>
    </row>
    <row r="651" spans="1:51" ht="23.25" hidden="1" customHeight="1" x14ac:dyDescent="0.15">
      <c r="A651" s="175"/>
      <c r="B651" s="172"/>
      <c r="C651" s="166"/>
      <c r="D651" s="172"/>
      <c r="E651" s="326"/>
      <c r="F651" s="327"/>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4"/>
      <c r="AF651" s="193"/>
      <c r="AG651" s="193"/>
      <c r="AH651" s="325"/>
      <c r="AI651" s="324"/>
      <c r="AJ651" s="193"/>
      <c r="AK651" s="193"/>
      <c r="AL651" s="193"/>
      <c r="AM651" s="324"/>
      <c r="AN651" s="193"/>
      <c r="AO651" s="193"/>
      <c r="AP651" s="325"/>
      <c r="AQ651" s="324"/>
      <c r="AR651" s="193"/>
      <c r="AS651" s="193"/>
      <c r="AT651" s="325"/>
      <c r="AU651" s="193"/>
      <c r="AV651" s="193"/>
      <c r="AW651" s="193"/>
      <c r="AX651" s="194"/>
      <c r="AY651">
        <f t="shared" si="103"/>
        <v>0</v>
      </c>
    </row>
    <row r="652" spans="1:51" ht="18.75" hidden="1" customHeight="1" x14ac:dyDescent="0.15">
      <c r="A652" s="175"/>
      <c r="B652" s="172"/>
      <c r="C652" s="166"/>
      <c r="D652" s="172"/>
      <c r="E652" s="326" t="s">
        <v>193</v>
      </c>
      <c r="F652" s="327"/>
      <c r="G652" s="328"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9" t="s">
        <v>192</v>
      </c>
      <c r="AF652" s="320"/>
      <c r="AG652" s="320"/>
      <c r="AH652" s="321"/>
      <c r="AI652" s="322" t="s">
        <v>460</v>
      </c>
      <c r="AJ652" s="322"/>
      <c r="AK652" s="322"/>
      <c r="AL652" s="143"/>
      <c r="AM652" s="322" t="s">
        <v>461</v>
      </c>
      <c r="AN652" s="322"/>
      <c r="AO652" s="322"/>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6"/>
      <c r="F653" s="327"/>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3"/>
      <c r="AJ653" s="323"/>
      <c r="AK653" s="323"/>
      <c r="AL653" s="142"/>
      <c r="AM653" s="323"/>
      <c r="AN653" s="323"/>
      <c r="AO653" s="323"/>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6"/>
      <c r="F654" s="327"/>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4"/>
      <c r="AF654" s="193"/>
      <c r="AG654" s="193"/>
      <c r="AH654" s="193"/>
      <c r="AI654" s="324"/>
      <c r="AJ654" s="193"/>
      <c r="AK654" s="193"/>
      <c r="AL654" s="193"/>
      <c r="AM654" s="324"/>
      <c r="AN654" s="193"/>
      <c r="AO654" s="193"/>
      <c r="AP654" s="325"/>
      <c r="AQ654" s="324"/>
      <c r="AR654" s="193"/>
      <c r="AS654" s="193"/>
      <c r="AT654" s="325"/>
      <c r="AU654" s="193"/>
      <c r="AV654" s="193"/>
      <c r="AW654" s="193"/>
      <c r="AX654" s="194"/>
      <c r="AY654">
        <f t="shared" ref="AY654:AY656" si="104">$AY$652</f>
        <v>0</v>
      </c>
    </row>
    <row r="655" spans="1:51" ht="23.25" hidden="1" customHeight="1" x14ac:dyDescent="0.15">
      <c r="A655" s="175"/>
      <c r="B655" s="172"/>
      <c r="C655" s="166"/>
      <c r="D655" s="172"/>
      <c r="E655" s="326"/>
      <c r="F655" s="327"/>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4"/>
      <c r="AF655" s="193"/>
      <c r="AG655" s="193"/>
      <c r="AH655" s="325"/>
      <c r="AI655" s="324"/>
      <c r="AJ655" s="193"/>
      <c r="AK655" s="193"/>
      <c r="AL655" s="193"/>
      <c r="AM655" s="324"/>
      <c r="AN655" s="193"/>
      <c r="AO655" s="193"/>
      <c r="AP655" s="325"/>
      <c r="AQ655" s="324"/>
      <c r="AR655" s="193"/>
      <c r="AS655" s="193"/>
      <c r="AT655" s="325"/>
      <c r="AU655" s="193"/>
      <c r="AV655" s="193"/>
      <c r="AW655" s="193"/>
      <c r="AX655" s="194"/>
      <c r="AY655">
        <f t="shared" si="104"/>
        <v>0</v>
      </c>
    </row>
    <row r="656" spans="1:51" ht="23.25" hidden="1" customHeight="1" x14ac:dyDescent="0.15">
      <c r="A656" s="175"/>
      <c r="B656" s="172"/>
      <c r="C656" s="166"/>
      <c r="D656" s="172"/>
      <c r="E656" s="326"/>
      <c r="F656" s="327"/>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4"/>
      <c r="AF656" s="193"/>
      <c r="AG656" s="193"/>
      <c r="AH656" s="325"/>
      <c r="AI656" s="324"/>
      <c r="AJ656" s="193"/>
      <c r="AK656" s="193"/>
      <c r="AL656" s="193"/>
      <c r="AM656" s="324"/>
      <c r="AN656" s="193"/>
      <c r="AO656" s="193"/>
      <c r="AP656" s="325"/>
      <c r="AQ656" s="324"/>
      <c r="AR656" s="193"/>
      <c r="AS656" s="193"/>
      <c r="AT656" s="325"/>
      <c r="AU656" s="193"/>
      <c r="AV656" s="193"/>
      <c r="AW656" s="193"/>
      <c r="AX656" s="194"/>
      <c r="AY656">
        <f t="shared" si="104"/>
        <v>0</v>
      </c>
    </row>
    <row r="657" spans="1:51" ht="18.75" hidden="1" customHeight="1" x14ac:dyDescent="0.15">
      <c r="A657" s="175"/>
      <c r="B657" s="172"/>
      <c r="C657" s="166"/>
      <c r="D657" s="172"/>
      <c r="E657" s="326" t="s">
        <v>193</v>
      </c>
      <c r="F657" s="327"/>
      <c r="G657" s="328"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9" t="s">
        <v>192</v>
      </c>
      <c r="AF657" s="320"/>
      <c r="AG657" s="320"/>
      <c r="AH657" s="321"/>
      <c r="AI657" s="322" t="s">
        <v>460</v>
      </c>
      <c r="AJ657" s="322"/>
      <c r="AK657" s="322"/>
      <c r="AL657" s="143"/>
      <c r="AM657" s="322" t="s">
        <v>461</v>
      </c>
      <c r="AN657" s="322"/>
      <c r="AO657" s="322"/>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6"/>
      <c r="F658" s="327"/>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3"/>
      <c r="AJ658" s="323"/>
      <c r="AK658" s="323"/>
      <c r="AL658" s="142"/>
      <c r="AM658" s="323"/>
      <c r="AN658" s="323"/>
      <c r="AO658" s="323"/>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6"/>
      <c r="F659" s="327"/>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4"/>
      <c r="AF659" s="193"/>
      <c r="AG659" s="193"/>
      <c r="AH659" s="193"/>
      <c r="AI659" s="324"/>
      <c r="AJ659" s="193"/>
      <c r="AK659" s="193"/>
      <c r="AL659" s="193"/>
      <c r="AM659" s="324"/>
      <c r="AN659" s="193"/>
      <c r="AO659" s="193"/>
      <c r="AP659" s="325"/>
      <c r="AQ659" s="324"/>
      <c r="AR659" s="193"/>
      <c r="AS659" s="193"/>
      <c r="AT659" s="325"/>
      <c r="AU659" s="193"/>
      <c r="AV659" s="193"/>
      <c r="AW659" s="193"/>
      <c r="AX659" s="194"/>
      <c r="AY659">
        <f t="shared" ref="AY659:AY661" si="105">$AY$657</f>
        <v>0</v>
      </c>
    </row>
    <row r="660" spans="1:51" ht="23.25" hidden="1" customHeight="1" x14ac:dyDescent="0.15">
      <c r="A660" s="175"/>
      <c r="B660" s="172"/>
      <c r="C660" s="166"/>
      <c r="D660" s="172"/>
      <c r="E660" s="326"/>
      <c r="F660" s="327"/>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4"/>
      <c r="AF660" s="193"/>
      <c r="AG660" s="193"/>
      <c r="AH660" s="325"/>
      <c r="AI660" s="324"/>
      <c r="AJ660" s="193"/>
      <c r="AK660" s="193"/>
      <c r="AL660" s="193"/>
      <c r="AM660" s="324"/>
      <c r="AN660" s="193"/>
      <c r="AO660" s="193"/>
      <c r="AP660" s="325"/>
      <c r="AQ660" s="324"/>
      <c r="AR660" s="193"/>
      <c r="AS660" s="193"/>
      <c r="AT660" s="325"/>
      <c r="AU660" s="193"/>
      <c r="AV660" s="193"/>
      <c r="AW660" s="193"/>
      <c r="AX660" s="194"/>
      <c r="AY660">
        <f t="shared" si="105"/>
        <v>0</v>
      </c>
    </row>
    <row r="661" spans="1:51" ht="23.25" hidden="1" customHeight="1" x14ac:dyDescent="0.15">
      <c r="A661" s="175"/>
      <c r="B661" s="172"/>
      <c r="C661" s="166"/>
      <c r="D661" s="172"/>
      <c r="E661" s="326"/>
      <c r="F661" s="327"/>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4"/>
      <c r="AF661" s="193"/>
      <c r="AG661" s="193"/>
      <c r="AH661" s="325"/>
      <c r="AI661" s="324"/>
      <c r="AJ661" s="193"/>
      <c r="AK661" s="193"/>
      <c r="AL661" s="193"/>
      <c r="AM661" s="324"/>
      <c r="AN661" s="193"/>
      <c r="AO661" s="193"/>
      <c r="AP661" s="325"/>
      <c r="AQ661" s="324"/>
      <c r="AR661" s="193"/>
      <c r="AS661" s="193"/>
      <c r="AT661" s="325"/>
      <c r="AU661" s="193"/>
      <c r="AV661" s="193"/>
      <c r="AW661" s="193"/>
      <c r="AX661" s="194"/>
      <c r="AY661">
        <f t="shared" si="105"/>
        <v>0</v>
      </c>
    </row>
    <row r="662" spans="1:51" ht="18.75" hidden="1" customHeight="1" x14ac:dyDescent="0.15">
      <c r="A662" s="175"/>
      <c r="B662" s="172"/>
      <c r="C662" s="166"/>
      <c r="D662" s="172"/>
      <c r="E662" s="326" t="s">
        <v>193</v>
      </c>
      <c r="F662" s="327"/>
      <c r="G662" s="328"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9" t="s">
        <v>192</v>
      </c>
      <c r="AF662" s="320"/>
      <c r="AG662" s="320"/>
      <c r="AH662" s="321"/>
      <c r="AI662" s="322" t="s">
        <v>460</v>
      </c>
      <c r="AJ662" s="322"/>
      <c r="AK662" s="322"/>
      <c r="AL662" s="143"/>
      <c r="AM662" s="322" t="s">
        <v>461</v>
      </c>
      <c r="AN662" s="322"/>
      <c r="AO662" s="322"/>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6"/>
      <c r="F663" s="327"/>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3"/>
      <c r="AJ663" s="323"/>
      <c r="AK663" s="323"/>
      <c r="AL663" s="142"/>
      <c r="AM663" s="323"/>
      <c r="AN663" s="323"/>
      <c r="AO663" s="323"/>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6"/>
      <c r="F664" s="327"/>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4"/>
      <c r="AF664" s="193"/>
      <c r="AG664" s="193"/>
      <c r="AH664" s="193"/>
      <c r="AI664" s="324"/>
      <c r="AJ664" s="193"/>
      <c r="AK664" s="193"/>
      <c r="AL664" s="193"/>
      <c r="AM664" s="324"/>
      <c r="AN664" s="193"/>
      <c r="AO664" s="193"/>
      <c r="AP664" s="325"/>
      <c r="AQ664" s="324"/>
      <c r="AR664" s="193"/>
      <c r="AS664" s="193"/>
      <c r="AT664" s="325"/>
      <c r="AU664" s="193"/>
      <c r="AV664" s="193"/>
      <c r="AW664" s="193"/>
      <c r="AX664" s="194"/>
      <c r="AY664">
        <f t="shared" ref="AY664:AY666" si="106">$AY$662</f>
        <v>0</v>
      </c>
    </row>
    <row r="665" spans="1:51" ht="23.25" hidden="1" customHeight="1" x14ac:dyDescent="0.15">
      <c r="A665" s="175"/>
      <c r="B665" s="172"/>
      <c r="C665" s="166"/>
      <c r="D665" s="172"/>
      <c r="E665" s="326"/>
      <c r="F665" s="327"/>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4"/>
      <c r="AF665" s="193"/>
      <c r="AG665" s="193"/>
      <c r="AH665" s="325"/>
      <c r="AI665" s="324"/>
      <c r="AJ665" s="193"/>
      <c r="AK665" s="193"/>
      <c r="AL665" s="193"/>
      <c r="AM665" s="324"/>
      <c r="AN665" s="193"/>
      <c r="AO665" s="193"/>
      <c r="AP665" s="325"/>
      <c r="AQ665" s="324"/>
      <c r="AR665" s="193"/>
      <c r="AS665" s="193"/>
      <c r="AT665" s="325"/>
      <c r="AU665" s="193"/>
      <c r="AV665" s="193"/>
      <c r="AW665" s="193"/>
      <c r="AX665" s="194"/>
      <c r="AY665">
        <f t="shared" si="106"/>
        <v>0</v>
      </c>
    </row>
    <row r="666" spans="1:51" ht="23.25" hidden="1" customHeight="1" x14ac:dyDescent="0.15">
      <c r="A666" s="175"/>
      <c r="B666" s="172"/>
      <c r="C666" s="166"/>
      <c r="D666" s="172"/>
      <c r="E666" s="326"/>
      <c r="F666" s="327"/>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4"/>
      <c r="AF666" s="193"/>
      <c r="AG666" s="193"/>
      <c r="AH666" s="325"/>
      <c r="AI666" s="324"/>
      <c r="AJ666" s="193"/>
      <c r="AK666" s="193"/>
      <c r="AL666" s="193"/>
      <c r="AM666" s="324"/>
      <c r="AN666" s="193"/>
      <c r="AO666" s="193"/>
      <c r="AP666" s="325"/>
      <c r="AQ666" s="324"/>
      <c r="AR666" s="193"/>
      <c r="AS666" s="193"/>
      <c r="AT666" s="325"/>
      <c r="AU666" s="193"/>
      <c r="AV666" s="193"/>
      <c r="AW666" s="193"/>
      <c r="AX666" s="194"/>
      <c r="AY666">
        <f t="shared" si="106"/>
        <v>0</v>
      </c>
    </row>
    <row r="667" spans="1:51" ht="18.75" hidden="1" customHeight="1" x14ac:dyDescent="0.15">
      <c r="A667" s="175"/>
      <c r="B667" s="172"/>
      <c r="C667" s="166"/>
      <c r="D667" s="172"/>
      <c r="E667" s="326" t="s">
        <v>193</v>
      </c>
      <c r="F667" s="327"/>
      <c r="G667" s="328"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9" t="s">
        <v>192</v>
      </c>
      <c r="AF667" s="320"/>
      <c r="AG667" s="320"/>
      <c r="AH667" s="321"/>
      <c r="AI667" s="322" t="s">
        <v>460</v>
      </c>
      <c r="AJ667" s="322"/>
      <c r="AK667" s="322"/>
      <c r="AL667" s="143"/>
      <c r="AM667" s="322" t="s">
        <v>461</v>
      </c>
      <c r="AN667" s="322"/>
      <c r="AO667" s="322"/>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6"/>
      <c r="F668" s="327"/>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3"/>
      <c r="AJ668" s="323"/>
      <c r="AK668" s="323"/>
      <c r="AL668" s="142"/>
      <c r="AM668" s="323"/>
      <c r="AN668" s="323"/>
      <c r="AO668" s="323"/>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6"/>
      <c r="F669" s="327"/>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4"/>
      <c r="AF669" s="193"/>
      <c r="AG669" s="193"/>
      <c r="AH669" s="193"/>
      <c r="AI669" s="324"/>
      <c r="AJ669" s="193"/>
      <c r="AK669" s="193"/>
      <c r="AL669" s="193"/>
      <c r="AM669" s="324"/>
      <c r="AN669" s="193"/>
      <c r="AO669" s="193"/>
      <c r="AP669" s="325"/>
      <c r="AQ669" s="324"/>
      <c r="AR669" s="193"/>
      <c r="AS669" s="193"/>
      <c r="AT669" s="325"/>
      <c r="AU669" s="193"/>
      <c r="AV669" s="193"/>
      <c r="AW669" s="193"/>
      <c r="AX669" s="194"/>
      <c r="AY669">
        <f t="shared" ref="AY669:AY671" si="107">$AY$667</f>
        <v>0</v>
      </c>
    </row>
    <row r="670" spans="1:51" ht="23.25" hidden="1" customHeight="1" x14ac:dyDescent="0.15">
      <c r="A670" s="175"/>
      <c r="B670" s="172"/>
      <c r="C670" s="166"/>
      <c r="D670" s="172"/>
      <c r="E670" s="326"/>
      <c r="F670" s="327"/>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4"/>
      <c r="AF670" s="193"/>
      <c r="AG670" s="193"/>
      <c r="AH670" s="325"/>
      <c r="AI670" s="324"/>
      <c r="AJ670" s="193"/>
      <c r="AK670" s="193"/>
      <c r="AL670" s="193"/>
      <c r="AM670" s="324"/>
      <c r="AN670" s="193"/>
      <c r="AO670" s="193"/>
      <c r="AP670" s="325"/>
      <c r="AQ670" s="324"/>
      <c r="AR670" s="193"/>
      <c r="AS670" s="193"/>
      <c r="AT670" s="325"/>
      <c r="AU670" s="193"/>
      <c r="AV670" s="193"/>
      <c r="AW670" s="193"/>
      <c r="AX670" s="194"/>
      <c r="AY670">
        <f t="shared" si="107"/>
        <v>0</v>
      </c>
    </row>
    <row r="671" spans="1:51" ht="23.25" hidden="1" customHeight="1" x14ac:dyDescent="0.15">
      <c r="A671" s="175"/>
      <c r="B671" s="172"/>
      <c r="C671" s="166"/>
      <c r="D671" s="172"/>
      <c r="E671" s="326"/>
      <c r="F671" s="327"/>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4"/>
      <c r="AF671" s="193"/>
      <c r="AG671" s="193"/>
      <c r="AH671" s="325"/>
      <c r="AI671" s="324"/>
      <c r="AJ671" s="193"/>
      <c r="AK671" s="193"/>
      <c r="AL671" s="193"/>
      <c r="AM671" s="324"/>
      <c r="AN671" s="193"/>
      <c r="AO671" s="193"/>
      <c r="AP671" s="325"/>
      <c r="AQ671" s="324"/>
      <c r="AR671" s="193"/>
      <c r="AS671" s="193"/>
      <c r="AT671" s="325"/>
      <c r="AU671" s="193"/>
      <c r="AV671" s="193"/>
      <c r="AW671" s="193"/>
      <c r="AX671" s="194"/>
      <c r="AY671">
        <f t="shared" si="107"/>
        <v>0</v>
      </c>
    </row>
    <row r="672" spans="1:51" ht="18.75" hidden="1" customHeight="1" x14ac:dyDescent="0.15">
      <c r="A672" s="175"/>
      <c r="B672" s="172"/>
      <c r="C672" s="166"/>
      <c r="D672" s="172"/>
      <c r="E672" s="326" t="s">
        <v>194</v>
      </c>
      <c r="F672" s="327"/>
      <c r="G672" s="328"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9" t="s">
        <v>192</v>
      </c>
      <c r="AF672" s="320"/>
      <c r="AG672" s="320"/>
      <c r="AH672" s="321"/>
      <c r="AI672" s="322" t="s">
        <v>460</v>
      </c>
      <c r="AJ672" s="322"/>
      <c r="AK672" s="322"/>
      <c r="AL672" s="143"/>
      <c r="AM672" s="322" t="s">
        <v>461</v>
      </c>
      <c r="AN672" s="322"/>
      <c r="AO672" s="322"/>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6"/>
      <c r="F673" s="327"/>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3"/>
      <c r="AJ673" s="323"/>
      <c r="AK673" s="323"/>
      <c r="AL673" s="142"/>
      <c r="AM673" s="323"/>
      <c r="AN673" s="323"/>
      <c r="AO673" s="323"/>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6"/>
      <c r="F674" s="327"/>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4"/>
      <c r="AF674" s="193"/>
      <c r="AG674" s="193"/>
      <c r="AH674" s="193"/>
      <c r="AI674" s="324"/>
      <c r="AJ674" s="193"/>
      <c r="AK674" s="193"/>
      <c r="AL674" s="193"/>
      <c r="AM674" s="324"/>
      <c r="AN674" s="193"/>
      <c r="AO674" s="193"/>
      <c r="AP674" s="325"/>
      <c r="AQ674" s="324"/>
      <c r="AR674" s="193"/>
      <c r="AS674" s="193"/>
      <c r="AT674" s="325"/>
      <c r="AU674" s="193"/>
      <c r="AV674" s="193"/>
      <c r="AW674" s="193"/>
      <c r="AX674" s="194"/>
      <c r="AY674">
        <f t="shared" ref="AY674:AY676" si="108">$AY$672</f>
        <v>0</v>
      </c>
    </row>
    <row r="675" spans="1:51" ht="23.25" hidden="1" customHeight="1" x14ac:dyDescent="0.15">
      <c r="A675" s="175"/>
      <c r="B675" s="172"/>
      <c r="C675" s="166"/>
      <c r="D675" s="172"/>
      <c r="E675" s="326"/>
      <c r="F675" s="327"/>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4"/>
      <c r="AF675" s="193"/>
      <c r="AG675" s="193"/>
      <c r="AH675" s="325"/>
      <c r="AI675" s="324"/>
      <c r="AJ675" s="193"/>
      <c r="AK675" s="193"/>
      <c r="AL675" s="193"/>
      <c r="AM675" s="324"/>
      <c r="AN675" s="193"/>
      <c r="AO675" s="193"/>
      <c r="AP675" s="325"/>
      <c r="AQ675" s="324"/>
      <c r="AR675" s="193"/>
      <c r="AS675" s="193"/>
      <c r="AT675" s="325"/>
      <c r="AU675" s="193"/>
      <c r="AV675" s="193"/>
      <c r="AW675" s="193"/>
      <c r="AX675" s="194"/>
      <c r="AY675">
        <f t="shared" si="108"/>
        <v>0</v>
      </c>
    </row>
    <row r="676" spans="1:51" ht="23.25" hidden="1" customHeight="1" thickBot="1" x14ac:dyDescent="0.2">
      <c r="A676" s="175"/>
      <c r="B676" s="172"/>
      <c r="C676" s="166"/>
      <c r="D676" s="172"/>
      <c r="E676" s="326"/>
      <c r="F676" s="327"/>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4"/>
      <c r="AF676" s="193"/>
      <c r="AG676" s="193"/>
      <c r="AH676" s="325"/>
      <c r="AI676" s="324"/>
      <c r="AJ676" s="193"/>
      <c r="AK676" s="193"/>
      <c r="AL676" s="193"/>
      <c r="AM676" s="324"/>
      <c r="AN676" s="193"/>
      <c r="AO676" s="193"/>
      <c r="AP676" s="325"/>
      <c r="AQ676" s="324"/>
      <c r="AR676" s="193"/>
      <c r="AS676" s="193"/>
      <c r="AT676" s="325"/>
      <c r="AU676" s="193"/>
      <c r="AV676" s="193"/>
      <c r="AW676" s="193"/>
      <c r="AX676" s="194"/>
      <c r="AY676">
        <f t="shared" si="108"/>
        <v>0</v>
      </c>
    </row>
    <row r="677" spans="1:51" ht="18.75" hidden="1" customHeight="1" x14ac:dyDescent="0.15">
      <c r="A677" s="175"/>
      <c r="B677" s="172"/>
      <c r="C677" s="166"/>
      <c r="D677" s="172"/>
      <c r="E677" s="326" t="s">
        <v>194</v>
      </c>
      <c r="F677" s="327"/>
      <c r="G677" s="328"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9" t="s">
        <v>192</v>
      </c>
      <c r="AF677" s="320"/>
      <c r="AG677" s="320"/>
      <c r="AH677" s="321"/>
      <c r="AI677" s="322" t="s">
        <v>460</v>
      </c>
      <c r="AJ677" s="322"/>
      <c r="AK677" s="322"/>
      <c r="AL677" s="143"/>
      <c r="AM677" s="322" t="s">
        <v>461</v>
      </c>
      <c r="AN677" s="322"/>
      <c r="AO677" s="322"/>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6"/>
      <c r="F678" s="327"/>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3"/>
      <c r="AJ678" s="323"/>
      <c r="AK678" s="323"/>
      <c r="AL678" s="142"/>
      <c r="AM678" s="323"/>
      <c r="AN678" s="323"/>
      <c r="AO678" s="323"/>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6"/>
      <c r="F679" s="327"/>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4"/>
      <c r="AF679" s="193"/>
      <c r="AG679" s="193"/>
      <c r="AH679" s="193"/>
      <c r="AI679" s="324"/>
      <c r="AJ679" s="193"/>
      <c r="AK679" s="193"/>
      <c r="AL679" s="193"/>
      <c r="AM679" s="324"/>
      <c r="AN679" s="193"/>
      <c r="AO679" s="193"/>
      <c r="AP679" s="325"/>
      <c r="AQ679" s="324"/>
      <c r="AR679" s="193"/>
      <c r="AS679" s="193"/>
      <c r="AT679" s="325"/>
      <c r="AU679" s="193"/>
      <c r="AV679" s="193"/>
      <c r="AW679" s="193"/>
      <c r="AX679" s="194"/>
      <c r="AY679">
        <f t="shared" ref="AY679:AY681" si="109">$AY$677</f>
        <v>0</v>
      </c>
    </row>
    <row r="680" spans="1:51" ht="23.25" hidden="1" customHeight="1" x14ac:dyDescent="0.15">
      <c r="A680" s="175"/>
      <c r="B680" s="172"/>
      <c r="C680" s="166"/>
      <c r="D680" s="172"/>
      <c r="E680" s="326"/>
      <c r="F680" s="327"/>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4"/>
      <c r="AF680" s="193"/>
      <c r="AG680" s="193"/>
      <c r="AH680" s="325"/>
      <c r="AI680" s="324"/>
      <c r="AJ680" s="193"/>
      <c r="AK680" s="193"/>
      <c r="AL680" s="193"/>
      <c r="AM680" s="324"/>
      <c r="AN680" s="193"/>
      <c r="AO680" s="193"/>
      <c r="AP680" s="325"/>
      <c r="AQ680" s="324"/>
      <c r="AR680" s="193"/>
      <c r="AS680" s="193"/>
      <c r="AT680" s="325"/>
      <c r="AU680" s="193"/>
      <c r="AV680" s="193"/>
      <c r="AW680" s="193"/>
      <c r="AX680" s="194"/>
      <c r="AY680">
        <f t="shared" si="109"/>
        <v>0</v>
      </c>
    </row>
    <row r="681" spans="1:51" ht="23.25" hidden="1" customHeight="1" x14ac:dyDescent="0.15">
      <c r="A681" s="175"/>
      <c r="B681" s="172"/>
      <c r="C681" s="166"/>
      <c r="D681" s="172"/>
      <c r="E681" s="326"/>
      <c r="F681" s="327"/>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4"/>
      <c r="AF681" s="193"/>
      <c r="AG681" s="193"/>
      <c r="AH681" s="325"/>
      <c r="AI681" s="324"/>
      <c r="AJ681" s="193"/>
      <c r="AK681" s="193"/>
      <c r="AL681" s="193"/>
      <c r="AM681" s="324"/>
      <c r="AN681" s="193"/>
      <c r="AO681" s="193"/>
      <c r="AP681" s="325"/>
      <c r="AQ681" s="324"/>
      <c r="AR681" s="193"/>
      <c r="AS681" s="193"/>
      <c r="AT681" s="325"/>
      <c r="AU681" s="193"/>
      <c r="AV681" s="193"/>
      <c r="AW681" s="193"/>
      <c r="AX681" s="194"/>
      <c r="AY681">
        <f t="shared" si="109"/>
        <v>0</v>
      </c>
    </row>
    <row r="682" spans="1:51" ht="18.75" hidden="1" customHeight="1" x14ac:dyDescent="0.15">
      <c r="A682" s="175"/>
      <c r="B682" s="172"/>
      <c r="C682" s="166"/>
      <c r="D682" s="172"/>
      <c r="E682" s="326" t="s">
        <v>194</v>
      </c>
      <c r="F682" s="327"/>
      <c r="G682" s="328"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9" t="s">
        <v>192</v>
      </c>
      <c r="AF682" s="320"/>
      <c r="AG682" s="320"/>
      <c r="AH682" s="321"/>
      <c r="AI682" s="322" t="s">
        <v>460</v>
      </c>
      <c r="AJ682" s="322"/>
      <c r="AK682" s="322"/>
      <c r="AL682" s="143"/>
      <c r="AM682" s="322" t="s">
        <v>461</v>
      </c>
      <c r="AN682" s="322"/>
      <c r="AO682" s="322"/>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6"/>
      <c r="F683" s="327"/>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3"/>
      <c r="AJ683" s="323"/>
      <c r="AK683" s="323"/>
      <c r="AL683" s="142"/>
      <c r="AM683" s="323"/>
      <c r="AN683" s="323"/>
      <c r="AO683" s="323"/>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6"/>
      <c r="F684" s="327"/>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4"/>
      <c r="AF684" s="193"/>
      <c r="AG684" s="193"/>
      <c r="AH684" s="193"/>
      <c r="AI684" s="324"/>
      <c r="AJ684" s="193"/>
      <c r="AK684" s="193"/>
      <c r="AL684" s="193"/>
      <c r="AM684" s="324"/>
      <c r="AN684" s="193"/>
      <c r="AO684" s="193"/>
      <c r="AP684" s="325"/>
      <c r="AQ684" s="324"/>
      <c r="AR684" s="193"/>
      <c r="AS684" s="193"/>
      <c r="AT684" s="325"/>
      <c r="AU684" s="193"/>
      <c r="AV684" s="193"/>
      <c r="AW684" s="193"/>
      <c r="AX684" s="194"/>
      <c r="AY684">
        <f t="shared" ref="AY684:AY686" si="110">$AY$682</f>
        <v>0</v>
      </c>
    </row>
    <row r="685" spans="1:51" ht="23.25" hidden="1" customHeight="1" x14ac:dyDescent="0.15">
      <c r="A685" s="175"/>
      <c r="B685" s="172"/>
      <c r="C685" s="166"/>
      <c r="D685" s="172"/>
      <c r="E685" s="326"/>
      <c r="F685" s="327"/>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4"/>
      <c r="AF685" s="193"/>
      <c r="AG685" s="193"/>
      <c r="AH685" s="325"/>
      <c r="AI685" s="324"/>
      <c r="AJ685" s="193"/>
      <c r="AK685" s="193"/>
      <c r="AL685" s="193"/>
      <c r="AM685" s="324"/>
      <c r="AN685" s="193"/>
      <c r="AO685" s="193"/>
      <c r="AP685" s="325"/>
      <c r="AQ685" s="324"/>
      <c r="AR685" s="193"/>
      <c r="AS685" s="193"/>
      <c r="AT685" s="325"/>
      <c r="AU685" s="193"/>
      <c r="AV685" s="193"/>
      <c r="AW685" s="193"/>
      <c r="AX685" s="194"/>
      <c r="AY685">
        <f t="shared" si="110"/>
        <v>0</v>
      </c>
    </row>
    <row r="686" spans="1:51" ht="23.25" hidden="1" customHeight="1" x14ac:dyDescent="0.15">
      <c r="A686" s="175"/>
      <c r="B686" s="172"/>
      <c r="C686" s="166"/>
      <c r="D686" s="172"/>
      <c r="E686" s="326"/>
      <c r="F686" s="327"/>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4"/>
      <c r="AF686" s="193"/>
      <c r="AG686" s="193"/>
      <c r="AH686" s="325"/>
      <c r="AI686" s="324"/>
      <c r="AJ686" s="193"/>
      <c r="AK686" s="193"/>
      <c r="AL686" s="193"/>
      <c r="AM686" s="324"/>
      <c r="AN686" s="193"/>
      <c r="AO686" s="193"/>
      <c r="AP686" s="325"/>
      <c r="AQ686" s="324"/>
      <c r="AR686" s="193"/>
      <c r="AS686" s="193"/>
      <c r="AT686" s="325"/>
      <c r="AU686" s="193"/>
      <c r="AV686" s="193"/>
      <c r="AW686" s="193"/>
      <c r="AX686" s="194"/>
      <c r="AY686">
        <f t="shared" si="110"/>
        <v>0</v>
      </c>
    </row>
    <row r="687" spans="1:51" ht="18.75" hidden="1" customHeight="1" x14ac:dyDescent="0.15">
      <c r="A687" s="175"/>
      <c r="B687" s="172"/>
      <c r="C687" s="166"/>
      <c r="D687" s="172"/>
      <c r="E687" s="326" t="s">
        <v>194</v>
      </c>
      <c r="F687" s="327"/>
      <c r="G687" s="328"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9" t="s">
        <v>192</v>
      </c>
      <c r="AF687" s="320"/>
      <c r="AG687" s="320"/>
      <c r="AH687" s="321"/>
      <c r="AI687" s="322" t="s">
        <v>460</v>
      </c>
      <c r="AJ687" s="322"/>
      <c r="AK687" s="322"/>
      <c r="AL687" s="143"/>
      <c r="AM687" s="322" t="s">
        <v>461</v>
      </c>
      <c r="AN687" s="322"/>
      <c r="AO687" s="322"/>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6"/>
      <c r="F688" s="327"/>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3"/>
      <c r="AJ688" s="323"/>
      <c r="AK688" s="323"/>
      <c r="AL688" s="142"/>
      <c r="AM688" s="323"/>
      <c r="AN688" s="323"/>
      <c r="AO688" s="323"/>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6"/>
      <c r="F689" s="327"/>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4"/>
      <c r="AF689" s="193"/>
      <c r="AG689" s="193"/>
      <c r="AH689" s="193"/>
      <c r="AI689" s="324"/>
      <c r="AJ689" s="193"/>
      <c r="AK689" s="193"/>
      <c r="AL689" s="193"/>
      <c r="AM689" s="324"/>
      <c r="AN689" s="193"/>
      <c r="AO689" s="193"/>
      <c r="AP689" s="325"/>
      <c r="AQ689" s="324"/>
      <c r="AR689" s="193"/>
      <c r="AS689" s="193"/>
      <c r="AT689" s="325"/>
      <c r="AU689" s="193"/>
      <c r="AV689" s="193"/>
      <c r="AW689" s="193"/>
      <c r="AX689" s="194"/>
      <c r="AY689">
        <f t="shared" ref="AY689:AY691" si="111">$AY$687</f>
        <v>0</v>
      </c>
    </row>
    <row r="690" spans="1:51" ht="23.25" hidden="1" customHeight="1" x14ac:dyDescent="0.15">
      <c r="A690" s="175"/>
      <c r="B690" s="172"/>
      <c r="C690" s="166"/>
      <c r="D690" s="172"/>
      <c r="E690" s="326"/>
      <c r="F690" s="327"/>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4"/>
      <c r="AF690" s="193"/>
      <c r="AG690" s="193"/>
      <c r="AH690" s="325"/>
      <c r="AI690" s="324"/>
      <c r="AJ690" s="193"/>
      <c r="AK690" s="193"/>
      <c r="AL690" s="193"/>
      <c r="AM690" s="324"/>
      <c r="AN690" s="193"/>
      <c r="AO690" s="193"/>
      <c r="AP690" s="325"/>
      <c r="AQ690" s="324"/>
      <c r="AR690" s="193"/>
      <c r="AS690" s="193"/>
      <c r="AT690" s="325"/>
      <c r="AU690" s="193"/>
      <c r="AV690" s="193"/>
      <c r="AW690" s="193"/>
      <c r="AX690" s="194"/>
      <c r="AY690">
        <f t="shared" si="111"/>
        <v>0</v>
      </c>
    </row>
    <row r="691" spans="1:51" ht="23.25" hidden="1" customHeight="1" x14ac:dyDescent="0.15">
      <c r="A691" s="175"/>
      <c r="B691" s="172"/>
      <c r="C691" s="166"/>
      <c r="D691" s="172"/>
      <c r="E691" s="326"/>
      <c r="F691" s="327"/>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4"/>
      <c r="AF691" s="193"/>
      <c r="AG691" s="193"/>
      <c r="AH691" s="325"/>
      <c r="AI691" s="324"/>
      <c r="AJ691" s="193"/>
      <c r="AK691" s="193"/>
      <c r="AL691" s="193"/>
      <c r="AM691" s="324"/>
      <c r="AN691" s="193"/>
      <c r="AO691" s="193"/>
      <c r="AP691" s="325"/>
      <c r="AQ691" s="324"/>
      <c r="AR691" s="193"/>
      <c r="AS691" s="193"/>
      <c r="AT691" s="325"/>
      <c r="AU691" s="193"/>
      <c r="AV691" s="193"/>
      <c r="AW691" s="193"/>
      <c r="AX691" s="194"/>
      <c r="AY691">
        <f t="shared" si="111"/>
        <v>0</v>
      </c>
    </row>
    <row r="692" spans="1:51" ht="18.75" hidden="1" customHeight="1" x14ac:dyDescent="0.15">
      <c r="A692" s="175"/>
      <c r="B692" s="172"/>
      <c r="C692" s="166"/>
      <c r="D692" s="172"/>
      <c r="E692" s="326" t="s">
        <v>194</v>
      </c>
      <c r="F692" s="327"/>
      <c r="G692" s="328"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9" t="s">
        <v>192</v>
      </c>
      <c r="AF692" s="320"/>
      <c r="AG692" s="320"/>
      <c r="AH692" s="321"/>
      <c r="AI692" s="322" t="s">
        <v>460</v>
      </c>
      <c r="AJ692" s="322"/>
      <c r="AK692" s="322"/>
      <c r="AL692" s="143"/>
      <c r="AM692" s="322" t="s">
        <v>461</v>
      </c>
      <c r="AN692" s="322"/>
      <c r="AO692" s="322"/>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6"/>
      <c r="F693" s="327"/>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3"/>
      <c r="AJ693" s="323"/>
      <c r="AK693" s="323"/>
      <c r="AL693" s="142"/>
      <c r="AM693" s="323"/>
      <c r="AN693" s="323"/>
      <c r="AO693" s="323"/>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6"/>
      <c r="F694" s="327"/>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4"/>
      <c r="AF694" s="193"/>
      <c r="AG694" s="193"/>
      <c r="AH694" s="193"/>
      <c r="AI694" s="324"/>
      <c r="AJ694" s="193"/>
      <c r="AK694" s="193"/>
      <c r="AL694" s="193"/>
      <c r="AM694" s="324"/>
      <c r="AN694" s="193"/>
      <c r="AO694" s="193"/>
      <c r="AP694" s="325"/>
      <c r="AQ694" s="324"/>
      <c r="AR694" s="193"/>
      <c r="AS694" s="193"/>
      <c r="AT694" s="325"/>
      <c r="AU694" s="193"/>
      <c r="AV694" s="193"/>
      <c r="AW694" s="193"/>
      <c r="AX694" s="194"/>
      <c r="AY694">
        <f t="shared" ref="AY694:AY696" si="112">$AY$692</f>
        <v>0</v>
      </c>
    </row>
    <row r="695" spans="1:51" ht="23.25" hidden="1" customHeight="1" x14ac:dyDescent="0.15">
      <c r="A695" s="175"/>
      <c r="B695" s="172"/>
      <c r="C695" s="166"/>
      <c r="D695" s="172"/>
      <c r="E695" s="326"/>
      <c r="F695" s="327"/>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4"/>
      <c r="AF695" s="193"/>
      <c r="AG695" s="193"/>
      <c r="AH695" s="325"/>
      <c r="AI695" s="324"/>
      <c r="AJ695" s="193"/>
      <c r="AK695" s="193"/>
      <c r="AL695" s="193"/>
      <c r="AM695" s="324"/>
      <c r="AN695" s="193"/>
      <c r="AO695" s="193"/>
      <c r="AP695" s="325"/>
      <c r="AQ695" s="324"/>
      <c r="AR695" s="193"/>
      <c r="AS695" s="193"/>
      <c r="AT695" s="325"/>
      <c r="AU695" s="193"/>
      <c r="AV695" s="193"/>
      <c r="AW695" s="193"/>
      <c r="AX695" s="194"/>
      <c r="AY695">
        <f t="shared" si="112"/>
        <v>0</v>
      </c>
    </row>
    <row r="696" spans="1:51" ht="23.25" hidden="1" customHeight="1" x14ac:dyDescent="0.15">
      <c r="A696" s="175"/>
      <c r="B696" s="172"/>
      <c r="C696" s="166"/>
      <c r="D696" s="172"/>
      <c r="E696" s="326"/>
      <c r="F696" s="327"/>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4"/>
      <c r="AF696" s="193"/>
      <c r="AG696" s="193"/>
      <c r="AH696" s="325"/>
      <c r="AI696" s="324"/>
      <c r="AJ696" s="193"/>
      <c r="AK696" s="193"/>
      <c r="AL696" s="193"/>
      <c r="AM696" s="324"/>
      <c r="AN696" s="193"/>
      <c r="AO696" s="193"/>
      <c r="AP696" s="325"/>
      <c r="AQ696" s="324"/>
      <c r="AR696" s="193"/>
      <c r="AS696" s="193"/>
      <c r="AT696" s="325"/>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1" t="s">
        <v>30</v>
      </c>
      <c r="AH701" s="364"/>
      <c r="AI701" s="364"/>
      <c r="AJ701" s="364"/>
      <c r="AK701" s="364"/>
      <c r="AL701" s="364"/>
      <c r="AM701" s="364"/>
      <c r="AN701" s="364"/>
      <c r="AO701" s="364"/>
      <c r="AP701" s="364"/>
      <c r="AQ701" s="364"/>
      <c r="AR701" s="364"/>
      <c r="AS701" s="364"/>
      <c r="AT701" s="364"/>
      <c r="AU701" s="364"/>
      <c r="AV701" s="364"/>
      <c r="AW701" s="364"/>
      <c r="AX701" s="802"/>
    </row>
    <row r="702" spans="1:51" ht="58.5" customHeight="1" x14ac:dyDescent="0.15">
      <c r="A702" s="854" t="s">
        <v>139</v>
      </c>
      <c r="B702" s="855"/>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9" t="s">
        <v>633</v>
      </c>
      <c r="AE702" s="330"/>
      <c r="AF702" s="330"/>
      <c r="AG702" s="367" t="s">
        <v>667</v>
      </c>
      <c r="AH702" s="368"/>
      <c r="AI702" s="368"/>
      <c r="AJ702" s="368"/>
      <c r="AK702" s="368"/>
      <c r="AL702" s="368"/>
      <c r="AM702" s="368"/>
      <c r="AN702" s="368"/>
      <c r="AO702" s="368"/>
      <c r="AP702" s="368"/>
      <c r="AQ702" s="368"/>
      <c r="AR702" s="368"/>
      <c r="AS702" s="368"/>
      <c r="AT702" s="368"/>
      <c r="AU702" s="368"/>
      <c r="AV702" s="368"/>
      <c r="AW702" s="368"/>
      <c r="AX702" s="369"/>
    </row>
    <row r="703" spans="1:51" ht="87" customHeight="1" x14ac:dyDescent="0.15">
      <c r="A703" s="856"/>
      <c r="B703" s="857"/>
      <c r="C703" s="793" t="s">
        <v>36</v>
      </c>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374"/>
      <c r="AD703" s="307" t="s">
        <v>633</v>
      </c>
      <c r="AE703" s="308"/>
      <c r="AF703" s="308"/>
      <c r="AG703" s="309" t="s">
        <v>668</v>
      </c>
      <c r="AH703" s="310"/>
      <c r="AI703" s="310"/>
      <c r="AJ703" s="310"/>
      <c r="AK703" s="310"/>
      <c r="AL703" s="310"/>
      <c r="AM703" s="310"/>
      <c r="AN703" s="310"/>
      <c r="AO703" s="310"/>
      <c r="AP703" s="310"/>
      <c r="AQ703" s="310"/>
      <c r="AR703" s="310"/>
      <c r="AS703" s="310"/>
      <c r="AT703" s="310"/>
      <c r="AU703" s="310"/>
      <c r="AV703" s="310"/>
      <c r="AW703" s="310"/>
      <c r="AX703" s="311"/>
    </row>
    <row r="704" spans="1:51" ht="108" customHeight="1" x14ac:dyDescent="0.15">
      <c r="A704" s="858"/>
      <c r="B704" s="859"/>
      <c r="C704" s="795" t="s">
        <v>141</v>
      </c>
      <c r="D704" s="796"/>
      <c r="E704" s="796"/>
      <c r="F704" s="796"/>
      <c r="G704" s="796"/>
      <c r="H704" s="796"/>
      <c r="I704" s="796"/>
      <c r="J704" s="796"/>
      <c r="K704" s="796"/>
      <c r="L704" s="796"/>
      <c r="M704" s="796"/>
      <c r="N704" s="796"/>
      <c r="O704" s="796"/>
      <c r="P704" s="796"/>
      <c r="Q704" s="796"/>
      <c r="R704" s="796"/>
      <c r="S704" s="796"/>
      <c r="T704" s="796"/>
      <c r="U704" s="796"/>
      <c r="V704" s="796"/>
      <c r="W704" s="796"/>
      <c r="X704" s="796"/>
      <c r="Y704" s="796"/>
      <c r="Z704" s="796"/>
      <c r="AA704" s="796"/>
      <c r="AB704" s="796"/>
      <c r="AC704" s="797"/>
      <c r="AD704" s="765" t="s">
        <v>633</v>
      </c>
      <c r="AE704" s="766"/>
      <c r="AF704" s="766"/>
      <c r="AG704" s="153" t="s">
        <v>669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798" t="s">
        <v>40</v>
      </c>
      <c r="D705" s="79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0"/>
      <c r="AD705" s="700" t="s">
        <v>633</v>
      </c>
      <c r="AE705" s="701"/>
      <c r="AF705" s="701"/>
      <c r="AG705" s="113" t="s">
        <v>670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8"/>
      <c r="B706" s="629"/>
      <c r="C706" s="777"/>
      <c r="D706" s="778"/>
      <c r="E706" s="716" t="s">
        <v>296</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656</v>
      </c>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8"/>
      <c r="B707" s="629"/>
      <c r="C707" s="779"/>
      <c r="D707" s="780"/>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6" t="s">
        <v>656</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8"/>
      <c r="B708" s="630"/>
      <c r="C708" s="790" t="s">
        <v>41</v>
      </c>
      <c r="D708" s="791"/>
      <c r="E708" s="791"/>
      <c r="F708" s="791"/>
      <c r="G708" s="791"/>
      <c r="H708" s="791"/>
      <c r="I708" s="791"/>
      <c r="J708" s="791"/>
      <c r="K708" s="791"/>
      <c r="L708" s="791"/>
      <c r="M708" s="791"/>
      <c r="N708" s="791"/>
      <c r="O708" s="791"/>
      <c r="P708" s="791"/>
      <c r="Q708" s="791"/>
      <c r="R708" s="791"/>
      <c r="S708" s="791"/>
      <c r="T708" s="791"/>
      <c r="U708" s="791"/>
      <c r="V708" s="791"/>
      <c r="W708" s="791"/>
      <c r="X708" s="791"/>
      <c r="Y708" s="791"/>
      <c r="Z708" s="791"/>
      <c r="AA708" s="791"/>
      <c r="AB708" s="791"/>
      <c r="AC708" s="791"/>
      <c r="AD708" s="590" t="s">
        <v>633</v>
      </c>
      <c r="AE708" s="591"/>
      <c r="AF708" s="591"/>
      <c r="AG708" s="725" t="s">
        <v>671</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8"/>
      <c r="B709" s="630"/>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633</v>
      </c>
      <c r="AE709" s="308"/>
      <c r="AF709" s="308"/>
      <c r="AG709" s="309" t="s">
        <v>672</v>
      </c>
      <c r="AH709" s="310"/>
      <c r="AI709" s="310"/>
      <c r="AJ709" s="310"/>
      <c r="AK709" s="310"/>
      <c r="AL709" s="310"/>
      <c r="AM709" s="310"/>
      <c r="AN709" s="310"/>
      <c r="AO709" s="310"/>
      <c r="AP709" s="310"/>
      <c r="AQ709" s="310"/>
      <c r="AR709" s="310"/>
      <c r="AS709" s="310"/>
      <c r="AT709" s="310"/>
      <c r="AU709" s="310"/>
      <c r="AV709" s="310"/>
      <c r="AW709" s="310"/>
      <c r="AX709" s="311"/>
    </row>
    <row r="710" spans="1:50" ht="26.25" customHeight="1" x14ac:dyDescent="0.15">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657</v>
      </c>
      <c r="AE710" s="308"/>
      <c r="AF710" s="308"/>
      <c r="AG710" s="309" t="s">
        <v>637</v>
      </c>
      <c r="AH710" s="310"/>
      <c r="AI710" s="310"/>
      <c r="AJ710" s="310"/>
      <c r="AK710" s="310"/>
      <c r="AL710" s="310"/>
      <c r="AM710" s="310"/>
      <c r="AN710" s="310"/>
      <c r="AO710" s="310"/>
      <c r="AP710" s="310"/>
      <c r="AQ710" s="310"/>
      <c r="AR710" s="310"/>
      <c r="AS710" s="310"/>
      <c r="AT710" s="310"/>
      <c r="AU710" s="310"/>
      <c r="AV710" s="310"/>
      <c r="AW710" s="310"/>
      <c r="AX710" s="311"/>
    </row>
    <row r="711" spans="1:50" ht="61.5" customHeight="1" x14ac:dyDescent="0.15">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633</v>
      </c>
      <c r="AE711" s="308"/>
      <c r="AF711" s="308"/>
      <c r="AG711" s="309" t="s">
        <v>673</v>
      </c>
      <c r="AH711" s="310"/>
      <c r="AI711" s="310"/>
      <c r="AJ711" s="310"/>
      <c r="AK711" s="310"/>
      <c r="AL711" s="310"/>
      <c r="AM711" s="310"/>
      <c r="AN711" s="310"/>
      <c r="AO711" s="310"/>
      <c r="AP711" s="310"/>
      <c r="AQ711" s="310"/>
      <c r="AR711" s="310"/>
      <c r="AS711" s="310"/>
      <c r="AT711" s="310"/>
      <c r="AU711" s="310"/>
      <c r="AV711" s="310"/>
      <c r="AW711" s="310"/>
      <c r="AX711" s="311"/>
    </row>
    <row r="712" spans="1:50" ht="26.25" customHeight="1" x14ac:dyDescent="0.15">
      <c r="A712" s="628"/>
      <c r="B712" s="630"/>
      <c r="C712" s="373" t="s">
        <v>263</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5" t="s">
        <v>657</v>
      </c>
      <c r="AE712" s="766"/>
      <c r="AF712" s="766"/>
      <c r="AG712" s="89" t="s">
        <v>637</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28"/>
      <c r="B713" s="630"/>
      <c r="C713" s="935" t="s">
        <v>264</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7" t="s">
        <v>657</v>
      </c>
      <c r="AE713" s="308"/>
      <c r="AF713" s="649"/>
      <c r="AG713" s="89" t="s">
        <v>637</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1"/>
      <c r="B714" s="632"/>
      <c r="C714" s="633" t="s">
        <v>242</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87" t="s">
        <v>657</v>
      </c>
      <c r="AE714" s="788"/>
      <c r="AF714" s="789"/>
      <c r="AG714" s="89" t="s">
        <v>637</v>
      </c>
      <c r="AH714" s="90"/>
      <c r="AI714" s="90"/>
      <c r="AJ714" s="90"/>
      <c r="AK714" s="90"/>
      <c r="AL714" s="90"/>
      <c r="AM714" s="90"/>
      <c r="AN714" s="90"/>
      <c r="AO714" s="90"/>
      <c r="AP714" s="90"/>
      <c r="AQ714" s="90"/>
      <c r="AR714" s="90"/>
      <c r="AS714" s="90"/>
      <c r="AT714" s="90"/>
      <c r="AU714" s="90"/>
      <c r="AV714" s="90"/>
      <c r="AW714" s="90"/>
      <c r="AX714" s="91"/>
    </row>
    <row r="715" spans="1:50" ht="27" customHeight="1" x14ac:dyDescent="0.15">
      <c r="A715" s="626" t="s">
        <v>39</v>
      </c>
      <c r="B715" s="767"/>
      <c r="C715" s="768" t="s">
        <v>243</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90" t="s">
        <v>633</v>
      </c>
      <c r="AE715" s="591"/>
      <c r="AF715" s="642"/>
      <c r="AG715" s="725" t="s">
        <v>674</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657</v>
      </c>
      <c r="AE716" s="613"/>
      <c r="AF716" s="613"/>
      <c r="AG716" s="309" t="s">
        <v>637</v>
      </c>
      <c r="AH716" s="310"/>
      <c r="AI716" s="310"/>
      <c r="AJ716" s="310"/>
      <c r="AK716" s="310"/>
      <c r="AL716" s="310"/>
      <c r="AM716" s="310"/>
      <c r="AN716" s="310"/>
      <c r="AO716" s="310"/>
      <c r="AP716" s="310"/>
      <c r="AQ716" s="310"/>
      <c r="AR716" s="310"/>
      <c r="AS716" s="310"/>
      <c r="AT716" s="310"/>
      <c r="AU716" s="310"/>
      <c r="AV716" s="310"/>
      <c r="AW716" s="310"/>
      <c r="AX716" s="311"/>
    </row>
    <row r="717" spans="1:50" ht="46.5" customHeight="1" x14ac:dyDescent="0.15">
      <c r="A717" s="628"/>
      <c r="B717" s="630"/>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633</v>
      </c>
      <c r="AE717" s="308"/>
      <c r="AF717" s="308"/>
      <c r="AG717" s="309" t="s">
        <v>675</v>
      </c>
      <c r="AH717" s="310"/>
      <c r="AI717" s="310"/>
      <c r="AJ717" s="310"/>
      <c r="AK717" s="310"/>
      <c r="AL717" s="310"/>
      <c r="AM717" s="310"/>
      <c r="AN717" s="310"/>
      <c r="AO717" s="310"/>
      <c r="AP717" s="310"/>
      <c r="AQ717" s="310"/>
      <c r="AR717" s="310"/>
      <c r="AS717" s="310"/>
      <c r="AT717" s="310"/>
      <c r="AU717" s="310"/>
      <c r="AV717" s="310"/>
      <c r="AW717" s="310"/>
      <c r="AX717" s="311"/>
    </row>
    <row r="718" spans="1:50" ht="72" customHeight="1" x14ac:dyDescent="0.15">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633</v>
      </c>
      <c r="AE718" s="308"/>
      <c r="AF718" s="308"/>
      <c r="AG718" s="115" t="s">
        <v>707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633</v>
      </c>
      <c r="AE719" s="591"/>
      <c r="AF719" s="591"/>
      <c r="AG719" s="113" t="s">
        <v>677</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256</v>
      </c>
      <c r="D720" s="282"/>
      <c r="E720" s="282"/>
      <c r="F720" s="285"/>
      <c r="G720" s="281" t="s">
        <v>257</v>
      </c>
      <c r="H720" s="282"/>
      <c r="I720" s="282"/>
      <c r="J720" s="282"/>
      <c r="K720" s="282"/>
      <c r="L720" s="282"/>
      <c r="M720" s="282"/>
      <c r="N720" s="281" t="s">
        <v>260</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t="s">
        <v>658</v>
      </c>
      <c r="D721" s="279"/>
      <c r="E721" s="279"/>
      <c r="F721" s="280"/>
      <c r="G721" s="269"/>
      <c r="H721" s="270"/>
      <c r="I721" s="63" t="str">
        <f>IF(OR(G721="　", G721=""), "", "-")</f>
        <v/>
      </c>
      <c r="J721" s="273"/>
      <c r="K721" s="273"/>
      <c r="L721" s="63" t="str">
        <f>IF(M721="","","-")</f>
        <v/>
      </c>
      <c r="M721" s="64"/>
      <c r="N721" s="286" t="s">
        <v>676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85.5" customHeight="1" x14ac:dyDescent="0.15">
      <c r="A726" s="626" t="s">
        <v>47</v>
      </c>
      <c r="B726" s="782"/>
      <c r="C726" s="792" t="s">
        <v>52</v>
      </c>
      <c r="D726" s="818"/>
      <c r="E726" s="818"/>
      <c r="F726" s="819"/>
      <c r="G726" s="564" t="s">
        <v>708</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72.75" customHeight="1" thickBot="1" x14ac:dyDescent="0.2">
      <c r="A727" s="783"/>
      <c r="B727" s="784"/>
      <c r="C727" s="731" t="s">
        <v>56</v>
      </c>
      <c r="D727" s="732"/>
      <c r="E727" s="732"/>
      <c r="F727" s="733"/>
      <c r="G727" s="562" t="s">
        <v>678</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72.75" customHeight="1" thickBot="1" x14ac:dyDescent="0.2">
      <c r="A731" s="659"/>
      <c r="B731" s="660"/>
      <c r="C731" s="660"/>
      <c r="D731" s="660"/>
      <c r="E731" s="661"/>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71.25"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6" t="s">
        <v>269</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78" t="s">
        <v>589</v>
      </c>
      <c r="B737" s="196"/>
      <c r="C737" s="196"/>
      <c r="D737" s="197"/>
      <c r="E737" s="942" t="s">
        <v>659</v>
      </c>
      <c r="F737" s="943"/>
      <c r="G737" s="943"/>
      <c r="H737" s="943"/>
      <c r="I737" s="943"/>
      <c r="J737" s="943"/>
      <c r="K737" s="943"/>
      <c r="L737" s="943"/>
      <c r="M737" s="943"/>
      <c r="N737" s="943"/>
      <c r="O737" s="943"/>
      <c r="P737" s="945"/>
      <c r="Q737" s="942"/>
      <c r="R737" s="943"/>
      <c r="S737" s="943"/>
      <c r="T737" s="943"/>
      <c r="U737" s="943"/>
      <c r="V737" s="943"/>
      <c r="W737" s="943"/>
      <c r="X737" s="943"/>
      <c r="Y737" s="943"/>
      <c r="Z737" s="943"/>
      <c r="AA737" s="943"/>
      <c r="AB737" s="945"/>
      <c r="AC737" s="942"/>
      <c r="AD737" s="943"/>
      <c r="AE737" s="943"/>
      <c r="AF737" s="943"/>
      <c r="AG737" s="943"/>
      <c r="AH737" s="943"/>
      <c r="AI737" s="943"/>
      <c r="AJ737" s="943"/>
      <c r="AK737" s="943"/>
      <c r="AL737" s="943"/>
      <c r="AM737" s="943"/>
      <c r="AN737" s="945"/>
      <c r="AO737" s="942"/>
      <c r="AP737" s="943"/>
      <c r="AQ737" s="943"/>
      <c r="AR737" s="943"/>
      <c r="AS737" s="943"/>
      <c r="AT737" s="943"/>
      <c r="AU737" s="943"/>
      <c r="AV737" s="943"/>
      <c r="AW737" s="943"/>
      <c r="AX737" s="944"/>
      <c r="AY737" s="82"/>
    </row>
    <row r="738" spans="1:51" ht="24.75" customHeight="1" x14ac:dyDescent="0.15">
      <c r="A738" s="349" t="s">
        <v>312</v>
      </c>
      <c r="B738" s="349"/>
      <c r="C738" s="349"/>
      <c r="D738" s="349"/>
      <c r="E738" s="942" t="s">
        <v>660</v>
      </c>
      <c r="F738" s="943"/>
      <c r="G738" s="943"/>
      <c r="H738" s="943"/>
      <c r="I738" s="943"/>
      <c r="J738" s="943"/>
      <c r="K738" s="943"/>
      <c r="L738" s="943"/>
      <c r="M738" s="943"/>
      <c r="N738" s="943"/>
      <c r="O738" s="943"/>
      <c r="P738" s="945"/>
      <c r="Q738" s="942"/>
      <c r="R738" s="943"/>
      <c r="S738" s="943"/>
      <c r="T738" s="943"/>
      <c r="U738" s="943"/>
      <c r="V738" s="943"/>
      <c r="W738" s="943"/>
      <c r="X738" s="943"/>
      <c r="Y738" s="943"/>
      <c r="Z738" s="943"/>
      <c r="AA738" s="943"/>
      <c r="AB738" s="945"/>
      <c r="AC738" s="942"/>
      <c r="AD738" s="943"/>
      <c r="AE738" s="943"/>
      <c r="AF738" s="943"/>
      <c r="AG738" s="943"/>
      <c r="AH738" s="943"/>
      <c r="AI738" s="943"/>
      <c r="AJ738" s="943"/>
      <c r="AK738" s="943"/>
      <c r="AL738" s="943"/>
      <c r="AM738" s="943"/>
      <c r="AN738" s="945"/>
      <c r="AO738" s="942"/>
      <c r="AP738" s="943"/>
      <c r="AQ738" s="943"/>
      <c r="AR738" s="943"/>
      <c r="AS738" s="943"/>
      <c r="AT738" s="943"/>
      <c r="AU738" s="943"/>
      <c r="AV738" s="943"/>
      <c r="AW738" s="943"/>
      <c r="AX738" s="944"/>
    </row>
    <row r="739" spans="1:51" ht="24.75" customHeight="1" x14ac:dyDescent="0.15">
      <c r="A739" s="349" t="s">
        <v>311</v>
      </c>
      <c r="B739" s="349"/>
      <c r="C739" s="349"/>
      <c r="D739" s="349"/>
      <c r="E739" s="942" t="s">
        <v>659</v>
      </c>
      <c r="F739" s="943"/>
      <c r="G739" s="943"/>
      <c r="H739" s="943"/>
      <c r="I739" s="943"/>
      <c r="J739" s="943"/>
      <c r="K739" s="943"/>
      <c r="L739" s="943"/>
      <c r="M739" s="943"/>
      <c r="N739" s="943"/>
      <c r="O739" s="943"/>
      <c r="P739" s="945"/>
      <c r="Q739" s="942"/>
      <c r="R739" s="943"/>
      <c r="S739" s="943"/>
      <c r="T739" s="943"/>
      <c r="U739" s="943"/>
      <c r="V739" s="943"/>
      <c r="W739" s="943"/>
      <c r="X739" s="943"/>
      <c r="Y739" s="943"/>
      <c r="Z739" s="943"/>
      <c r="AA739" s="943"/>
      <c r="AB739" s="945"/>
      <c r="AC739" s="942"/>
      <c r="AD739" s="943"/>
      <c r="AE739" s="943"/>
      <c r="AF739" s="943"/>
      <c r="AG739" s="943"/>
      <c r="AH739" s="943"/>
      <c r="AI739" s="943"/>
      <c r="AJ739" s="943"/>
      <c r="AK739" s="943"/>
      <c r="AL739" s="943"/>
      <c r="AM739" s="943"/>
      <c r="AN739" s="945"/>
      <c r="AO739" s="942"/>
      <c r="AP739" s="943"/>
      <c r="AQ739" s="943"/>
      <c r="AR739" s="943"/>
      <c r="AS739" s="943"/>
      <c r="AT739" s="943"/>
      <c r="AU739" s="943"/>
      <c r="AV739" s="943"/>
      <c r="AW739" s="943"/>
      <c r="AX739" s="944"/>
    </row>
    <row r="740" spans="1:51" ht="24.75" customHeight="1" x14ac:dyDescent="0.15">
      <c r="A740" s="349" t="s">
        <v>310</v>
      </c>
      <c r="B740" s="349"/>
      <c r="C740" s="349"/>
      <c r="D740" s="349"/>
      <c r="E740" s="942" t="s">
        <v>661</v>
      </c>
      <c r="F740" s="943"/>
      <c r="G740" s="943"/>
      <c r="H740" s="943"/>
      <c r="I740" s="943"/>
      <c r="J740" s="943"/>
      <c r="K740" s="943"/>
      <c r="L740" s="943"/>
      <c r="M740" s="943"/>
      <c r="N740" s="943"/>
      <c r="O740" s="943"/>
      <c r="P740" s="945"/>
      <c r="Q740" s="942"/>
      <c r="R740" s="943"/>
      <c r="S740" s="943"/>
      <c r="T740" s="943"/>
      <c r="U740" s="943"/>
      <c r="V740" s="943"/>
      <c r="W740" s="943"/>
      <c r="X740" s="943"/>
      <c r="Y740" s="943"/>
      <c r="Z740" s="943"/>
      <c r="AA740" s="943"/>
      <c r="AB740" s="945"/>
      <c r="AC740" s="942"/>
      <c r="AD740" s="943"/>
      <c r="AE740" s="943"/>
      <c r="AF740" s="943"/>
      <c r="AG740" s="943"/>
      <c r="AH740" s="943"/>
      <c r="AI740" s="943"/>
      <c r="AJ740" s="943"/>
      <c r="AK740" s="943"/>
      <c r="AL740" s="943"/>
      <c r="AM740" s="943"/>
      <c r="AN740" s="945"/>
      <c r="AO740" s="942"/>
      <c r="AP740" s="943"/>
      <c r="AQ740" s="943"/>
      <c r="AR740" s="943"/>
      <c r="AS740" s="943"/>
      <c r="AT740" s="943"/>
      <c r="AU740" s="943"/>
      <c r="AV740" s="943"/>
      <c r="AW740" s="943"/>
      <c r="AX740" s="944"/>
    </row>
    <row r="741" spans="1:51" ht="24.75" customHeight="1" x14ac:dyDescent="0.15">
      <c r="A741" s="349" t="s">
        <v>309</v>
      </c>
      <c r="B741" s="349"/>
      <c r="C741" s="349"/>
      <c r="D741" s="349"/>
      <c r="E741" s="942" t="s">
        <v>662</v>
      </c>
      <c r="F741" s="943"/>
      <c r="G741" s="943"/>
      <c r="H741" s="943"/>
      <c r="I741" s="943"/>
      <c r="J741" s="943"/>
      <c r="K741" s="943"/>
      <c r="L741" s="943"/>
      <c r="M741" s="943"/>
      <c r="N741" s="943"/>
      <c r="O741" s="943"/>
      <c r="P741" s="945"/>
      <c r="Q741" s="942"/>
      <c r="R741" s="943"/>
      <c r="S741" s="943"/>
      <c r="T741" s="943"/>
      <c r="U741" s="943"/>
      <c r="V741" s="943"/>
      <c r="W741" s="943"/>
      <c r="X741" s="943"/>
      <c r="Y741" s="943"/>
      <c r="Z741" s="943"/>
      <c r="AA741" s="943"/>
      <c r="AB741" s="945"/>
      <c r="AC741" s="942"/>
      <c r="AD741" s="943"/>
      <c r="AE741" s="943"/>
      <c r="AF741" s="943"/>
      <c r="AG741" s="943"/>
      <c r="AH741" s="943"/>
      <c r="AI741" s="943"/>
      <c r="AJ741" s="943"/>
      <c r="AK741" s="943"/>
      <c r="AL741" s="943"/>
      <c r="AM741" s="943"/>
      <c r="AN741" s="945"/>
      <c r="AO741" s="942"/>
      <c r="AP741" s="943"/>
      <c r="AQ741" s="943"/>
      <c r="AR741" s="943"/>
      <c r="AS741" s="943"/>
      <c r="AT741" s="943"/>
      <c r="AU741" s="943"/>
      <c r="AV741" s="943"/>
      <c r="AW741" s="943"/>
      <c r="AX741" s="944"/>
    </row>
    <row r="742" spans="1:51" ht="24.75" customHeight="1" x14ac:dyDescent="0.15">
      <c r="A742" s="349" t="s">
        <v>308</v>
      </c>
      <c r="B742" s="349"/>
      <c r="C742" s="349"/>
      <c r="D742" s="349"/>
      <c r="E742" s="942" t="s">
        <v>663</v>
      </c>
      <c r="F742" s="943"/>
      <c r="G742" s="943"/>
      <c r="H742" s="943"/>
      <c r="I742" s="943"/>
      <c r="J742" s="943"/>
      <c r="K742" s="943"/>
      <c r="L742" s="943"/>
      <c r="M742" s="943"/>
      <c r="N742" s="943"/>
      <c r="O742" s="943"/>
      <c r="P742" s="945"/>
      <c r="Q742" s="942"/>
      <c r="R742" s="943"/>
      <c r="S742" s="943"/>
      <c r="T742" s="943"/>
      <c r="U742" s="943"/>
      <c r="V742" s="943"/>
      <c r="W742" s="943"/>
      <c r="X742" s="943"/>
      <c r="Y742" s="943"/>
      <c r="Z742" s="943"/>
      <c r="AA742" s="943"/>
      <c r="AB742" s="945"/>
      <c r="AC742" s="942"/>
      <c r="AD742" s="943"/>
      <c r="AE742" s="943"/>
      <c r="AF742" s="943"/>
      <c r="AG742" s="943"/>
      <c r="AH742" s="943"/>
      <c r="AI742" s="943"/>
      <c r="AJ742" s="943"/>
      <c r="AK742" s="943"/>
      <c r="AL742" s="943"/>
      <c r="AM742" s="943"/>
      <c r="AN742" s="945"/>
      <c r="AO742" s="942"/>
      <c r="AP742" s="943"/>
      <c r="AQ742" s="943"/>
      <c r="AR742" s="943"/>
      <c r="AS742" s="943"/>
      <c r="AT742" s="943"/>
      <c r="AU742" s="943"/>
      <c r="AV742" s="943"/>
      <c r="AW742" s="943"/>
      <c r="AX742" s="944"/>
    </row>
    <row r="743" spans="1:51" ht="24.75" customHeight="1" x14ac:dyDescent="0.15">
      <c r="A743" s="349" t="s">
        <v>307</v>
      </c>
      <c r="B743" s="349"/>
      <c r="C743" s="349"/>
      <c r="D743" s="349"/>
      <c r="E743" s="942" t="s">
        <v>664</v>
      </c>
      <c r="F743" s="943"/>
      <c r="G743" s="943"/>
      <c r="H743" s="943"/>
      <c r="I743" s="943"/>
      <c r="J743" s="943"/>
      <c r="K743" s="943"/>
      <c r="L743" s="943"/>
      <c r="M743" s="943"/>
      <c r="N743" s="943"/>
      <c r="O743" s="943"/>
      <c r="P743" s="945"/>
      <c r="Q743" s="942"/>
      <c r="R743" s="943"/>
      <c r="S743" s="943"/>
      <c r="T743" s="943"/>
      <c r="U743" s="943"/>
      <c r="V743" s="943"/>
      <c r="W743" s="943"/>
      <c r="X743" s="943"/>
      <c r="Y743" s="943"/>
      <c r="Z743" s="943"/>
      <c r="AA743" s="943"/>
      <c r="AB743" s="945"/>
      <c r="AC743" s="942"/>
      <c r="AD743" s="943"/>
      <c r="AE743" s="943"/>
      <c r="AF743" s="943"/>
      <c r="AG743" s="943"/>
      <c r="AH743" s="943"/>
      <c r="AI743" s="943"/>
      <c r="AJ743" s="943"/>
      <c r="AK743" s="943"/>
      <c r="AL743" s="943"/>
      <c r="AM743" s="943"/>
      <c r="AN743" s="945"/>
      <c r="AO743" s="942"/>
      <c r="AP743" s="943"/>
      <c r="AQ743" s="943"/>
      <c r="AR743" s="943"/>
      <c r="AS743" s="943"/>
      <c r="AT743" s="943"/>
      <c r="AU743" s="943"/>
      <c r="AV743" s="943"/>
      <c r="AW743" s="943"/>
      <c r="AX743" s="944"/>
    </row>
    <row r="744" spans="1:51" ht="24.75" customHeight="1" x14ac:dyDescent="0.15">
      <c r="A744" s="349" t="s">
        <v>306</v>
      </c>
      <c r="B744" s="349"/>
      <c r="C744" s="349"/>
      <c r="D744" s="349"/>
      <c r="E744" s="942" t="s">
        <v>665</v>
      </c>
      <c r="F744" s="943"/>
      <c r="G744" s="943"/>
      <c r="H744" s="943"/>
      <c r="I744" s="943"/>
      <c r="J744" s="943"/>
      <c r="K744" s="943"/>
      <c r="L744" s="943"/>
      <c r="M744" s="943"/>
      <c r="N744" s="943"/>
      <c r="O744" s="943"/>
      <c r="P744" s="945"/>
      <c r="Q744" s="942"/>
      <c r="R744" s="943"/>
      <c r="S744" s="943"/>
      <c r="T744" s="943"/>
      <c r="U744" s="943"/>
      <c r="V744" s="943"/>
      <c r="W744" s="943"/>
      <c r="X744" s="943"/>
      <c r="Y744" s="943"/>
      <c r="Z744" s="943"/>
      <c r="AA744" s="943"/>
      <c r="AB744" s="945"/>
      <c r="AC744" s="942"/>
      <c r="AD744" s="943"/>
      <c r="AE744" s="943"/>
      <c r="AF744" s="943"/>
      <c r="AG744" s="943"/>
      <c r="AH744" s="943"/>
      <c r="AI744" s="943"/>
      <c r="AJ744" s="943"/>
      <c r="AK744" s="943"/>
      <c r="AL744" s="943"/>
      <c r="AM744" s="943"/>
      <c r="AN744" s="945"/>
      <c r="AO744" s="942"/>
      <c r="AP744" s="943"/>
      <c r="AQ744" s="943"/>
      <c r="AR744" s="943"/>
      <c r="AS744" s="943"/>
      <c r="AT744" s="943"/>
      <c r="AU744" s="943"/>
      <c r="AV744" s="943"/>
      <c r="AW744" s="943"/>
      <c r="AX744" s="944"/>
    </row>
    <row r="745" spans="1:51" ht="24.75" customHeight="1" x14ac:dyDescent="0.15">
      <c r="A745" s="349" t="s">
        <v>305</v>
      </c>
      <c r="B745" s="349"/>
      <c r="C745" s="349"/>
      <c r="D745" s="349"/>
      <c r="E745" s="979" t="s">
        <v>666</v>
      </c>
      <c r="F745" s="980"/>
      <c r="G745" s="980"/>
      <c r="H745" s="980"/>
      <c r="I745" s="980"/>
      <c r="J745" s="980"/>
      <c r="K745" s="980"/>
      <c r="L745" s="980"/>
      <c r="M745" s="980"/>
      <c r="N745" s="980"/>
      <c r="O745" s="980"/>
      <c r="P745" s="981"/>
      <c r="Q745" s="979"/>
      <c r="R745" s="980"/>
      <c r="S745" s="980"/>
      <c r="T745" s="980"/>
      <c r="U745" s="980"/>
      <c r="V745" s="980"/>
      <c r="W745" s="980"/>
      <c r="X745" s="980"/>
      <c r="Y745" s="980"/>
      <c r="Z745" s="980"/>
      <c r="AA745" s="980"/>
      <c r="AB745" s="981"/>
      <c r="AC745" s="979"/>
      <c r="AD745" s="980"/>
      <c r="AE745" s="980"/>
      <c r="AF745" s="980"/>
      <c r="AG745" s="980"/>
      <c r="AH745" s="980"/>
      <c r="AI745" s="980"/>
      <c r="AJ745" s="980"/>
      <c r="AK745" s="980"/>
      <c r="AL745" s="980"/>
      <c r="AM745" s="980"/>
      <c r="AN745" s="981"/>
      <c r="AO745" s="942"/>
      <c r="AP745" s="943"/>
      <c r="AQ745" s="943"/>
      <c r="AR745" s="943"/>
      <c r="AS745" s="943"/>
      <c r="AT745" s="943"/>
      <c r="AU745" s="943"/>
      <c r="AV745" s="943"/>
      <c r="AW745" s="943"/>
      <c r="AX745" s="944"/>
    </row>
    <row r="746" spans="1:51" ht="24.75" customHeight="1" x14ac:dyDescent="0.15">
      <c r="A746" s="349" t="s">
        <v>462</v>
      </c>
      <c r="B746" s="349"/>
      <c r="C746" s="349"/>
      <c r="D746" s="349"/>
      <c r="E746" s="948" t="s">
        <v>628</v>
      </c>
      <c r="F746" s="946"/>
      <c r="G746" s="946"/>
      <c r="H746" s="85" t="str">
        <f>IF(E746="","","-")</f>
        <v>-</v>
      </c>
      <c r="I746" s="946"/>
      <c r="J746" s="946"/>
      <c r="K746" s="85" t="str">
        <f>IF(I746="","","-")</f>
        <v/>
      </c>
      <c r="L746" s="947">
        <v>416</v>
      </c>
      <c r="M746" s="947"/>
      <c r="N746" s="85" t="str">
        <f>IF(O746="","","-")</f>
        <v>-</v>
      </c>
      <c r="O746" s="949">
        <v>0</v>
      </c>
      <c r="P746" s="950"/>
      <c r="Q746" s="948"/>
      <c r="R746" s="946"/>
      <c r="S746" s="946"/>
      <c r="T746" s="85" t="str">
        <f>IF(Q746="","","-")</f>
        <v/>
      </c>
      <c r="U746" s="946"/>
      <c r="V746" s="946"/>
      <c r="W746" s="85" t="str">
        <f>IF(U746="","","-")</f>
        <v/>
      </c>
      <c r="X746" s="947"/>
      <c r="Y746" s="947"/>
      <c r="Z746" s="85" t="str">
        <f>IF(AA746="","","-")</f>
        <v/>
      </c>
      <c r="AA746" s="949"/>
      <c r="AB746" s="950"/>
      <c r="AC746" s="948"/>
      <c r="AD746" s="946"/>
      <c r="AE746" s="946"/>
      <c r="AF746" s="85" t="str">
        <f>IF(AC746="","","-")</f>
        <v/>
      </c>
      <c r="AG746" s="946"/>
      <c r="AH746" s="946"/>
      <c r="AI746" s="85" t="str">
        <f>IF(AG746="","","-")</f>
        <v/>
      </c>
      <c r="AJ746" s="947"/>
      <c r="AK746" s="947"/>
      <c r="AL746" s="85" t="str">
        <f>IF(AM746="","","-")</f>
        <v/>
      </c>
      <c r="AM746" s="949"/>
      <c r="AN746" s="950"/>
      <c r="AO746" s="948"/>
      <c r="AP746" s="946"/>
      <c r="AQ746" s="85" t="str">
        <f>IF(AO746="","","-")</f>
        <v/>
      </c>
      <c r="AR746" s="946"/>
      <c r="AS746" s="946"/>
      <c r="AT746" s="85" t="str">
        <f>IF(AR746="","","-")</f>
        <v/>
      </c>
      <c r="AU746" s="947"/>
      <c r="AV746" s="947"/>
      <c r="AW746" s="85" t="str">
        <f>IF(AX746="","","-")</f>
        <v/>
      </c>
      <c r="AX746" s="88"/>
    </row>
    <row r="747" spans="1:51" ht="24.75" customHeight="1" x14ac:dyDescent="0.15">
      <c r="A747" s="349" t="s">
        <v>424</v>
      </c>
      <c r="B747" s="349"/>
      <c r="C747" s="349"/>
      <c r="D747" s="349"/>
      <c r="E747" s="948" t="s">
        <v>628</v>
      </c>
      <c r="F747" s="946"/>
      <c r="G747" s="946"/>
      <c r="H747" s="85" t="str">
        <f>IF(E747="","","-")</f>
        <v>-</v>
      </c>
      <c r="I747" s="946"/>
      <c r="J747" s="946"/>
      <c r="K747" s="85" t="str">
        <f>IF(I747="","","-")</f>
        <v/>
      </c>
      <c r="L747" s="947">
        <v>451</v>
      </c>
      <c r="M747" s="947"/>
      <c r="N747" s="85" t="str">
        <f>IF(O747="","","-")</f>
        <v>-</v>
      </c>
      <c r="O747" s="949">
        <v>0</v>
      </c>
      <c r="P747" s="950"/>
      <c r="Q747" s="948"/>
      <c r="R747" s="946"/>
      <c r="S747" s="946"/>
      <c r="T747" s="85" t="str">
        <f>IF(Q747="","","-")</f>
        <v/>
      </c>
      <c r="U747" s="946"/>
      <c r="V747" s="946"/>
      <c r="W747" s="85" t="str">
        <f>IF(U747="","","-")</f>
        <v/>
      </c>
      <c r="X747" s="947"/>
      <c r="Y747" s="947"/>
      <c r="Z747" s="85" t="str">
        <f>IF(AA747="","","-")</f>
        <v/>
      </c>
      <c r="AA747" s="949"/>
      <c r="AB747" s="950"/>
      <c r="AC747" s="948"/>
      <c r="AD747" s="946"/>
      <c r="AE747" s="946"/>
      <c r="AF747" s="85" t="str">
        <f>IF(AC747="","","-")</f>
        <v/>
      </c>
      <c r="AG747" s="946"/>
      <c r="AH747" s="946"/>
      <c r="AI747" s="85" t="str">
        <f>IF(AG747="","","-")</f>
        <v/>
      </c>
      <c r="AJ747" s="947"/>
      <c r="AK747" s="947"/>
      <c r="AL747" s="85" t="str">
        <f>IF(AM747="","","-")</f>
        <v/>
      </c>
      <c r="AM747" s="949"/>
      <c r="AN747" s="950"/>
      <c r="AO747" s="948"/>
      <c r="AP747" s="946"/>
      <c r="AQ747" s="85" t="str">
        <f>IF(AO747="","","-")</f>
        <v/>
      </c>
      <c r="AR747" s="946"/>
      <c r="AS747" s="946"/>
      <c r="AT747" s="85" t="str">
        <f>IF(AR747="","","-")</f>
        <v/>
      </c>
      <c r="AU747" s="947"/>
      <c r="AV747" s="947"/>
      <c r="AW747" s="85" t="str">
        <f>IF(AX747="","","-")</f>
        <v/>
      </c>
      <c r="AX747" s="88"/>
    </row>
    <row r="748" spans="1:51" ht="28.35" customHeight="1" x14ac:dyDescent="0.15">
      <c r="A748" s="600" t="s">
        <v>299</v>
      </c>
      <c r="B748" s="601"/>
      <c r="C748" s="601"/>
      <c r="D748" s="601"/>
      <c r="E748" s="601"/>
      <c r="F748" s="602"/>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thickBot="1" x14ac:dyDescent="0.2">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301</v>
      </c>
      <c r="B787" s="615"/>
      <c r="C787" s="615"/>
      <c r="D787" s="615"/>
      <c r="E787" s="615"/>
      <c r="F787" s="616"/>
      <c r="G787" s="581" t="s">
        <v>681</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682</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76"/>
    </row>
    <row r="788" spans="1:51" ht="24.75" customHeight="1" x14ac:dyDescent="0.15">
      <c r="A788" s="617"/>
      <c r="B788" s="618"/>
      <c r="C788" s="618"/>
      <c r="D788" s="618"/>
      <c r="E788" s="618"/>
      <c r="F788" s="619"/>
      <c r="G788" s="792"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1"/>
      <c r="AC788" s="792"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36.950000000000003" customHeight="1" x14ac:dyDescent="0.15">
      <c r="A789" s="617"/>
      <c r="B789" s="618"/>
      <c r="C789" s="618"/>
      <c r="D789" s="618"/>
      <c r="E789" s="618"/>
      <c r="F789" s="619"/>
      <c r="G789" s="656" t="s">
        <v>679</v>
      </c>
      <c r="H789" s="657"/>
      <c r="I789" s="657"/>
      <c r="J789" s="657"/>
      <c r="K789" s="658"/>
      <c r="L789" s="650" t="s">
        <v>680</v>
      </c>
      <c r="M789" s="651"/>
      <c r="N789" s="651"/>
      <c r="O789" s="651"/>
      <c r="P789" s="651"/>
      <c r="Q789" s="651"/>
      <c r="R789" s="651"/>
      <c r="S789" s="651"/>
      <c r="T789" s="651"/>
      <c r="U789" s="651"/>
      <c r="V789" s="651"/>
      <c r="W789" s="651"/>
      <c r="X789" s="652"/>
      <c r="Y789" s="370">
        <v>102</v>
      </c>
      <c r="Z789" s="371"/>
      <c r="AA789" s="371"/>
      <c r="AB789" s="785"/>
      <c r="AC789" s="656" t="s">
        <v>679</v>
      </c>
      <c r="AD789" s="657"/>
      <c r="AE789" s="657"/>
      <c r="AF789" s="657"/>
      <c r="AG789" s="658"/>
      <c r="AH789" s="650" t="s">
        <v>686</v>
      </c>
      <c r="AI789" s="651"/>
      <c r="AJ789" s="651"/>
      <c r="AK789" s="651"/>
      <c r="AL789" s="651"/>
      <c r="AM789" s="651"/>
      <c r="AN789" s="651"/>
      <c r="AO789" s="651"/>
      <c r="AP789" s="651"/>
      <c r="AQ789" s="651"/>
      <c r="AR789" s="651"/>
      <c r="AS789" s="651"/>
      <c r="AT789" s="652"/>
      <c r="AU789" s="370">
        <v>22</v>
      </c>
      <c r="AV789" s="371"/>
      <c r="AW789" s="371"/>
      <c r="AX789" s="372"/>
    </row>
    <row r="790" spans="1:51" ht="36.950000000000003"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t="s">
        <v>711</v>
      </c>
      <c r="AD790" s="593"/>
      <c r="AE790" s="593"/>
      <c r="AF790" s="593"/>
      <c r="AG790" s="594"/>
      <c r="AH790" s="584" t="s">
        <v>687</v>
      </c>
      <c r="AI790" s="585"/>
      <c r="AJ790" s="585"/>
      <c r="AK790" s="585"/>
      <c r="AL790" s="585"/>
      <c r="AM790" s="585"/>
      <c r="AN790" s="585"/>
      <c r="AO790" s="585"/>
      <c r="AP790" s="585"/>
      <c r="AQ790" s="585"/>
      <c r="AR790" s="585"/>
      <c r="AS790" s="585"/>
      <c r="AT790" s="586"/>
      <c r="AU790" s="587">
        <v>12</v>
      </c>
      <c r="AV790" s="588"/>
      <c r="AW790" s="588"/>
      <c r="AX790" s="589"/>
    </row>
    <row r="791" spans="1:51"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thickBot="1" x14ac:dyDescent="0.2">
      <c r="A799" s="617"/>
      <c r="B799" s="618"/>
      <c r="C799" s="618"/>
      <c r="D799" s="618"/>
      <c r="E799" s="618"/>
      <c r="F799" s="619"/>
      <c r="G799" s="803" t="s">
        <v>20</v>
      </c>
      <c r="H799" s="804"/>
      <c r="I799" s="804"/>
      <c r="J799" s="804"/>
      <c r="K799" s="804"/>
      <c r="L799" s="805"/>
      <c r="M799" s="806"/>
      <c r="N799" s="806"/>
      <c r="O799" s="806"/>
      <c r="P799" s="806"/>
      <c r="Q799" s="806"/>
      <c r="R799" s="806"/>
      <c r="S799" s="806"/>
      <c r="T799" s="806"/>
      <c r="U799" s="806"/>
      <c r="V799" s="806"/>
      <c r="W799" s="806"/>
      <c r="X799" s="807"/>
      <c r="Y799" s="808">
        <f>SUM(Y789:AB798)</f>
        <v>102</v>
      </c>
      <c r="Z799" s="809"/>
      <c r="AA799" s="809"/>
      <c r="AB799" s="810"/>
      <c r="AC799" s="803" t="s">
        <v>20</v>
      </c>
      <c r="AD799" s="804"/>
      <c r="AE799" s="804"/>
      <c r="AF799" s="804"/>
      <c r="AG799" s="804"/>
      <c r="AH799" s="805"/>
      <c r="AI799" s="806"/>
      <c r="AJ799" s="806"/>
      <c r="AK799" s="806"/>
      <c r="AL799" s="806"/>
      <c r="AM799" s="806"/>
      <c r="AN799" s="806"/>
      <c r="AO799" s="806"/>
      <c r="AP799" s="806"/>
      <c r="AQ799" s="806"/>
      <c r="AR799" s="806"/>
      <c r="AS799" s="806"/>
      <c r="AT799" s="807"/>
      <c r="AU799" s="808">
        <f>SUM(AU789:AX798)</f>
        <v>34</v>
      </c>
      <c r="AV799" s="809"/>
      <c r="AW799" s="809"/>
      <c r="AX799" s="811"/>
    </row>
    <row r="800" spans="1:51" ht="24.75" customHeight="1" x14ac:dyDescent="0.15">
      <c r="A800" s="617"/>
      <c r="B800" s="618"/>
      <c r="C800" s="618"/>
      <c r="D800" s="618"/>
      <c r="E800" s="618"/>
      <c r="F800" s="619"/>
      <c r="G800" s="581" t="s">
        <v>683</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684</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76"/>
      <c r="AY800">
        <f>COUNTA($G$802,$AC$802)</f>
        <v>0</v>
      </c>
    </row>
    <row r="801" spans="1:51" ht="24.75" customHeight="1" x14ac:dyDescent="0.15">
      <c r="A801" s="617"/>
      <c r="B801" s="618"/>
      <c r="C801" s="618"/>
      <c r="D801" s="618"/>
      <c r="E801" s="618"/>
      <c r="F801" s="619"/>
      <c r="G801" s="792"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1"/>
      <c r="AC801" s="792"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0</v>
      </c>
    </row>
    <row r="802" spans="1:51" ht="24.75" hidden="1" customHeight="1" x14ac:dyDescent="0.15">
      <c r="A802" s="617"/>
      <c r="B802" s="618"/>
      <c r="C802" s="618"/>
      <c r="D802" s="618"/>
      <c r="E802" s="618"/>
      <c r="F802" s="619"/>
      <c r="G802" s="656"/>
      <c r="H802" s="812"/>
      <c r="I802" s="812"/>
      <c r="J802" s="812"/>
      <c r="K802" s="813"/>
      <c r="L802" s="650"/>
      <c r="M802" s="651"/>
      <c r="N802" s="651"/>
      <c r="O802" s="651"/>
      <c r="P802" s="651"/>
      <c r="Q802" s="651"/>
      <c r="R802" s="651"/>
      <c r="S802" s="651"/>
      <c r="T802" s="651"/>
      <c r="U802" s="651"/>
      <c r="V802" s="651"/>
      <c r="W802" s="651"/>
      <c r="X802" s="652"/>
      <c r="Y802" s="370"/>
      <c r="Z802" s="371"/>
      <c r="AA802" s="371"/>
      <c r="AB802" s="785"/>
      <c r="AC802" s="656"/>
      <c r="AD802" s="812"/>
      <c r="AE802" s="812"/>
      <c r="AF802" s="812"/>
      <c r="AG802" s="813"/>
      <c r="AH802" s="650"/>
      <c r="AI802" s="814"/>
      <c r="AJ802" s="814"/>
      <c r="AK802" s="814"/>
      <c r="AL802" s="814"/>
      <c r="AM802" s="814"/>
      <c r="AN802" s="814"/>
      <c r="AO802" s="814"/>
      <c r="AP802" s="814"/>
      <c r="AQ802" s="814"/>
      <c r="AR802" s="814"/>
      <c r="AS802" s="814"/>
      <c r="AT802" s="815"/>
      <c r="AU802" s="370"/>
      <c r="AV802" s="371"/>
      <c r="AW802" s="371"/>
      <c r="AX802" s="372"/>
      <c r="AY802">
        <f t="shared" ref="AY802:AY812" si="115">$AY$800</f>
        <v>0</v>
      </c>
    </row>
    <row r="803" spans="1:51"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820"/>
      <c r="AJ803" s="820"/>
      <c r="AK803" s="820"/>
      <c r="AL803" s="820"/>
      <c r="AM803" s="820"/>
      <c r="AN803" s="820"/>
      <c r="AO803" s="820"/>
      <c r="AP803" s="820"/>
      <c r="AQ803" s="820"/>
      <c r="AR803" s="820"/>
      <c r="AS803" s="820"/>
      <c r="AT803" s="821"/>
      <c r="AU803" s="587"/>
      <c r="AV803" s="588"/>
      <c r="AW803" s="588"/>
      <c r="AX803" s="589"/>
      <c r="AY803">
        <f t="shared" si="115"/>
        <v>0</v>
      </c>
    </row>
    <row r="804" spans="1:51"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820"/>
      <c r="AJ804" s="820"/>
      <c r="AK804" s="820"/>
      <c r="AL804" s="820"/>
      <c r="AM804" s="820"/>
      <c r="AN804" s="820"/>
      <c r="AO804" s="820"/>
      <c r="AP804" s="820"/>
      <c r="AQ804" s="820"/>
      <c r="AR804" s="820"/>
      <c r="AS804" s="820"/>
      <c r="AT804" s="821"/>
      <c r="AU804" s="587"/>
      <c r="AV804" s="588"/>
      <c r="AW804" s="588"/>
      <c r="AX804" s="589"/>
      <c r="AY804">
        <f t="shared" si="115"/>
        <v>0</v>
      </c>
    </row>
    <row r="805" spans="1:51" ht="24.75" hidden="1" customHeight="1" x14ac:dyDescent="0.15">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820"/>
      <c r="AJ805" s="820"/>
      <c r="AK805" s="820"/>
      <c r="AL805" s="820"/>
      <c r="AM805" s="820"/>
      <c r="AN805" s="820"/>
      <c r="AO805" s="820"/>
      <c r="AP805" s="820"/>
      <c r="AQ805" s="820"/>
      <c r="AR805" s="820"/>
      <c r="AS805" s="820"/>
      <c r="AT805" s="821"/>
      <c r="AU805" s="587"/>
      <c r="AV805" s="588"/>
      <c r="AW805" s="588"/>
      <c r="AX805" s="589"/>
      <c r="AY805">
        <f t="shared" si="115"/>
        <v>0</v>
      </c>
    </row>
    <row r="806" spans="1:51" ht="24.75" hidden="1" customHeight="1" x14ac:dyDescent="0.15">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896"/>
      <c r="AI806" s="897"/>
      <c r="AJ806" s="897"/>
      <c r="AK806" s="897"/>
      <c r="AL806" s="897"/>
      <c r="AM806" s="897"/>
      <c r="AN806" s="897"/>
      <c r="AO806" s="897"/>
      <c r="AP806" s="897"/>
      <c r="AQ806" s="897"/>
      <c r="AR806" s="897"/>
      <c r="AS806" s="897"/>
      <c r="AT806" s="898"/>
      <c r="AU806" s="587"/>
      <c r="AV806" s="588"/>
      <c r="AW806" s="588"/>
      <c r="AX806" s="589"/>
      <c r="AY806">
        <f t="shared" si="115"/>
        <v>0</v>
      </c>
    </row>
    <row r="807" spans="1:51" ht="36.950000000000003" customHeight="1" x14ac:dyDescent="0.15">
      <c r="A807" s="617"/>
      <c r="B807" s="618"/>
      <c r="C807" s="618"/>
      <c r="D807" s="618"/>
      <c r="E807" s="618"/>
      <c r="F807" s="619"/>
      <c r="G807" s="656" t="s">
        <v>679</v>
      </c>
      <c r="H807" s="812"/>
      <c r="I807" s="812"/>
      <c r="J807" s="812"/>
      <c r="K807" s="813"/>
      <c r="L807" s="650" t="s">
        <v>686</v>
      </c>
      <c r="M807" s="651"/>
      <c r="N807" s="651"/>
      <c r="O807" s="651"/>
      <c r="P807" s="651"/>
      <c r="Q807" s="651"/>
      <c r="R807" s="651"/>
      <c r="S807" s="651"/>
      <c r="T807" s="651"/>
      <c r="U807" s="651"/>
      <c r="V807" s="651"/>
      <c r="W807" s="651"/>
      <c r="X807" s="652"/>
      <c r="Y807" s="587">
        <v>3</v>
      </c>
      <c r="Z807" s="588"/>
      <c r="AA807" s="588"/>
      <c r="AB807" s="598"/>
      <c r="AC807" s="656" t="s">
        <v>679</v>
      </c>
      <c r="AD807" s="812"/>
      <c r="AE807" s="812"/>
      <c r="AF807" s="812"/>
      <c r="AG807" s="813"/>
      <c r="AH807" s="650" t="s">
        <v>688</v>
      </c>
      <c r="AI807" s="651"/>
      <c r="AJ807" s="651"/>
      <c r="AK807" s="651"/>
      <c r="AL807" s="651"/>
      <c r="AM807" s="651"/>
      <c r="AN807" s="651"/>
      <c r="AO807" s="651"/>
      <c r="AP807" s="651"/>
      <c r="AQ807" s="651"/>
      <c r="AR807" s="651"/>
      <c r="AS807" s="651"/>
      <c r="AT807" s="652"/>
      <c r="AU807" s="587">
        <v>1</v>
      </c>
      <c r="AV807" s="588"/>
      <c r="AW807" s="588"/>
      <c r="AX807" s="589"/>
      <c r="AY807">
        <f t="shared" si="115"/>
        <v>0</v>
      </c>
    </row>
    <row r="808" spans="1:51" ht="47.1" customHeight="1" x14ac:dyDescent="0.15">
      <c r="A808" s="617"/>
      <c r="B808" s="618"/>
      <c r="C808" s="618"/>
      <c r="D808" s="618"/>
      <c r="E808" s="618"/>
      <c r="F808" s="619"/>
      <c r="G808" s="592" t="s">
        <v>711</v>
      </c>
      <c r="H808" s="593"/>
      <c r="I808" s="593"/>
      <c r="J808" s="593"/>
      <c r="K808" s="594"/>
      <c r="L808" s="584" t="s">
        <v>687</v>
      </c>
      <c r="M808" s="820"/>
      <c r="N808" s="820"/>
      <c r="O808" s="820"/>
      <c r="P808" s="820"/>
      <c r="Q808" s="820"/>
      <c r="R808" s="820"/>
      <c r="S808" s="820"/>
      <c r="T808" s="820"/>
      <c r="U808" s="820"/>
      <c r="V808" s="820"/>
      <c r="W808" s="820"/>
      <c r="X808" s="821"/>
      <c r="Y808" s="587">
        <v>9</v>
      </c>
      <c r="Z808" s="588"/>
      <c r="AA808" s="588"/>
      <c r="AB808" s="598"/>
      <c r="AC808" s="592" t="s">
        <v>711</v>
      </c>
      <c r="AD808" s="593"/>
      <c r="AE808" s="593"/>
      <c r="AF808" s="593"/>
      <c r="AG808" s="594"/>
      <c r="AH808" s="584" t="s">
        <v>689</v>
      </c>
      <c r="AI808" s="585"/>
      <c r="AJ808" s="585"/>
      <c r="AK808" s="585"/>
      <c r="AL808" s="585"/>
      <c r="AM808" s="585"/>
      <c r="AN808" s="585"/>
      <c r="AO808" s="585"/>
      <c r="AP808" s="585"/>
      <c r="AQ808" s="585"/>
      <c r="AR808" s="585"/>
      <c r="AS808" s="585"/>
      <c r="AT808" s="586"/>
      <c r="AU808" s="587">
        <v>31</v>
      </c>
      <c r="AV808" s="588"/>
      <c r="AW808" s="588"/>
      <c r="AX808" s="589"/>
      <c r="AY808">
        <f t="shared" si="115"/>
        <v>0</v>
      </c>
    </row>
    <row r="809" spans="1:51"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customHeight="1" thickBot="1" x14ac:dyDescent="0.2">
      <c r="A812" s="617"/>
      <c r="B812" s="618"/>
      <c r="C812" s="618"/>
      <c r="D812" s="618"/>
      <c r="E812" s="618"/>
      <c r="F812" s="619"/>
      <c r="G812" s="803" t="s">
        <v>20</v>
      </c>
      <c r="H812" s="804"/>
      <c r="I812" s="804"/>
      <c r="J812" s="804"/>
      <c r="K812" s="804"/>
      <c r="L812" s="805"/>
      <c r="M812" s="806"/>
      <c r="N812" s="806"/>
      <c r="O812" s="806"/>
      <c r="P812" s="806"/>
      <c r="Q812" s="806"/>
      <c r="R812" s="806"/>
      <c r="S812" s="806"/>
      <c r="T812" s="806"/>
      <c r="U812" s="806"/>
      <c r="V812" s="806"/>
      <c r="W812" s="806"/>
      <c r="X812" s="807"/>
      <c r="Y812" s="808">
        <f>SUM(Y802:AB811)</f>
        <v>12</v>
      </c>
      <c r="Z812" s="809"/>
      <c r="AA812" s="809"/>
      <c r="AB812" s="810"/>
      <c r="AC812" s="803" t="s">
        <v>20</v>
      </c>
      <c r="AD812" s="804"/>
      <c r="AE812" s="804"/>
      <c r="AF812" s="804"/>
      <c r="AG812" s="804"/>
      <c r="AH812" s="805"/>
      <c r="AI812" s="806"/>
      <c r="AJ812" s="806"/>
      <c r="AK812" s="806"/>
      <c r="AL812" s="806"/>
      <c r="AM812" s="806"/>
      <c r="AN812" s="806"/>
      <c r="AO812" s="806"/>
      <c r="AP812" s="806"/>
      <c r="AQ812" s="806"/>
      <c r="AR812" s="806"/>
      <c r="AS812" s="806"/>
      <c r="AT812" s="807"/>
      <c r="AU812" s="808">
        <f>SUM(AU802:AX811)</f>
        <v>32</v>
      </c>
      <c r="AV812" s="809"/>
      <c r="AW812" s="809"/>
      <c r="AX812" s="811"/>
      <c r="AY812">
        <f t="shared" si="115"/>
        <v>0</v>
      </c>
    </row>
    <row r="813" spans="1:51" ht="24.75" customHeight="1" x14ac:dyDescent="0.15">
      <c r="A813" s="617"/>
      <c r="B813" s="618"/>
      <c r="C813" s="618"/>
      <c r="D813" s="618"/>
      <c r="E813" s="618"/>
      <c r="F813" s="619"/>
      <c r="G813" s="581" t="s">
        <v>685</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76"/>
      <c r="AY813">
        <f>COUNTA($G$815,$AC$815)</f>
        <v>0</v>
      </c>
    </row>
    <row r="814" spans="1:51" ht="24.75" customHeight="1" x14ac:dyDescent="0.15">
      <c r="A814" s="617"/>
      <c r="B814" s="618"/>
      <c r="C814" s="618"/>
      <c r="D814" s="618"/>
      <c r="E814" s="618"/>
      <c r="F814" s="619"/>
      <c r="G814" s="792"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1"/>
      <c r="AC814" s="792"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15">
      <c r="A815" s="617"/>
      <c r="B815" s="618"/>
      <c r="C815" s="618"/>
      <c r="D815" s="618"/>
      <c r="E815" s="618"/>
      <c r="F815" s="619"/>
      <c r="G815" s="656"/>
      <c r="H815" s="812"/>
      <c r="I815" s="812"/>
      <c r="J815" s="812"/>
      <c r="K815" s="813"/>
      <c r="L815" s="650"/>
      <c r="M815" s="651"/>
      <c r="N815" s="651"/>
      <c r="O815" s="651"/>
      <c r="P815" s="651"/>
      <c r="Q815" s="651"/>
      <c r="R815" s="651"/>
      <c r="S815" s="651"/>
      <c r="T815" s="651"/>
      <c r="U815" s="651"/>
      <c r="V815" s="651"/>
      <c r="W815" s="651"/>
      <c r="X815" s="652"/>
      <c r="Y815" s="370"/>
      <c r="Z815" s="371"/>
      <c r="AA815" s="371"/>
      <c r="AB815" s="785"/>
      <c r="AC815" s="656"/>
      <c r="AD815" s="812"/>
      <c r="AE815" s="812"/>
      <c r="AF815" s="812"/>
      <c r="AG815" s="813"/>
      <c r="AH815" s="650"/>
      <c r="AI815" s="651"/>
      <c r="AJ815" s="651"/>
      <c r="AK815" s="651"/>
      <c r="AL815" s="651"/>
      <c r="AM815" s="651"/>
      <c r="AN815" s="651"/>
      <c r="AO815" s="651"/>
      <c r="AP815" s="651"/>
      <c r="AQ815" s="651"/>
      <c r="AR815" s="651"/>
      <c r="AS815" s="651"/>
      <c r="AT815" s="652"/>
      <c r="AU815" s="370"/>
      <c r="AV815" s="371"/>
      <c r="AW815" s="371"/>
      <c r="AX815" s="372"/>
      <c r="AY815">
        <f t="shared" ref="AY815:AY825" si="116">$AY$813</f>
        <v>0</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36.950000000000003" customHeight="1" x14ac:dyDescent="0.15">
      <c r="A820" s="617"/>
      <c r="B820" s="618"/>
      <c r="C820" s="618"/>
      <c r="D820" s="618"/>
      <c r="E820" s="618"/>
      <c r="F820" s="619"/>
      <c r="G820" s="656" t="s">
        <v>679</v>
      </c>
      <c r="H820" s="812"/>
      <c r="I820" s="812"/>
      <c r="J820" s="812"/>
      <c r="K820" s="813"/>
      <c r="L820" s="650" t="s">
        <v>690</v>
      </c>
      <c r="M820" s="651"/>
      <c r="N820" s="651"/>
      <c r="O820" s="651"/>
      <c r="P820" s="651"/>
      <c r="Q820" s="651"/>
      <c r="R820" s="651"/>
      <c r="S820" s="651"/>
      <c r="T820" s="651"/>
      <c r="U820" s="651"/>
      <c r="V820" s="651"/>
      <c r="W820" s="651"/>
      <c r="X820" s="652"/>
      <c r="Y820" s="587">
        <v>3</v>
      </c>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36.950000000000003" customHeight="1" x14ac:dyDescent="0.15">
      <c r="A821" s="617"/>
      <c r="B821" s="618"/>
      <c r="C821" s="618"/>
      <c r="D821" s="618"/>
      <c r="E821" s="618"/>
      <c r="F821" s="619"/>
      <c r="G821" s="592" t="s">
        <v>711</v>
      </c>
      <c r="H821" s="593"/>
      <c r="I821" s="593"/>
      <c r="J821" s="593"/>
      <c r="K821" s="594"/>
      <c r="L821" s="584" t="s">
        <v>705</v>
      </c>
      <c r="M821" s="820"/>
      <c r="N821" s="820"/>
      <c r="O821" s="820"/>
      <c r="P821" s="820"/>
      <c r="Q821" s="820"/>
      <c r="R821" s="820"/>
      <c r="S821" s="820"/>
      <c r="T821" s="820"/>
      <c r="U821" s="820"/>
      <c r="V821" s="820"/>
      <c r="W821" s="820"/>
      <c r="X821" s="821"/>
      <c r="Y821" s="587">
        <v>21</v>
      </c>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customHeight="1" x14ac:dyDescent="0.15">
      <c r="A825" s="617"/>
      <c r="B825" s="618"/>
      <c r="C825" s="618"/>
      <c r="D825" s="618"/>
      <c r="E825" s="618"/>
      <c r="F825" s="619"/>
      <c r="G825" s="803" t="s">
        <v>20</v>
      </c>
      <c r="H825" s="804"/>
      <c r="I825" s="804"/>
      <c r="J825" s="804"/>
      <c r="K825" s="804"/>
      <c r="L825" s="805"/>
      <c r="M825" s="806"/>
      <c r="N825" s="806"/>
      <c r="O825" s="806"/>
      <c r="P825" s="806"/>
      <c r="Q825" s="806"/>
      <c r="R825" s="806"/>
      <c r="S825" s="806"/>
      <c r="T825" s="806"/>
      <c r="U825" s="806"/>
      <c r="V825" s="806"/>
      <c r="W825" s="806"/>
      <c r="X825" s="807"/>
      <c r="Y825" s="808">
        <f>SUM(Y815:AB824)</f>
        <v>24</v>
      </c>
      <c r="Z825" s="809"/>
      <c r="AA825" s="809"/>
      <c r="AB825" s="810"/>
      <c r="AC825" s="803" t="s">
        <v>20</v>
      </c>
      <c r="AD825" s="804"/>
      <c r="AE825" s="804"/>
      <c r="AF825" s="804"/>
      <c r="AG825" s="804"/>
      <c r="AH825" s="805"/>
      <c r="AI825" s="806"/>
      <c r="AJ825" s="806"/>
      <c r="AK825" s="806"/>
      <c r="AL825" s="806"/>
      <c r="AM825" s="806"/>
      <c r="AN825" s="806"/>
      <c r="AO825" s="806"/>
      <c r="AP825" s="806"/>
      <c r="AQ825" s="806"/>
      <c r="AR825" s="806"/>
      <c r="AS825" s="806"/>
      <c r="AT825" s="807"/>
      <c r="AU825" s="808">
        <f>SUM(AU815:AX824)</f>
        <v>0</v>
      </c>
      <c r="AV825" s="809"/>
      <c r="AW825" s="809"/>
      <c r="AX825" s="811"/>
      <c r="AY825">
        <f t="shared" si="116"/>
        <v>0</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76"/>
      <c r="AY826">
        <f>COUNTA($G$828,$AC$828)</f>
        <v>0</v>
      </c>
    </row>
    <row r="827" spans="1:51" ht="24.75" hidden="1" customHeight="1" x14ac:dyDescent="0.15">
      <c r="A827" s="617"/>
      <c r="B827" s="618"/>
      <c r="C827" s="618"/>
      <c r="D827" s="618"/>
      <c r="E827" s="618"/>
      <c r="F827" s="619"/>
      <c r="G827" s="792"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1"/>
      <c r="AC827" s="792"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7"/>
      <c r="B828" s="618"/>
      <c r="C828" s="618"/>
      <c r="D828" s="618"/>
      <c r="E828" s="618"/>
      <c r="F828" s="619"/>
      <c r="G828" s="656"/>
      <c r="H828" s="812"/>
      <c r="I828" s="812"/>
      <c r="J828" s="812"/>
      <c r="K828" s="813"/>
      <c r="L828" s="650"/>
      <c r="M828" s="651"/>
      <c r="N828" s="651"/>
      <c r="O828" s="651"/>
      <c r="P828" s="651"/>
      <c r="Q828" s="651"/>
      <c r="R828" s="651"/>
      <c r="S828" s="651"/>
      <c r="T828" s="651"/>
      <c r="U828" s="651"/>
      <c r="V828" s="651"/>
      <c r="W828" s="651"/>
      <c r="X828" s="652"/>
      <c r="Y828" s="370"/>
      <c r="Z828" s="371"/>
      <c r="AA828" s="371"/>
      <c r="AB828" s="785"/>
      <c r="AC828" s="656"/>
      <c r="AD828" s="812"/>
      <c r="AE828" s="812"/>
      <c r="AF828" s="812"/>
      <c r="AG828" s="813"/>
      <c r="AH828" s="650"/>
      <c r="AI828" s="651"/>
      <c r="AJ828" s="651"/>
      <c r="AK828" s="651"/>
      <c r="AL828" s="651"/>
      <c r="AM828" s="651"/>
      <c r="AN828" s="651"/>
      <c r="AO828" s="651"/>
      <c r="AP828" s="651"/>
      <c r="AQ828" s="651"/>
      <c r="AR828" s="651"/>
      <c r="AS828" s="651"/>
      <c r="AT828" s="652"/>
      <c r="AU828" s="370"/>
      <c r="AV828" s="371"/>
      <c r="AW828" s="371"/>
      <c r="AX828" s="372"/>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03" t="s">
        <v>20</v>
      </c>
      <c r="H838" s="804"/>
      <c r="I838" s="804"/>
      <c r="J838" s="804"/>
      <c r="K838" s="804"/>
      <c r="L838" s="805"/>
      <c r="M838" s="806"/>
      <c r="N838" s="806"/>
      <c r="O838" s="806"/>
      <c r="P838" s="806"/>
      <c r="Q838" s="806"/>
      <c r="R838" s="806"/>
      <c r="S838" s="806"/>
      <c r="T838" s="806"/>
      <c r="U838" s="806"/>
      <c r="V838" s="806"/>
      <c r="W838" s="806"/>
      <c r="X838" s="807"/>
      <c r="Y838" s="808">
        <f>SUM(Y828:AB837)</f>
        <v>0</v>
      </c>
      <c r="Z838" s="809"/>
      <c r="AA838" s="809"/>
      <c r="AB838" s="810"/>
      <c r="AC838" s="803" t="s">
        <v>20</v>
      </c>
      <c r="AD838" s="804"/>
      <c r="AE838" s="804"/>
      <c r="AF838" s="804"/>
      <c r="AG838" s="804"/>
      <c r="AH838" s="805"/>
      <c r="AI838" s="806"/>
      <c r="AJ838" s="806"/>
      <c r="AK838" s="806"/>
      <c r="AL838" s="806"/>
      <c r="AM838" s="806"/>
      <c r="AN838" s="806"/>
      <c r="AO838" s="806"/>
      <c r="AP838" s="806"/>
      <c r="AQ838" s="806"/>
      <c r="AR838" s="806"/>
      <c r="AS838" s="806"/>
      <c r="AT838" s="807"/>
      <c r="AU838" s="808">
        <f>SUM(AU828:AX837)</f>
        <v>0</v>
      </c>
      <c r="AV838" s="809"/>
      <c r="AW838" s="809"/>
      <c r="AX838" s="811"/>
      <c r="AY838">
        <f t="shared" si="117"/>
        <v>0</v>
      </c>
    </row>
    <row r="839" spans="1:51" ht="24.75"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261</v>
      </c>
      <c r="AM839" s="261"/>
      <c r="AN839" s="261"/>
      <c r="AO839" s="87" t="s">
        <v>259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137" t="s">
        <v>221</v>
      </c>
      <c r="K844" s="349"/>
      <c r="L844" s="349"/>
      <c r="M844" s="349"/>
      <c r="N844" s="349"/>
      <c r="O844" s="349"/>
      <c r="P844" s="232" t="s">
        <v>196</v>
      </c>
      <c r="Q844" s="232"/>
      <c r="R844" s="232"/>
      <c r="S844" s="232"/>
      <c r="T844" s="232"/>
      <c r="U844" s="232"/>
      <c r="V844" s="232"/>
      <c r="W844" s="232"/>
      <c r="X844" s="232"/>
      <c r="Y844" s="350" t="s">
        <v>219</v>
      </c>
      <c r="Z844" s="351"/>
      <c r="AA844" s="351"/>
      <c r="AB844" s="351"/>
      <c r="AC844" s="137" t="s">
        <v>255</v>
      </c>
      <c r="AD844" s="137"/>
      <c r="AE844" s="137"/>
      <c r="AF844" s="137"/>
      <c r="AG844" s="137"/>
      <c r="AH844" s="350" t="s">
        <v>283</v>
      </c>
      <c r="AI844" s="348"/>
      <c r="AJ844" s="348"/>
      <c r="AK844" s="348"/>
      <c r="AL844" s="348" t="s">
        <v>21</v>
      </c>
      <c r="AM844" s="348"/>
      <c r="AN844" s="348"/>
      <c r="AO844" s="352"/>
      <c r="AP844" s="353" t="s">
        <v>222</v>
      </c>
      <c r="AQ844" s="353"/>
      <c r="AR844" s="353"/>
      <c r="AS844" s="353"/>
      <c r="AT844" s="353"/>
      <c r="AU844" s="353"/>
      <c r="AV844" s="353"/>
      <c r="AW844" s="353"/>
      <c r="AX844" s="353"/>
    </row>
    <row r="845" spans="1:51" ht="30" customHeight="1" x14ac:dyDescent="0.15">
      <c r="A845" s="358">
        <v>1</v>
      </c>
      <c r="B845" s="358">
        <v>1</v>
      </c>
      <c r="C845" s="346" t="s">
        <v>691</v>
      </c>
      <c r="D845" s="331"/>
      <c r="E845" s="331"/>
      <c r="F845" s="331"/>
      <c r="G845" s="331"/>
      <c r="H845" s="331"/>
      <c r="I845" s="331"/>
      <c r="J845" s="332">
        <v>7000020010006</v>
      </c>
      <c r="K845" s="333"/>
      <c r="L845" s="333"/>
      <c r="M845" s="333"/>
      <c r="N845" s="333"/>
      <c r="O845" s="333"/>
      <c r="P845" s="347" t="s">
        <v>680</v>
      </c>
      <c r="Q845" s="334"/>
      <c r="R845" s="334"/>
      <c r="S845" s="334"/>
      <c r="T845" s="334"/>
      <c r="U845" s="334"/>
      <c r="V845" s="334"/>
      <c r="W845" s="334"/>
      <c r="X845" s="334"/>
      <c r="Y845" s="335">
        <v>102</v>
      </c>
      <c r="Z845" s="336"/>
      <c r="AA845" s="336"/>
      <c r="AB845" s="337"/>
      <c r="AC845" s="338" t="s">
        <v>694</v>
      </c>
      <c r="AD845" s="339"/>
      <c r="AE845" s="339"/>
      <c r="AF845" s="339"/>
      <c r="AG845" s="339"/>
      <c r="AH845" s="354" t="s">
        <v>692</v>
      </c>
      <c r="AI845" s="355"/>
      <c r="AJ845" s="355"/>
      <c r="AK845" s="355"/>
      <c r="AL845" s="342" t="s">
        <v>692</v>
      </c>
      <c r="AM845" s="343"/>
      <c r="AN845" s="343"/>
      <c r="AO845" s="344"/>
      <c r="AP845" s="345" t="s">
        <v>692</v>
      </c>
      <c r="AQ845" s="345"/>
      <c r="AR845" s="345"/>
      <c r="AS845" s="345"/>
      <c r="AT845" s="345"/>
      <c r="AU845" s="345"/>
      <c r="AV845" s="345"/>
      <c r="AW845" s="345"/>
      <c r="AX845" s="345"/>
    </row>
    <row r="846" spans="1:51" ht="30" hidden="1" customHeight="1" x14ac:dyDescent="0.15">
      <c r="A846" s="358">
        <v>2</v>
      </c>
      <c r="B846" s="358">
        <v>1</v>
      </c>
      <c r="C846" s="346"/>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9"/>
      <c r="AE846" s="339"/>
      <c r="AF846" s="339"/>
      <c r="AG846" s="339"/>
      <c r="AH846" s="354"/>
      <c r="AI846" s="355"/>
      <c r="AJ846" s="355"/>
      <c r="AK846" s="355"/>
      <c r="AL846" s="342"/>
      <c r="AM846" s="343"/>
      <c r="AN846" s="343"/>
      <c r="AO846" s="344"/>
      <c r="AP846" s="345"/>
      <c r="AQ846" s="345"/>
      <c r="AR846" s="345"/>
      <c r="AS846" s="345"/>
      <c r="AT846" s="345"/>
      <c r="AU846" s="345"/>
      <c r="AV846" s="345"/>
      <c r="AW846" s="345"/>
      <c r="AX846" s="345"/>
      <c r="AY846">
        <f>COUNTA($C$846)</f>
        <v>0</v>
      </c>
    </row>
    <row r="847" spans="1:51" ht="30" hidden="1" customHeight="1" x14ac:dyDescent="0.15">
      <c r="A847" s="358">
        <v>3</v>
      </c>
      <c r="B847" s="358">
        <v>1</v>
      </c>
      <c r="C847" s="346"/>
      <c r="D847" s="331"/>
      <c r="E847" s="331"/>
      <c r="F847" s="331"/>
      <c r="G847" s="331"/>
      <c r="H847" s="331"/>
      <c r="I847" s="331"/>
      <c r="J847" s="332"/>
      <c r="K847" s="333"/>
      <c r="L847" s="333"/>
      <c r="M847" s="333"/>
      <c r="N847" s="333"/>
      <c r="O847" s="333"/>
      <c r="P847" s="347"/>
      <c r="Q847" s="334"/>
      <c r="R847" s="334"/>
      <c r="S847" s="334"/>
      <c r="T847" s="334"/>
      <c r="U847" s="334"/>
      <c r="V847" s="334"/>
      <c r="W847" s="334"/>
      <c r="X847" s="334"/>
      <c r="Y847" s="335"/>
      <c r="Z847" s="336"/>
      <c r="AA847" s="336"/>
      <c r="AB847" s="337"/>
      <c r="AC847" s="338"/>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c r="AY847">
        <f>COUNTA($C$847)</f>
        <v>0</v>
      </c>
    </row>
    <row r="848" spans="1:51" ht="30" hidden="1" customHeight="1" x14ac:dyDescent="0.15">
      <c r="A848" s="358">
        <v>4</v>
      </c>
      <c r="B848" s="358">
        <v>1</v>
      </c>
      <c r="C848" s="346"/>
      <c r="D848" s="331"/>
      <c r="E848" s="331"/>
      <c r="F848" s="331"/>
      <c r="G848" s="331"/>
      <c r="H848" s="331"/>
      <c r="I848" s="331"/>
      <c r="J848" s="332"/>
      <c r="K848" s="333"/>
      <c r="L848" s="333"/>
      <c r="M848" s="333"/>
      <c r="N848" s="333"/>
      <c r="O848" s="333"/>
      <c r="P848" s="347"/>
      <c r="Q848" s="334"/>
      <c r="R848" s="334"/>
      <c r="S848" s="334"/>
      <c r="T848" s="334"/>
      <c r="U848" s="334"/>
      <c r="V848" s="334"/>
      <c r="W848" s="334"/>
      <c r="X848" s="334"/>
      <c r="Y848" s="335"/>
      <c r="Z848" s="336"/>
      <c r="AA848" s="336"/>
      <c r="AB848" s="337"/>
      <c r="AC848" s="338"/>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c r="AY848">
        <f>COUNTA($C$848)</f>
        <v>0</v>
      </c>
    </row>
    <row r="849" spans="1:51" ht="30" hidden="1" customHeight="1" x14ac:dyDescent="0.15">
      <c r="A849" s="358">
        <v>5</v>
      </c>
      <c r="B849" s="358">
        <v>1</v>
      </c>
      <c r="C849" s="346"/>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c r="AY849">
        <f>COUNTA($C$849)</f>
        <v>0</v>
      </c>
    </row>
    <row r="850" spans="1:51" ht="30" hidden="1" customHeight="1" x14ac:dyDescent="0.15">
      <c r="A850" s="358">
        <v>6</v>
      </c>
      <c r="B850" s="358">
        <v>1</v>
      </c>
      <c r="C850" s="346"/>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c r="AY850">
        <f>COUNTA($C$850)</f>
        <v>0</v>
      </c>
    </row>
    <row r="851" spans="1:51" ht="30" hidden="1" customHeight="1" x14ac:dyDescent="0.15">
      <c r="A851" s="358">
        <v>7</v>
      </c>
      <c r="B851" s="358">
        <v>1</v>
      </c>
      <c r="C851" s="346"/>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9"/>
      <c r="AE851" s="339"/>
      <c r="AF851" s="339"/>
      <c r="AG851" s="339"/>
      <c r="AH851" s="340"/>
      <c r="AI851" s="341"/>
      <c r="AJ851" s="341"/>
      <c r="AK851" s="341"/>
      <c r="AL851" s="342"/>
      <c r="AM851" s="343"/>
      <c r="AN851" s="343"/>
      <c r="AO851" s="344"/>
      <c r="AP851" s="345" t="s">
        <v>693</v>
      </c>
      <c r="AQ851" s="345"/>
      <c r="AR851" s="345"/>
      <c r="AS851" s="345"/>
      <c r="AT851" s="345"/>
      <c r="AU851" s="345"/>
      <c r="AV851" s="345"/>
      <c r="AW851" s="345"/>
      <c r="AX851" s="345"/>
      <c r="AY851">
        <f>COUNTA($C$851)</f>
        <v>0</v>
      </c>
    </row>
    <row r="852" spans="1:51" ht="30" hidden="1" customHeight="1" x14ac:dyDescent="0.15">
      <c r="A852" s="358">
        <v>8</v>
      </c>
      <c r="B852" s="358">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c r="AY852">
        <f>COUNTA($C$852)</f>
        <v>0</v>
      </c>
    </row>
    <row r="853" spans="1:51" ht="30" hidden="1" customHeight="1" x14ac:dyDescent="0.15">
      <c r="A853" s="358">
        <v>9</v>
      </c>
      <c r="B853" s="358">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c r="AY853">
        <f>COUNTA($C$853)</f>
        <v>0</v>
      </c>
    </row>
    <row r="854" spans="1:51" ht="30" hidden="1" customHeight="1" x14ac:dyDescent="0.15">
      <c r="A854" s="358">
        <v>10</v>
      </c>
      <c r="B854" s="358">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15">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8"/>
      <c r="B877" s="348"/>
      <c r="C877" s="348" t="s">
        <v>26</v>
      </c>
      <c r="D877" s="348"/>
      <c r="E877" s="348"/>
      <c r="F877" s="348"/>
      <c r="G877" s="348"/>
      <c r="H877" s="348"/>
      <c r="I877" s="348"/>
      <c r="J877" s="137" t="s">
        <v>221</v>
      </c>
      <c r="K877" s="349"/>
      <c r="L877" s="349"/>
      <c r="M877" s="349"/>
      <c r="N877" s="349"/>
      <c r="O877" s="349"/>
      <c r="P877" s="232" t="s">
        <v>196</v>
      </c>
      <c r="Q877" s="232"/>
      <c r="R877" s="232"/>
      <c r="S877" s="232"/>
      <c r="T877" s="232"/>
      <c r="U877" s="232"/>
      <c r="V877" s="232"/>
      <c r="W877" s="232"/>
      <c r="X877" s="232"/>
      <c r="Y877" s="350" t="s">
        <v>219</v>
      </c>
      <c r="Z877" s="351"/>
      <c r="AA877" s="351"/>
      <c r="AB877" s="351"/>
      <c r="AC877" s="137" t="s">
        <v>255</v>
      </c>
      <c r="AD877" s="137"/>
      <c r="AE877" s="137"/>
      <c r="AF877" s="137"/>
      <c r="AG877" s="137"/>
      <c r="AH877" s="350" t="s">
        <v>283</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1</v>
      </c>
    </row>
    <row r="878" spans="1:51" ht="30" customHeight="1" x14ac:dyDescent="0.15">
      <c r="A878" s="358">
        <v>1</v>
      </c>
      <c r="B878" s="358">
        <v>1</v>
      </c>
      <c r="C878" s="346" t="s">
        <v>695</v>
      </c>
      <c r="D878" s="331"/>
      <c r="E878" s="331"/>
      <c r="F878" s="331"/>
      <c r="G878" s="331"/>
      <c r="H878" s="331"/>
      <c r="I878" s="331"/>
      <c r="J878" s="332">
        <v>2000020012238</v>
      </c>
      <c r="K878" s="333"/>
      <c r="L878" s="333"/>
      <c r="M878" s="333"/>
      <c r="N878" s="333"/>
      <c r="O878" s="333"/>
      <c r="P878" s="347" t="s">
        <v>696</v>
      </c>
      <c r="Q878" s="334"/>
      <c r="R878" s="334"/>
      <c r="S878" s="334"/>
      <c r="T878" s="334"/>
      <c r="U878" s="334"/>
      <c r="V878" s="334"/>
      <c r="W878" s="334"/>
      <c r="X878" s="334"/>
      <c r="Y878" s="335">
        <v>22</v>
      </c>
      <c r="Z878" s="336"/>
      <c r="AA878" s="336"/>
      <c r="AB878" s="337"/>
      <c r="AC878" s="338" t="s">
        <v>694</v>
      </c>
      <c r="AD878" s="339"/>
      <c r="AE878" s="339"/>
      <c r="AF878" s="339"/>
      <c r="AG878" s="339"/>
      <c r="AH878" s="354" t="s">
        <v>692</v>
      </c>
      <c r="AI878" s="355"/>
      <c r="AJ878" s="355"/>
      <c r="AK878" s="355"/>
      <c r="AL878" s="342" t="s">
        <v>692</v>
      </c>
      <c r="AM878" s="343"/>
      <c r="AN878" s="343"/>
      <c r="AO878" s="344"/>
      <c r="AP878" s="345" t="s">
        <v>692</v>
      </c>
      <c r="AQ878" s="345"/>
      <c r="AR878" s="345"/>
      <c r="AS878" s="345"/>
      <c r="AT878" s="345"/>
      <c r="AU878" s="345"/>
      <c r="AV878" s="345"/>
      <c r="AW878" s="345"/>
      <c r="AX878" s="345"/>
      <c r="AY878">
        <f t="shared" si="118"/>
        <v>1</v>
      </c>
    </row>
    <row r="879" spans="1:51" ht="50.1" customHeight="1" x14ac:dyDescent="0.15">
      <c r="A879" s="358">
        <v>2</v>
      </c>
      <c r="B879" s="358">
        <v>1</v>
      </c>
      <c r="C879" s="346" t="s">
        <v>695</v>
      </c>
      <c r="D879" s="331"/>
      <c r="E879" s="331"/>
      <c r="F879" s="331"/>
      <c r="G879" s="331"/>
      <c r="H879" s="331"/>
      <c r="I879" s="331"/>
      <c r="J879" s="332">
        <v>2000020012238</v>
      </c>
      <c r="K879" s="333"/>
      <c r="L879" s="333"/>
      <c r="M879" s="333"/>
      <c r="N879" s="333"/>
      <c r="O879" s="333"/>
      <c r="P879" s="347" t="s">
        <v>697</v>
      </c>
      <c r="Q879" s="334"/>
      <c r="R879" s="334"/>
      <c r="S879" s="334"/>
      <c r="T879" s="334"/>
      <c r="U879" s="334"/>
      <c r="V879" s="334"/>
      <c r="W879" s="334"/>
      <c r="X879" s="334"/>
      <c r="Y879" s="335">
        <v>12</v>
      </c>
      <c r="Z879" s="336"/>
      <c r="AA879" s="336"/>
      <c r="AB879" s="337"/>
      <c r="AC879" s="338" t="s">
        <v>694</v>
      </c>
      <c r="AD879" s="339"/>
      <c r="AE879" s="339"/>
      <c r="AF879" s="339"/>
      <c r="AG879" s="339"/>
      <c r="AH879" s="354" t="s">
        <v>692</v>
      </c>
      <c r="AI879" s="355"/>
      <c r="AJ879" s="355"/>
      <c r="AK879" s="355"/>
      <c r="AL879" s="342" t="s">
        <v>692</v>
      </c>
      <c r="AM879" s="343"/>
      <c r="AN879" s="343"/>
      <c r="AO879" s="344"/>
      <c r="AP879" s="345" t="s">
        <v>692</v>
      </c>
      <c r="AQ879" s="345"/>
      <c r="AR879" s="345"/>
      <c r="AS879" s="345"/>
      <c r="AT879" s="345"/>
      <c r="AU879" s="345"/>
      <c r="AV879" s="345"/>
      <c r="AW879" s="345"/>
      <c r="AX879" s="345"/>
      <c r="AY879">
        <f>COUNTA($C$879)</f>
        <v>1</v>
      </c>
    </row>
    <row r="880" spans="1:51" ht="30" hidden="1" customHeight="1" x14ac:dyDescent="0.15">
      <c r="A880" s="358">
        <v>3</v>
      </c>
      <c r="B880" s="358">
        <v>1</v>
      </c>
      <c r="C880" s="346"/>
      <c r="D880" s="331"/>
      <c r="E880" s="331"/>
      <c r="F880" s="331"/>
      <c r="G880" s="331"/>
      <c r="H880" s="331"/>
      <c r="I880" s="331"/>
      <c r="J880" s="332">
        <v>2000020012240</v>
      </c>
      <c r="K880" s="333"/>
      <c r="L880" s="333"/>
      <c r="M880" s="333"/>
      <c r="N880" s="333"/>
      <c r="O880" s="333"/>
      <c r="P880" s="347"/>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15">
      <c r="A881" s="358">
        <v>4</v>
      </c>
      <c r="B881" s="358">
        <v>1</v>
      </c>
      <c r="C881" s="346"/>
      <c r="D881" s="331"/>
      <c r="E881" s="331"/>
      <c r="F881" s="331"/>
      <c r="G881" s="331"/>
      <c r="H881" s="331"/>
      <c r="I881" s="331"/>
      <c r="J881" s="332">
        <v>2000020012241</v>
      </c>
      <c r="K881" s="333"/>
      <c r="L881" s="333"/>
      <c r="M881" s="333"/>
      <c r="N881" s="333"/>
      <c r="O881" s="333"/>
      <c r="P881" s="347"/>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15">
      <c r="A882" s="358">
        <v>5</v>
      </c>
      <c r="B882" s="358">
        <v>1</v>
      </c>
      <c r="C882" s="331"/>
      <c r="D882" s="331"/>
      <c r="E882" s="331"/>
      <c r="F882" s="331"/>
      <c r="G882" s="331"/>
      <c r="H882" s="331"/>
      <c r="I882" s="331"/>
      <c r="J882" s="332">
        <v>2000020012242</v>
      </c>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15">
      <c r="A883" s="358">
        <v>6</v>
      </c>
      <c r="B883" s="358">
        <v>1</v>
      </c>
      <c r="C883" s="331"/>
      <c r="D883" s="331"/>
      <c r="E883" s="331"/>
      <c r="F883" s="331"/>
      <c r="G883" s="331"/>
      <c r="H883" s="331"/>
      <c r="I883" s="331"/>
      <c r="J883" s="332">
        <v>2000020012243</v>
      </c>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15">
      <c r="A884" s="358">
        <v>7</v>
      </c>
      <c r="B884" s="358">
        <v>1</v>
      </c>
      <c r="C884" s="331"/>
      <c r="D884" s="331"/>
      <c r="E884" s="331"/>
      <c r="F884" s="331"/>
      <c r="G884" s="331"/>
      <c r="H884" s="331"/>
      <c r="I884" s="331"/>
      <c r="J884" s="332">
        <v>2000020012244</v>
      </c>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15">
      <c r="A885" s="358">
        <v>8</v>
      </c>
      <c r="B885" s="358">
        <v>1</v>
      </c>
      <c r="C885" s="331"/>
      <c r="D885" s="331"/>
      <c r="E885" s="331"/>
      <c r="F885" s="331"/>
      <c r="G885" s="331"/>
      <c r="H885" s="331"/>
      <c r="I885" s="331"/>
      <c r="J885" s="332">
        <v>2000020012245</v>
      </c>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15">
      <c r="A886" s="358">
        <v>9</v>
      </c>
      <c r="B886" s="358">
        <v>1</v>
      </c>
      <c r="C886" s="331"/>
      <c r="D886" s="331"/>
      <c r="E886" s="331"/>
      <c r="F886" s="331"/>
      <c r="G886" s="331"/>
      <c r="H886" s="331"/>
      <c r="I886" s="331"/>
      <c r="J886" s="332">
        <v>2000020012246</v>
      </c>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15">
      <c r="A887" s="358">
        <v>10</v>
      </c>
      <c r="B887" s="358">
        <v>1</v>
      </c>
      <c r="C887" s="331"/>
      <c r="D887" s="331"/>
      <c r="E887" s="331"/>
      <c r="F887" s="331"/>
      <c r="G887" s="331"/>
      <c r="H887" s="331"/>
      <c r="I887" s="331"/>
      <c r="J887" s="332">
        <v>2000020012247</v>
      </c>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15">
      <c r="A888" s="358">
        <v>11</v>
      </c>
      <c r="B888" s="358">
        <v>1</v>
      </c>
      <c r="C888" s="331"/>
      <c r="D888" s="331"/>
      <c r="E888" s="331"/>
      <c r="F888" s="331"/>
      <c r="G888" s="331"/>
      <c r="H888" s="331"/>
      <c r="I888" s="331"/>
      <c r="J888" s="332">
        <v>2000020012248</v>
      </c>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58">
        <v>12</v>
      </c>
      <c r="B889" s="358">
        <v>1</v>
      </c>
      <c r="C889" s="331"/>
      <c r="D889" s="331"/>
      <c r="E889" s="331"/>
      <c r="F889" s="331"/>
      <c r="G889" s="331"/>
      <c r="H889" s="331"/>
      <c r="I889" s="331"/>
      <c r="J889" s="332">
        <v>2000020012249</v>
      </c>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58">
        <v>13</v>
      </c>
      <c r="B890" s="358">
        <v>1</v>
      </c>
      <c r="C890" s="331"/>
      <c r="D890" s="331"/>
      <c r="E890" s="331"/>
      <c r="F890" s="331"/>
      <c r="G890" s="331"/>
      <c r="H890" s="331"/>
      <c r="I890" s="331"/>
      <c r="J890" s="332">
        <v>2000020012250</v>
      </c>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58">
        <v>14</v>
      </c>
      <c r="B891" s="358">
        <v>1</v>
      </c>
      <c r="C891" s="331"/>
      <c r="D891" s="331"/>
      <c r="E891" s="331"/>
      <c r="F891" s="331"/>
      <c r="G891" s="331"/>
      <c r="H891" s="331"/>
      <c r="I891" s="331"/>
      <c r="J891" s="332">
        <v>2000020012251</v>
      </c>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58">
        <v>15</v>
      </c>
      <c r="B892" s="358">
        <v>1</v>
      </c>
      <c r="C892" s="331"/>
      <c r="D892" s="331"/>
      <c r="E892" s="331"/>
      <c r="F892" s="331"/>
      <c r="G892" s="331"/>
      <c r="H892" s="331"/>
      <c r="I892" s="331"/>
      <c r="J892" s="332">
        <v>2000020012252</v>
      </c>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58">
        <v>16</v>
      </c>
      <c r="B893" s="358">
        <v>1</v>
      </c>
      <c r="C893" s="331"/>
      <c r="D893" s="331"/>
      <c r="E893" s="331"/>
      <c r="F893" s="331"/>
      <c r="G893" s="331"/>
      <c r="H893" s="331"/>
      <c r="I893" s="331"/>
      <c r="J893" s="332">
        <v>2000020012253</v>
      </c>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58">
        <v>17</v>
      </c>
      <c r="B894" s="358">
        <v>1</v>
      </c>
      <c r="C894" s="331"/>
      <c r="D894" s="331"/>
      <c r="E894" s="331"/>
      <c r="F894" s="331"/>
      <c r="G894" s="331"/>
      <c r="H894" s="331"/>
      <c r="I894" s="331"/>
      <c r="J894" s="332">
        <v>2000020012254</v>
      </c>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58">
        <v>18</v>
      </c>
      <c r="B895" s="358">
        <v>1</v>
      </c>
      <c r="C895" s="331"/>
      <c r="D895" s="331"/>
      <c r="E895" s="331"/>
      <c r="F895" s="331"/>
      <c r="G895" s="331"/>
      <c r="H895" s="331"/>
      <c r="I895" s="331"/>
      <c r="J895" s="332">
        <v>2000020012255</v>
      </c>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58">
        <v>19</v>
      </c>
      <c r="B896" s="358">
        <v>1</v>
      </c>
      <c r="C896" s="331"/>
      <c r="D896" s="331"/>
      <c r="E896" s="331"/>
      <c r="F896" s="331"/>
      <c r="G896" s="331"/>
      <c r="H896" s="331"/>
      <c r="I896" s="331"/>
      <c r="J896" s="332">
        <v>2000020012256</v>
      </c>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58">
        <v>20</v>
      </c>
      <c r="B897" s="358">
        <v>1</v>
      </c>
      <c r="C897" s="331"/>
      <c r="D897" s="331"/>
      <c r="E897" s="331"/>
      <c r="F897" s="331"/>
      <c r="G897" s="331"/>
      <c r="H897" s="331"/>
      <c r="I897" s="331"/>
      <c r="J897" s="332">
        <v>2000020012257</v>
      </c>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58">
        <v>21</v>
      </c>
      <c r="B898" s="358">
        <v>1</v>
      </c>
      <c r="C898" s="331"/>
      <c r="D898" s="331"/>
      <c r="E898" s="331"/>
      <c r="F898" s="331"/>
      <c r="G898" s="331"/>
      <c r="H898" s="331"/>
      <c r="I898" s="331"/>
      <c r="J898" s="332">
        <v>2000020012258</v>
      </c>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58">
        <v>22</v>
      </c>
      <c r="B899" s="358">
        <v>1</v>
      </c>
      <c r="C899" s="331"/>
      <c r="D899" s="331"/>
      <c r="E899" s="331"/>
      <c r="F899" s="331"/>
      <c r="G899" s="331"/>
      <c r="H899" s="331"/>
      <c r="I899" s="331"/>
      <c r="J899" s="332">
        <v>2000020012259</v>
      </c>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58">
        <v>23</v>
      </c>
      <c r="B900" s="358">
        <v>1</v>
      </c>
      <c r="C900" s="331"/>
      <c r="D900" s="331"/>
      <c r="E900" s="331"/>
      <c r="F900" s="331"/>
      <c r="G900" s="331"/>
      <c r="H900" s="331"/>
      <c r="I900" s="331"/>
      <c r="J900" s="332">
        <v>2000020012260</v>
      </c>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58">
        <v>24</v>
      </c>
      <c r="B901" s="358">
        <v>1</v>
      </c>
      <c r="C901" s="331"/>
      <c r="D901" s="331"/>
      <c r="E901" s="331"/>
      <c r="F901" s="331"/>
      <c r="G901" s="331"/>
      <c r="H901" s="331"/>
      <c r="I901" s="331"/>
      <c r="J901" s="332">
        <v>2000020012261</v>
      </c>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58">
        <v>25</v>
      </c>
      <c r="B902" s="358">
        <v>1</v>
      </c>
      <c r="C902" s="331"/>
      <c r="D902" s="331"/>
      <c r="E902" s="331"/>
      <c r="F902" s="331"/>
      <c r="G902" s="331"/>
      <c r="H902" s="331"/>
      <c r="I902" s="331"/>
      <c r="J902" s="332">
        <v>2000020012262</v>
      </c>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58">
        <v>26</v>
      </c>
      <c r="B903" s="358">
        <v>1</v>
      </c>
      <c r="C903" s="331"/>
      <c r="D903" s="331"/>
      <c r="E903" s="331"/>
      <c r="F903" s="331"/>
      <c r="G903" s="331"/>
      <c r="H903" s="331"/>
      <c r="I903" s="331"/>
      <c r="J903" s="332">
        <v>2000020012263</v>
      </c>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58">
        <v>27</v>
      </c>
      <c r="B904" s="358">
        <v>1</v>
      </c>
      <c r="C904" s="331"/>
      <c r="D904" s="331"/>
      <c r="E904" s="331"/>
      <c r="F904" s="331"/>
      <c r="G904" s="331"/>
      <c r="H904" s="331"/>
      <c r="I904" s="331"/>
      <c r="J904" s="332">
        <v>2000020012264</v>
      </c>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58">
        <v>28</v>
      </c>
      <c r="B905" s="358">
        <v>1</v>
      </c>
      <c r="C905" s="331"/>
      <c r="D905" s="331"/>
      <c r="E905" s="331"/>
      <c r="F905" s="331"/>
      <c r="G905" s="331"/>
      <c r="H905" s="331"/>
      <c r="I905" s="331"/>
      <c r="J905" s="332">
        <v>2000020012265</v>
      </c>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58">
        <v>29</v>
      </c>
      <c r="B906" s="358">
        <v>1</v>
      </c>
      <c r="C906" s="331"/>
      <c r="D906" s="331"/>
      <c r="E906" s="331"/>
      <c r="F906" s="331"/>
      <c r="G906" s="331"/>
      <c r="H906" s="331"/>
      <c r="I906" s="331"/>
      <c r="J906" s="332">
        <v>2000020012266</v>
      </c>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58">
        <v>30</v>
      </c>
      <c r="B907" s="358">
        <v>1</v>
      </c>
      <c r="C907" s="331"/>
      <c r="D907" s="331"/>
      <c r="E907" s="331"/>
      <c r="F907" s="331"/>
      <c r="G907" s="331"/>
      <c r="H907" s="331"/>
      <c r="I907" s="331"/>
      <c r="J907" s="332">
        <v>2000020012267</v>
      </c>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8"/>
      <c r="B910" s="348"/>
      <c r="C910" s="348" t="s">
        <v>26</v>
      </c>
      <c r="D910" s="348"/>
      <c r="E910" s="348"/>
      <c r="F910" s="348"/>
      <c r="G910" s="348"/>
      <c r="H910" s="348"/>
      <c r="I910" s="348"/>
      <c r="J910" s="137" t="s">
        <v>221</v>
      </c>
      <c r="K910" s="349"/>
      <c r="L910" s="349"/>
      <c r="M910" s="349"/>
      <c r="N910" s="349"/>
      <c r="O910" s="349"/>
      <c r="P910" s="232" t="s">
        <v>196</v>
      </c>
      <c r="Q910" s="232"/>
      <c r="R910" s="232"/>
      <c r="S910" s="232"/>
      <c r="T910" s="232"/>
      <c r="U910" s="232"/>
      <c r="V910" s="232"/>
      <c r="W910" s="232"/>
      <c r="X910" s="232"/>
      <c r="Y910" s="350" t="s">
        <v>219</v>
      </c>
      <c r="Z910" s="351"/>
      <c r="AA910" s="351"/>
      <c r="AB910" s="351"/>
      <c r="AC910" s="137" t="s">
        <v>255</v>
      </c>
      <c r="AD910" s="137"/>
      <c r="AE910" s="137"/>
      <c r="AF910" s="137"/>
      <c r="AG910" s="137"/>
      <c r="AH910" s="350" t="s">
        <v>283</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1</v>
      </c>
    </row>
    <row r="911" spans="1:51" ht="30" customHeight="1" x14ac:dyDescent="0.15">
      <c r="A911" s="358">
        <v>1</v>
      </c>
      <c r="B911" s="358">
        <v>1</v>
      </c>
      <c r="C911" s="346" t="s">
        <v>698</v>
      </c>
      <c r="D911" s="331"/>
      <c r="E911" s="331"/>
      <c r="F911" s="331"/>
      <c r="G911" s="331"/>
      <c r="H911" s="331"/>
      <c r="I911" s="331"/>
      <c r="J911" s="332">
        <v>9000020016918</v>
      </c>
      <c r="K911" s="333"/>
      <c r="L911" s="333"/>
      <c r="M911" s="333"/>
      <c r="N911" s="333"/>
      <c r="O911" s="333"/>
      <c r="P911" s="347" t="s">
        <v>696</v>
      </c>
      <c r="Q911" s="334"/>
      <c r="R911" s="334"/>
      <c r="S911" s="334"/>
      <c r="T911" s="334"/>
      <c r="U911" s="334"/>
      <c r="V911" s="334"/>
      <c r="W911" s="334"/>
      <c r="X911" s="334"/>
      <c r="Y911" s="335">
        <v>3</v>
      </c>
      <c r="Z911" s="336"/>
      <c r="AA911" s="336"/>
      <c r="AB911" s="337"/>
      <c r="AC911" s="338" t="s">
        <v>694</v>
      </c>
      <c r="AD911" s="339"/>
      <c r="AE911" s="339"/>
      <c r="AF911" s="339"/>
      <c r="AG911" s="339"/>
      <c r="AH911" s="354" t="s">
        <v>692</v>
      </c>
      <c r="AI911" s="355"/>
      <c r="AJ911" s="355"/>
      <c r="AK911" s="355"/>
      <c r="AL911" s="342" t="s">
        <v>692</v>
      </c>
      <c r="AM911" s="343"/>
      <c r="AN911" s="343"/>
      <c r="AO911" s="344"/>
      <c r="AP911" s="345" t="s">
        <v>692</v>
      </c>
      <c r="AQ911" s="345"/>
      <c r="AR911" s="345"/>
      <c r="AS911" s="345"/>
      <c r="AT911" s="345"/>
      <c r="AU911" s="345"/>
      <c r="AV911" s="345"/>
      <c r="AW911" s="345"/>
      <c r="AX911" s="345"/>
      <c r="AY911">
        <f t="shared" si="119"/>
        <v>1</v>
      </c>
    </row>
    <row r="912" spans="1:51" ht="50.1" customHeight="1" x14ac:dyDescent="0.15">
      <c r="A912" s="358">
        <v>2</v>
      </c>
      <c r="B912" s="358">
        <v>1</v>
      </c>
      <c r="C912" s="346" t="s">
        <v>698</v>
      </c>
      <c r="D912" s="331"/>
      <c r="E912" s="331"/>
      <c r="F912" s="331"/>
      <c r="G912" s="331"/>
      <c r="H912" s="331"/>
      <c r="I912" s="331"/>
      <c r="J912" s="332">
        <v>9000020016918</v>
      </c>
      <c r="K912" s="333"/>
      <c r="L912" s="333"/>
      <c r="M912" s="333"/>
      <c r="N912" s="333"/>
      <c r="O912" s="333"/>
      <c r="P912" s="347" t="s">
        <v>697</v>
      </c>
      <c r="Q912" s="334"/>
      <c r="R912" s="334"/>
      <c r="S912" s="334"/>
      <c r="T912" s="334"/>
      <c r="U912" s="334"/>
      <c r="V912" s="334"/>
      <c r="W912" s="334"/>
      <c r="X912" s="334"/>
      <c r="Y912" s="335">
        <v>9</v>
      </c>
      <c r="Z912" s="336"/>
      <c r="AA912" s="336"/>
      <c r="AB912" s="337"/>
      <c r="AC912" s="338" t="s">
        <v>694</v>
      </c>
      <c r="AD912" s="339"/>
      <c r="AE912" s="339"/>
      <c r="AF912" s="339"/>
      <c r="AG912" s="339"/>
      <c r="AH912" s="354" t="s">
        <v>692</v>
      </c>
      <c r="AI912" s="355"/>
      <c r="AJ912" s="355"/>
      <c r="AK912" s="355"/>
      <c r="AL912" s="342" t="s">
        <v>692</v>
      </c>
      <c r="AM912" s="343"/>
      <c r="AN912" s="343"/>
      <c r="AO912" s="344"/>
      <c r="AP912" s="345" t="s">
        <v>692</v>
      </c>
      <c r="AQ912" s="345"/>
      <c r="AR912" s="345"/>
      <c r="AS912" s="345"/>
      <c r="AT912" s="345"/>
      <c r="AU912" s="345"/>
      <c r="AV912" s="345"/>
      <c r="AW912" s="345"/>
      <c r="AX912" s="345"/>
      <c r="AY912">
        <f>COUNTA($C$912)</f>
        <v>1</v>
      </c>
    </row>
    <row r="913" spans="1:51" ht="30" hidden="1" customHeight="1" x14ac:dyDescent="0.15">
      <c r="A913" s="358">
        <v>3</v>
      </c>
      <c r="B913" s="358">
        <v>1</v>
      </c>
      <c r="C913" s="346"/>
      <c r="D913" s="331"/>
      <c r="E913" s="331"/>
      <c r="F913" s="331"/>
      <c r="G913" s="331"/>
      <c r="H913" s="331"/>
      <c r="I913" s="331"/>
      <c r="J913" s="332"/>
      <c r="K913" s="333"/>
      <c r="L913" s="333"/>
      <c r="M913" s="333"/>
      <c r="N913" s="333"/>
      <c r="O913" s="333"/>
      <c r="P913" s="347"/>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15">
      <c r="A914" s="358">
        <v>4</v>
      </c>
      <c r="B914" s="358">
        <v>1</v>
      </c>
      <c r="C914" s="346"/>
      <c r="D914" s="331"/>
      <c r="E914" s="331"/>
      <c r="F914" s="331"/>
      <c r="G914" s="331"/>
      <c r="H914" s="331"/>
      <c r="I914" s="331"/>
      <c r="J914" s="332"/>
      <c r="K914" s="333"/>
      <c r="L914" s="333"/>
      <c r="M914" s="333"/>
      <c r="N914" s="333"/>
      <c r="O914" s="333"/>
      <c r="P914" s="347"/>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15">
      <c r="A915" s="358">
        <v>5</v>
      </c>
      <c r="B915" s="358">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15">
      <c r="A916" s="358">
        <v>6</v>
      </c>
      <c r="B916" s="358">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15">
      <c r="A917" s="358">
        <v>7</v>
      </c>
      <c r="B917" s="358">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15">
      <c r="A918" s="358">
        <v>8</v>
      </c>
      <c r="B918" s="358">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15">
      <c r="A919" s="358">
        <v>9</v>
      </c>
      <c r="B919" s="358">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15">
      <c r="A920" s="358">
        <v>10</v>
      </c>
      <c r="B920" s="358">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8"/>
      <c r="B943" s="348"/>
      <c r="C943" s="348" t="s">
        <v>26</v>
      </c>
      <c r="D943" s="348"/>
      <c r="E943" s="348"/>
      <c r="F943" s="348"/>
      <c r="G943" s="348"/>
      <c r="H943" s="348"/>
      <c r="I943" s="348"/>
      <c r="J943" s="137" t="s">
        <v>221</v>
      </c>
      <c r="K943" s="349"/>
      <c r="L943" s="349"/>
      <c r="M943" s="349"/>
      <c r="N943" s="349"/>
      <c r="O943" s="349"/>
      <c r="P943" s="232" t="s">
        <v>196</v>
      </c>
      <c r="Q943" s="232"/>
      <c r="R943" s="232"/>
      <c r="S943" s="232"/>
      <c r="T943" s="232"/>
      <c r="U943" s="232"/>
      <c r="V943" s="232"/>
      <c r="W943" s="232"/>
      <c r="X943" s="232"/>
      <c r="Y943" s="350" t="s">
        <v>219</v>
      </c>
      <c r="Z943" s="351"/>
      <c r="AA943" s="351"/>
      <c r="AB943" s="351"/>
      <c r="AC943" s="137" t="s">
        <v>255</v>
      </c>
      <c r="AD943" s="137"/>
      <c r="AE943" s="137"/>
      <c r="AF943" s="137"/>
      <c r="AG943" s="137"/>
      <c r="AH943" s="350" t="s">
        <v>283</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1</v>
      </c>
    </row>
    <row r="944" spans="1:51" ht="30" customHeight="1" x14ac:dyDescent="0.15">
      <c r="A944" s="358">
        <v>1</v>
      </c>
      <c r="B944" s="358">
        <v>1</v>
      </c>
      <c r="C944" s="346" t="s">
        <v>699</v>
      </c>
      <c r="D944" s="331"/>
      <c r="E944" s="331"/>
      <c r="F944" s="331"/>
      <c r="G944" s="331"/>
      <c r="H944" s="331"/>
      <c r="I944" s="331"/>
      <c r="J944" s="332">
        <v>9000020016926</v>
      </c>
      <c r="K944" s="333"/>
      <c r="L944" s="333"/>
      <c r="M944" s="333"/>
      <c r="N944" s="333"/>
      <c r="O944" s="333"/>
      <c r="P944" s="347" t="s">
        <v>696</v>
      </c>
      <c r="Q944" s="334"/>
      <c r="R944" s="334"/>
      <c r="S944" s="334"/>
      <c r="T944" s="334"/>
      <c r="U944" s="334"/>
      <c r="V944" s="334"/>
      <c r="W944" s="334"/>
      <c r="X944" s="334"/>
      <c r="Y944" s="335">
        <v>1</v>
      </c>
      <c r="Z944" s="336"/>
      <c r="AA944" s="336"/>
      <c r="AB944" s="337"/>
      <c r="AC944" s="338" t="s">
        <v>694</v>
      </c>
      <c r="AD944" s="339"/>
      <c r="AE944" s="339"/>
      <c r="AF944" s="339"/>
      <c r="AG944" s="339"/>
      <c r="AH944" s="354" t="s">
        <v>692</v>
      </c>
      <c r="AI944" s="355"/>
      <c r="AJ944" s="355"/>
      <c r="AK944" s="355"/>
      <c r="AL944" s="342" t="s">
        <v>692</v>
      </c>
      <c r="AM944" s="343"/>
      <c r="AN944" s="343"/>
      <c r="AO944" s="344"/>
      <c r="AP944" s="345" t="s">
        <v>692</v>
      </c>
      <c r="AQ944" s="345"/>
      <c r="AR944" s="345"/>
      <c r="AS944" s="345"/>
      <c r="AT944" s="345"/>
      <c r="AU944" s="345"/>
      <c r="AV944" s="345"/>
      <c r="AW944" s="345"/>
      <c r="AX944" s="345"/>
      <c r="AY944">
        <f t="shared" si="120"/>
        <v>1</v>
      </c>
    </row>
    <row r="945" spans="1:51" ht="50.1" customHeight="1" x14ac:dyDescent="0.15">
      <c r="A945" s="358">
        <v>2</v>
      </c>
      <c r="B945" s="358">
        <v>1</v>
      </c>
      <c r="C945" s="346" t="s">
        <v>699</v>
      </c>
      <c r="D945" s="331"/>
      <c r="E945" s="331"/>
      <c r="F945" s="331"/>
      <c r="G945" s="331"/>
      <c r="H945" s="331"/>
      <c r="I945" s="331"/>
      <c r="J945" s="332">
        <v>9000020016926</v>
      </c>
      <c r="K945" s="333"/>
      <c r="L945" s="333"/>
      <c r="M945" s="333"/>
      <c r="N945" s="333"/>
      <c r="O945" s="333"/>
      <c r="P945" s="347" t="s">
        <v>701</v>
      </c>
      <c r="Q945" s="334"/>
      <c r="R945" s="334"/>
      <c r="S945" s="334"/>
      <c r="T945" s="334"/>
      <c r="U945" s="334"/>
      <c r="V945" s="334"/>
      <c r="W945" s="334"/>
      <c r="X945" s="334"/>
      <c r="Y945" s="335">
        <v>31</v>
      </c>
      <c r="Z945" s="336"/>
      <c r="AA945" s="336"/>
      <c r="AB945" s="337"/>
      <c r="AC945" s="338" t="s">
        <v>694</v>
      </c>
      <c r="AD945" s="339"/>
      <c r="AE945" s="339"/>
      <c r="AF945" s="339"/>
      <c r="AG945" s="339"/>
      <c r="AH945" s="354" t="s">
        <v>692</v>
      </c>
      <c r="AI945" s="355"/>
      <c r="AJ945" s="355"/>
      <c r="AK945" s="355"/>
      <c r="AL945" s="342" t="s">
        <v>692</v>
      </c>
      <c r="AM945" s="343"/>
      <c r="AN945" s="343"/>
      <c r="AO945" s="344"/>
      <c r="AP945" s="345" t="s">
        <v>692</v>
      </c>
      <c r="AQ945" s="345"/>
      <c r="AR945" s="345"/>
      <c r="AS945" s="345"/>
      <c r="AT945" s="345"/>
      <c r="AU945" s="345"/>
      <c r="AV945" s="345"/>
      <c r="AW945" s="345"/>
      <c r="AX945" s="345"/>
      <c r="AY945">
        <f>COUNTA($C$945)</f>
        <v>1</v>
      </c>
    </row>
    <row r="946" spans="1:51" ht="30" hidden="1" customHeight="1" x14ac:dyDescent="0.15">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8"/>
      <c r="B976" s="348"/>
      <c r="C976" s="348" t="s">
        <v>26</v>
      </c>
      <c r="D976" s="348"/>
      <c r="E976" s="348"/>
      <c r="F976" s="348"/>
      <c r="G976" s="348"/>
      <c r="H976" s="348"/>
      <c r="I976" s="348"/>
      <c r="J976" s="137" t="s">
        <v>221</v>
      </c>
      <c r="K976" s="349"/>
      <c r="L976" s="349"/>
      <c r="M976" s="349"/>
      <c r="N976" s="349"/>
      <c r="O976" s="349"/>
      <c r="P976" s="232" t="s">
        <v>196</v>
      </c>
      <c r="Q976" s="232"/>
      <c r="R976" s="232"/>
      <c r="S976" s="232"/>
      <c r="T976" s="232"/>
      <c r="U976" s="232"/>
      <c r="V976" s="232"/>
      <c r="W976" s="232"/>
      <c r="X976" s="232"/>
      <c r="Y976" s="350" t="s">
        <v>219</v>
      </c>
      <c r="Z976" s="351"/>
      <c r="AA976" s="351"/>
      <c r="AB976" s="351"/>
      <c r="AC976" s="137" t="s">
        <v>255</v>
      </c>
      <c r="AD976" s="137"/>
      <c r="AE976" s="137"/>
      <c r="AF976" s="137"/>
      <c r="AG976" s="137"/>
      <c r="AH976" s="350" t="s">
        <v>283</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1</v>
      </c>
    </row>
    <row r="977" spans="1:51" ht="30" customHeight="1" x14ac:dyDescent="0.15">
      <c r="A977" s="358">
        <v>1</v>
      </c>
      <c r="B977" s="358">
        <v>1</v>
      </c>
      <c r="C977" s="346" t="s">
        <v>700</v>
      </c>
      <c r="D977" s="331"/>
      <c r="E977" s="331"/>
      <c r="F977" s="331"/>
      <c r="G977" s="331"/>
      <c r="H977" s="331"/>
      <c r="I977" s="331"/>
      <c r="J977" s="332">
        <v>9000020016942</v>
      </c>
      <c r="K977" s="333"/>
      <c r="L977" s="333"/>
      <c r="M977" s="333"/>
      <c r="N977" s="333"/>
      <c r="O977" s="333"/>
      <c r="P977" s="347" t="s">
        <v>696</v>
      </c>
      <c r="Q977" s="334"/>
      <c r="R977" s="334"/>
      <c r="S977" s="334"/>
      <c r="T977" s="334"/>
      <c r="U977" s="334"/>
      <c r="V977" s="334"/>
      <c r="W977" s="334"/>
      <c r="X977" s="334"/>
      <c r="Y977" s="335">
        <v>3</v>
      </c>
      <c r="Z977" s="336"/>
      <c r="AA977" s="336"/>
      <c r="AB977" s="337"/>
      <c r="AC977" s="338" t="s">
        <v>694</v>
      </c>
      <c r="AD977" s="339"/>
      <c r="AE977" s="339"/>
      <c r="AF977" s="339"/>
      <c r="AG977" s="339"/>
      <c r="AH977" s="354" t="s">
        <v>692</v>
      </c>
      <c r="AI977" s="355"/>
      <c r="AJ977" s="355"/>
      <c r="AK977" s="355"/>
      <c r="AL977" s="342" t="s">
        <v>692</v>
      </c>
      <c r="AM977" s="343"/>
      <c r="AN977" s="343"/>
      <c r="AO977" s="344"/>
      <c r="AP977" s="345" t="s">
        <v>692</v>
      </c>
      <c r="AQ977" s="345"/>
      <c r="AR977" s="345"/>
      <c r="AS977" s="345"/>
      <c r="AT977" s="345"/>
      <c r="AU977" s="345"/>
      <c r="AV977" s="345"/>
      <c r="AW977" s="345"/>
      <c r="AX977" s="345"/>
      <c r="AY977">
        <f t="shared" si="121"/>
        <v>1</v>
      </c>
    </row>
    <row r="978" spans="1:51" ht="50.1" customHeight="1" x14ac:dyDescent="0.15">
      <c r="A978" s="358">
        <v>2</v>
      </c>
      <c r="B978" s="358">
        <v>1</v>
      </c>
      <c r="C978" s="346" t="s">
        <v>700</v>
      </c>
      <c r="D978" s="331"/>
      <c r="E978" s="331"/>
      <c r="F978" s="331"/>
      <c r="G978" s="331"/>
      <c r="H978" s="331"/>
      <c r="I978" s="331"/>
      <c r="J978" s="332">
        <v>9000020016942</v>
      </c>
      <c r="K978" s="333"/>
      <c r="L978" s="333"/>
      <c r="M978" s="333"/>
      <c r="N978" s="333"/>
      <c r="O978" s="333"/>
      <c r="P978" s="347" t="s">
        <v>706</v>
      </c>
      <c r="Q978" s="334"/>
      <c r="R978" s="334"/>
      <c r="S978" s="334"/>
      <c r="T978" s="334"/>
      <c r="U978" s="334"/>
      <c r="V978" s="334"/>
      <c r="W978" s="334"/>
      <c r="X978" s="334"/>
      <c r="Y978" s="335">
        <v>21</v>
      </c>
      <c r="Z978" s="336"/>
      <c r="AA978" s="336"/>
      <c r="AB978" s="337"/>
      <c r="AC978" s="338" t="s">
        <v>694</v>
      </c>
      <c r="AD978" s="339"/>
      <c r="AE978" s="339"/>
      <c r="AF978" s="339"/>
      <c r="AG978" s="339"/>
      <c r="AH978" s="354" t="s">
        <v>692</v>
      </c>
      <c r="AI978" s="355"/>
      <c r="AJ978" s="355"/>
      <c r="AK978" s="355"/>
      <c r="AL978" s="342" t="s">
        <v>692</v>
      </c>
      <c r="AM978" s="343"/>
      <c r="AN978" s="343"/>
      <c r="AO978" s="344"/>
      <c r="AP978" s="345" t="s">
        <v>692</v>
      </c>
      <c r="AQ978" s="345"/>
      <c r="AR978" s="345"/>
      <c r="AS978" s="345"/>
      <c r="AT978" s="345"/>
      <c r="AU978" s="345"/>
      <c r="AV978" s="345"/>
      <c r="AW978" s="345"/>
      <c r="AX978" s="345"/>
      <c r="AY978">
        <f>COUNTA($C$978)</f>
        <v>1</v>
      </c>
    </row>
    <row r="979" spans="1:51" ht="30" hidden="1" customHeight="1" x14ac:dyDescent="0.15">
      <c r="A979" s="358">
        <v>3</v>
      </c>
      <c r="B979" s="358">
        <v>1</v>
      </c>
      <c r="C979" s="346" t="s">
        <v>700</v>
      </c>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1</v>
      </c>
    </row>
    <row r="980" spans="1:51" ht="30" hidden="1" customHeight="1" x14ac:dyDescent="0.15">
      <c r="A980" s="358">
        <v>4</v>
      </c>
      <c r="B980" s="358">
        <v>1</v>
      </c>
      <c r="C980" s="346" t="s">
        <v>700</v>
      </c>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1</v>
      </c>
    </row>
    <row r="981" spans="1:51" ht="30" hidden="1" customHeight="1" x14ac:dyDescent="0.15">
      <c r="A981" s="358">
        <v>5</v>
      </c>
      <c r="B981" s="358">
        <v>1</v>
      </c>
      <c r="C981" s="346" t="s">
        <v>700</v>
      </c>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1</v>
      </c>
    </row>
    <row r="982" spans="1:51" ht="30" hidden="1" customHeight="1" x14ac:dyDescent="0.15">
      <c r="A982" s="358">
        <v>6</v>
      </c>
      <c r="B982" s="358">
        <v>1</v>
      </c>
      <c r="C982" s="346" t="s">
        <v>700</v>
      </c>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1</v>
      </c>
    </row>
    <row r="983" spans="1:51" ht="30" hidden="1" customHeight="1" x14ac:dyDescent="0.15">
      <c r="A983" s="358">
        <v>7</v>
      </c>
      <c r="B983" s="358">
        <v>1</v>
      </c>
      <c r="C983" s="346" t="s">
        <v>700</v>
      </c>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1</v>
      </c>
    </row>
    <row r="984" spans="1:51" ht="30" hidden="1" customHeight="1" x14ac:dyDescent="0.15">
      <c r="A984" s="358">
        <v>8</v>
      </c>
      <c r="B984" s="358">
        <v>1</v>
      </c>
      <c r="C984" s="346" t="s">
        <v>700</v>
      </c>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1</v>
      </c>
    </row>
    <row r="985" spans="1:51" ht="30" hidden="1" customHeight="1" x14ac:dyDescent="0.15">
      <c r="A985" s="358">
        <v>9</v>
      </c>
      <c r="B985" s="358">
        <v>1</v>
      </c>
      <c r="C985" s="346" t="s">
        <v>700</v>
      </c>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1</v>
      </c>
    </row>
    <row r="986" spans="1:51" ht="30" hidden="1" customHeight="1" x14ac:dyDescent="0.15">
      <c r="A986" s="358">
        <v>10</v>
      </c>
      <c r="B986" s="358">
        <v>1</v>
      </c>
      <c r="C986" s="346" t="s">
        <v>700</v>
      </c>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1</v>
      </c>
    </row>
    <row r="987" spans="1:51" ht="30" hidden="1" customHeight="1" x14ac:dyDescent="0.15">
      <c r="A987" s="358">
        <v>11</v>
      </c>
      <c r="B987" s="358">
        <v>1</v>
      </c>
      <c r="C987" s="346" t="s">
        <v>700</v>
      </c>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1</v>
      </c>
    </row>
    <row r="988" spans="1:51" ht="30" hidden="1" customHeight="1" x14ac:dyDescent="0.15">
      <c r="A988" s="358">
        <v>12</v>
      </c>
      <c r="B988" s="358">
        <v>1</v>
      </c>
      <c r="C988" s="346" t="s">
        <v>700</v>
      </c>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1</v>
      </c>
    </row>
    <row r="989" spans="1:51" ht="30" hidden="1" customHeight="1" x14ac:dyDescent="0.15">
      <c r="A989" s="358">
        <v>13</v>
      </c>
      <c r="B989" s="358">
        <v>1</v>
      </c>
      <c r="C989" s="346" t="s">
        <v>700</v>
      </c>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1</v>
      </c>
    </row>
    <row r="990" spans="1:51" ht="30" hidden="1" customHeight="1" x14ac:dyDescent="0.15">
      <c r="A990" s="358">
        <v>14</v>
      </c>
      <c r="B990" s="358">
        <v>1</v>
      </c>
      <c r="C990" s="346" t="s">
        <v>700</v>
      </c>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1</v>
      </c>
    </row>
    <row r="991" spans="1:51" ht="30" hidden="1" customHeight="1" x14ac:dyDescent="0.15">
      <c r="A991" s="358">
        <v>15</v>
      </c>
      <c r="B991" s="358">
        <v>1</v>
      </c>
      <c r="C991" s="346" t="s">
        <v>700</v>
      </c>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1</v>
      </c>
    </row>
    <row r="992" spans="1:51" ht="30" hidden="1" customHeight="1" x14ac:dyDescent="0.15">
      <c r="A992" s="358">
        <v>16</v>
      </c>
      <c r="B992" s="358">
        <v>1</v>
      </c>
      <c r="C992" s="346" t="s">
        <v>700</v>
      </c>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1</v>
      </c>
    </row>
    <row r="993" spans="1:51" s="16" customFormat="1" ht="30" hidden="1" customHeight="1" x14ac:dyDescent="0.15">
      <c r="A993" s="358">
        <v>17</v>
      </c>
      <c r="B993" s="358">
        <v>1</v>
      </c>
      <c r="C993" s="346" t="s">
        <v>700</v>
      </c>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1</v>
      </c>
    </row>
    <row r="994" spans="1:51" ht="30" hidden="1" customHeight="1" x14ac:dyDescent="0.15">
      <c r="A994" s="358">
        <v>18</v>
      </c>
      <c r="B994" s="358">
        <v>1</v>
      </c>
      <c r="C994" s="346" t="s">
        <v>700</v>
      </c>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1</v>
      </c>
    </row>
    <row r="995" spans="1:51" ht="30" hidden="1" customHeight="1" x14ac:dyDescent="0.15">
      <c r="A995" s="358">
        <v>19</v>
      </c>
      <c r="B995" s="358">
        <v>1</v>
      </c>
      <c r="C995" s="346" t="s">
        <v>700</v>
      </c>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1</v>
      </c>
    </row>
    <row r="996" spans="1:51" ht="30" hidden="1" customHeight="1" x14ac:dyDescent="0.15">
      <c r="A996" s="358">
        <v>20</v>
      </c>
      <c r="B996" s="358">
        <v>1</v>
      </c>
      <c r="C996" s="346" t="s">
        <v>700</v>
      </c>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1</v>
      </c>
    </row>
    <row r="997" spans="1:51" ht="30" hidden="1" customHeight="1" x14ac:dyDescent="0.15">
      <c r="A997" s="358">
        <v>21</v>
      </c>
      <c r="B997" s="358">
        <v>1</v>
      </c>
      <c r="C997" s="346" t="s">
        <v>700</v>
      </c>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1</v>
      </c>
    </row>
    <row r="998" spans="1:51" ht="30" hidden="1" customHeight="1" x14ac:dyDescent="0.15">
      <c r="A998" s="358">
        <v>22</v>
      </c>
      <c r="B998" s="358">
        <v>1</v>
      </c>
      <c r="C998" s="346" t="s">
        <v>700</v>
      </c>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1</v>
      </c>
    </row>
    <row r="999" spans="1:51" ht="30" hidden="1" customHeight="1" x14ac:dyDescent="0.15">
      <c r="A999" s="358">
        <v>23</v>
      </c>
      <c r="B999" s="358">
        <v>1</v>
      </c>
      <c r="C999" s="346" t="s">
        <v>700</v>
      </c>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1</v>
      </c>
    </row>
    <row r="1000" spans="1:51" ht="30" hidden="1" customHeight="1" x14ac:dyDescent="0.15">
      <c r="A1000" s="358">
        <v>24</v>
      </c>
      <c r="B1000" s="358">
        <v>1</v>
      </c>
      <c r="C1000" s="346" t="s">
        <v>700</v>
      </c>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1</v>
      </c>
    </row>
    <row r="1001" spans="1:51" ht="30" hidden="1" customHeight="1" x14ac:dyDescent="0.15">
      <c r="A1001" s="358">
        <v>25</v>
      </c>
      <c r="B1001" s="358">
        <v>1</v>
      </c>
      <c r="C1001" s="346" t="s">
        <v>700</v>
      </c>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1</v>
      </c>
    </row>
    <row r="1002" spans="1:51" ht="30" hidden="1" customHeight="1" x14ac:dyDescent="0.15">
      <c r="A1002" s="358">
        <v>26</v>
      </c>
      <c r="B1002" s="358">
        <v>1</v>
      </c>
      <c r="C1002" s="346" t="s">
        <v>700</v>
      </c>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1</v>
      </c>
    </row>
    <row r="1003" spans="1:51" ht="30" hidden="1" customHeight="1" x14ac:dyDescent="0.15">
      <c r="A1003" s="358">
        <v>27</v>
      </c>
      <c r="B1003" s="358">
        <v>1</v>
      </c>
      <c r="C1003" s="346" t="s">
        <v>700</v>
      </c>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1</v>
      </c>
    </row>
    <row r="1004" spans="1:51" ht="30" hidden="1" customHeight="1" x14ac:dyDescent="0.15">
      <c r="A1004" s="358">
        <v>28</v>
      </c>
      <c r="B1004" s="358">
        <v>1</v>
      </c>
      <c r="C1004" s="346" t="s">
        <v>700</v>
      </c>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1</v>
      </c>
    </row>
    <row r="1005" spans="1:51" ht="30" hidden="1" customHeight="1" x14ac:dyDescent="0.15">
      <c r="A1005" s="358">
        <v>29</v>
      </c>
      <c r="B1005" s="358">
        <v>1</v>
      </c>
      <c r="C1005" s="346" t="s">
        <v>700</v>
      </c>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1</v>
      </c>
    </row>
    <row r="1006" spans="1:51" ht="30" hidden="1" customHeight="1" x14ac:dyDescent="0.15">
      <c r="A1006" s="358">
        <v>30</v>
      </c>
      <c r="B1006" s="358">
        <v>1</v>
      </c>
      <c r="C1006" s="346" t="s">
        <v>700</v>
      </c>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1</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26</v>
      </c>
      <c r="D1009" s="348"/>
      <c r="E1009" s="348"/>
      <c r="F1009" s="348"/>
      <c r="G1009" s="348"/>
      <c r="H1009" s="348"/>
      <c r="I1009" s="348"/>
      <c r="J1009" s="137" t="s">
        <v>221</v>
      </c>
      <c r="K1009" s="349"/>
      <c r="L1009" s="349"/>
      <c r="M1009" s="349"/>
      <c r="N1009" s="349"/>
      <c r="O1009" s="349"/>
      <c r="P1009" s="232" t="s">
        <v>196</v>
      </c>
      <c r="Q1009" s="232"/>
      <c r="R1009" s="232"/>
      <c r="S1009" s="232"/>
      <c r="T1009" s="232"/>
      <c r="U1009" s="232"/>
      <c r="V1009" s="232"/>
      <c r="W1009" s="232"/>
      <c r="X1009" s="232"/>
      <c r="Y1009" s="350" t="s">
        <v>219</v>
      </c>
      <c r="Z1009" s="351"/>
      <c r="AA1009" s="351"/>
      <c r="AB1009" s="351"/>
      <c r="AC1009" s="137" t="s">
        <v>255</v>
      </c>
      <c r="AD1009" s="137"/>
      <c r="AE1009" s="137"/>
      <c r="AF1009" s="137"/>
      <c r="AG1009" s="137"/>
      <c r="AH1009" s="350" t="s">
        <v>283</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15">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26</v>
      </c>
      <c r="D1042" s="348"/>
      <c r="E1042" s="348"/>
      <c r="F1042" s="348"/>
      <c r="G1042" s="348"/>
      <c r="H1042" s="348"/>
      <c r="I1042" s="348"/>
      <c r="J1042" s="137" t="s">
        <v>221</v>
      </c>
      <c r="K1042" s="349"/>
      <c r="L1042" s="349"/>
      <c r="M1042" s="349"/>
      <c r="N1042" s="349"/>
      <c r="O1042" s="349"/>
      <c r="P1042" s="232" t="s">
        <v>196</v>
      </c>
      <c r="Q1042" s="232"/>
      <c r="R1042" s="232"/>
      <c r="S1042" s="232"/>
      <c r="T1042" s="232"/>
      <c r="U1042" s="232"/>
      <c r="V1042" s="232"/>
      <c r="W1042" s="232"/>
      <c r="X1042" s="232"/>
      <c r="Y1042" s="350" t="s">
        <v>219</v>
      </c>
      <c r="Z1042" s="351"/>
      <c r="AA1042" s="351"/>
      <c r="AB1042" s="351"/>
      <c r="AC1042" s="137" t="s">
        <v>255</v>
      </c>
      <c r="AD1042" s="137"/>
      <c r="AE1042" s="137"/>
      <c r="AF1042" s="137"/>
      <c r="AG1042" s="137"/>
      <c r="AH1042" s="350" t="s">
        <v>283</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15">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26</v>
      </c>
      <c r="D1075" s="348"/>
      <c r="E1075" s="348"/>
      <c r="F1075" s="348"/>
      <c r="G1075" s="348"/>
      <c r="H1075" s="348"/>
      <c r="I1075" s="348"/>
      <c r="J1075" s="137" t="s">
        <v>221</v>
      </c>
      <c r="K1075" s="349"/>
      <c r="L1075" s="349"/>
      <c r="M1075" s="349"/>
      <c r="N1075" s="349"/>
      <c r="O1075" s="349"/>
      <c r="P1075" s="232" t="s">
        <v>196</v>
      </c>
      <c r="Q1075" s="232"/>
      <c r="R1075" s="232"/>
      <c r="S1075" s="232"/>
      <c r="T1075" s="232"/>
      <c r="U1075" s="232"/>
      <c r="V1075" s="232"/>
      <c r="W1075" s="232"/>
      <c r="X1075" s="232"/>
      <c r="Y1075" s="350" t="s">
        <v>219</v>
      </c>
      <c r="Z1075" s="351"/>
      <c r="AA1075" s="351"/>
      <c r="AB1075" s="351"/>
      <c r="AC1075" s="137" t="s">
        <v>255</v>
      </c>
      <c r="AD1075" s="137"/>
      <c r="AE1075" s="137"/>
      <c r="AF1075" s="137"/>
      <c r="AG1075" s="137"/>
      <c r="AH1075" s="350" t="s">
        <v>283</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15">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customHeight="1" x14ac:dyDescent="0.15">
      <c r="A1106" s="359" t="s">
        <v>246</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261</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8"/>
      <c r="B1109" s="358"/>
      <c r="C1109" s="137" t="s">
        <v>215</v>
      </c>
      <c r="D1109" s="362"/>
      <c r="E1109" s="137" t="s">
        <v>214</v>
      </c>
      <c r="F1109" s="362"/>
      <c r="G1109" s="362"/>
      <c r="H1109" s="362"/>
      <c r="I1109" s="362"/>
      <c r="J1109" s="137" t="s">
        <v>221</v>
      </c>
      <c r="K1109" s="137"/>
      <c r="L1109" s="137"/>
      <c r="M1109" s="137"/>
      <c r="N1109" s="137"/>
      <c r="O1109" s="137"/>
      <c r="P1109" s="350" t="s">
        <v>27</v>
      </c>
      <c r="Q1109" s="350"/>
      <c r="R1109" s="350"/>
      <c r="S1109" s="350"/>
      <c r="T1109" s="350"/>
      <c r="U1109" s="350"/>
      <c r="V1109" s="350"/>
      <c r="W1109" s="350"/>
      <c r="X1109" s="350"/>
      <c r="Y1109" s="137" t="s">
        <v>223</v>
      </c>
      <c r="Z1109" s="362"/>
      <c r="AA1109" s="362"/>
      <c r="AB1109" s="362"/>
      <c r="AC1109" s="137" t="s">
        <v>197</v>
      </c>
      <c r="AD1109" s="137"/>
      <c r="AE1109" s="137"/>
      <c r="AF1109" s="137"/>
      <c r="AG1109" s="137"/>
      <c r="AH1109" s="350" t="s">
        <v>210</v>
      </c>
      <c r="AI1109" s="351"/>
      <c r="AJ1109" s="351"/>
      <c r="AK1109" s="351"/>
      <c r="AL1109" s="351" t="s">
        <v>21</v>
      </c>
      <c r="AM1109" s="351"/>
      <c r="AN1109" s="351"/>
      <c r="AO1109" s="363"/>
      <c r="AP1109" s="353" t="s">
        <v>247</v>
      </c>
      <c r="AQ1109" s="353"/>
      <c r="AR1109" s="353"/>
      <c r="AS1109" s="353"/>
      <c r="AT1109" s="353"/>
      <c r="AU1109" s="353"/>
      <c r="AV1109" s="353"/>
      <c r="AW1109" s="353"/>
      <c r="AX1109" s="353"/>
    </row>
    <row r="1110" spans="1:51" ht="30" customHeight="1" x14ac:dyDescent="0.15">
      <c r="A1110" s="358">
        <v>1</v>
      </c>
      <c r="B1110" s="358">
        <v>1</v>
      </c>
      <c r="C1110" s="356"/>
      <c r="D1110" s="356"/>
      <c r="E1110" s="135" t="s">
        <v>692</v>
      </c>
      <c r="F1110" s="357"/>
      <c r="G1110" s="357"/>
      <c r="H1110" s="357"/>
      <c r="I1110" s="357"/>
      <c r="J1110" s="332" t="s">
        <v>692</v>
      </c>
      <c r="K1110" s="333"/>
      <c r="L1110" s="333"/>
      <c r="M1110" s="333"/>
      <c r="N1110" s="333"/>
      <c r="O1110" s="333"/>
      <c r="P1110" s="347" t="s">
        <v>692</v>
      </c>
      <c r="Q1110" s="334"/>
      <c r="R1110" s="334"/>
      <c r="S1110" s="334"/>
      <c r="T1110" s="334"/>
      <c r="U1110" s="334"/>
      <c r="V1110" s="334"/>
      <c r="W1110" s="334"/>
      <c r="X1110" s="334"/>
      <c r="Y1110" s="335" t="s">
        <v>692</v>
      </c>
      <c r="Z1110" s="336"/>
      <c r="AA1110" s="336"/>
      <c r="AB1110" s="337"/>
      <c r="AC1110" s="338"/>
      <c r="AD1110" s="339"/>
      <c r="AE1110" s="339"/>
      <c r="AF1110" s="339"/>
      <c r="AG1110" s="339"/>
      <c r="AH1110" s="340" t="s">
        <v>692</v>
      </c>
      <c r="AI1110" s="341"/>
      <c r="AJ1110" s="341"/>
      <c r="AK1110" s="341"/>
      <c r="AL1110" s="342" t="s">
        <v>692</v>
      </c>
      <c r="AM1110" s="343"/>
      <c r="AN1110" s="343"/>
      <c r="AO1110" s="344"/>
      <c r="AP1110" s="345" t="s">
        <v>692</v>
      </c>
      <c r="AQ1110" s="345"/>
      <c r="AR1110" s="345"/>
      <c r="AS1110" s="345"/>
      <c r="AT1110" s="345"/>
      <c r="AU1110" s="345"/>
      <c r="AV1110" s="345"/>
      <c r="AW1110" s="345"/>
      <c r="AX1110" s="345"/>
    </row>
    <row r="1111" spans="1:51" ht="30" hidden="1" customHeight="1" x14ac:dyDescent="0.15">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58">
        <v>18</v>
      </c>
      <c r="B1127" s="358">
        <v>1</v>
      </c>
      <c r="C1127" s="356"/>
      <c r="D1127" s="356"/>
      <c r="E1127" s="135"/>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P15:AJ17 AK15:AQ16">
    <cfRule type="expression" dxfId="2073" priority="14003">
      <formula>IF(RIGHT(TEXT(P14,"0.#"),1)=".",FALSE,TRUE)</formula>
    </cfRule>
    <cfRule type="expression" dxfId="2072" priority="14004">
      <formula>IF(RIGHT(TEXT(P14,"0.#"),1)=".",TRUE,FALSE)</formula>
    </cfRule>
  </conditionalFormatting>
  <conditionalFormatting sqref="AE32">
    <cfRule type="expression" dxfId="2071" priority="13993">
      <formula>IF(RIGHT(TEXT(AE32,"0.#"),1)=".",FALSE,TRUE)</formula>
    </cfRule>
    <cfRule type="expression" dxfId="2070" priority="13994">
      <formula>IF(RIGHT(TEXT(AE32,"0.#"),1)=".",TRUE,FALSE)</formula>
    </cfRule>
  </conditionalFormatting>
  <conditionalFormatting sqref="P18:AX18">
    <cfRule type="expression" dxfId="2069" priority="13879">
      <formula>IF(RIGHT(TEXT(P18,"0.#"),1)=".",FALSE,TRUE)</formula>
    </cfRule>
    <cfRule type="expression" dxfId="2068" priority="13880">
      <formula>IF(RIGHT(TEXT(P18,"0.#"),1)=".",TRUE,FALSE)</formula>
    </cfRule>
  </conditionalFormatting>
  <conditionalFormatting sqref="Y790">
    <cfRule type="expression" dxfId="2067" priority="13875">
      <formula>IF(RIGHT(TEXT(Y790,"0.#"),1)=".",FALSE,TRUE)</formula>
    </cfRule>
    <cfRule type="expression" dxfId="2066" priority="13876">
      <formula>IF(RIGHT(TEXT(Y790,"0.#"),1)=".",TRUE,FALSE)</formula>
    </cfRule>
  </conditionalFormatting>
  <conditionalFormatting sqref="Y799">
    <cfRule type="expression" dxfId="2065" priority="13871">
      <formula>IF(RIGHT(TEXT(Y799,"0.#"),1)=".",FALSE,TRUE)</formula>
    </cfRule>
    <cfRule type="expression" dxfId="2064" priority="13872">
      <formula>IF(RIGHT(TEXT(Y799,"0.#"),1)=".",TRUE,FALSE)</formula>
    </cfRule>
  </conditionalFormatting>
  <conditionalFormatting sqref="Y830:Y837 Y828 Y817:Y824 Y815 Y804:Y811 Y802">
    <cfRule type="expression" dxfId="2063" priority="13653">
      <formula>IF(RIGHT(TEXT(Y802,"0.#"),1)=".",FALSE,TRUE)</formula>
    </cfRule>
    <cfRule type="expression" dxfId="2062" priority="13654">
      <formula>IF(RIGHT(TEXT(Y802,"0.#"),1)=".",TRUE,FALSE)</formula>
    </cfRule>
  </conditionalFormatting>
  <conditionalFormatting sqref="AK17:AQ17 AR15:AX15 P13:AX13">
    <cfRule type="expression" dxfId="2061" priority="13701">
      <formula>IF(RIGHT(TEXT(P13,"0.#"),1)=".",FALSE,TRUE)</formula>
    </cfRule>
    <cfRule type="expression" dxfId="2060" priority="13702">
      <formula>IF(RIGHT(TEXT(P13,"0.#"),1)=".",TRUE,FALSE)</formula>
    </cfRule>
  </conditionalFormatting>
  <conditionalFormatting sqref="P19:AJ19">
    <cfRule type="expression" dxfId="2059" priority="13699">
      <formula>IF(RIGHT(TEXT(P19,"0.#"),1)=".",FALSE,TRUE)</formula>
    </cfRule>
    <cfRule type="expression" dxfId="2058" priority="13700">
      <formula>IF(RIGHT(TEXT(P19,"0.#"),1)=".",TRUE,FALSE)</formula>
    </cfRule>
  </conditionalFormatting>
  <conditionalFormatting sqref="AE101 AQ101">
    <cfRule type="expression" dxfId="2057" priority="13691">
      <formula>IF(RIGHT(TEXT(AE101,"0.#"),1)=".",FALSE,TRUE)</formula>
    </cfRule>
    <cfRule type="expression" dxfId="2056" priority="13692">
      <formula>IF(RIGHT(TEXT(AE101,"0.#"),1)=".",TRUE,FALSE)</formula>
    </cfRule>
  </conditionalFormatting>
  <conditionalFormatting sqref="Y791:Y798 Y789">
    <cfRule type="expression" dxfId="2055" priority="13677">
      <formula>IF(RIGHT(TEXT(Y789,"0.#"),1)=".",FALSE,TRUE)</formula>
    </cfRule>
    <cfRule type="expression" dxfId="2054" priority="13678">
      <formula>IF(RIGHT(TEXT(Y789,"0.#"),1)=".",TRUE,FALSE)</formula>
    </cfRule>
  </conditionalFormatting>
  <conditionalFormatting sqref="AU790">
    <cfRule type="expression" dxfId="2053" priority="13675">
      <formula>IF(RIGHT(TEXT(AU790,"0.#"),1)=".",FALSE,TRUE)</formula>
    </cfRule>
    <cfRule type="expression" dxfId="2052" priority="13676">
      <formula>IF(RIGHT(TEXT(AU790,"0.#"),1)=".",TRUE,FALSE)</formula>
    </cfRule>
  </conditionalFormatting>
  <conditionalFormatting sqref="AU799">
    <cfRule type="expression" dxfId="2051" priority="13673">
      <formula>IF(RIGHT(TEXT(AU799,"0.#"),1)=".",FALSE,TRUE)</formula>
    </cfRule>
    <cfRule type="expression" dxfId="2050" priority="13674">
      <formula>IF(RIGHT(TEXT(AU799,"0.#"),1)=".",TRUE,FALSE)</formula>
    </cfRule>
  </conditionalFormatting>
  <conditionalFormatting sqref="AU791:AU798 AU789">
    <cfRule type="expression" dxfId="2049" priority="13671">
      <formula>IF(RIGHT(TEXT(AU789,"0.#"),1)=".",FALSE,TRUE)</formula>
    </cfRule>
    <cfRule type="expression" dxfId="2048" priority="13672">
      <formula>IF(RIGHT(TEXT(AU789,"0.#"),1)=".",TRUE,FALSE)</formula>
    </cfRule>
  </conditionalFormatting>
  <conditionalFormatting sqref="Y829 Y816 Y803">
    <cfRule type="expression" dxfId="2047" priority="13657">
      <formula>IF(RIGHT(TEXT(Y803,"0.#"),1)=".",FALSE,TRUE)</formula>
    </cfRule>
    <cfRule type="expression" dxfId="2046" priority="13658">
      <formula>IF(RIGHT(TEXT(Y803,"0.#"),1)=".",TRUE,FALSE)</formula>
    </cfRule>
  </conditionalFormatting>
  <conditionalFormatting sqref="Y838 Y825 Y812">
    <cfRule type="expression" dxfId="2045" priority="13655">
      <formula>IF(RIGHT(TEXT(Y812,"0.#"),1)=".",FALSE,TRUE)</formula>
    </cfRule>
    <cfRule type="expression" dxfId="2044" priority="13656">
      <formula>IF(RIGHT(TEXT(Y812,"0.#"),1)=".",TRUE,FALSE)</formula>
    </cfRule>
  </conditionalFormatting>
  <conditionalFormatting sqref="AU829 AU816 AU803">
    <cfRule type="expression" dxfId="2043" priority="13651">
      <formula>IF(RIGHT(TEXT(AU803,"0.#"),1)=".",FALSE,TRUE)</formula>
    </cfRule>
    <cfRule type="expression" dxfId="2042" priority="13652">
      <formula>IF(RIGHT(TEXT(AU803,"0.#"),1)=".",TRUE,FALSE)</formula>
    </cfRule>
  </conditionalFormatting>
  <conditionalFormatting sqref="AU838 AU825 AU812">
    <cfRule type="expression" dxfId="2041" priority="13649">
      <formula>IF(RIGHT(TEXT(AU812,"0.#"),1)=".",FALSE,TRUE)</formula>
    </cfRule>
    <cfRule type="expression" dxfId="2040" priority="13650">
      <formula>IF(RIGHT(TEXT(AU812,"0.#"),1)=".",TRUE,FALSE)</formula>
    </cfRule>
  </conditionalFormatting>
  <conditionalFormatting sqref="AU830:AU837 AU828 AU817:AU824 AU815 AU804:AU811 AU802">
    <cfRule type="expression" dxfId="2039" priority="13647">
      <formula>IF(RIGHT(TEXT(AU802,"0.#"),1)=".",FALSE,TRUE)</formula>
    </cfRule>
    <cfRule type="expression" dxfId="2038" priority="13648">
      <formula>IF(RIGHT(TEXT(AU802,"0.#"),1)=".",TRUE,FALSE)</formula>
    </cfRule>
  </conditionalFormatting>
  <conditionalFormatting sqref="AM87">
    <cfRule type="expression" dxfId="2037" priority="13301">
      <formula>IF(RIGHT(TEXT(AM87,"0.#"),1)=".",FALSE,TRUE)</formula>
    </cfRule>
    <cfRule type="expression" dxfId="2036" priority="13302">
      <formula>IF(RIGHT(TEXT(AM87,"0.#"),1)=".",TRUE,FALSE)</formula>
    </cfRule>
  </conditionalFormatting>
  <conditionalFormatting sqref="AE55">
    <cfRule type="expression" dxfId="2035" priority="13369">
      <formula>IF(RIGHT(TEXT(AE55,"0.#"),1)=".",FALSE,TRUE)</formula>
    </cfRule>
    <cfRule type="expression" dxfId="2034" priority="13370">
      <formula>IF(RIGHT(TEXT(AE55,"0.#"),1)=".",TRUE,FALSE)</formula>
    </cfRule>
  </conditionalFormatting>
  <conditionalFormatting sqref="AI55">
    <cfRule type="expression" dxfId="2033" priority="13367">
      <formula>IF(RIGHT(TEXT(AI55,"0.#"),1)=".",FALSE,TRUE)</formula>
    </cfRule>
    <cfRule type="expression" dxfId="2032" priority="13368">
      <formula>IF(RIGHT(TEXT(AI55,"0.#"),1)=".",TRUE,FALSE)</formula>
    </cfRule>
  </conditionalFormatting>
  <conditionalFormatting sqref="AM34">
    <cfRule type="expression" dxfId="2031" priority="13447">
      <formula>IF(RIGHT(TEXT(AM34,"0.#"),1)=".",FALSE,TRUE)</formula>
    </cfRule>
    <cfRule type="expression" dxfId="2030" priority="13448">
      <formula>IF(RIGHT(TEXT(AM34,"0.#"),1)=".",TRUE,FALSE)</formula>
    </cfRule>
  </conditionalFormatting>
  <conditionalFormatting sqref="AE33 AI33 AM33">
    <cfRule type="expression" dxfId="2029" priority="13461">
      <formula>IF(RIGHT(TEXT(AE33,"0.#"),1)=".",FALSE,TRUE)</formula>
    </cfRule>
    <cfRule type="expression" dxfId="2028" priority="13462">
      <formula>IF(RIGHT(TEXT(AE33,"0.#"),1)=".",TRUE,FALSE)</formula>
    </cfRule>
  </conditionalFormatting>
  <conditionalFormatting sqref="AE34 AI34">
    <cfRule type="expression" dxfId="2027" priority="13459">
      <formula>IF(RIGHT(TEXT(AE34,"0.#"),1)=".",FALSE,TRUE)</formula>
    </cfRule>
    <cfRule type="expression" dxfId="2026" priority="13460">
      <formula>IF(RIGHT(TEXT(AE34,"0.#"),1)=".",TRUE,FALSE)</formula>
    </cfRule>
  </conditionalFormatting>
  <conditionalFormatting sqref="AI32">
    <cfRule type="expression" dxfId="2025" priority="13453">
      <formula>IF(RIGHT(TEXT(AI32,"0.#"),1)=".",FALSE,TRUE)</formula>
    </cfRule>
    <cfRule type="expression" dxfId="2024" priority="13454">
      <formula>IF(RIGHT(TEXT(AI32,"0.#"),1)=".",TRUE,FALSE)</formula>
    </cfRule>
  </conditionalFormatting>
  <conditionalFormatting sqref="AM32">
    <cfRule type="expression" dxfId="2023" priority="13451">
      <formula>IF(RIGHT(TEXT(AM32,"0.#"),1)=".",FALSE,TRUE)</formula>
    </cfRule>
    <cfRule type="expression" dxfId="2022" priority="13452">
      <formula>IF(RIGHT(TEXT(AM32,"0.#"),1)=".",TRUE,FALSE)</formula>
    </cfRule>
  </conditionalFormatting>
  <conditionalFormatting sqref="AQ32:AQ34">
    <cfRule type="expression" dxfId="2021" priority="13441">
      <formula>IF(RIGHT(TEXT(AQ32,"0.#"),1)=".",FALSE,TRUE)</formula>
    </cfRule>
    <cfRule type="expression" dxfId="2020" priority="13442">
      <formula>IF(RIGHT(TEXT(AQ32,"0.#"),1)=".",TRUE,FALSE)</formula>
    </cfRule>
  </conditionalFormatting>
  <conditionalFormatting sqref="AU32:AU34">
    <cfRule type="expression" dxfId="2019" priority="13439">
      <formula>IF(RIGHT(TEXT(AU32,"0.#"),1)=".",FALSE,TRUE)</formula>
    </cfRule>
    <cfRule type="expression" dxfId="2018" priority="13440">
      <formula>IF(RIGHT(TEXT(AU32,"0.#"),1)=".",TRUE,FALSE)</formula>
    </cfRule>
  </conditionalFormatting>
  <conditionalFormatting sqref="AE53">
    <cfRule type="expression" dxfId="2017" priority="13373">
      <formula>IF(RIGHT(TEXT(AE53,"0.#"),1)=".",FALSE,TRUE)</formula>
    </cfRule>
    <cfRule type="expression" dxfId="2016" priority="13374">
      <formula>IF(RIGHT(TEXT(AE53,"0.#"),1)=".",TRUE,FALSE)</formula>
    </cfRule>
  </conditionalFormatting>
  <conditionalFormatting sqref="AE54">
    <cfRule type="expression" dxfId="2015" priority="13371">
      <formula>IF(RIGHT(TEXT(AE54,"0.#"),1)=".",FALSE,TRUE)</formula>
    </cfRule>
    <cfRule type="expression" dxfId="2014" priority="13372">
      <formula>IF(RIGHT(TEXT(AE54,"0.#"),1)=".",TRUE,FALSE)</formula>
    </cfRule>
  </conditionalFormatting>
  <conditionalFormatting sqref="AI54">
    <cfRule type="expression" dxfId="2013" priority="13365">
      <formula>IF(RIGHT(TEXT(AI54,"0.#"),1)=".",FALSE,TRUE)</formula>
    </cfRule>
    <cfRule type="expression" dxfId="2012" priority="13366">
      <formula>IF(RIGHT(TEXT(AI54,"0.#"),1)=".",TRUE,FALSE)</formula>
    </cfRule>
  </conditionalFormatting>
  <conditionalFormatting sqref="AI53">
    <cfRule type="expression" dxfId="2011" priority="13363">
      <formula>IF(RIGHT(TEXT(AI53,"0.#"),1)=".",FALSE,TRUE)</formula>
    </cfRule>
    <cfRule type="expression" dxfId="2010" priority="13364">
      <formula>IF(RIGHT(TEXT(AI53,"0.#"),1)=".",TRUE,FALSE)</formula>
    </cfRule>
  </conditionalFormatting>
  <conditionalFormatting sqref="AM53">
    <cfRule type="expression" dxfId="2009" priority="13361">
      <formula>IF(RIGHT(TEXT(AM53,"0.#"),1)=".",FALSE,TRUE)</formula>
    </cfRule>
    <cfRule type="expression" dxfId="2008" priority="13362">
      <formula>IF(RIGHT(TEXT(AM53,"0.#"),1)=".",TRUE,FALSE)</formula>
    </cfRule>
  </conditionalFormatting>
  <conditionalFormatting sqref="AM54">
    <cfRule type="expression" dxfId="2007" priority="13359">
      <formula>IF(RIGHT(TEXT(AM54,"0.#"),1)=".",FALSE,TRUE)</formula>
    </cfRule>
    <cfRule type="expression" dxfId="2006" priority="13360">
      <formula>IF(RIGHT(TEXT(AM54,"0.#"),1)=".",TRUE,FALSE)</formula>
    </cfRule>
  </conditionalFormatting>
  <conditionalFormatting sqref="AM55">
    <cfRule type="expression" dxfId="2005" priority="13357">
      <formula>IF(RIGHT(TEXT(AM55,"0.#"),1)=".",FALSE,TRUE)</formula>
    </cfRule>
    <cfRule type="expression" dxfId="2004" priority="13358">
      <formula>IF(RIGHT(TEXT(AM55,"0.#"),1)=".",TRUE,FALSE)</formula>
    </cfRule>
  </conditionalFormatting>
  <conditionalFormatting sqref="AE60">
    <cfRule type="expression" dxfId="2003" priority="13343">
      <formula>IF(RIGHT(TEXT(AE60,"0.#"),1)=".",FALSE,TRUE)</formula>
    </cfRule>
    <cfRule type="expression" dxfId="2002" priority="13344">
      <formula>IF(RIGHT(TEXT(AE60,"0.#"),1)=".",TRUE,FALSE)</formula>
    </cfRule>
  </conditionalFormatting>
  <conditionalFormatting sqref="AE61">
    <cfRule type="expression" dxfId="2001" priority="13341">
      <formula>IF(RIGHT(TEXT(AE61,"0.#"),1)=".",FALSE,TRUE)</formula>
    </cfRule>
    <cfRule type="expression" dxfId="2000" priority="13342">
      <formula>IF(RIGHT(TEXT(AE61,"0.#"),1)=".",TRUE,FALSE)</formula>
    </cfRule>
  </conditionalFormatting>
  <conditionalFormatting sqref="AE62">
    <cfRule type="expression" dxfId="1999" priority="13339">
      <formula>IF(RIGHT(TEXT(AE62,"0.#"),1)=".",FALSE,TRUE)</formula>
    </cfRule>
    <cfRule type="expression" dxfId="1998" priority="13340">
      <formula>IF(RIGHT(TEXT(AE62,"0.#"),1)=".",TRUE,FALSE)</formula>
    </cfRule>
  </conditionalFormatting>
  <conditionalFormatting sqref="AI62">
    <cfRule type="expression" dxfId="1997" priority="13337">
      <formula>IF(RIGHT(TEXT(AI62,"0.#"),1)=".",FALSE,TRUE)</formula>
    </cfRule>
    <cfRule type="expression" dxfId="1996" priority="13338">
      <formula>IF(RIGHT(TEXT(AI62,"0.#"),1)=".",TRUE,FALSE)</formula>
    </cfRule>
  </conditionalFormatting>
  <conditionalFormatting sqref="AI61">
    <cfRule type="expression" dxfId="1995" priority="13335">
      <formula>IF(RIGHT(TEXT(AI61,"0.#"),1)=".",FALSE,TRUE)</formula>
    </cfRule>
    <cfRule type="expression" dxfId="1994" priority="13336">
      <formula>IF(RIGHT(TEXT(AI61,"0.#"),1)=".",TRUE,FALSE)</formula>
    </cfRule>
  </conditionalFormatting>
  <conditionalFormatting sqref="AI60">
    <cfRule type="expression" dxfId="1993" priority="13333">
      <formula>IF(RIGHT(TEXT(AI60,"0.#"),1)=".",FALSE,TRUE)</formula>
    </cfRule>
    <cfRule type="expression" dxfId="1992" priority="13334">
      <formula>IF(RIGHT(TEXT(AI60,"0.#"),1)=".",TRUE,FALSE)</formula>
    </cfRule>
  </conditionalFormatting>
  <conditionalFormatting sqref="AM60">
    <cfRule type="expression" dxfId="1991" priority="13331">
      <formula>IF(RIGHT(TEXT(AM60,"0.#"),1)=".",FALSE,TRUE)</formula>
    </cfRule>
    <cfRule type="expression" dxfId="1990" priority="13332">
      <formula>IF(RIGHT(TEXT(AM60,"0.#"),1)=".",TRUE,FALSE)</formula>
    </cfRule>
  </conditionalFormatting>
  <conditionalFormatting sqref="AM61">
    <cfRule type="expression" dxfId="1989" priority="13329">
      <formula>IF(RIGHT(TEXT(AM61,"0.#"),1)=".",FALSE,TRUE)</formula>
    </cfRule>
    <cfRule type="expression" dxfId="1988" priority="13330">
      <formula>IF(RIGHT(TEXT(AM61,"0.#"),1)=".",TRUE,FALSE)</formula>
    </cfRule>
  </conditionalFormatting>
  <conditionalFormatting sqref="AM62">
    <cfRule type="expression" dxfId="1987" priority="13327">
      <formula>IF(RIGHT(TEXT(AM62,"0.#"),1)=".",FALSE,TRUE)</formula>
    </cfRule>
    <cfRule type="expression" dxfId="1986" priority="13328">
      <formula>IF(RIGHT(TEXT(AM62,"0.#"),1)=".",TRUE,FALSE)</formula>
    </cfRule>
  </conditionalFormatting>
  <conditionalFormatting sqref="AE87">
    <cfRule type="expression" dxfId="1985" priority="13313">
      <formula>IF(RIGHT(TEXT(AE87,"0.#"),1)=".",FALSE,TRUE)</formula>
    </cfRule>
    <cfRule type="expression" dxfId="1984" priority="13314">
      <formula>IF(RIGHT(TEXT(AE87,"0.#"),1)=".",TRUE,FALSE)</formula>
    </cfRule>
  </conditionalFormatting>
  <conditionalFormatting sqref="AE88">
    <cfRule type="expression" dxfId="1983" priority="13311">
      <formula>IF(RIGHT(TEXT(AE88,"0.#"),1)=".",FALSE,TRUE)</formula>
    </cfRule>
    <cfRule type="expression" dxfId="1982" priority="13312">
      <formula>IF(RIGHT(TEXT(AE88,"0.#"),1)=".",TRUE,FALSE)</formula>
    </cfRule>
  </conditionalFormatting>
  <conditionalFormatting sqref="AE89">
    <cfRule type="expression" dxfId="1981" priority="13309">
      <formula>IF(RIGHT(TEXT(AE89,"0.#"),1)=".",FALSE,TRUE)</formula>
    </cfRule>
    <cfRule type="expression" dxfId="1980" priority="13310">
      <formula>IF(RIGHT(TEXT(AE89,"0.#"),1)=".",TRUE,FALSE)</formula>
    </cfRule>
  </conditionalFormatting>
  <conditionalFormatting sqref="AI89">
    <cfRule type="expression" dxfId="1979" priority="13307">
      <formula>IF(RIGHT(TEXT(AI89,"0.#"),1)=".",FALSE,TRUE)</formula>
    </cfRule>
    <cfRule type="expression" dxfId="1978" priority="13308">
      <formula>IF(RIGHT(TEXT(AI89,"0.#"),1)=".",TRUE,FALSE)</formula>
    </cfRule>
  </conditionalFormatting>
  <conditionalFormatting sqref="AI88">
    <cfRule type="expression" dxfId="1977" priority="13305">
      <formula>IF(RIGHT(TEXT(AI88,"0.#"),1)=".",FALSE,TRUE)</formula>
    </cfRule>
    <cfRule type="expression" dxfId="1976" priority="13306">
      <formula>IF(RIGHT(TEXT(AI88,"0.#"),1)=".",TRUE,FALSE)</formula>
    </cfRule>
  </conditionalFormatting>
  <conditionalFormatting sqref="AI87">
    <cfRule type="expression" dxfId="1975" priority="13303">
      <formula>IF(RIGHT(TEXT(AI87,"0.#"),1)=".",FALSE,TRUE)</formula>
    </cfRule>
    <cfRule type="expression" dxfId="1974" priority="13304">
      <formula>IF(RIGHT(TEXT(AI87,"0.#"),1)=".",TRUE,FALSE)</formula>
    </cfRule>
  </conditionalFormatting>
  <conditionalFormatting sqref="AM88">
    <cfRule type="expression" dxfId="1973" priority="13299">
      <formula>IF(RIGHT(TEXT(AM88,"0.#"),1)=".",FALSE,TRUE)</formula>
    </cfRule>
    <cfRule type="expression" dxfId="1972" priority="13300">
      <formula>IF(RIGHT(TEXT(AM88,"0.#"),1)=".",TRUE,FALSE)</formula>
    </cfRule>
  </conditionalFormatting>
  <conditionalFormatting sqref="AM89">
    <cfRule type="expression" dxfId="1971" priority="13297">
      <formula>IF(RIGHT(TEXT(AM89,"0.#"),1)=".",FALSE,TRUE)</formula>
    </cfRule>
    <cfRule type="expression" dxfId="1970" priority="13298">
      <formula>IF(RIGHT(TEXT(AM89,"0.#"),1)=".",TRUE,FALSE)</formula>
    </cfRule>
  </conditionalFormatting>
  <conditionalFormatting sqref="AE92">
    <cfRule type="expression" dxfId="1969" priority="13283">
      <formula>IF(RIGHT(TEXT(AE92,"0.#"),1)=".",FALSE,TRUE)</formula>
    </cfRule>
    <cfRule type="expression" dxfId="1968" priority="13284">
      <formula>IF(RIGHT(TEXT(AE92,"0.#"),1)=".",TRUE,FALSE)</formula>
    </cfRule>
  </conditionalFormatting>
  <conditionalFormatting sqref="AE93">
    <cfRule type="expression" dxfId="1967" priority="13281">
      <formula>IF(RIGHT(TEXT(AE93,"0.#"),1)=".",FALSE,TRUE)</formula>
    </cfRule>
    <cfRule type="expression" dxfId="1966" priority="13282">
      <formula>IF(RIGHT(TEXT(AE93,"0.#"),1)=".",TRUE,FALSE)</formula>
    </cfRule>
  </conditionalFormatting>
  <conditionalFormatting sqref="AE94">
    <cfRule type="expression" dxfId="1965" priority="13279">
      <formula>IF(RIGHT(TEXT(AE94,"0.#"),1)=".",FALSE,TRUE)</formula>
    </cfRule>
    <cfRule type="expression" dxfId="1964" priority="13280">
      <formula>IF(RIGHT(TEXT(AE94,"0.#"),1)=".",TRUE,FALSE)</formula>
    </cfRule>
  </conditionalFormatting>
  <conditionalFormatting sqref="AI94">
    <cfRule type="expression" dxfId="1963" priority="13277">
      <formula>IF(RIGHT(TEXT(AI94,"0.#"),1)=".",FALSE,TRUE)</formula>
    </cfRule>
    <cfRule type="expression" dxfId="1962" priority="13278">
      <formula>IF(RIGHT(TEXT(AI94,"0.#"),1)=".",TRUE,FALSE)</formula>
    </cfRule>
  </conditionalFormatting>
  <conditionalFormatting sqref="AI93">
    <cfRule type="expression" dxfId="1961" priority="13275">
      <formula>IF(RIGHT(TEXT(AI93,"0.#"),1)=".",FALSE,TRUE)</formula>
    </cfRule>
    <cfRule type="expression" dxfId="1960" priority="13276">
      <formula>IF(RIGHT(TEXT(AI93,"0.#"),1)=".",TRUE,FALSE)</formula>
    </cfRule>
  </conditionalFormatting>
  <conditionalFormatting sqref="AI92">
    <cfRule type="expression" dxfId="1959" priority="13273">
      <formula>IF(RIGHT(TEXT(AI92,"0.#"),1)=".",FALSE,TRUE)</formula>
    </cfRule>
    <cfRule type="expression" dxfId="1958" priority="13274">
      <formula>IF(RIGHT(TEXT(AI92,"0.#"),1)=".",TRUE,FALSE)</formula>
    </cfRule>
  </conditionalFormatting>
  <conditionalFormatting sqref="AM92">
    <cfRule type="expression" dxfId="1957" priority="13271">
      <formula>IF(RIGHT(TEXT(AM92,"0.#"),1)=".",FALSE,TRUE)</formula>
    </cfRule>
    <cfRule type="expression" dxfId="1956" priority="13272">
      <formula>IF(RIGHT(TEXT(AM92,"0.#"),1)=".",TRUE,FALSE)</formula>
    </cfRule>
  </conditionalFormatting>
  <conditionalFormatting sqref="AM93">
    <cfRule type="expression" dxfId="1955" priority="13269">
      <formula>IF(RIGHT(TEXT(AM93,"0.#"),1)=".",FALSE,TRUE)</formula>
    </cfRule>
    <cfRule type="expression" dxfId="1954" priority="13270">
      <formula>IF(RIGHT(TEXT(AM93,"0.#"),1)=".",TRUE,FALSE)</formula>
    </cfRule>
  </conditionalFormatting>
  <conditionalFormatting sqref="AM94">
    <cfRule type="expression" dxfId="1953" priority="13267">
      <formula>IF(RIGHT(TEXT(AM94,"0.#"),1)=".",FALSE,TRUE)</formula>
    </cfRule>
    <cfRule type="expression" dxfId="1952" priority="13268">
      <formula>IF(RIGHT(TEXT(AM94,"0.#"),1)=".",TRUE,FALSE)</formula>
    </cfRule>
  </conditionalFormatting>
  <conditionalFormatting sqref="AE97">
    <cfRule type="expression" dxfId="1951" priority="13253">
      <formula>IF(RIGHT(TEXT(AE97,"0.#"),1)=".",FALSE,TRUE)</formula>
    </cfRule>
    <cfRule type="expression" dxfId="1950" priority="13254">
      <formula>IF(RIGHT(TEXT(AE97,"0.#"),1)=".",TRUE,FALSE)</formula>
    </cfRule>
  </conditionalFormatting>
  <conditionalFormatting sqref="AE98">
    <cfRule type="expression" dxfId="1949" priority="13251">
      <formula>IF(RIGHT(TEXT(AE98,"0.#"),1)=".",FALSE,TRUE)</formula>
    </cfRule>
    <cfRule type="expression" dxfId="1948" priority="13252">
      <formula>IF(RIGHT(TEXT(AE98,"0.#"),1)=".",TRUE,FALSE)</formula>
    </cfRule>
  </conditionalFormatting>
  <conditionalFormatting sqref="AE99">
    <cfRule type="expression" dxfId="1947" priority="13249">
      <formula>IF(RIGHT(TEXT(AE99,"0.#"),1)=".",FALSE,TRUE)</formula>
    </cfRule>
    <cfRule type="expression" dxfId="1946" priority="13250">
      <formula>IF(RIGHT(TEXT(AE99,"0.#"),1)=".",TRUE,FALSE)</formula>
    </cfRule>
  </conditionalFormatting>
  <conditionalFormatting sqref="AI99">
    <cfRule type="expression" dxfId="1945" priority="13247">
      <formula>IF(RIGHT(TEXT(AI99,"0.#"),1)=".",FALSE,TRUE)</formula>
    </cfRule>
    <cfRule type="expression" dxfId="1944" priority="13248">
      <formula>IF(RIGHT(TEXT(AI99,"0.#"),1)=".",TRUE,FALSE)</formula>
    </cfRule>
  </conditionalFormatting>
  <conditionalFormatting sqref="AI98">
    <cfRule type="expression" dxfId="1943" priority="13245">
      <formula>IF(RIGHT(TEXT(AI98,"0.#"),1)=".",FALSE,TRUE)</formula>
    </cfRule>
    <cfRule type="expression" dxfId="1942" priority="13246">
      <formula>IF(RIGHT(TEXT(AI98,"0.#"),1)=".",TRUE,FALSE)</formula>
    </cfRule>
  </conditionalFormatting>
  <conditionalFormatting sqref="AI97">
    <cfRule type="expression" dxfId="1941" priority="13243">
      <formula>IF(RIGHT(TEXT(AI97,"0.#"),1)=".",FALSE,TRUE)</formula>
    </cfRule>
    <cfRule type="expression" dxfId="1940" priority="13244">
      <formula>IF(RIGHT(TEXT(AI97,"0.#"),1)=".",TRUE,FALSE)</formula>
    </cfRule>
  </conditionalFormatting>
  <conditionalFormatting sqref="AM97">
    <cfRule type="expression" dxfId="1939" priority="13241">
      <formula>IF(RIGHT(TEXT(AM97,"0.#"),1)=".",FALSE,TRUE)</formula>
    </cfRule>
    <cfRule type="expression" dxfId="1938" priority="13242">
      <formula>IF(RIGHT(TEXT(AM97,"0.#"),1)=".",TRUE,FALSE)</formula>
    </cfRule>
  </conditionalFormatting>
  <conditionalFormatting sqref="AM98">
    <cfRule type="expression" dxfId="1937" priority="13239">
      <formula>IF(RIGHT(TEXT(AM98,"0.#"),1)=".",FALSE,TRUE)</formula>
    </cfRule>
    <cfRule type="expression" dxfId="1936" priority="13240">
      <formula>IF(RIGHT(TEXT(AM98,"0.#"),1)=".",TRUE,FALSE)</formula>
    </cfRule>
  </conditionalFormatting>
  <conditionalFormatting sqref="AM99">
    <cfRule type="expression" dxfId="1935" priority="13237">
      <formula>IF(RIGHT(TEXT(AM99,"0.#"),1)=".",FALSE,TRUE)</formula>
    </cfRule>
    <cfRule type="expression" dxfId="1934" priority="13238">
      <formula>IF(RIGHT(TEXT(AM99,"0.#"),1)=".",TRUE,FALSE)</formula>
    </cfRule>
  </conditionalFormatting>
  <conditionalFormatting sqref="AI101">
    <cfRule type="expression" dxfId="1933" priority="13223">
      <formula>IF(RIGHT(TEXT(AI101,"0.#"),1)=".",FALSE,TRUE)</formula>
    </cfRule>
    <cfRule type="expression" dxfId="1932" priority="13224">
      <formula>IF(RIGHT(TEXT(AI101,"0.#"),1)=".",TRUE,FALSE)</formula>
    </cfRule>
  </conditionalFormatting>
  <conditionalFormatting sqref="AM101">
    <cfRule type="expression" dxfId="1931" priority="13221">
      <formula>IF(RIGHT(TEXT(AM101,"0.#"),1)=".",FALSE,TRUE)</formula>
    </cfRule>
    <cfRule type="expression" dxfId="1930" priority="13222">
      <formula>IF(RIGHT(TEXT(AM101,"0.#"),1)=".",TRUE,FALSE)</formula>
    </cfRule>
  </conditionalFormatting>
  <conditionalFormatting sqref="AE102">
    <cfRule type="expression" dxfId="1929" priority="13219">
      <formula>IF(RIGHT(TEXT(AE102,"0.#"),1)=".",FALSE,TRUE)</formula>
    </cfRule>
    <cfRule type="expression" dxfId="1928" priority="13220">
      <formula>IF(RIGHT(TEXT(AE102,"0.#"),1)=".",TRUE,FALSE)</formula>
    </cfRule>
  </conditionalFormatting>
  <conditionalFormatting sqref="AI102">
    <cfRule type="expression" dxfId="1927" priority="13217">
      <formula>IF(RIGHT(TEXT(AI102,"0.#"),1)=".",FALSE,TRUE)</formula>
    </cfRule>
    <cfRule type="expression" dxfId="1926" priority="13218">
      <formula>IF(RIGHT(TEXT(AI102,"0.#"),1)=".",TRUE,FALSE)</formula>
    </cfRule>
  </conditionalFormatting>
  <conditionalFormatting sqref="AM102">
    <cfRule type="expression" dxfId="1925" priority="13215">
      <formula>IF(RIGHT(TEXT(AM102,"0.#"),1)=".",FALSE,TRUE)</formula>
    </cfRule>
    <cfRule type="expression" dxfId="1924" priority="13216">
      <formula>IF(RIGHT(TEXT(AM102,"0.#"),1)=".",TRUE,FALSE)</formula>
    </cfRule>
  </conditionalFormatting>
  <conditionalFormatting sqref="AQ102">
    <cfRule type="expression" dxfId="1923" priority="13213">
      <formula>IF(RIGHT(TEXT(AQ102,"0.#"),1)=".",FALSE,TRUE)</formula>
    </cfRule>
    <cfRule type="expression" dxfId="1922" priority="13214">
      <formula>IF(RIGHT(TEXT(AQ102,"0.#"),1)=".",TRUE,FALSE)</formula>
    </cfRule>
  </conditionalFormatting>
  <conditionalFormatting sqref="AE104">
    <cfRule type="expression" dxfId="1921" priority="13211">
      <formula>IF(RIGHT(TEXT(AE104,"0.#"),1)=".",FALSE,TRUE)</formula>
    </cfRule>
    <cfRule type="expression" dxfId="1920" priority="13212">
      <formula>IF(RIGHT(TEXT(AE104,"0.#"),1)=".",TRUE,FALSE)</formula>
    </cfRule>
  </conditionalFormatting>
  <conditionalFormatting sqref="AI104">
    <cfRule type="expression" dxfId="1919" priority="13209">
      <formula>IF(RIGHT(TEXT(AI104,"0.#"),1)=".",FALSE,TRUE)</formula>
    </cfRule>
    <cfRule type="expression" dxfId="1918" priority="13210">
      <formula>IF(RIGHT(TEXT(AI104,"0.#"),1)=".",TRUE,FALSE)</formula>
    </cfRule>
  </conditionalFormatting>
  <conditionalFormatting sqref="AM104">
    <cfRule type="expression" dxfId="1917" priority="13207">
      <formula>IF(RIGHT(TEXT(AM104,"0.#"),1)=".",FALSE,TRUE)</formula>
    </cfRule>
    <cfRule type="expression" dxfId="1916" priority="13208">
      <formula>IF(RIGHT(TEXT(AM104,"0.#"),1)=".",TRUE,FALSE)</formula>
    </cfRule>
  </conditionalFormatting>
  <conditionalFormatting sqref="AE105">
    <cfRule type="expression" dxfId="1915" priority="13205">
      <formula>IF(RIGHT(TEXT(AE105,"0.#"),1)=".",FALSE,TRUE)</formula>
    </cfRule>
    <cfRule type="expression" dxfId="1914" priority="13206">
      <formula>IF(RIGHT(TEXT(AE105,"0.#"),1)=".",TRUE,FALSE)</formula>
    </cfRule>
  </conditionalFormatting>
  <conditionalFormatting sqref="AI105">
    <cfRule type="expression" dxfId="1913" priority="13203">
      <formula>IF(RIGHT(TEXT(AI105,"0.#"),1)=".",FALSE,TRUE)</formula>
    </cfRule>
    <cfRule type="expression" dxfId="1912" priority="13204">
      <formula>IF(RIGHT(TEXT(AI105,"0.#"),1)=".",TRUE,FALSE)</formula>
    </cfRule>
  </conditionalFormatting>
  <conditionalFormatting sqref="AM105">
    <cfRule type="expression" dxfId="1911" priority="13201">
      <formula>IF(RIGHT(TEXT(AM105,"0.#"),1)=".",FALSE,TRUE)</formula>
    </cfRule>
    <cfRule type="expression" dxfId="1910" priority="13202">
      <formula>IF(RIGHT(TEXT(AM105,"0.#"),1)=".",TRUE,FALSE)</formula>
    </cfRule>
  </conditionalFormatting>
  <conditionalFormatting sqref="AE107">
    <cfRule type="expression" dxfId="1909" priority="13197">
      <formula>IF(RIGHT(TEXT(AE107,"0.#"),1)=".",FALSE,TRUE)</formula>
    </cfRule>
    <cfRule type="expression" dxfId="1908" priority="13198">
      <formula>IF(RIGHT(TEXT(AE107,"0.#"),1)=".",TRUE,FALSE)</formula>
    </cfRule>
  </conditionalFormatting>
  <conditionalFormatting sqref="AI107">
    <cfRule type="expression" dxfId="1907" priority="13195">
      <formula>IF(RIGHT(TEXT(AI107,"0.#"),1)=".",FALSE,TRUE)</formula>
    </cfRule>
    <cfRule type="expression" dxfId="1906" priority="13196">
      <formula>IF(RIGHT(TEXT(AI107,"0.#"),1)=".",TRUE,FALSE)</formula>
    </cfRule>
  </conditionalFormatting>
  <conditionalFormatting sqref="AM107">
    <cfRule type="expression" dxfId="1905" priority="13193">
      <formula>IF(RIGHT(TEXT(AM107,"0.#"),1)=".",FALSE,TRUE)</formula>
    </cfRule>
    <cfRule type="expression" dxfId="1904" priority="13194">
      <formula>IF(RIGHT(TEXT(AM107,"0.#"),1)=".",TRUE,FALSE)</formula>
    </cfRule>
  </conditionalFormatting>
  <conditionalFormatting sqref="AE108">
    <cfRule type="expression" dxfId="1903" priority="13191">
      <formula>IF(RIGHT(TEXT(AE108,"0.#"),1)=".",FALSE,TRUE)</formula>
    </cfRule>
    <cfRule type="expression" dxfId="1902" priority="13192">
      <formula>IF(RIGHT(TEXT(AE108,"0.#"),1)=".",TRUE,FALSE)</formula>
    </cfRule>
  </conditionalFormatting>
  <conditionalFormatting sqref="AI108">
    <cfRule type="expression" dxfId="1901" priority="13189">
      <formula>IF(RIGHT(TEXT(AI108,"0.#"),1)=".",FALSE,TRUE)</formula>
    </cfRule>
    <cfRule type="expression" dxfId="1900" priority="13190">
      <formula>IF(RIGHT(TEXT(AI108,"0.#"),1)=".",TRUE,FALSE)</formula>
    </cfRule>
  </conditionalFormatting>
  <conditionalFormatting sqref="AM108">
    <cfRule type="expression" dxfId="1899" priority="13187">
      <formula>IF(RIGHT(TEXT(AM108,"0.#"),1)=".",FALSE,TRUE)</formula>
    </cfRule>
    <cfRule type="expression" dxfId="1898" priority="13188">
      <formula>IF(RIGHT(TEXT(AM108,"0.#"),1)=".",TRUE,FALSE)</formula>
    </cfRule>
  </conditionalFormatting>
  <conditionalFormatting sqref="AE110">
    <cfRule type="expression" dxfId="1897" priority="13183">
      <formula>IF(RIGHT(TEXT(AE110,"0.#"),1)=".",FALSE,TRUE)</formula>
    </cfRule>
    <cfRule type="expression" dxfId="1896" priority="13184">
      <formula>IF(RIGHT(TEXT(AE110,"0.#"),1)=".",TRUE,FALSE)</formula>
    </cfRule>
  </conditionalFormatting>
  <conditionalFormatting sqref="AI110">
    <cfRule type="expression" dxfId="1895" priority="13181">
      <formula>IF(RIGHT(TEXT(AI110,"0.#"),1)=".",FALSE,TRUE)</formula>
    </cfRule>
    <cfRule type="expression" dxfId="1894" priority="13182">
      <formula>IF(RIGHT(TEXT(AI110,"0.#"),1)=".",TRUE,FALSE)</formula>
    </cfRule>
  </conditionalFormatting>
  <conditionalFormatting sqref="AM110">
    <cfRule type="expression" dxfId="1893" priority="13179">
      <formula>IF(RIGHT(TEXT(AM110,"0.#"),1)=".",FALSE,TRUE)</formula>
    </cfRule>
    <cfRule type="expression" dxfId="1892" priority="13180">
      <formula>IF(RIGHT(TEXT(AM110,"0.#"),1)=".",TRUE,FALSE)</formula>
    </cfRule>
  </conditionalFormatting>
  <conditionalFormatting sqref="AE111">
    <cfRule type="expression" dxfId="1891" priority="13177">
      <formula>IF(RIGHT(TEXT(AE111,"0.#"),1)=".",FALSE,TRUE)</formula>
    </cfRule>
    <cfRule type="expression" dxfId="1890" priority="13178">
      <formula>IF(RIGHT(TEXT(AE111,"0.#"),1)=".",TRUE,FALSE)</formula>
    </cfRule>
  </conditionalFormatting>
  <conditionalFormatting sqref="AI111">
    <cfRule type="expression" dxfId="1889" priority="13175">
      <formula>IF(RIGHT(TEXT(AI111,"0.#"),1)=".",FALSE,TRUE)</formula>
    </cfRule>
    <cfRule type="expression" dxfId="1888" priority="13176">
      <formula>IF(RIGHT(TEXT(AI111,"0.#"),1)=".",TRUE,FALSE)</formula>
    </cfRule>
  </conditionalFormatting>
  <conditionalFormatting sqref="AM111">
    <cfRule type="expression" dxfId="1887" priority="13173">
      <formula>IF(RIGHT(TEXT(AM111,"0.#"),1)=".",FALSE,TRUE)</formula>
    </cfRule>
    <cfRule type="expression" dxfId="1886" priority="13174">
      <formula>IF(RIGHT(TEXT(AM111,"0.#"),1)=".",TRUE,FALSE)</formula>
    </cfRule>
  </conditionalFormatting>
  <conditionalFormatting sqref="AE113">
    <cfRule type="expression" dxfId="1885" priority="13169">
      <formula>IF(RIGHT(TEXT(AE113,"0.#"),1)=".",FALSE,TRUE)</formula>
    </cfRule>
    <cfRule type="expression" dxfId="1884" priority="13170">
      <formula>IF(RIGHT(TEXT(AE113,"0.#"),1)=".",TRUE,FALSE)</formula>
    </cfRule>
  </conditionalFormatting>
  <conditionalFormatting sqref="AI113">
    <cfRule type="expression" dxfId="1883" priority="13167">
      <formula>IF(RIGHT(TEXT(AI113,"0.#"),1)=".",FALSE,TRUE)</formula>
    </cfRule>
    <cfRule type="expression" dxfId="1882" priority="13168">
      <formula>IF(RIGHT(TEXT(AI113,"0.#"),1)=".",TRUE,FALSE)</formula>
    </cfRule>
  </conditionalFormatting>
  <conditionalFormatting sqref="AM113">
    <cfRule type="expression" dxfId="1881" priority="13165">
      <formula>IF(RIGHT(TEXT(AM113,"0.#"),1)=".",FALSE,TRUE)</formula>
    </cfRule>
    <cfRule type="expression" dxfId="1880" priority="13166">
      <formula>IF(RIGHT(TEXT(AM113,"0.#"),1)=".",TRUE,FALSE)</formula>
    </cfRule>
  </conditionalFormatting>
  <conditionalFormatting sqref="AE114">
    <cfRule type="expression" dxfId="1879" priority="13163">
      <formula>IF(RIGHT(TEXT(AE114,"0.#"),1)=".",FALSE,TRUE)</formula>
    </cfRule>
    <cfRule type="expression" dxfId="1878" priority="13164">
      <formula>IF(RIGHT(TEXT(AE114,"0.#"),1)=".",TRUE,FALSE)</formula>
    </cfRule>
  </conditionalFormatting>
  <conditionalFormatting sqref="AI114">
    <cfRule type="expression" dxfId="1877" priority="13161">
      <formula>IF(RIGHT(TEXT(AI114,"0.#"),1)=".",FALSE,TRUE)</formula>
    </cfRule>
    <cfRule type="expression" dxfId="1876" priority="13162">
      <formula>IF(RIGHT(TEXT(AI114,"0.#"),1)=".",TRUE,FALSE)</formula>
    </cfRule>
  </conditionalFormatting>
  <conditionalFormatting sqref="AM114">
    <cfRule type="expression" dxfId="1875" priority="13159">
      <formula>IF(RIGHT(TEXT(AM114,"0.#"),1)=".",FALSE,TRUE)</formula>
    </cfRule>
    <cfRule type="expression" dxfId="1874" priority="13160">
      <formula>IF(RIGHT(TEXT(AM114,"0.#"),1)=".",TRUE,FALSE)</formula>
    </cfRule>
  </conditionalFormatting>
  <conditionalFormatting sqref="AE116 AQ116">
    <cfRule type="expression" dxfId="1873" priority="13155">
      <formula>IF(RIGHT(TEXT(AE116,"0.#"),1)=".",FALSE,TRUE)</formula>
    </cfRule>
    <cfRule type="expression" dxfId="1872" priority="13156">
      <formula>IF(RIGHT(TEXT(AE116,"0.#"),1)=".",TRUE,FALSE)</formula>
    </cfRule>
  </conditionalFormatting>
  <conditionalFormatting sqref="AI116">
    <cfRule type="expression" dxfId="1871" priority="13153">
      <formula>IF(RIGHT(TEXT(AI116,"0.#"),1)=".",FALSE,TRUE)</formula>
    </cfRule>
    <cfRule type="expression" dxfId="1870" priority="13154">
      <formula>IF(RIGHT(TEXT(AI116,"0.#"),1)=".",TRUE,FALSE)</formula>
    </cfRule>
  </conditionalFormatting>
  <conditionalFormatting sqref="AM116">
    <cfRule type="expression" dxfId="1869" priority="13151">
      <formula>IF(RIGHT(TEXT(AM116,"0.#"),1)=".",FALSE,TRUE)</formula>
    </cfRule>
    <cfRule type="expression" dxfId="1868" priority="13152">
      <formula>IF(RIGHT(TEXT(AM116,"0.#"),1)=".",TRUE,FALSE)</formula>
    </cfRule>
  </conditionalFormatting>
  <conditionalFormatting sqref="AE117 AM117">
    <cfRule type="expression" dxfId="1867" priority="13149">
      <formula>IF(RIGHT(TEXT(AE117,"0.#"),1)=".",FALSE,TRUE)</formula>
    </cfRule>
    <cfRule type="expression" dxfId="1866" priority="13150">
      <formula>IF(RIGHT(TEXT(AE117,"0.#"),1)=".",TRUE,FALSE)</formula>
    </cfRule>
  </conditionalFormatting>
  <conditionalFormatting sqref="AI117">
    <cfRule type="expression" dxfId="1865" priority="13147">
      <formula>IF(RIGHT(TEXT(AI117,"0.#"),1)=".",FALSE,TRUE)</formula>
    </cfRule>
    <cfRule type="expression" dxfId="1864" priority="13148">
      <formula>IF(RIGHT(TEXT(AI117,"0.#"),1)=".",TRUE,FALSE)</formula>
    </cfRule>
  </conditionalFormatting>
  <conditionalFormatting sqref="AQ117">
    <cfRule type="expression" dxfId="1863" priority="13143">
      <formula>IF(RIGHT(TEXT(AQ117,"0.#"),1)=".",FALSE,TRUE)</formula>
    </cfRule>
    <cfRule type="expression" dxfId="1862" priority="13144">
      <formula>IF(RIGHT(TEXT(AQ117,"0.#"),1)=".",TRUE,FALSE)</formula>
    </cfRule>
  </conditionalFormatting>
  <conditionalFormatting sqref="AE119 AQ119">
    <cfRule type="expression" dxfId="1861" priority="13141">
      <formula>IF(RIGHT(TEXT(AE119,"0.#"),1)=".",FALSE,TRUE)</formula>
    </cfRule>
    <cfRule type="expression" dxfId="1860" priority="13142">
      <formula>IF(RIGHT(TEXT(AE119,"0.#"),1)=".",TRUE,FALSE)</formula>
    </cfRule>
  </conditionalFormatting>
  <conditionalFormatting sqref="AI119">
    <cfRule type="expression" dxfId="1859" priority="13139">
      <formula>IF(RIGHT(TEXT(AI119,"0.#"),1)=".",FALSE,TRUE)</formula>
    </cfRule>
    <cfRule type="expression" dxfId="1858" priority="13140">
      <formula>IF(RIGHT(TEXT(AI119,"0.#"),1)=".",TRUE,FALSE)</formula>
    </cfRule>
  </conditionalFormatting>
  <conditionalFormatting sqref="AM119">
    <cfRule type="expression" dxfId="1857" priority="13137">
      <formula>IF(RIGHT(TEXT(AM119,"0.#"),1)=".",FALSE,TRUE)</formula>
    </cfRule>
    <cfRule type="expression" dxfId="1856" priority="13138">
      <formula>IF(RIGHT(TEXT(AM119,"0.#"),1)=".",TRUE,FALSE)</formula>
    </cfRule>
  </conditionalFormatting>
  <conditionalFormatting sqref="AQ120">
    <cfRule type="expression" dxfId="1855" priority="13129">
      <formula>IF(RIGHT(TEXT(AQ120,"0.#"),1)=".",FALSE,TRUE)</formula>
    </cfRule>
    <cfRule type="expression" dxfId="1854" priority="13130">
      <formula>IF(RIGHT(TEXT(AQ120,"0.#"),1)=".",TRUE,FALSE)</formula>
    </cfRule>
  </conditionalFormatting>
  <conditionalFormatting sqref="AE122 AQ122">
    <cfRule type="expression" dxfId="1853" priority="13127">
      <formula>IF(RIGHT(TEXT(AE122,"0.#"),1)=".",FALSE,TRUE)</formula>
    </cfRule>
    <cfRule type="expression" dxfId="1852" priority="13128">
      <formula>IF(RIGHT(TEXT(AE122,"0.#"),1)=".",TRUE,FALSE)</formula>
    </cfRule>
  </conditionalFormatting>
  <conditionalFormatting sqref="AI122">
    <cfRule type="expression" dxfId="1851" priority="13125">
      <formula>IF(RIGHT(TEXT(AI122,"0.#"),1)=".",FALSE,TRUE)</formula>
    </cfRule>
    <cfRule type="expression" dxfId="1850" priority="13126">
      <formula>IF(RIGHT(TEXT(AI122,"0.#"),1)=".",TRUE,FALSE)</formula>
    </cfRule>
  </conditionalFormatting>
  <conditionalFormatting sqref="AM122">
    <cfRule type="expression" dxfId="1849" priority="13123">
      <formula>IF(RIGHT(TEXT(AM122,"0.#"),1)=".",FALSE,TRUE)</formula>
    </cfRule>
    <cfRule type="expression" dxfId="1848" priority="13124">
      <formula>IF(RIGHT(TEXT(AM122,"0.#"),1)=".",TRUE,FALSE)</formula>
    </cfRule>
  </conditionalFormatting>
  <conditionalFormatting sqref="AQ123">
    <cfRule type="expression" dxfId="1847" priority="13115">
      <formula>IF(RIGHT(TEXT(AQ123,"0.#"),1)=".",FALSE,TRUE)</formula>
    </cfRule>
    <cfRule type="expression" dxfId="1846" priority="13116">
      <formula>IF(RIGHT(TEXT(AQ123,"0.#"),1)=".",TRUE,FALSE)</formula>
    </cfRule>
  </conditionalFormatting>
  <conditionalFormatting sqref="AE125 AQ125">
    <cfRule type="expression" dxfId="1845" priority="13113">
      <formula>IF(RIGHT(TEXT(AE125,"0.#"),1)=".",FALSE,TRUE)</formula>
    </cfRule>
    <cfRule type="expression" dxfId="1844" priority="13114">
      <formula>IF(RIGHT(TEXT(AE125,"0.#"),1)=".",TRUE,FALSE)</formula>
    </cfRule>
  </conditionalFormatting>
  <conditionalFormatting sqref="AI125">
    <cfRule type="expression" dxfId="1843" priority="13111">
      <formula>IF(RIGHT(TEXT(AI125,"0.#"),1)=".",FALSE,TRUE)</formula>
    </cfRule>
    <cfRule type="expression" dxfId="1842" priority="13112">
      <formula>IF(RIGHT(TEXT(AI125,"0.#"),1)=".",TRUE,FALSE)</formula>
    </cfRule>
  </conditionalFormatting>
  <conditionalFormatting sqref="AM125">
    <cfRule type="expression" dxfId="1841" priority="13109">
      <formula>IF(RIGHT(TEXT(AM125,"0.#"),1)=".",FALSE,TRUE)</formula>
    </cfRule>
    <cfRule type="expression" dxfId="1840" priority="13110">
      <formula>IF(RIGHT(TEXT(AM125,"0.#"),1)=".",TRUE,FALSE)</formula>
    </cfRule>
  </conditionalFormatting>
  <conditionalFormatting sqref="AQ126">
    <cfRule type="expression" dxfId="1839" priority="13101">
      <formula>IF(RIGHT(TEXT(AQ126,"0.#"),1)=".",FALSE,TRUE)</formula>
    </cfRule>
    <cfRule type="expression" dxfId="1838" priority="13102">
      <formula>IF(RIGHT(TEXT(AQ126,"0.#"),1)=".",TRUE,FALSE)</formula>
    </cfRule>
  </conditionalFormatting>
  <conditionalFormatting sqref="AE128 AQ128">
    <cfRule type="expression" dxfId="1837" priority="13099">
      <formula>IF(RIGHT(TEXT(AE128,"0.#"),1)=".",FALSE,TRUE)</formula>
    </cfRule>
    <cfRule type="expression" dxfId="1836" priority="13100">
      <formula>IF(RIGHT(TEXT(AE128,"0.#"),1)=".",TRUE,FALSE)</formula>
    </cfRule>
  </conditionalFormatting>
  <conditionalFormatting sqref="AI128">
    <cfRule type="expression" dxfId="1835" priority="13097">
      <formula>IF(RIGHT(TEXT(AI128,"0.#"),1)=".",FALSE,TRUE)</formula>
    </cfRule>
    <cfRule type="expression" dxfId="1834" priority="13098">
      <formula>IF(RIGHT(TEXT(AI128,"0.#"),1)=".",TRUE,FALSE)</formula>
    </cfRule>
  </conditionalFormatting>
  <conditionalFormatting sqref="AM128">
    <cfRule type="expression" dxfId="1833" priority="13095">
      <formula>IF(RIGHT(TEXT(AM128,"0.#"),1)=".",FALSE,TRUE)</formula>
    </cfRule>
    <cfRule type="expression" dxfId="1832" priority="13096">
      <formula>IF(RIGHT(TEXT(AM128,"0.#"),1)=".",TRUE,FALSE)</formula>
    </cfRule>
  </conditionalFormatting>
  <conditionalFormatting sqref="AQ129">
    <cfRule type="expression" dxfId="1831" priority="13087">
      <formula>IF(RIGHT(TEXT(AQ129,"0.#"),1)=".",FALSE,TRUE)</formula>
    </cfRule>
    <cfRule type="expression" dxfId="1830" priority="13088">
      <formula>IF(RIGHT(TEXT(AQ129,"0.#"),1)=".",TRUE,FALSE)</formula>
    </cfRule>
  </conditionalFormatting>
  <conditionalFormatting sqref="AE75">
    <cfRule type="expression" dxfId="1829" priority="13085">
      <formula>IF(RIGHT(TEXT(AE75,"0.#"),1)=".",FALSE,TRUE)</formula>
    </cfRule>
    <cfRule type="expression" dxfId="1828" priority="13086">
      <formula>IF(RIGHT(TEXT(AE75,"0.#"),1)=".",TRUE,FALSE)</formula>
    </cfRule>
  </conditionalFormatting>
  <conditionalFormatting sqref="AE76">
    <cfRule type="expression" dxfId="1827" priority="13083">
      <formula>IF(RIGHT(TEXT(AE76,"0.#"),1)=".",FALSE,TRUE)</formula>
    </cfRule>
    <cfRule type="expression" dxfId="1826" priority="13084">
      <formula>IF(RIGHT(TEXT(AE76,"0.#"),1)=".",TRUE,FALSE)</formula>
    </cfRule>
  </conditionalFormatting>
  <conditionalFormatting sqref="AE77">
    <cfRule type="expression" dxfId="1825" priority="13081">
      <formula>IF(RIGHT(TEXT(AE77,"0.#"),1)=".",FALSE,TRUE)</formula>
    </cfRule>
    <cfRule type="expression" dxfId="1824" priority="13082">
      <formula>IF(RIGHT(TEXT(AE77,"0.#"),1)=".",TRUE,FALSE)</formula>
    </cfRule>
  </conditionalFormatting>
  <conditionalFormatting sqref="AI77">
    <cfRule type="expression" dxfId="1823" priority="13079">
      <formula>IF(RIGHT(TEXT(AI77,"0.#"),1)=".",FALSE,TRUE)</formula>
    </cfRule>
    <cfRule type="expression" dxfId="1822" priority="13080">
      <formula>IF(RIGHT(TEXT(AI77,"0.#"),1)=".",TRUE,FALSE)</formula>
    </cfRule>
  </conditionalFormatting>
  <conditionalFormatting sqref="AI76">
    <cfRule type="expression" dxfId="1821" priority="13077">
      <formula>IF(RIGHT(TEXT(AI76,"0.#"),1)=".",FALSE,TRUE)</formula>
    </cfRule>
    <cfRule type="expression" dxfId="1820" priority="13078">
      <formula>IF(RIGHT(TEXT(AI76,"0.#"),1)=".",TRUE,FALSE)</formula>
    </cfRule>
  </conditionalFormatting>
  <conditionalFormatting sqref="AI75">
    <cfRule type="expression" dxfId="1819" priority="13075">
      <formula>IF(RIGHT(TEXT(AI75,"0.#"),1)=".",FALSE,TRUE)</formula>
    </cfRule>
    <cfRule type="expression" dxfId="1818" priority="13076">
      <formula>IF(RIGHT(TEXT(AI75,"0.#"),1)=".",TRUE,FALSE)</formula>
    </cfRule>
  </conditionalFormatting>
  <conditionalFormatting sqref="AM75">
    <cfRule type="expression" dxfId="1817" priority="13073">
      <formula>IF(RIGHT(TEXT(AM75,"0.#"),1)=".",FALSE,TRUE)</formula>
    </cfRule>
    <cfRule type="expression" dxfId="1816" priority="13074">
      <formula>IF(RIGHT(TEXT(AM75,"0.#"),1)=".",TRUE,FALSE)</formula>
    </cfRule>
  </conditionalFormatting>
  <conditionalFormatting sqref="AM76">
    <cfRule type="expression" dxfId="1815" priority="13071">
      <formula>IF(RIGHT(TEXT(AM76,"0.#"),1)=".",FALSE,TRUE)</formula>
    </cfRule>
    <cfRule type="expression" dxfId="1814" priority="13072">
      <formula>IF(RIGHT(TEXT(AM76,"0.#"),1)=".",TRUE,FALSE)</formula>
    </cfRule>
  </conditionalFormatting>
  <conditionalFormatting sqref="AM77">
    <cfRule type="expression" dxfId="1813" priority="13069">
      <formula>IF(RIGHT(TEXT(AM77,"0.#"),1)=".",FALSE,TRUE)</formula>
    </cfRule>
    <cfRule type="expression" dxfId="1812" priority="13070">
      <formula>IF(RIGHT(TEXT(AM77,"0.#"),1)=".",TRUE,FALSE)</formula>
    </cfRule>
  </conditionalFormatting>
  <conditionalFormatting sqref="AE134:AE135 AI134:AI135 AM134:AM135 AQ134:AQ135 AU134:AU135">
    <cfRule type="expression" dxfId="1811" priority="13055">
      <formula>IF(RIGHT(TEXT(AE134,"0.#"),1)=".",FALSE,TRUE)</formula>
    </cfRule>
    <cfRule type="expression" dxfId="1810" priority="13056">
      <formula>IF(RIGHT(TEXT(AE134,"0.#"),1)=".",TRUE,FALSE)</formula>
    </cfRule>
  </conditionalFormatting>
  <conditionalFormatting sqref="AE433:AE434 AI433:AI434 AM433:AM434">
    <cfRule type="expression" dxfId="1809" priority="13025">
      <formula>IF(RIGHT(TEXT(AE433,"0.#"),1)=".",FALSE,TRUE)</formula>
    </cfRule>
    <cfRule type="expression" dxfId="1808" priority="13026">
      <formula>IF(RIGHT(TEXT(AE433,"0.#"),1)=".",TRUE,FALSE)</formula>
    </cfRule>
  </conditionalFormatting>
  <conditionalFormatting sqref="AM435">
    <cfRule type="expression" dxfId="1807" priority="13009">
      <formula>IF(RIGHT(TEXT(AM435,"0.#"),1)=".",FALSE,TRUE)</formula>
    </cfRule>
    <cfRule type="expression" dxfId="1806" priority="13010">
      <formula>IF(RIGHT(TEXT(AM435,"0.#"),1)=".",TRUE,FALSE)</formula>
    </cfRule>
  </conditionalFormatting>
  <conditionalFormatting sqref="AE435">
    <cfRule type="expression" dxfId="1805" priority="13021">
      <formula>IF(RIGHT(TEXT(AE435,"0.#"),1)=".",FALSE,TRUE)</formula>
    </cfRule>
    <cfRule type="expression" dxfId="1804" priority="13022">
      <formula>IF(RIGHT(TEXT(AE435,"0.#"),1)=".",TRUE,FALSE)</formula>
    </cfRule>
  </conditionalFormatting>
  <conditionalFormatting sqref="AU433:AU435">
    <cfRule type="expression" dxfId="1803" priority="12997">
      <formula>IF(RIGHT(TEXT(AU433,"0.#"),1)=".",FALSE,TRUE)</formula>
    </cfRule>
    <cfRule type="expression" dxfId="1802" priority="12998">
      <formula>IF(RIGHT(TEXT(AU433,"0.#"),1)=".",TRUE,FALSE)</formula>
    </cfRule>
  </conditionalFormatting>
  <conditionalFormatting sqref="AI435">
    <cfRule type="expression" dxfId="1801" priority="12931">
      <formula>IF(RIGHT(TEXT(AI435,"0.#"),1)=".",FALSE,TRUE)</formula>
    </cfRule>
    <cfRule type="expression" dxfId="1800" priority="12932">
      <formula>IF(RIGHT(TEXT(AI435,"0.#"),1)=".",TRUE,FALSE)</formula>
    </cfRule>
  </conditionalFormatting>
  <conditionalFormatting sqref="AQ433:AQ435">
    <cfRule type="expression" dxfId="1799" priority="12903">
      <formula>IF(RIGHT(TEXT(AQ433,"0.#"),1)=".",FALSE,TRUE)</formula>
    </cfRule>
    <cfRule type="expression" dxfId="1798" priority="12904">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 sqref="A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t="s">
        <v>633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558</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590</v>
      </c>
      <c r="W3" s="32" t="s">
        <v>149</v>
      </c>
      <c r="Y3" s="32" t="s">
        <v>68</v>
      </c>
      <c r="Z3" s="32" t="s">
        <v>465</v>
      </c>
      <c r="AA3" s="79" t="s">
        <v>426</v>
      </c>
      <c r="AB3" s="79" t="s">
        <v>559</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633</v>
      </c>
      <c r="R4" s="13" t="str">
        <f t="shared" si="3"/>
        <v>補助</v>
      </c>
      <c r="S4" s="13" t="str">
        <f t="shared" si="4"/>
        <v>補助</v>
      </c>
      <c r="T4" s="13"/>
      <c r="U4" s="32" t="s">
        <v>591</v>
      </c>
      <c r="W4" s="32" t="s">
        <v>150</v>
      </c>
      <c r="Y4" s="32" t="s">
        <v>333</v>
      </c>
      <c r="Z4" s="32" t="s">
        <v>466</v>
      </c>
      <c r="AA4" s="79" t="s">
        <v>427</v>
      </c>
      <c r="AB4" s="79" t="s">
        <v>560</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615</v>
      </c>
      <c r="Y5" s="32" t="s">
        <v>334</v>
      </c>
      <c r="Z5" s="32" t="s">
        <v>467</v>
      </c>
      <c r="AA5" s="79" t="s">
        <v>428</v>
      </c>
      <c r="AB5" s="79" t="s">
        <v>561</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302</v>
      </c>
      <c r="W6" s="32" t="s">
        <v>151</v>
      </c>
      <c r="Y6" s="32" t="s">
        <v>335</v>
      </c>
      <c r="Z6" s="32" t="s">
        <v>468</v>
      </c>
      <c r="AA6" s="79" t="s">
        <v>429</v>
      </c>
      <c r="AB6" s="79" t="s">
        <v>562</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336</v>
      </c>
      <c r="Z7" s="32" t="s">
        <v>469</v>
      </c>
      <c r="AA7" s="79" t="s">
        <v>430</v>
      </c>
      <c r="AB7" s="79" t="s">
        <v>563</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328</v>
      </c>
      <c r="W8" s="32" t="s">
        <v>153</v>
      </c>
      <c r="Y8" s="32" t="s">
        <v>337</v>
      </c>
      <c r="Z8" s="32" t="s">
        <v>470</v>
      </c>
      <c r="AA8" s="79" t="s">
        <v>431</v>
      </c>
      <c r="AB8" s="79" t="s">
        <v>564</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471</v>
      </c>
      <c r="AA9" s="79" t="s">
        <v>432</v>
      </c>
      <c r="AB9" s="79" t="s">
        <v>565</v>
      </c>
      <c r="AC9" s="31"/>
      <c r="AD9" s="31"/>
      <c r="AE9" s="31"/>
      <c r="AF9" s="30"/>
      <c r="AG9" s="44" t="s">
        <v>294</v>
      </c>
      <c r="AI9" s="67"/>
      <c r="AK9" s="42" t="str">
        <f t="shared" si="7"/>
        <v>H</v>
      </c>
      <c r="AP9" s="44" t="s">
        <v>294</v>
      </c>
    </row>
    <row r="10" spans="1:42" ht="13.5" customHeight="1" x14ac:dyDescent="0.15">
      <c r="A10" s="14" t="s">
        <v>244</v>
      </c>
      <c r="B10" s="15"/>
      <c r="C10" s="13" t="str">
        <f t="shared" si="0"/>
        <v/>
      </c>
      <c r="D10" s="13" t="str">
        <f t="shared" si="8"/>
        <v/>
      </c>
      <c r="F10" s="18" t="s">
        <v>116</v>
      </c>
      <c r="G10" s="17"/>
      <c r="H10" s="13" t="str">
        <f t="shared" si="1"/>
        <v/>
      </c>
      <c r="I10" s="13" t="str">
        <f t="shared" si="5"/>
        <v>一般会計</v>
      </c>
      <c r="K10" s="14" t="s">
        <v>248</v>
      </c>
      <c r="L10" s="15"/>
      <c r="M10" s="13" t="str">
        <f t="shared" si="2"/>
        <v/>
      </c>
      <c r="N10" s="13" t="str">
        <f t="shared" si="6"/>
        <v/>
      </c>
      <c r="O10" s="13"/>
      <c r="P10" s="13" t="str">
        <f>S8</f>
        <v>補助</v>
      </c>
      <c r="Q10" s="19"/>
      <c r="T10" s="13"/>
      <c r="W10" s="32" t="s">
        <v>155</v>
      </c>
      <c r="Y10" s="32" t="s">
        <v>339</v>
      </c>
      <c r="Z10" s="32" t="s">
        <v>472</v>
      </c>
      <c r="AA10" s="79" t="s">
        <v>433</v>
      </c>
      <c r="AB10" s="79" t="s">
        <v>566</v>
      </c>
      <c r="AC10" s="31"/>
      <c r="AD10" s="31"/>
      <c r="AE10" s="31"/>
      <c r="AF10" s="30"/>
      <c r="AG10" s="44" t="s">
        <v>279</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633</v>
      </c>
      <c r="M11" s="13" t="str">
        <f t="shared" si="2"/>
        <v>その他の事項経費</v>
      </c>
      <c r="N11" s="13" t="str">
        <f t="shared" si="6"/>
        <v>その他の事項経費</v>
      </c>
      <c r="O11" s="13"/>
      <c r="P11" s="13"/>
      <c r="Q11" s="19"/>
      <c r="T11" s="13"/>
      <c r="W11" s="32" t="s">
        <v>156</v>
      </c>
      <c r="Y11" s="32" t="s">
        <v>340</v>
      </c>
      <c r="Z11" s="32" t="s">
        <v>473</v>
      </c>
      <c r="AA11" s="79" t="s">
        <v>434</v>
      </c>
      <c r="AB11" s="79" t="s">
        <v>567</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592</v>
      </c>
      <c r="W12" s="32" t="s">
        <v>157</v>
      </c>
      <c r="Y12" s="32" t="s">
        <v>341</v>
      </c>
      <c r="Z12" s="32" t="s">
        <v>474</v>
      </c>
      <c r="AA12" s="79" t="s">
        <v>435</v>
      </c>
      <c r="AB12" s="79" t="s">
        <v>568</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475</v>
      </c>
      <c r="AA13" s="79" t="s">
        <v>436</v>
      </c>
      <c r="AB13" s="79" t="s">
        <v>569</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593</v>
      </c>
      <c r="W14" s="32" t="s">
        <v>159</v>
      </c>
      <c r="Y14" s="32" t="s">
        <v>343</v>
      </c>
      <c r="Z14" s="32" t="s">
        <v>476</v>
      </c>
      <c r="AA14" s="79" t="s">
        <v>437</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594</v>
      </c>
      <c r="W15" s="32" t="s">
        <v>160</v>
      </c>
      <c r="Y15" s="32" t="s">
        <v>344</v>
      </c>
      <c r="Z15" s="32" t="s">
        <v>477</v>
      </c>
      <c r="AA15" s="79" t="s">
        <v>438</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595</v>
      </c>
      <c r="W16" s="32" t="s">
        <v>161</v>
      </c>
      <c r="Y16" s="32" t="s">
        <v>345</v>
      </c>
      <c r="Z16" s="32" t="s">
        <v>478</v>
      </c>
      <c r="AA16" s="79" t="s">
        <v>439</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596</v>
      </c>
      <c r="W17" s="32" t="s">
        <v>162</v>
      </c>
      <c r="Y17" s="32" t="s">
        <v>346</v>
      </c>
      <c r="Z17" s="32" t="s">
        <v>479</v>
      </c>
      <c r="AA17" s="79" t="s">
        <v>440</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597</v>
      </c>
      <c r="W18" s="32" t="s">
        <v>163</v>
      </c>
      <c r="Y18" s="32" t="s">
        <v>347</v>
      </c>
      <c r="Z18" s="32" t="s">
        <v>480</v>
      </c>
      <c r="AA18" s="79" t="s">
        <v>441</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598</v>
      </c>
      <c r="W19" s="32" t="s">
        <v>164</v>
      </c>
      <c r="Y19" s="32" t="s">
        <v>348</v>
      </c>
      <c r="Z19" s="32" t="s">
        <v>481</v>
      </c>
      <c r="AA19" s="79" t="s">
        <v>442</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599</v>
      </c>
      <c r="W20" s="32" t="s">
        <v>165</v>
      </c>
      <c r="Y20" s="32" t="s">
        <v>349</v>
      </c>
      <c r="Z20" s="32" t="s">
        <v>482</v>
      </c>
      <c r="AA20" s="79" t="s">
        <v>443</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600</v>
      </c>
      <c r="W21" s="32" t="s">
        <v>166</v>
      </c>
      <c r="Y21" s="32" t="s">
        <v>350</v>
      </c>
      <c r="Z21" s="32" t="s">
        <v>483</v>
      </c>
      <c r="AA21" s="79" t="s">
        <v>444</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601</v>
      </c>
      <c r="W22" s="32" t="s">
        <v>167</v>
      </c>
      <c r="Y22" s="32" t="s">
        <v>351</v>
      </c>
      <c r="Z22" s="32" t="s">
        <v>484</v>
      </c>
      <c r="AA22" s="79" t="s">
        <v>445</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602</v>
      </c>
      <c r="W23" s="32" t="s">
        <v>618</v>
      </c>
      <c r="Y23" s="32" t="s">
        <v>352</v>
      </c>
      <c r="Z23" s="32" t="s">
        <v>485</v>
      </c>
      <c r="AA23" s="79" t="s">
        <v>446</v>
      </c>
      <c r="AB23" s="79" t="s">
        <v>579</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一般会計</v>
      </c>
      <c r="K24" s="13"/>
      <c r="L24" s="13"/>
      <c r="O24" s="13"/>
      <c r="P24" s="13"/>
      <c r="Q24" s="19"/>
      <c r="T24" s="13"/>
      <c r="U24" s="32" t="s">
        <v>603</v>
      </c>
      <c r="Y24" s="32" t="s">
        <v>353</v>
      </c>
      <c r="Z24" s="32" t="s">
        <v>486</v>
      </c>
      <c r="AA24" s="79" t="s">
        <v>447</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354</v>
      </c>
      <c r="Z25" s="32" t="s">
        <v>487</v>
      </c>
      <c r="AA25" s="79" t="s">
        <v>448</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355</v>
      </c>
      <c r="Z26" s="32" t="s">
        <v>488</v>
      </c>
      <c r="AA26" s="79" t="s">
        <v>449</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606</v>
      </c>
      <c r="Y27" s="32" t="s">
        <v>356</v>
      </c>
      <c r="Z27" s="32" t="s">
        <v>489</v>
      </c>
      <c r="AA27" s="79" t="s">
        <v>450</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357</v>
      </c>
      <c r="Z28" s="32" t="s">
        <v>490</v>
      </c>
      <c r="AA28" s="79" t="s">
        <v>451</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358</v>
      </c>
      <c r="Z29" s="32" t="s">
        <v>491</v>
      </c>
      <c r="AA29" s="79" t="s">
        <v>452</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359</v>
      </c>
      <c r="Z30" s="32" t="s">
        <v>492</v>
      </c>
      <c r="AA30" s="79" t="s">
        <v>453</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360</v>
      </c>
      <c r="Z31" s="32" t="s">
        <v>493</v>
      </c>
      <c r="AA31" s="79" t="s">
        <v>454</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361</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362</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363</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365</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499</v>
      </c>
      <c r="AF37" s="30"/>
      <c r="AK37" s="42" t="str">
        <f t="shared" si="7"/>
        <v>j</v>
      </c>
    </row>
    <row r="38" spans="1:37" x14ac:dyDescent="0.15">
      <c r="A38" s="13"/>
      <c r="B38" s="13"/>
      <c r="F38" s="13"/>
      <c r="G38" s="19"/>
      <c r="K38" s="13"/>
      <c r="L38" s="13"/>
      <c r="O38" s="13"/>
      <c r="P38" s="13"/>
      <c r="Q38" s="19"/>
      <c r="T38" s="13"/>
      <c r="U38" s="32" t="s">
        <v>303</v>
      </c>
      <c r="Y38" s="32" t="s">
        <v>367</v>
      </c>
      <c r="Z38" s="32" t="s">
        <v>500</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501</v>
      </c>
      <c r="AF39" s="30"/>
      <c r="AK39" s="42" t="str">
        <f t="shared" si="7"/>
        <v>l</v>
      </c>
    </row>
    <row r="40" spans="1:37" x14ac:dyDescent="0.15">
      <c r="A40" s="13"/>
      <c r="B40" s="13"/>
      <c r="F40" s="13"/>
      <c r="G40" s="19"/>
      <c r="K40" s="13"/>
      <c r="L40" s="13"/>
      <c r="O40" s="13"/>
      <c r="P40" s="13"/>
      <c r="Q40" s="19"/>
      <c r="T40" s="13"/>
      <c r="Y40" s="32" t="s">
        <v>369</v>
      </c>
      <c r="Z40" s="32" t="s">
        <v>502</v>
      </c>
      <c r="AF40" s="30"/>
      <c r="AK40" s="42" t="str">
        <f t="shared" si="7"/>
        <v>m</v>
      </c>
    </row>
    <row r="41" spans="1:37" x14ac:dyDescent="0.15">
      <c r="A41" s="13"/>
      <c r="B41" s="13"/>
      <c r="F41" s="13"/>
      <c r="G41" s="19"/>
      <c r="K41" s="13"/>
      <c r="L41" s="13"/>
      <c r="O41" s="13"/>
      <c r="P41" s="13"/>
      <c r="Q41" s="19"/>
      <c r="T41" s="13"/>
      <c r="Y41" s="32" t="s">
        <v>370</v>
      </c>
      <c r="Z41" s="32" t="s">
        <v>503</v>
      </c>
      <c r="AF41" s="30"/>
      <c r="AK41" s="42" t="str">
        <f t="shared" si="7"/>
        <v>n</v>
      </c>
    </row>
    <row r="42" spans="1:37" x14ac:dyDescent="0.15">
      <c r="A42" s="13"/>
      <c r="B42" s="13"/>
      <c r="F42" s="13"/>
      <c r="G42" s="19"/>
      <c r="K42" s="13"/>
      <c r="L42" s="13"/>
      <c r="O42" s="13"/>
      <c r="P42" s="13"/>
      <c r="Q42" s="19"/>
      <c r="T42" s="13"/>
      <c r="Y42" s="32" t="s">
        <v>371</v>
      </c>
      <c r="Z42" s="32" t="s">
        <v>504</v>
      </c>
      <c r="AF42" s="30"/>
      <c r="AK42" s="42" t="str">
        <f t="shared" si="7"/>
        <v>o</v>
      </c>
    </row>
    <row r="43" spans="1:37" x14ac:dyDescent="0.15">
      <c r="A43" s="13"/>
      <c r="B43" s="13"/>
      <c r="F43" s="13"/>
      <c r="G43" s="19"/>
      <c r="K43" s="13"/>
      <c r="L43" s="13"/>
      <c r="O43" s="13"/>
      <c r="P43" s="13"/>
      <c r="Q43" s="19"/>
      <c r="T43" s="13"/>
      <c r="Y43" s="32" t="s">
        <v>372</v>
      </c>
      <c r="Z43" s="32" t="s">
        <v>505</v>
      </c>
      <c r="AF43" s="30"/>
      <c r="AK43" s="42" t="str">
        <f t="shared" si="7"/>
        <v>p</v>
      </c>
    </row>
    <row r="44" spans="1:37" x14ac:dyDescent="0.15">
      <c r="A44" s="13"/>
      <c r="B44" s="13"/>
      <c r="F44" s="13"/>
      <c r="G44" s="19"/>
      <c r="K44" s="13"/>
      <c r="L44" s="13"/>
      <c r="O44" s="13"/>
      <c r="P44" s="13"/>
      <c r="Q44" s="19"/>
      <c r="T44" s="13"/>
      <c r="Y44" s="32" t="s">
        <v>373</v>
      </c>
      <c r="Z44" s="32" t="s">
        <v>506</v>
      </c>
      <c r="AF44" s="30"/>
      <c r="AK44" s="42" t="str">
        <f t="shared" si="7"/>
        <v>q</v>
      </c>
    </row>
    <row r="45" spans="1:37" x14ac:dyDescent="0.15">
      <c r="A45" s="13"/>
      <c r="B45" s="13"/>
      <c r="F45" s="13"/>
      <c r="G45" s="19"/>
      <c r="K45" s="13"/>
      <c r="L45" s="13"/>
      <c r="O45" s="13"/>
      <c r="P45" s="13"/>
      <c r="Q45" s="19"/>
      <c r="T45" s="13"/>
      <c r="Y45" s="32" t="s">
        <v>374</v>
      </c>
      <c r="Z45" s="32" t="s">
        <v>507</v>
      </c>
      <c r="AF45" s="30"/>
      <c r="AK45" s="42" t="str">
        <f t="shared" si="7"/>
        <v>r</v>
      </c>
    </row>
    <row r="46" spans="1:37" x14ac:dyDescent="0.15">
      <c r="A46" s="13"/>
      <c r="B46" s="13"/>
      <c r="F46" s="13"/>
      <c r="G46" s="19"/>
      <c r="K46" s="13"/>
      <c r="L46" s="13"/>
      <c r="O46" s="13"/>
      <c r="P46" s="13"/>
      <c r="Q46" s="19"/>
      <c r="T46" s="13"/>
      <c r="Y46" s="32" t="s">
        <v>375</v>
      </c>
      <c r="Z46" s="32" t="s">
        <v>508</v>
      </c>
      <c r="AF46" s="30"/>
      <c r="AK46" s="42" t="str">
        <f t="shared" si="7"/>
        <v>s</v>
      </c>
    </row>
    <row r="47" spans="1:37" x14ac:dyDescent="0.15">
      <c r="A47" s="13"/>
      <c r="B47" s="13"/>
      <c r="F47" s="13"/>
      <c r="G47" s="19"/>
      <c r="K47" s="13"/>
      <c r="L47" s="13"/>
      <c r="O47" s="13"/>
      <c r="P47" s="13"/>
      <c r="Q47" s="19"/>
      <c r="T47" s="13"/>
      <c r="Y47" s="32" t="s">
        <v>376</v>
      </c>
      <c r="Z47" s="32" t="s">
        <v>509</v>
      </c>
      <c r="AF47" s="30"/>
      <c r="AK47" s="42" t="str">
        <f t="shared" si="7"/>
        <v>t</v>
      </c>
    </row>
    <row r="48" spans="1:37" x14ac:dyDescent="0.15">
      <c r="A48" s="13"/>
      <c r="B48" s="13"/>
      <c r="F48" s="13"/>
      <c r="G48" s="19"/>
      <c r="K48" s="13"/>
      <c r="L48" s="13"/>
      <c r="O48" s="13"/>
      <c r="P48" s="13"/>
      <c r="Q48" s="19"/>
      <c r="T48" s="13"/>
      <c r="Y48" s="32" t="s">
        <v>377</v>
      </c>
      <c r="Z48" s="32" t="s">
        <v>510</v>
      </c>
      <c r="AF48" s="30"/>
      <c r="AK48" s="42" t="str">
        <f t="shared" si="7"/>
        <v>u</v>
      </c>
    </row>
    <row r="49" spans="1:37" x14ac:dyDescent="0.15">
      <c r="A49" s="13"/>
      <c r="B49" s="13"/>
      <c r="F49" s="13"/>
      <c r="G49" s="19"/>
      <c r="K49" s="13"/>
      <c r="L49" s="13"/>
      <c r="O49" s="13"/>
      <c r="P49" s="13"/>
      <c r="Q49" s="19"/>
      <c r="T49" s="13"/>
      <c r="Y49" s="32" t="s">
        <v>378</v>
      </c>
      <c r="Z49" s="32" t="s">
        <v>511</v>
      </c>
      <c r="AF49" s="30"/>
      <c r="AK49" s="42" t="str">
        <f t="shared" si="7"/>
        <v>v</v>
      </c>
    </row>
    <row r="50" spans="1:37" x14ac:dyDescent="0.15">
      <c r="A50" s="13"/>
      <c r="B50" s="13"/>
      <c r="F50" s="13"/>
      <c r="G50" s="19"/>
      <c r="K50" s="13"/>
      <c r="L50" s="13"/>
      <c r="O50" s="13"/>
      <c r="P50" s="13"/>
      <c r="Q50" s="19"/>
      <c r="T50" s="13"/>
      <c r="Y50" s="32" t="s">
        <v>379</v>
      </c>
      <c r="Z50" s="32" t="s">
        <v>512</v>
      </c>
      <c r="AF50" s="30"/>
    </row>
    <row r="51" spans="1:37" x14ac:dyDescent="0.15">
      <c r="A51" s="13"/>
      <c r="B51" s="13"/>
      <c r="F51" s="13"/>
      <c r="G51" s="19"/>
      <c r="K51" s="13"/>
      <c r="L51" s="13"/>
      <c r="O51" s="13"/>
      <c r="P51" s="13"/>
      <c r="Q51" s="19"/>
      <c r="T51" s="13"/>
      <c r="Y51" s="32" t="s">
        <v>380</v>
      </c>
      <c r="Z51" s="32" t="s">
        <v>513</v>
      </c>
      <c r="AF51" s="30"/>
    </row>
    <row r="52" spans="1:37" x14ac:dyDescent="0.15">
      <c r="A52" s="13"/>
      <c r="B52" s="13"/>
      <c r="F52" s="13"/>
      <c r="G52" s="19"/>
      <c r="K52" s="13"/>
      <c r="L52" s="13"/>
      <c r="O52" s="13"/>
      <c r="P52" s="13"/>
      <c r="Q52" s="19"/>
      <c r="T52" s="13"/>
      <c r="Y52" s="32" t="s">
        <v>381</v>
      </c>
      <c r="Z52" s="32" t="s">
        <v>514</v>
      </c>
      <c r="AF52" s="30"/>
    </row>
    <row r="53" spans="1:37" x14ac:dyDescent="0.15">
      <c r="A53" s="13"/>
      <c r="B53" s="13"/>
      <c r="F53" s="13"/>
      <c r="G53" s="19"/>
      <c r="K53" s="13"/>
      <c r="L53" s="13"/>
      <c r="O53" s="13"/>
      <c r="P53" s="13"/>
      <c r="Q53" s="19"/>
      <c r="T53" s="13"/>
      <c r="Y53" s="32" t="s">
        <v>382</v>
      </c>
      <c r="Z53" s="32" t="s">
        <v>515</v>
      </c>
      <c r="AF53" s="30"/>
    </row>
    <row r="54" spans="1:37" x14ac:dyDescent="0.15">
      <c r="A54" s="13"/>
      <c r="B54" s="13"/>
      <c r="F54" s="13"/>
      <c r="G54" s="19"/>
      <c r="K54" s="13"/>
      <c r="L54" s="13"/>
      <c r="O54" s="13"/>
      <c r="P54" s="20"/>
      <c r="Q54" s="19"/>
      <c r="T54" s="13"/>
      <c r="Y54" s="32" t="s">
        <v>383</v>
      </c>
      <c r="Z54" s="32" t="s">
        <v>516</v>
      </c>
      <c r="AF54" s="30"/>
    </row>
    <row r="55" spans="1:37" x14ac:dyDescent="0.15">
      <c r="A55" s="13"/>
      <c r="B55" s="13"/>
      <c r="F55" s="13"/>
      <c r="G55" s="19"/>
      <c r="K55" s="13"/>
      <c r="L55" s="13"/>
      <c r="O55" s="13"/>
      <c r="P55" s="13"/>
      <c r="Q55" s="19"/>
      <c r="T55" s="13"/>
      <c r="Y55" s="32" t="s">
        <v>384</v>
      </c>
      <c r="Z55" s="32" t="s">
        <v>517</v>
      </c>
      <c r="AF55" s="30"/>
    </row>
    <row r="56" spans="1:37" x14ac:dyDescent="0.15">
      <c r="A56" s="13"/>
      <c r="B56" s="13"/>
      <c r="F56" s="13"/>
      <c r="G56" s="19"/>
      <c r="K56" s="13"/>
      <c r="L56" s="13"/>
      <c r="O56" s="13"/>
      <c r="P56" s="13"/>
      <c r="Q56" s="19"/>
      <c r="T56" s="13"/>
      <c r="Y56" s="32" t="s">
        <v>385</v>
      </c>
      <c r="Z56" s="32" t="s">
        <v>518</v>
      </c>
      <c r="AF56" s="30"/>
    </row>
    <row r="57" spans="1:37" x14ac:dyDescent="0.15">
      <c r="A57" s="13"/>
      <c r="B57" s="13"/>
      <c r="F57" s="13"/>
      <c r="G57" s="19"/>
      <c r="K57" s="13"/>
      <c r="L57" s="13"/>
      <c r="O57" s="13"/>
      <c r="P57" s="13"/>
      <c r="Q57" s="19"/>
      <c r="T57" s="13"/>
      <c r="Y57" s="32" t="s">
        <v>386</v>
      </c>
      <c r="Z57" s="32" t="s">
        <v>519</v>
      </c>
      <c r="AF57" s="30"/>
    </row>
    <row r="58" spans="1:37" x14ac:dyDescent="0.15">
      <c r="A58" s="13"/>
      <c r="B58" s="13"/>
      <c r="F58" s="13"/>
      <c r="G58" s="19"/>
      <c r="K58" s="13"/>
      <c r="L58" s="13"/>
      <c r="O58" s="13"/>
      <c r="P58" s="13"/>
      <c r="Q58" s="19"/>
      <c r="T58" s="13"/>
      <c r="Y58" s="32" t="s">
        <v>387</v>
      </c>
      <c r="Z58" s="32" t="s">
        <v>520</v>
      </c>
      <c r="AF58" s="30"/>
    </row>
    <row r="59" spans="1:37" x14ac:dyDescent="0.15">
      <c r="A59" s="13"/>
      <c r="B59" s="13"/>
      <c r="F59" s="13"/>
      <c r="G59" s="19"/>
      <c r="K59" s="13"/>
      <c r="L59" s="13"/>
      <c r="O59" s="13"/>
      <c r="P59" s="13"/>
      <c r="Q59" s="19"/>
      <c r="T59" s="13"/>
      <c r="Y59" s="32" t="s">
        <v>388</v>
      </c>
      <c r="Z59" s="32" t="s">
        <v>521</v>
      </c>
      <c r="AF59" s="30"/>
    </row>
    <row r="60" spans="1:37" x14ac:dyDescent="0.15">
      <c r="A60" s="13"/>
      <c r="B60" s="13"/>
      <c r="F60" s="13"/>
      <c r="G60" s="19"/>
      <c r="K60" s="13"/>
      <c r="L60" s="13"/>
      <c r="O60" s="13"/>
      <c r="P60" s="13"/>
      <c r="Q60" s="19"/>
      <c r="T60" s="13"/>
      <c r="Y60" s="32" t="s">
        <v>389</v>
      </c>
      <c r="Z60" s="32" t="s">
        <v>522</v>
      </c>
      <c r="AF60" s="30"/>
    </row>
    <row r="61" spans="1:37" x14ac:dyDescent="0.15">
      <c r="A61" s="13"/>
      <c r="B61" s="13"/>
      <c r="F61" s="13"/>
      <c r="G61" s="19"/>
      <c r="K61" s="13"/>
      <c r="L61" s="13"/>
      <c r="O61" s="13"/>
      <c r="P61" s="13"/>
      <c r="Q61" s="19"/>
      <c r="T61" s="13"/>
      <c r="Y61" s="32" t="s">
        <v>390</v>
      </c>
      <c r="Z61" s="32" t="s">
        <v>523</v>
      </c>
      <c r="AF61" s="30"/>
    </row>
    <row r="62" spans="1:37" x14ac:dyDescent="0.15">
      <c r="A62" s="13"/>
      <c r="B62" s="13"/>
      <c r="F62" s="13"/>
      <c r="G62" s="19"/>
      <c r="K62" s="13"/>
      <c r="L62" s="13"/>
      <c r="O62" s="13"/>
      <c r="P62" s="13"/>
      <c r="Q62" s="19"/>
      <c r="T62" s="13"/>
      <c r="Y62" s="32" t="s">
        <v>391</v>
      </c>
      <c r="Z62" s="32" t="s">
        <v>524</v>
      </c>
      <c r="AF62" s="30"/>
    </row>
    <row r="63" spans="1:37" x14ac:dyDescent="0.15">
      <c r="A63" s="13"/>
      <c r="B63" s="13"/>
      <c r="F63" s="13"/>
      <c r="G63" s="19"/>
      <c r="K63" s="13"/>
      <c r="L63" s="13"/>
      <c r="O63" s="13"/>
      <c r="P63" s="13"/>
      <c r="Q63" s="19"/>
      <c r="T63" s="13"/>
      <c r="Y63" s="32" t="s">
        <v>392</v>
      </c>
      <c r="Z63" s="32" t="s">
        <v>525</v>
      </c>
      <c r="AF63" s="30"/>
    </row>
    <row r="64" spans="1:37" x14ac:dyDescent="0.15">
      <c r="A64" s="13"/>
      <c r="B64" s="13"/>
      <c r="F64" s="13"/>
      <c r="G64" s="19"/>
      <c r="K64" s="13"/>
      <c r="L64" s="13"/>
      <c r="O64" s="13"/>
      <c r="P64" s="13"/>
      <c r="Q64" s="19"/>
      <c r="T64" s="13"/>
      <c r="Y64" s="32" t="s">
        <v>393</v>
      </c>
      <c r="Z64" s="32" t="s">
        <v>526</v>
      </c>
      <c r="AF64" s="30"/>
    </row>
    <row r="65" spans="1:32" x14ac:dyDescent="0.15">
      <c r="A65" s="13"/>
      <c r="B65" s="13"/>
      <c r="F65" s="13"/>
      <c r="G65" s="19"/>
      <c r="K65" s="13"/>
      <c r="L65" s="13"/>
      <c r="O65" s="13"/>
      <c r="P65" s="13"/>
      <c r="Q65" s="19"/>
      <c r="T65" s="13"/>
      <c r="Y65" s="32" t="s">
        <v>394</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395</v>
      </c>
      <c r="Z67" s="32" t="s">
        <v>529</v>
      </c>
      <c r="AF67" s="30"/>
    </row>
    <row r="68" spans="1:32" x14ac:dyDescent="0.15">
      <c r="A68" s="13"/>
      <c r="B68" s="13"/>
      <c r="F68" s="13"/>
      <c r="G68" s="19"/>
      <c r="K68" s="13"/>
      <c r="L68" s="13"/>
      <c r="O68" s="13"/>
      <c r="P68" s="13"/>
      <c r="Q68" s="19"/>
      <c r="T68" s="13"/>
      <c r="Y68" s="32" t="s">
        <v>396</v>
      </c>
      <c r="Z68" s="32" t="s">
        <v>530</v>
      </c>
      <c r="AF68" s="30"/>
    </row>
    <row r="69" spans="1:32" x14ac:dyDescent="0.15">
      <c r="A69" s="13"/>
      <c r="B69" s="13"/>
      <c r="F69" s="13"/>
      <c r="G69" s="19"/>
      <c r="K69" s="13"/>
      <c r="L69" s="13"/>
      <c r="O69" s="13"/>
      <c r="P69" s="13"/>
      <c r="Q69" s="19"/>
      <c r="T69" s="13"/>
      <c r="Y69" s="32" t="s">
        <v>397</v>
      </c>
      <c r="Z69" s="32" t="s">
        <v>531</v>
      </c>
      <c r="AF69" s="30"/>
    </row>
    <row r="70" spans="1:32" x14ac:dyDescent="0.15">
      <c r="A70" s="13"/>
      <c r="B70" s="13"/>
      <c r="Y70" s="32" t="s">
        <v>398</v>
      </c>
      <c r="Z70" s="32" t="s">
        <v>532</v>
      </c>
    </row>
    <row r="71" spans="1:32" x14ac:dyDescent="0.15">
      <c r="Y71" s="32" t="s">
        <v>399</v>
      </c>
      <c r="Z71" s="32" t="s">
        <v>533</v>
      </c>
    </row>
    <row r="72" spans="1:32" x14ac:dyDescent="0.15">
      <c r="Y72" s="32" t="s">
        <v>400</v>
      </c>
      <c r="Z72" s="32" t="s">
        <v>534</v>
      </c>
    </row>
    <row r="73" spans="1:32" x14ac:dyDescent="0.15">
      <c r="Y73" s="32" t="s">
        <v>401</v>
      </c>
      <c r="Z73" s="32" t="s">
        <v>535</v>
      </c>
    </row>
    <row r="74" spans="1:32" x14ac:dyDescent="0.15">
      <c r="Y74" s="32" t="s">
        <v>402</v>
      </c>
      <c r="Z74" s="32" t="s">
        <v>536</v>
      </c>
    </row>
    <row r="75" spans="1:32" x14ac:dyDescent="0.15">
      <c r="Y75" s="32" t="s">
        <v>403</v>
      </c>
      <c r="Z75" s="32" t="s">
        <v>537</v>
      </c>
    </row>
    <row r="76" spans="1:32" x14ac:dyDescent="0.15">
      <c r="Y76" s="32" t="s">
        <v>404</v>
      </c>
      <c r="Z76" s="32" t="s">
        <v>538</v>
      </c>
    </row>
    <row r="77" spans="1:32" x14ac:dyDescent="0.15">
      <c r="Y77" s="32" t="s">
        <v>405</v>
      </c>
      <c r="Z77" s="32" t="s">
        <v>539</v>
      </c>
    </row>
    <row r="78" spans="1:32" x14ac:dyDescent="0.15">
      <c r="Y78" s="32" t="s">
        <v>406</v>
      </c>
      <c r="Z78" s="32" t="s">
        <v>540</v>
      </c>
    </row>
    <row r="79" spans="1:32" x14ac:dyDescent="0.15">
      <c r="Y79" s="32" t="s">
        <v>407</v>
      </c>
      <c r="Z79" s="32" t="s">
        <v>541</v>
      </c>
    </row>
    <row r="80" spans="1:32" x14ac:dyDescent="0.15">
      <c r="Y80" s="32" t="s">
        <v>408</v>
      </c>
      <c r="Z80" s="32" t="s">
        <v>542</v>
      </c>
    </row>
    <row r="81" spans="25:26" x14ac:dyDescent="0.15">
      <c r="Y81" s="32" t="s">
        <v>409</v>
      </c>
      <c r="Z81" s="32" t="s">
        <v>543</v>
      </c>
    </row>
    <row r="82" spans="25:26" x14ac:dyDescent="0.15">
      <c r="Y82" s="32" t="s">
        <v>410</v>
      </c>
      <c r="Z82" s="32" t="s">
        <v>544</v>
      </c>
    </row>
    <row r="83" spans="25:26" x14ac:dyDescent="0.15">
      <c r="Y83" s="32" t="s">
        <v>411</v>
      </c>
      <c r="Z83" s="32" t="s">
        <v>545</v>
      </c>
    </row>
    <row r="84" spans="25:26" x14ac:dyDescent="0.15">
      <c r="Y84" s="32" t="s">
        <v>412</v>
      </c>
      <c r="Z84" s="32" t="s">
        <v>546</v>
      </c>
    </row>
    <row r="85" spans="25:26" x14ac:dyDescent="0.15">
      <c r="Y85" s="32" t="s">
        <v>413</v>
      </c>
      <c r="Z85" s="32" t="s">
        <v>547</v>
      </c>
    </row>
    <row r="86" spans="25:26" x14ac:dyDescent="0.15">
      <c r="Y86" s="32" t="s">
        <v>414</v>
      </c>
      <c r="Z86" s="32" t="s">
        <v>548</v>
      </c>
    </row>
    <row r="87" spans="25:26" x14ac:dyDescent="0.15">
      <c r="Y87" s="32" t="s">
        <v>415</v>
      </c>
      <c r="Z87" s="32" t="s">
        <v>549</v>
      </c>
    </row>
    <row r="88" spans="25:26" x14ac:dyDescent="0.15">
      <c r="Y88" s="32" t="s">
        <v>416</v>
      </c>
      <c r="Z88" s="32" t="s">
        <v>550</v>
      </c>
    </row>
    <row r="89" spans="25:26" x14ac:dyDescent="0.15">
      <c r="Y89" s="32" t="s">
        <v>417</v>
      </c>
      <c r="Z89" s="32" t="s">
        <v>551</v>
      </c>
    </row>
    <row r="90" spans="25:26" x14ac:dyDescent="0.15">
      <c r="Y90" s="32" t="s">
        <v>418</v>
      </c>
      <c r="Z90" s="32" t="s">
        <v>552</v>
      </c>
    </row>
    <row r="91" spans="25:26" x14ac:dyDescent="0.15">
      <c r="Y91" s="32" t="s">
        <v>419</v>
      </c>
      <c r="Z91" s="32" t="s">
        <v>553</v>
      </c>
    </row>
    <row r="92" spans="25:26" x14ac:dyDescent="0.15">
      <c r="Y92" s="32" t="s">
        <v>420</v>
      </c>
      <c r="Z92" s="32" t="s">
        <v>554</v>
      </c>
    </row>
    <row r="93" spans="25:26" x14ac:dyDescent="0.15">
      <c r="Y93" s="32" t="s">
        <v>421</v>
      </c>
      <c r="Z93" s="32" t="s">
        <v>555</v>
      </c>
    </row>
    <row r="94" spans="25:26" x14ac:dyDescent="0.15">
      <c r="Y94" s="32" t="s">
        <v>422</v>
      </c>
      <c r="Z94" s="32" t="s">
        <v>556</v>
      </c>
    </row>
    <row r="95" spans="25:26" x14ac:dyDescent="0.15">
      <c r="Y95" s="32" t="s">
        <v>423</v>
      </c>
      <c r="Z95" s="32" t="s">
        <v>557</v>
      </c>
    </row>
    <row r="96" spans="25:26" x14ac:dyDescent="0.15">
      <c r="Y96" s="32" t="s">
        <v>325</v>
      </c>
      <c r="Z96" s="32" t="s">
        <v>558</v>
      </c>
    </row>
    <row r="97" spans="25:26" x14ac:dyDescent="0.15">
      <c r="Y97" s="32" t="s">
        <v>424</v>
      </c>
      <c r="Z97" s="32" t="s">
        <v>559</v>
      </c>
    </row>
    <row r="98" spans="25:26" x14ac:dyDescent="0.15">
      <c r="Y98" s="32" t="s">
        <v>425</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2021-04-30T04:35:19Z</cp:lastPrinted>
  <dcterms:created xsi:type="dcterms:W3CDTF">2012-03-13T00:50:25Z</dcterms:created>
  <dcterms:modified xsi:type="dcterms:W3CDTF">2021-06-25T01:18:19Z</dcterms:modified>
</cp:coreProperties>
</file>