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_03_日常文書フォルダ（保存期間１年未満）\予算班\予算第２係\予算関係業務\2020年度作成（令和3年3月末廃棄）\02_予算第２係長\15 2021年度（R4予算）\50 行政事業レビュー\11【作業依頼】行政事業レビュー事業単位整理表の確認について（210625）\"/>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134" i="3"/>
  <c r="AY645" i="3"/>
  <c r="AY606" i="3"/>
  <c r="AY417" i="3"/>
  <c r="AY369" i="3"/>
  <c r="AY255" i="3"/>
  <c r="AY235"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<sst xmlns="http://schemas.openxmlformats.org/spreadsheetml/2006/main" count="2402" uniqueCount="712">
  <si>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</si>
  <si>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</si>
  <si>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</si>
  <si>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</si>
  <si>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</si>
  <si>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</si>
  <si>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</si>
  <si>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</si>
  <si>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</si>
  <si>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</si>
  <si>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</si>
  <si>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</si>
  <si>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</si>
  <si>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</si>
  <si>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</si>
  <si>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</si>
  <si>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</si>
  <si>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</si>
  <si>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</si>
  <si>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</si>
  <si>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</si>
  <si>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</si>
  <si>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</si>
  <si>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</si>
  <si>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</si>
  <si>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</si>
  <si>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</si>
  <si>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</si>
  <si>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</si>
  <si>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</si>
  <si>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</si>
  <si>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</si>
  <si>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</si>
  <si>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</si>
  <si>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</si>
  <si>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</si>
  <si>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</si>
  <si>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</si>
  <si>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</si>
  <si>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</si>
  <si>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</si>
  <si>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</si>
  <si>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</si>
  <si>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</si>
  <si>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</si>
  <si>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</si>
  <si>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</si>
  <si>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</si>
  <si>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</si>
  <si>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</si>
  <si>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</si>
  <si>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</si>
  <si>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</si>
  <si>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</si>
  <si>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</si>
  <si>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</si>
  <si>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</si>
  <si>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</si>
  <si>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</si>
  <si>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</si>
  <si>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</si>
  <si>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</si>
  <si>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</si>
  <si>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</si>
  <si>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</si>
  <si>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</si>
  <si>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</si>
  <si>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</si>
  <si>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</si>
  <si>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</si>
  <si>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</si>
  <si>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</si>
  <si>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</si>
  <si>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</si>
  <si>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</si>
  <si>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</si>
  <si>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</si>
  <si>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</si>
  <si>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</si>
  <si>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</si>
  <si>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</si>
  <si>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</si>
  <si>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</si>
  <si>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</si>
  <si>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</si>
  <si>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</si>
  <si>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</si>
  <si>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</si>
  <si>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</si>
  <si>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</si>
  <si>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</si>
  <si>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</si>
  <si>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</si>
  <si>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</si>
  <si>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</si>
  <si>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</si>
  <si>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</si>
  <si>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</si>
  <si>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</si>
  <si>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</si>
  <si>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</si>
  <si>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</si>
  <si>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</si>
  <si>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</si>
  <si>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</si>
  <si>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</si>
  <si>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</si>
  <si>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</si>
  <si>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</si>
  <si>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</si>
  <si>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</si>
  <si>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</si>
  <si>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</si>
  <si>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</si>
  <si>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</si>
  <si>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</si>
  <si>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</si>
  <si>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</si>
  <si>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</si>
  <si>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</si>
  <si>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</si>
  <si>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</si>
  <si>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</si>
  <si>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</si>
  <si>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</si>
  <si>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</si>
  <si>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</si>
  <si>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</si>
  <si>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</si>
  <si>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</si>
  <si>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</si>
  <si>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</si>
  <si>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</si>
  <si>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</si>
  <si>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</si>
  <si>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</si>
  <si>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</si>
  <si>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</si>
  <si>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</si>
  <si>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</si>
  <si>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</si>
  <si>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</si>
  <si>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</si>
  <si>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</si>
  <si>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</si>
  <si>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</si>
  <si>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</si>
  <si>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</si>
  <si>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</si>
  <si>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</si>
  <si>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</si>
  <si>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</si>
  <si>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</si>
  <si>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</si>
  <si>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</si>
  <si>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</si>
  <si>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</si>
  <si>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</si>
  <si>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</si>
  <si>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</si>
  <si>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</si>
  <si>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</si>
  <si>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</si>
  <si>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</si>
  <si>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</si>
  <si>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</si>
  <si>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</si>
  <si>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</si>
  <si>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</si>
  <si>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</si>
  <si>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</si>
  <si>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</si>
  <si>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</si>
  <si>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</si>
  <si>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</si>
  <si>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</si>
  <si>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</si>
  <si>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</si>
  <si>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</si>
  <si>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</si>
  <si>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</si>
  <si>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</si>
  <si>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</si>
  <si>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</si>
  <si>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</si>
  <si>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</si>
  <si>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</si>
  <si>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</si>
  <si>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</si>
  <si>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</si>
  <si>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</si>
  <si>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</si>
  <si>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</si>
  <si>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</si>
  <si>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</si>
  <si>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</si>
  <si>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</si>
  <si>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</si>
  <si>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</si>
  <si>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</si>
  <si>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</si>
  <si>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</si>
  <si>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</si>
  <si>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</si>
  <si>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</si>
  <si>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</si>
  <si>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</si>
  <si>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</si>
  <si>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</si>
  <si>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</si>
  <si>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</si>
  <si>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</si>
  <si>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</si>
  <si>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</si>
  <si>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</si>
  <si>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</si>
  <si>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</si>
  <si>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</si>
  <si>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</si>
  <si>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</si>
  <si>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</si>
  <si>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</si>
  <si>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</si>
  <si>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</si>
  <si>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</si>
  <si>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</si>
  <si>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</si>
  <si>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</si>
  <si>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</si>
  <si>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</si>
  <si>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</si>
  <si>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</si>
  <si>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</si>
  <si>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</si>
  <si>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</si>
  <si>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</si>
  <si>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</si>
  <si>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</si>
  <si>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</si>
  <si>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</si>
  <si>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</si>
  <si>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</si>
  <si>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</si>
  <si>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</si>
  <si>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</si>
  <si>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</si>
  <si>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</si>
  <si>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</si>
  <si>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</si>
  <si>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</si>
  <si>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</si>
  <si>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</si>
  <si>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</si>
  <si>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</si>
  <si>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</si>
  <si>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</si>
  <si>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</si>
  <si>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</si>
  <si>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</si>
  <si>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</si>
  <si>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</si>
  <si>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</si>
  <si>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</si>
  <si>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</si>
  <si>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</si>
  <si>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</si>
  <si>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</si>
  <si>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</si>
  <si>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</si>
  <si>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</si>
  <si>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</si>
  <si>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</si>
  <si>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</si>
  <si>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</si>
  <si>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</si>
  <si>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</si>
  <si>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</si>
  <si>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</si>
  <si>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</si>
  <si>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</si>
  <si>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</si>
  <si>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</si>
  <si>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</si>
  <si>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</si>
  <si>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</si>
  <si>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</si>
  <si>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</si>
  <si>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</si>
  <si>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</si>
  <si>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</si>
  <si>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</si>
  <si>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</si>
  <si>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</si>
  <si>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</si>
  <si>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</si>
  <si>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</si>
  <si>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</si>
  <si>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</si>
  <si>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</si>
  <si>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</si>
  <si>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</si>
  <si>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</si>
  <si>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</si>
  <si>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</si>
  <si>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</si>
  <si>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</si>
  <si>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</si>
  <si>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</si>
  <si>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</si>
  <si>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</si>
  <si>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</si>
  <si>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</si>
  <si>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</si>
  <si>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</si>
  <si>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</si>
  <si>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</si>
  <si>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</si>
  <si>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</si>
  <si>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</si>
  <si>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</si>
  <si>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</si>
  <si>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</si>
  <si>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</si>
  <si>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</si>
  <si>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</si>
  <si>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</si>
  <si>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</si>
  <si>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</si>
  <si>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</si>
  <si>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</si>
  <si>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</si>
  <si>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</si>
  <si>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</si>
  <si>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</si>
  <si>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</si>
  <si>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</si>
  <si>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</si>
  <si>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</si>
  <si>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</si>
  <si>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</si>
  <si>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</si>
  <si>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</si>
  <si>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</si>
  <si>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</si>
  <si>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</si>
  <si>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</si>
  <si>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</si>
  <si>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</si>
  <si>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</si>
  <si>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</si>
  <si>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</si>
  <si>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</si>
  <si>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</si>
  <si>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</si>
  <si>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</si>
  <si>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</si>
  <si>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</si>
  <si>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</si>
  <si>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</si>
  <si>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</si>
  <si>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</si>
  <si>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</si>
  <si>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</si>
  <si>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</si>
  <si>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</si>
  <si>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</si>
  <si>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</si>
  <si>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</si>
  <si>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</si>
  <si>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</si>
  <si>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</si>
  <si>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</si>
  <si>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</si>
  <si>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</si>
  <si>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</si>
  <si>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</si>
  <si>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</si>
  <si>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</si>
  <si>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</si>
  <si>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</si>
  <si>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</si>
  <si>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</si>
  <si>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</si>
  <si>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</si>
  <si>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</si>
  <si>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</si>
  <si>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</si>
  <si>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</si>
  <si>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</si>
  <si>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</si>
  <si>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</si>
  <si>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</si>
  <si>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</si>
  <si>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</si>
  <si>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</si>
  <si>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</si>
  <si>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</si>
  <si>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</si>
  <si>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</si>
  <si>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</si>
  <si>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</si>
  <si>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</si>
  <si>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</si>
  <si>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</si>
  <si>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</si>
  <si>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</si>
  <si>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</si>
  <si>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</si>
  <si>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</si>
  <si>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</si>
  <si>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</si>
  <si>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</si>
  <si>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</si>
  <si>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</si>
  <si>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</si>
  <si>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</si>
  <si>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</si>
  <si>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</si>
  <si>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</si>
  <si>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</si>
  <si>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</si>
  <si>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</si>
  <si>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</si>
  <si>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</si>
  <si>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</si>
  <si>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</si>
  <si>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</si>
  <si>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</si>
  <si>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</si>
  <si>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</si>
  <si>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</si>
  <si>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</si>
  <si>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</si>
  <si>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</si>
  <si>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</si>
  <si>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</si>
  <si>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</si>
  <si>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</si>
  <si>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</si>
  <si>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</si>
  <si>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</si>
  <si>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</si>
  <si>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</si>
  <si>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</si>
  <si>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</si>
  <si>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</si>
  <si>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</si>
  <si>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</si>
  <si>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</si>
  <si>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</si>
  <si>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</si>
  <si>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</si>
  <si>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</si>
  <si>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</si>
  <si>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</si>
  <si>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</si>
  <si>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</si>
  <si>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</si>
  <si>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</si>
  <si>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</si>
  <si>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</si>
  <si>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</si>
  <si>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</si>
  <si>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</si>
  <si>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</si>
  <si>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</si>
  <si>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</si>
  <si>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</si>
  <si>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</si>
  <si>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</si>
  <si>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</si>
  <si>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</si>
  <si>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</si>
  <si>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</si>
  <si>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</si>
  <si>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</si>
  <si>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</si>
  <si>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</si>
  <si>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</si>
  <si>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</si>
  <si>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</si>
  <si>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</si>
  <si>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</si>
  <si>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</si>
  <si>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</si>
  <si>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</si>
  <si>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</si>
  <si>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</si>
  <si>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</si>
  <si>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</si>
  <si>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</si>
  <si>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</si>
  <si>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</si>
  <si>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</si>
  <si>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</si>
  <si>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</si>
  <si>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</si>
  <si>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</si>
  <si>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</si>
  <si>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</si>
  <si>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</si>
  <si>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</si>
  <si>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</si>
  <si>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</si>
  <si>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</si>
  <si>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</si>
  <si>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</si>
  <si>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</si>
  <si>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</si>
  <si>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</si>
  <si>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</si>
  <si>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</si>
  <si>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</si>
  <si>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</si>
  <si>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</si>
  <si>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</si>
  <si>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</si>
  <si>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</si>
  <si>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</si>
  <si>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</si>
  <si>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</si>
  <si>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</si>
  <si>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</si>
  <si>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</si>
  <si>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</si>
  <si>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</si>
  <si>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</si>
  <si>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</si>
  <si>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</si>
  <si>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</si>
  <si>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</si>
  <si>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</si>
  <si>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</si>
  <si>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</si>
  <si>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</si>
  <si>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</si>
  <si>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</si>
  <si>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</si>
  <si>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</si>
  <si>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</si>
  <si>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</si>
  <si>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</si>
  <si>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</si>
  <si>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</si>
  <si>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</si>
  <si>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</si>
  <si>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</si>
  <si>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</si>
  <si>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</si>
  <si>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</si>
  <si>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</si>
  <si>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</si>
  <si>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</si>
  <si>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</si>
  <si>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</si>
  <si>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</si>
  <si>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</si>
  <si>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</si>
  <si>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</si>
  <si>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</si>
  <si>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</si>
  <si>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</si>
  <si>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</si>
  <si>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</si>
  <si>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</si>
  <si>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</si>
  <si>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</si>
  <si>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</si>
  <si>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</si>
  <si>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</si>
  <si>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</si>
  <si>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</si>
  <si>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</si>
  <si>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</si>
  <si>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</si>
  <si>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</si>
  <si>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</si>
  <si>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</si>
  <si>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</si>
  <si>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</si>
  <si>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</si>
  <si>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</si>
  <si>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</si>
  <si>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</si>
  <si>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</si>
  <si>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</si>
  <si>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</si>
  <si>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</si>
  <si>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</si>
  <si>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</si>
  <si>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</si>
  <si>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</si>
  <si>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</si>
  <si>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</si>
  <si>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</si>
  <si>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</si>
  <si>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</si>
  <si>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</si>
  <si>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</si>
  <si>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</si>
  <si>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</si>
  <si>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</si>
  <si>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</si>
  <si>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</si>
  <si>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</si>
  <si>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</si>
  <si>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</si>
  <si>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</si>
  <si>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</si>
  <si>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</si>
  <si>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</si>
  <si>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</si>
  <si>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</si>
  <si>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</si>
  <si>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</si>
  <si>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</si>
  <si>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</si>
  <si>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</si>
  <si>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</si>
  <si>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</si>
  <si>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</si>
  <si>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</si>
  <si>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</si>
  <si>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</si>
  <si>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</si>
  <si>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</si>
  <si>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</si>
  <si>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</si>
  <si>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</si>
  <si>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北方領土隣接地域振興等経費
（北方領土隣接地域振興等事業推進費補助金）</t>
    <rPh sb="0" eb="8">
      <t>ホッポウリョウドリンセツチイキ</t>
    </rPh>
    <rPh sb="8" eb="10">
      <t>シンコウ</t>
    </rPh>
    <rPh sb="10" eb="11">
      <t>トウ</t>
    </rPh>
    <rPh sb="11" eb="13">
      <t>ケイヒ</t>
    </rPh>
    <rPh sb="15" eb="23">
      <t>ホッポウリョウドリンセツチイキ</t>
    </rPh>
    <rPh sb="23" eb="25">
      <t>シンコウ</t>
    </rPh>
    <rPh sb="25" eb="26">
      <t>トウ</t>
    </rPh>
    <rPh sb="26" eb="28">
      <t>ジギョウ</t>
    </rPh>
    <rPh sb="28" eb="31">
      <t>スイシンヒ</t>
    </rPh>
    <rPh sb="31" eb="34">
      <t>ホジョキン</t>
    </rPh>
    <phoneticPr fontId="5"/>
  </si>
  <si>
    <t>北海道局</t>
    <rPh sb="0" eb="3">
      <t>ホッカイドウ</t>
    </rPh>
    <rPh sb="3" eb="4">
      <t>キョク</t>
    </rPh>
    <phoneticPr fontId="5"/>
  </si>
  <si>
    <t>参事官</t>
    <rPh sb="0" eb="3">
      <t>サンジカン</t>
    </rPh>
    <phoneticPr fontId="5"/>
  </si>
  <si>
    <t>企画調整官　小林　幹男</t>
    <rPh sb="0" eb="2">
      <t>キカク</t>
    </rPh>
    <rPh sb="2" eb="5">
      <t>チョウセイカン</t>
    </rPh>
    <rPh sb="6" eb="8">
      <t>コバヤシ</t>
    </rPh>
    <rPh sb="9" eb="10">
      <t>ミキ</t>
    </rPh>
    <rPh sb="10" eb="11">
      <t>オ</t>
    </rPh>
    <phoneticPr fontId="5"/>
  </si>
  <si>
    <t>○</t>
  </si>
  <si>
    <t>北方領土問題等の解決の促進を図るための基本方針(平成31年１月25日改正)
北方領土隣接地域の振興及び住民の生活の安定に関する計画（平成30年５月11日改正）</t>
    <rPh sb="0" eb="4">
      <t>ホッポウリョウド</t>
    </rPh>
    <rPh sb="4" eb="6">
      <t>モンダイ</t>
    </rPh>
    <rPh sb="6" eb="7">
      <t>トウ</t>
    </rPh>
    <rPh sb="8" eb="10">
      <t>カイケツ</t>
    </rPh>
    <rPh sb="11" eb="13">
      <t>ソクシン</t>
    </rPh>
    <rPh sb="14" eb="15">
      <t>ハカ</t>
    </rPh>
    <rPh sb="19" eb="21">
      <t>キホン</t>
    </rPh>
    <rPh sb="21" eb="23">
      <t>ホウシン</t>
    </rPh>
    <rPh sb="24" eb="26">
      <t>ヘイセイ</t>
    </rPh>
    <rPh sb="28" eb="29">
      <t>ネン</t>
    </rPh>
    <rPh sb="30" eb="31">
      <t>ツキ</t>
    </rPh>
    <rPh sb="33" eb="34">
      <t>ヒ</t>
    </rPh>
    <rPh sb="34" eb="36">
      <t>カイセイ</t>
    </rPh>
    <rPh sb="38" eb="46">
      <t>ホッポウリョウドリンセツチイキ</t>
    </rPh>
    <rPh sb="47" eb="49">
      <t>シンコウ</t>
    </rPh>
    <rPh sb="49" eb="50">
      <t>オヨ</t>
    </rPh>
    <rPh sb="51" eb="53">
      <t>ジュウミン</t>
    </rPh>
    <rPh sb="54" eb="56">
      <t>セイカツ</t>
    </rPh>
    <rPh sb="57" eb="59">
      <t>アンテイ</t>
    </rPh>
    <rPh sb="60" eb="61">
      <t>カン</t>
    </rPh>
    <rPh sb="63" eb="65">
      <t>ケイカク</t>
    </rPh>
    <rPh sb="66" eb="68">
      <t>ヘイセイ</t>
    </rPh>
    <rPh sb="70" eb="71">
      <t>ネン</t>
    </rPh>
    <rPh sb="72" eb="73">
      <t>ツキ</t>
    </rPh>
    <rPh sb="75" eb="76">
      <t>ヒ</t>
    </rPh>
    <rPh sb="76" eb="78">
      <t>カイセイ</t>
    </rPh>
    <phoneticPr fontId="5"/>
  </si>
  <si>
    <t>　振興計画に基づき、１市４町が実施する北方領土隣接地域の魅力ある地域社会の形成のために実施する取組（①活力ある地域経済の展開に向けた取組、②地域の資源を活かした交流人口の拡大に向けた取組、③ゆとりと安心の実感できる地域社会の形成に向けた取組、④社会・経済の安定的な発展の基盤の形成に向けた取組）を対象に補助（補助率：２分の１以内）。
　基幹産業である水産業の生産性・付加価値向上に向けた取組や災害時対応の強化、周遊観光地の形成に向けた各種環境整備等、地域のニーズに即した取組を支援し、地域産業の振興や住民生活の安定に貢献している。</t>
    <rPh sb="1" eb="3">
      <t>シンコウ</t>
    </rPh>
    <rPh sb="3" eb="5">
      <t>ケイカク</t>
    </rPh>
    <rPh sb="6" eb="7">
      <t>モト</t>
    </rPh>
    <rPh sb="11" eb="12">
      <t>シ</t>
    </rPh>
    <rPh sb="13" eb="14">
      <t>マチ</t>
    </rPh>
    <rPh sb="15" eb="17">
      <t>ジッシ</t>
    </rPh>
    <rPh sb="19" eb="27">
      <t>ホッポウリョウドリンセツチイキ</t>
    </rPh>
    <rPh sb="28" eb="30">
      <t>ミリョク</t>
    </rPh>
    <rPh sb="32" eb="34">
      <t>チイキ</t>
    </rPh>
    <rPh sb="34" eb="36">
      <t>シャカイ</t>
    </rPh>
    <rPh sb="37" eb="39">
      <t>ケイセイ</t>
    </rPh>
    <rPh sb="43" eb="45">
      <t>ジッシ</t>
    </rPh>
    <rPh sb="47" eb="49">
      <t>トリクミ</t>
    </rPh>
    <rPh sb="51" eb="53">
      <t>カツリョク</t>
    </rPh>
    <rPh sb="55" eb="57">
      <t>チイキ</t>
    </rPh>
    <rPh sb="57" eb="59">
      <t>ケイザイ</t>
    </rPh>
    <rPh sb="60" eb="62">
      <t>テンカイ</t>
    </rPh>
    <rPh sb="63" eb="64">
      <t>ム</t>
    </rPh>
    <rPh sb="66" eb="68">
      <t>トリクミ</t>
    </rPh>
    <rPh sb="70" eb="72">
      <t>チイキ</t>
    </rPh>
    <rPh sb="73" eb="75">
      <t>シゲン</t>
    </rPh>
    <rPh sb="76" eb="77">
      <t>イ</t>
    </rPh>
    <rPh sb="80" eb="82">
      <t>コウリュウ</t>
    </rPh>
    <rPh sb="82" eb="84">
      <t>ジンコウ</t>
    </rPh>
    <rPh sb="85" eb="87">
      <t>カクダイ</t>
    </rPh>
    <rPh sb="88" eb="89">
      <t>ム</t>
    </rPh>
    <rPh sb="91" eb="93">
      <t>トリクミ</t>
    </rPh>
    <rPh sb="99" eb="101">
      <t>アンシン</t>
    </rPh>
    <rPh sb="102" eb="104">
      <t>ジッカン</t>
    </rPh>
    <rPh sb="107" eb="109">
      <t>チイキ</t>
    </rPh>
    <rPh sb="109" eb="111">
      <t>シャカイ</t>
    </rPh>
    <rPh sb="112" eb="114">
      <t>ケイセイ</t>
    </rPh>
    <rPh sb="115" eb="116">
      <t>ム</t>
    </rPh>
    <rPh sb="118" eb="120">
      <t>トリクミ</t>
    </rPh>
    <rPh sb="122" eb="124">
      <t>シャカイ</t>
    </rPh>
    <rPh sb="125" eb="127">
      <t>ケイザイ</t>
    </rPh>
    <rPh sb="128" eb="131">
      <t>アンテイテキ</t>
    </rPh>
    <rPh sb="132" eb="134">
      <t>ハッテン</t>
    </rPh>
    <rPh sb="135" eb="137">
      <t>キバン</t>
    </rPh>
    <rPh sb="138" eb="140">
      <t>ケイセイ</t>
    </rPh>
    <rPh sb="141" eb="142">
      <t>ム</t>
    </rPh>
    <rPh sb="144" eb="146">
      <t>トリクミ</t>
    </rPh>
    <rPh sb="148" eb="150">
      <t>タイショウ</t>
    </rPh>
    <rPh sb="151" eb="153">
      <t>ホジョ</t>
    </rPh>
    <rPh sb="154" eb="157">
      <t>ホジョリツ</t>
    </rPh>
    <rPh sb="159" eb="160">
      <t>ブン</t>
    </rPh>
    <rPh sb="162" eb="164">
      <t>イナイ</t>
    </rPh>
    <rPh sb="168" eb="170">
      <t>キカン</t>
    </rPh>
    <rPh sb="170" eb="172">
      <t>サンギョウ</t>
    </rPh>
    <rPh sb="175" eb="177">
      <t>スイサン</t>
    </rPh>
    <rPh sb="177" eb="178">
      <t>ギョウ</t>
    </rPh>
    <rPh sb="179" eb="181">
      <t>セイサン</t>
    </rPh>
    <rPh sb="181" eb="182">
      <t>セイ</t>
    </rPh>
    <rPh sb="183" eb="185">
      <t>フカ</t>
    </rPh>
    <rPh sb="185" eb="187">
      <t>カチ</t>
    </rPh>
    <rPh sb="187" eb="189">
      <t>コウジョウ</t>
    </rPh>
    <rPh sb="190" eb="191">
      <t>ム</t>
    </rPh>
    <rPh sb="193" eb="195">
      <t>トリクミ</t>
    </rPh>
    <rPh sb="196" eb="199">
      <t>サイガイジ</t>
    </rPh>
    <rPh sb="199" eb="201">
      <t>タイオウ</t>
    </rPh>
    <rPh sb="202" eb="204">
      <t>キョウカ</t>
    </rPh>
    <rPh sb="205" eb="207">
      <t>シュウユウ</t>
    </rPh>
    <rPh sb="207" eb="209">
      <t>カンコウ</t>
    </rPh>
    <rPh sb="209" eb="210">
      <t>チ</t>
    </rPh>
    <rPh sb="211" eb="213">
      <t>ケイセイ</t>
    </rPh>
    <rPh sb="214" eb="215">
      <t>ム</t>
    </rPh>
    <rPh sb="217" eb="219">
      <t>カクシュ</t>
    </rPh>
    <rPh sb="219" eb="221">
      <t>カンキョウ</t>
    </rPh>
    <rPh sb="221" eb="223">
      <t>セイビ</t>
    </rPh>
    <rPh sb="223" eb="224">
      <t>トウ</t>
    </rPh>
    <rPh sb="225" eb="227">
      <t>チイキ</t>
    </rPh>
    <rPh sb="232" eb="233">
      <t>ソク</t>
    </rPh>
    <rPh sb="235" eb="237">
      <t>トリクミ</t>
    </rPh>
    <rPh sb="238" eb="240">
      <t>シエン</t>
    </rPh>
    <rPh sb="242" eb="244">
      <t>チイキ</t>
    </rPh>
    <rPh sb="244" eb="246">
      <t>サンギョウ</t>
    </rPh>
    <rPh sb="247" eb="249">
      <t>シンコウ</t>
    </rPh>
    <rPh sb="250" eb="252">
      <t>ジュウミン</t>
    </rPh>
    <rPh sb="252" eb="254">
      <t>セイカツ</t>
    </rPh>
    <rPh sb="255" eb="257">
      <t>アンテイ</t>
    </rPh>
    <rPh sb="258" eb="260">
      <t>コウケン</t>
    </rPh>
    <phoneticPr fontId="5"/>
  </si>
  <si>
    <t>-</t>
  </si>
  <si>
    <t>-</t>
    <phoneticPr fontId="5"/>
  </si>
  <si>
    <t>北方領土隣接地域振興等
事業推進費補助金</t>
    <rPh sb="0" eb="8">
      <t>ホッポウリョウドリンセツチイキ</t>
    </rPh>
    <rPh sb="8" eb="10">
      <t>シンコウ</t>
    </rPh>
    <rPh sb="10" eb="11">
      <t>トウ</t>
    </rPh>
    <rPh sb="12" eb="14">
      <t>ジギョウ</t>
    </rPh>
    <rPh sb="14" eb="17">
      <t>スイシンヒ</t>
    </rPh>
    <rPh sb="17" eb="20">
      <t>ホジョキン</t>
    </rPh>
    <phoneticPr fontId="5"/>
  </si>
  <si>
    <t>北方領土隣接地域における主要産業（酪農、漁業、製造業）の一人当たり生産額（※令和元年度の実績値は一部速報値を用いた算出、令和２年度の実績値は集計中）</t>
    <rPh sb="38" eb="40">
      <t>レイワ</t>
    </rPh>
    <rPh sb="40" eb="42">
      <t>ガンネン</t>
    </rPh>
    <rPh sb="42" eb="43">
      <t>ド</t>
    </rPh>
    <rPh sb="44" eb="47">
      <t>ジッセキチ</t>
    </rPh>
    <rPh sb="48" eb="50">
      <t>イチブ</t>
    </rPh>
    <rPh sb="50" eb="53">
      <t>ソクホウチ</t>
    </rPh>
    <rPh sb="54" eb="55">
      <t>モチ</t>
    </rPh>
    <rPh sb="57" eb="59">
      <t>サンシュツ</t>
    </rPh>
    <rPh sb="60" eb="62">
      <t>レイワ</t>
    </rPh>
    <rPh sb="63" eb="64">
      <t>ネン</t>
    </rPh>
    <rPh sb="64" eb="65">
      <t>ド</t>
    </rPh>
    <rPh sb="66" eb="69">
      <t>ジッセキチ</t>
    </rPh>
    <rPh sb="70" eb="73">
      <t>シュウケイチュウ</t>
    </rPh>
    <phoneticPr fontId="5"/>
  </si>
  <si>
    <t>万円/人</t>
    <rPh sb="0" eb="2">
      <t>マンエン</t>
    </rPh>
    <rPh sb="3" eb="4">
      <t>ニン</t>
    </rPh>
    <phoneticPr fontId="5"/>
  </si>
  <si>
    <t>万円/人
以上</t>
    <rPh sb="5" eb="7">
      <t>イジョウ</t>
    </rPh>
    <phoneticPr fontId="5"/>
  </si>
  <si>
    <t>「工業統計調査（令和３年３月）」（北海道調べ）、「北海道水産現勢（令和２年12月）」（北海道調べ）、「畜産統計（令和元年11月）」（農林水産省調べ）、「農業物価統計調査（令和２年９月）」（農林水産省調べ）、「牛個体識別全国データベース（令和元年10月）」（（独）家畜改良センター調べ）、「酪農経営関連の基礎的データ（令和２年12月）」（（一社）Jミルク調べ）、「住民基本台帳人口・世帯数（令和元年９月）」（北海道調べ）</t>
    <rPh sb="1" eb="3">
      <t>コウギョウ</t>
    </rPh>
    <rPh sb="3" eb="5">
      <t>トウケイ</t>
    </rPh>
    <rPh sb="5" eb="7">
      <t>チョウサ</t>
    </rPh>
    <rPh sb="8" eb="10">
      <t>レイワ</t>
    </rPh>
    <rPh sb="11" eb="12">
      <t>ネン</t>
    </rPh>
    <rPh sb="13" eb="14">
      <t>ツキ</t>
    </rPh>
    <rPh sb="17" eb="20">
      <t>ホッカイドウ</t>
    </rPh>
    <rPh sb="20" eb="21">
      <t>シラ</t>
    </rPh>
    <rPh sb="25" eb="28">
      <t>ホッカイドウ</t>
    </rPh>
    <rPh sb="28" eb="30">
      <t>スイサン</t>
    </rPh>
    <rPh sb="30" eb="32">
      <t>ゲンセイ</t>
    </rPh>
    <rPh sb="33" eb="35">
      <t>レイワ</t>
    </rPh>
    <rPh sb="39" eb="40">
      <t>ツキ</t>
    </rPh>
    <rPh sb="43" eb="47">
      <t>ホッカイドウシラ</t>
    </rPh>
    <rPh sb="51" eb="53">
      <t>チクサン</t>
    </rPh>
    <rPh sb="53" eb="55">
      <t>トウケイ</t>
    </rPh>
    <rPh sb="56" eb="58">
      <t>レイワ</t>
    </rPh>
    <rPh sb="58" eb="59">
      <t>ガン</t>
    </rPh>
    <rPh sb="59" eb="60">
      <t>ネン</t>
    </rPh>
    <rPh sb="62" eb="63">
      <t>ツキ</t>
    </rPh>
    <rPh sb="66" eb="68">
      <t>ノウリン</t>
    </rPh>
    <rPh sb="68" eb="71">
      <t>スイサンショウ</t>
    </rPh>
    <rPh sb="71" eb="72">
      <t>シラ</t>
    </rPh>
    <rPh sb="76" eb="78">
      <t>ノウギョウ</t>
    </rPh>
    <rPh sb="78" eb="80">
      <t>ブッカ</t>
    </rPh>
    <rPh sb="80" eb="82">
      <t>トウケイ</t>
    </rPh>
    <rPh sb="82" eb="84">
      <t>チョウサ</t>
    </rPh>
    <rPh sb="85" eb="87">
      <t>レイワ</t>
    </rPh>
    <rPh sb="90" eb="91">
      <t>ツキ</t>
    </rPh>
    <rPh sb="94" eb="96">
      <t>ノウリン</t>
    </rPh>
    <rPh sb="96" eb="99">
      <t>スイサンショウ</t>
    </rPh>
    <rPh sb="99" eb="100">
      <t>シラ</t>
    </rPh>
    <rPh sb="104" eb="105">
      <t>ウシ</t>
    </rPh>
    <rPh sb="105" eb="107">
      <t>コタイ</t>
    </rPh>
    <rPh sb="107" eb="109">
      <t>シキベツ</t>
    </rPh>
    <rPh sb="109" eb="111">
      <t>ゼンコク</t>
    </rPh>
    <rPh sb="118" eb="120">
      <t>レイワ</t>
    </rPh>
    <rPh sb="120" eb="121">
      <t>ガン</t>
    </rPh>
    <rPh sb="121" eb="122">
      <t>ネン</t>
    </rPh>
    <rPh sb="124" eb="125">
      <t>ツキ</t>
    </rPh>
    <rPh sb="129" eb="130">
      <t>ドク</t>
    </rPh>
    <rPh sb="131" eb="133">
      <t>カチク</t>
    </rPh>
    <rPh sb="133" eb="135">
      <t>カイリョウ</t>
    </rPh>
    <rPh sb="139" eb="140">
      <t>シラ</t>
    </rPh>
    <rPh sb="144" eb="146">
      <t>ラクノウ</t>
    </rPh>
    <rPh sb="169" eb="170">
      <t>イチ</t>
    </rPh>
    <rPh sb="170" eb="171">
      <t>シャ</t>
    </rPh>
    <rPh sb="176" eb="177">
      <t>シラ</t>
    </rPh>
    <rPh sb="181" eb="183">
      <t>ジュウミン</t>
    </rPh>
    <rPh sb="183" eb="185">
      <t>キホン</t>
    </rPh>
    <rPh sb="185" eb="187">
      <t>ダイチョウ</t>
    </rPh>
    <rPh sb="187" eb="189">
      <t>ジンコウ</t>
    </rPh>
    <rPh sb="190" eb="193">
      <t>セタイスウ</t>
    </rPh>
    <rPh sb="194" eb="196">
      <t>レイワ</t>
    </rPh>
    <rPh sb="196" eb="197">
      <t>ガン</t>
    </rPh>
    <rPh sb="197" eb="198">
      <t>ネン</t>
    </rPh>
    <rPh sb="199" eb="200">
      <t>ツキ</t>
    </rPh>
    <rPh sb="203" eb="207">
      <t>ホッカイドウシラ</t>
    </rPh>
    <phoneticPr fontId="5"/>
  </si>
  <si>
    <t>補助金交付件数</t>
    <rPh sb="0" eb="3">
      <t>ホジョキン</t>
    </rPh>
    <rPh sb="3" eb="5">
      <t>コウフ</t>
    </rPh>
    <rPh sb="5" eb="7">
      <t>ケンスウ</t>
    </rPh>
    <phoneticPr fontId="5"/>
  </si>
  <si>
    <t>件</t>
    <rPh sb="0" eb="1">
      <t>ケン</t>
    </rPh>
    <phoneticPr fontId="5"/>
  </si>
  <si>
    <t>千円</t>
    <rPh sb="0" eb="2">
      <t>センエン</t>
    </rPh>
    <phoneticPr fontId="5"/>
  </si>
  <si>
    <t>千円/件</t>
    <rPh sb="0" eb="2">
      <t>センエン</t>
    </rPh>
    <rPh sb="3" eb="4">
      <t>ケン</t>
    </rPh>
    <phoneticPr fontId="5"/>
  </si>
  <si>
    <t>補助金交付実績額／補助金交付件数　　　　　　</t>
    <rPh sb="0" eb="3">
      <t>ホジョキン</t>
    </rPh>
    <rPh sb="3" eb="5">
      <t>コウフ</t>
    </rPh>
    <rPh sb="5" eb="8">
      <t>ジッセキガク</t>
    </rPh>
    <rPh sb="9" eb="16">
      <t>ホジョキンコウフケンスウ</t>
    </rPh>
    <phoneticPr fontId="5"/>
  </si>
  <si>
    <t>98,791/8</t>
    <phoneticPr fontId="5"/>
  </si>
  <si>
    <t>94,064/6</t>
    <phoneticPr fontId="5"/>
  </si>
  <si>
    <t>101,852/12</t>
    <phoneticPr fontId="5"/>
  </si>
  <si>
    <t>101,852/13</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</si>
  <si>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</si>
  <si>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</si>
  <si>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北方領土隣接地域振興指標（一人当たり主要生産額）</t>
    <rPh sb="0" eb="10">
      <t>ホッポウリョウドリンセツチイキシンコウ</t>
    </rPh>
    <rPh sb="10" eb="12">
      <t>シヒョウ</t>
    </rPh>
    <rPh sb="13" eb="16">
      <t>ヒトリア</t>
    </rPh>
    <rPh sb="18" eb="23">
      <t>シュヨウセイサンガク</t>
    </rPh>
    <phoneticPr fontId="5"/>
  </si>
  <si>
    <t>万円/人</t>
    <rPh sb="0" eb="4">
      <t>マンエン･ニン</t>
    </rPh>
    <phoneticPr fontId="5"/>
  </si>
  <si>
    <t>無</t>
  </si>
  <si>
    <t>‐</t>
  </si>
  <si>
    <t>内閣府</t>
  </si>
  <si>
    <t>413</t>
    <phoneticPr fontId="5"/>
  </si>
  <si>
    <t>384</t>
    <phoneticPr fontId="5"/>
  </si>
  <si>
    <t>411</t>
    <phoneticPr fontId="5"/>
  </si>
  <si>
    <t>392</t>
    <phoneticPr fontId="5"/>
  </si>
  <si>
    <t>409</t>
    <phoneticPr fontId="5"/>
  </si>
  <si>
    <t>426</t>
    <phoneticPr fontId="5"/>
  </si>
  <si>
    <t>415</t>
    <phoneticPr fontId="5"/>
  </si>
  <si>
    <t>416</t>
    <phoneticPr fontId="5"/>
  </si>
  <si>
    <t>　北方領土隣接地域の振興と住民生活の安定を図るために、振興計画に基づき隣接地域のニーズに即した取組を支援している。</t>
    <rPh sb="1" eb="3">
      <t>ホッポウ</t>
    </rPh>
    <rPh sb="3" eb="5">
      <t>リョウド</t>
    </rPh>
    <rPh sb="5" eb="7">
      <t>リンセツ</t>
    </rPh>
    <rPh sb="7" eb="9">
      <t>チイキ</t>
    </rPh>
    <rPh sb="10" eb="12">
      <t>シンコウ</t>
    </rPh>
    <rPh sb="13" eb="15">
      <t>ジュウミン</t>
    </rPh>
    <rPh sb="15" eb="17">
      <t>セイカツ</t>
    </rPh>
    <rPh sb="18" eb="20">
      <t>アンテイ</t>
    </rPh>
    <rPh sb="21" eb="22">
      <t>ハカ</t>
    </rPh>
    <rPh sb="27" eb="29">
      <t>シンコウ</t>
    </rPh>
    <rPh sb="29" eb="31">
      <t>ケイカク</t>
    </rPh>
    <rPh sb="32" eb="33">
      <t>モト</t>
    </rPh>
    <rPh sb="35" eb="37">
      <t>リンセツ</t>
    </rPh>
    <rPh sb="37" eb="39">
      <t>チイキ</t>
    </rPh>
    <rPh sb="44" eb="45">
      <t>ソク</t>
    </rPh>
    <rPh sb="47" eb="49">
      <t>トリクミ</t>
    </rPh>
    <rPh sb="50" eb="52">
      <t>シエン</t>
    </rPh>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</si>
  <si>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rPh sb="1" eb="4">
      <t>ホクトクホウ</t>
    </rPh>
    <rPh sb="9" eb="11">
      <t>ホッポウ</t>
    </rPh>
    <rPh sb="11" eb="13">
      <t>リョウド</t>
    </rPh>
    <rPh sb="13" eb="15">
      <t>リンセツ</t>
    </rPh>
    <rPh sb="15" eb="17">
      <t>チイキ</t>
    </rPh>
    <rPh sb="18" eb="20">
      <t>リョウド</t>
    </rPh>
    <rPh sb="20" eb="22">
      <t>モンダイ</t>
    </rPh>
    <rPh sb="23" eb="26">
      <t>ミカイケツ</t>
    </rPh>
    <rPh sb="32" eb="34">
      <t>チイキ</t>
    </rPh>
    <rPh sb="34" eb="36">
      <t>シャカイ</t>
    </rPh>
    <rPh sb="40" eb="42">
      <t>ハッテン</t>
    </rPh>
    <rPh sb="43" eb="45">
      <t>ソガイ</t>
    </rPh>
    <rPh sb="51" eb="53">
      <t>トクシュ</t>
    </rPh>
    <rPh sb="54" eb="57">
      <t>ジョウケンカ</t>
    </rPh>
    <rPh sb="60" eb="62">
      <t>チイキ</t>
    </rPh>
    <rPh sb="68" eb="70">
      <t>シンコウ</t>
    </rPh>
    <rPh sb="71" eb="73">
      <t>ジュウミン</t>
    </rPh>
    <rPh sb="73" eb="75">
      <t>セイカツ</t>
    </rPh>
    <rPh sb="76" eb="78">
      <t>アンテイ</t>
    </rPh>
    <rPh sb="79" eb="80">
      <t>ハカ</t>
    </rPh>
    <rPh sb="84" eb="85">
      <t>クニ</t>
    </rPh>
    <rPh sb="86" eb="88">
      <t>セキム</t>
    </rPh>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</si>
  <si>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rPh sb="1" eb="3">
      <t>シンコウ</t>
    </rPh>
    <rPh sb="3" eb="5">
      <t>ケイカク</t>
    </rPh>
    <rPh sb="6" eb="7">
      <t>モト</t>
    </rPh>
    <rPh sb="9" eb="11">
      <t>ホッポウ</t>
    </rPh>
    <rPh sb="11" eb="13">
      <t>リョウド</t>
    </rPh>
    <rPh sb="13" eb="15">
      <t>リンセツ</t>
    </rPh>
    <rPh sb="15" eb="17">
      <t>チイキ</t>
    </rPh>
    <rPh sb="22" eb="23">
      <t>ソク</t>
    </rPh>
    <rPh sb="25" eb="27">
      <t>トリクミ</t>
    </rPh>
    <rPh sb="28" eb="30">
      <t>シエン</t>
    </rPh>
    <rPh sb="40" eb="42">
      <t>トリクミ</t>
    </rPh>
    <rPh sb="44" eb="46">
      <t>リョウド</t>
    </rPh>
    <rPh sb="46" eb="48">
      <t>モンダイ</t>
    </rPh>
    <rPh sb="49" eb="52">
      <t>ミカイケツ</t>
    </rPh>
    <rPh sb="58" eb="60">
      <t>チイキ</t>
    </rPh>
    <rPh sb="60" eb="62">
      <t>シャカイ</t>
    </rPh>
    <rPh sb="66" eb="68">
      <t>ハッテン</t>
    </rPh>
    <rPh sb="69" eb="71">
      <t>ソガイ</t>
    </rPh>
    <rPh sb="77" eb="79">
      <t>トクシュ</t>
    </rPh>
    <rPh sb="80" eb="83">
      <t>ジョウケンカ</t>
    </rPh>
    <rPh sb="86" eb="88">
      <t>リンセツ</t>
    </rPh>
    <rPh sb="88" eb="90">
      <t>チイキ</t>
    </rPh>
    <rPh sb="91" eb="93">
      <t>シンコウ</t>
    </rPh>
    <rPh sb="94" eb="96">
      <t>ジュウミン</t>
    </rPh>
    <rPh sb="96" eb="98">
      <t>セイカツ</t>
    </rPh>
    <rPh sb="99" eb="101">
      <t>アンテイ</t>
    </rPh>
    <rPh sb="102" eb="103">
      <t>ハカ</t>
    </rPh>
    <rPh sb="104" eb="105">
      <t>ウエ</t>
    </rPh>
    <rPh sb="110" eb="113">
      <t>コッカテキ</t>
    </rPh>
    <rPh sb="113" eb="115">
      <t>カダイ</t>
    </rPh>
    <rPh sb="118" eb="120">
      <t>リョウド</t>
    </rPh>
    <rPh sb="121" eb="123">
      <t>ソウキ</t>
    </rPh>
    <rPh sb="123" eb="125">
      <t>ヘンカン</t>
    </rPh>
    <rPh sb="126" eb="128">
      <t>ジツゲン</t>
    </rPh>
    <rPh sb="130" eb="131">
      <t>ウエ</t>
    </rPh>
    <rPh sb="132" eb="134">
      <t>キンヨウ</t>
    </rPh>
    <phoneticPr fontId="5"/>
  </si>
  <si>
    <t>　本事業は、振興計画に沿って実施する北方領土隣接地域の魅力ある地域社会の形成に資する事業に対して補助を行うものであり、支出先は北方領土隣接地域に限定している。</t>
    <rPh sb="1" eb="2">
      <t>ホン</t>
    </rPh>
    <rPh sb="2" eb="4">
      <t>ジギョウ</t>
    </rPh>
    <rPh sb="6" eb="8">
      <t>シンコウ</t>
    </rPh>
    <rPh sb="8" eb="10">
      <t>ケイカク</t>
    </rPh>
    <rPh sb="11" eb="12">
      <t>ソ</t>
    </rPh>
    <rPh sb="14" eb="16">
      <t>ジッシ</t>
    </rPh>
    <rPh sb="18" eb="20">
      <t>ホッポウ</t>
    </rPh>
    <rPh sb="20" eb="22">
      <t>リョウド</t>
    </rPh>
    <rPh sb="22" eb="24">
      <t>リンセツ</t>
    </rPh>
    <rPh sb="24" eb="26">
      <t>チイキ</t>
    </rPh>
    <rPh sb="27" eb="29">
      <t>ミリョク</t>
    </rPh>
    <rPh sb="31" eb="33">
      <t>チイキ</t>
    </rPh>
    <rPh sb="33" eb="35">
      <t>シャカイ</t>
    </rPh>
    <rPh sb="36" eb="38">
      <t>ケイセイ</t>
    </rPh>
    <rPh sb="39" eb="40">
      <t>シ</t>
    </rPh>
    <rPh sb="42" eb="44">
      <t>ジギョウ</t>
    </rPh>
    <rPh sb="45" eb="46">
      <t>タイ</t>
    </rPh>
    <rPh sb="48" eb="50">
      <t>ホジョ</t>
    </rPh>
    <rPh sb="51" eb="52">
      <t>オコナ</t>
    </rPh>
    <rPh sb="59" eb="61">
      <t>シシュツ</t>
    </rPh>
    <rPh sb="61" eb="62">
      <t>サキ</t>
    </rPh>
    <rPh sb="63" eb="65">
      <t>ホッポウ</t>
    </rPh>
    <rPh sb="65" eb="67">
      <t>リョウド</t>
    </rPh>
    <rPh sb="67" eb="69">
      <t>リンセツ</t>
    </rPh>
    <rPh sb="69" eb="71">
      <t>チイキ</t>
    </rPh>
    <rPh sb="72" eb="74">
      <t>ゲンテイ</t>
    </rPh>
    <phoneticPr fontId="5"/>
  </si>
  <si>
    <t>　実施要綱において補助率（２分の１以内）を定めている。</t>
    <rPh sb="1" eb="3">
      <t>ジッシ</t>
    </rPh>
    <rPh sb="3" eb="5">
      <t>ヨウコウ</t>
    </rPh>
    <rPh sb="9" eb="12">
      <t>ホジョリツ</t>
    </rPh>
    <rPh sb="14" eb="15">
      <t>ブン</t>
    </rPh>
    <rPh sb="17" eb="19">
      <t>イナイ</t>
    </rPh>
    <rPh sb="21" eb="22">
      <t>サダ</t>
    </rPh>
    <phoneticPr fontId="5"/>
  </si>
  <si>
    <t>　事業計画を審査し、妥当である旨を確認している。</t>
    <rPh sb="1" eb="3">
      <t>ジギョウ</t>
    </rPh>
    <rPh sb="3" eb="5">
      <t>ケイカク</t>
    </rPh>
    <rPh sb="6" eb="8">
      <t>シンサ</t>
    </rPh>
    <rPh sb="10" eb="12">
      <t>ダトウ</t>
    </rPh>
    <rPh sb="15" eb="16">
      <t>ムネ</t>
    </rPh>
    <rPh sb="17" eb="19">
      <t>カクニン</t>
    </rPh>
    <phoneticPr fontId="5"/>
  </si>
  <si>
    <t>　地域の基幹産業である海藻その他の水産資源の生育促進等の北方領土隣接地域の振興等に資する使途、及び、そのために相応しい費目に限定して支出している。</t>
    <rPh sb="1" eb="3">
      <t>チイキ</t>
    </rPh>
    <rPh sb="4" eb="8">
      <t>キカンサンギョウ</t>
    </rPh>
    <rPh sb="11" eb="13">
      <t>カイソウ</t>
    </rPh>
    <rPh sb="15" eb="16">
      <t>タ</t>
    </rPh>
    <rPh sb="17" eb="19">
      <t>スイサン</t>
    </rPh>
    <rPh sb="19" eb="21">
      <t>シゲン</t>
    </rPh>
    <rPh sb="22" eb="24">
      <t>セイイク</t>
    </rPh>
    <rPh sb="24" eb="26">
      <t>ソクシン</t>
    </rPh>
    <rPh sb="26" eb="27">
      <t>トウ</t>
    </rPh>
    <rPh sb="28" eb="30">
      <t>ホッポウ</t>
    </rPh>
    <rPh sb="30" eb="32">
      <t>リョウド</t>
    </rPh>
    <rPh sb="32" eb="34">
      <t>リンセツ</t>
    </rPh>
    <rPh sb="34" eb="36">
      <t>チイキ</t>
    </rPh>
    <rPh sb="37" eb="39">
      <t>シンコウ</t>
    </rPh>
    <rPh sb="39" eb="40">
      <t>トウ</t>
    </rPh>
    <rPh sb="41" eb="42">
      <t>シ</t>
    </rPh>
    <rPh sb="44" eb="46">
      <t>シト</t>
    </rPh>
    <rPh sb="47" eb="48">
      <t>オヨ</t>
    </rPh>
    <rPh sb="55" eb="57">
      <t>フサワ</t>
    </rPh>
    <rPh sb="59" eb="61">
      <t>ヒモク</t>
    </rPh>
    <rPh sb="62" eb="64">
      <t>ゲンテイ</t>
    </rPh>
    <rPh sb="66" eb="68">
      <t>シシュツ</t>
    </rPh>
    <phoneticPr fontId="5"/>
  </si>
  <si>
    <t>　目標に見合った実績となっている。</t>
    <rPh sb="1" eb="3">
      <t>モクヒョウ</t>
    </rPh>
    <rPh sb="4" eb="6">
      <t>ミア</t>
    </rPh>
    <rPh sb="8" eb="10">
      <t>ジッセキ</t>
    </rPh>
    <phoneticPr fontId="5"/>
  </si>
  <si>
    <t>　事業実施後、事業実績報告により活動実績を確認しており、見込みに見合った活動実績となっている。</t>
    <rPh sb="1" eb="3">
      <t>ジギョウ</t>
    </rPh>
    <rPh sb="3" eb="6">
      <t>ジッシゴ</t>
    </rPh>
    <rPh sb="7" eb="9">
      <t>ジギョウ</t>
    </rPh>
    <rPh sb="9" eb="11">
      <t>ジッセキ</t>
    </rPh>
    <rPh sb="11" eb="13">
      <t>ホウコク</t>
    </rPh>
    <rPh sb="16" eb="18">
      <t>カツドウ</t>
    </rPh>
    <rPh sb="18" eb="20">
      <t>ジッセキ</t>
    </rPh>
    <rPh sb="21" eb="23">
      <t>カクニン</t>
    </rPh>
    <rPh sb="28" eb="30">
      <t>ミコ</t>
    </rPh>
    <rPh sb="32" eb="34">
      <t>ミア</t>
    </rPh>
    <rPh sb="36" eb="40">
      <t>カツドウジッセキ</t>
    </rPh>
    <phoneticPr fontId="5"/>
  </si>
  <si>
    <t>北方領土隣接地域振興等基金による補助事業</t>
    <rPh sb="0" eb="10">
      <t>ホッポウリョウドリンセツチイキシンコウ</t>
    </rPh>
    <rPh sb="10" eb="11">
      <t>トウ</t>
    </rPh>
    <rPh sb="11" eb="13">
      <t>キキン</t>
    </rPh>
    <rPh sb="16" eb="18">
      <t>ホジョ</t>
    </rPh>
    <rPh sb="18" eb="20">
      <t>ジギョウ</t>
    </rPh>
    <phoneticPr fontId="5"/>
  </si>
  <si>
    <t>　基金は、北方領土問題等世論啓発事業や北方地域元居住者援護等事業のほか、北方領土隣接地域振興等事業にも活用されているが、基金は教育施設整備事業、生活環境整備事業、厚生施設整備事業に活用され、本補助金は産業振興、交流人口拡大、地域防災力向上に必要な事業に配分しており、基金と本補助金の対象事業が重複しないよう役割分担が図られている。</t>
    <rPh sb="1" eb="3">
      <t>キキン</t>
    </rPh>
    <rPh sb="5" eb="7">
      <t>ホッポウ</t>
    </rPh>
    <rPh sb="7" eb="9">
      <t>リョウド</t>
    </rPh>
    <rPh sb="9" eb="12">
      <t>モンダイナド</t>
    </rPh>
    <rPh sb="12" eb="14">
      <t>セロン</t>
    </rPh>
    <rPh sb="14" eb="16">
      <t>ケイハツ</t>
    </rPh>
    <rPh sb="16" eb="18">
      <t>ジギョウ</t>
    </rPh>
    <rPh sb="19" eb="21">
      <t>ホッポウ</t>
    </rPh>
    <rPh sb="21" eb="23">
      <t>チイキ</t>
    </rPh>
    <rPh sb="23" eb="24">
      <t>モト</t>
    </rPh>
    <rPh sb="24" eb="27">
      <t>キョジュウシャ</t>
    </rPh>
    <rPh sb="27" eb="29">
      <t>エンゴ</t>
    </rPh>
    <rPh sb="29" eb="30">
      <t>トウ</t>
    </rPh>
    <rPh sb="30" eb="32">
      <t>ジギョウ</t>
    </rPh>
    <rPh sb="36" eb="38">
      <t>ホッポウ</t>
    </rPh>
    <rPh sb="38" eb="40">
      <t>リョウド</t>
    </rPh>
    <rPh sb="40" eb="42">
      <t>リンセツ</t>
    </rPh>
    <rPh sb="42" eb="44">
      <t>チイキ</t>
    </rPh>
    <rPh sb="44" eb="46">
      <t>シンコウ</t>
    </rPh>
    <rPh sb="46" eb="47">
      <t>トウ</t>
    </rPh>
    <rPh sb="47" eb="49">
      <t>ジギョウ</t>
    </rPh>
    <rPh sb="51" eb="53">
      <t>カツヨウ</t>
    </rPh>
    <rPh sb="60" eb="62">
      <t>キキン</t>
    </rPh>
    <rPh sb="63" eb="65">
      <t>キョウイク</t>
    </rPh>
    <rPh sb="65" eb="67">
      <t>シセツ</t>
    </rPh>
    <rPh sb="67" eb="69">
      <t>セイビ</t>
    </rPh>
    <rPh sb="69" eb="71">
      <t>ジギョウ</t>
    </rPh>
    <rPh sb="72" eb="74">
      <t>セイカツ</t>
    </rPh>
    <rPh sb="74" eb="76">
      <t>カンキョウ</t>
    </rPh>
    <rPh sb="76" eb="78">
      <t>セイビ</t>
    </rPh>
    <rPh sb="78" eb="80">
      <t>ジギョウ</t>
    </rPh>
    <rPh sb="81" eb="83">
      <t>コウセイ</t>
    </rPh>
    <rPh sb="83" eb="85">
      <t>シセツ</t>
    </rPh>
    <rPh sb="85" eb="87">
      <t>セイビ</t>
    </rPh>
    <rPh sb="87" eb="89">
      <t>ジギョウ</t>
    </rPh>
    <rPh sb="90" eb="92">
      <t>カツヨウ</t>
    </rPh>
    <rPh sb="95" eb="96">
      <t>ホン</t>
    </rPh>
    <rPh sb="96" eb="99">
      <t>ホジョキン</t>
    </rPh>
    <rPh sb="100" eb="102">
      <t>サンギョウ</t>
    </rPh>
    <rPh sb="102" eb="104">
      <t>シンコウ</t>
    </rPh>
    <rPh sb="105" eb="109">
      <t>コウリュウジンコウ</t>
    </rPh>
    <rPh sb="109" eb="111">
      <t>カクダイ</t>
    </rPh>
    <rPh sb="112" eb="114">
      <t>チイキ</t>
    </rPh>
    <rPh sb="114" eb="116">
      <t>ボウサイ</t>
    </rPh>
    <rPh sb="116" eb="117">
      <t>リョク</t>
    </rPh>
    <rPh sb="117" eb="119">
      <t>コウジョウ</t>
    </rPh>
    <rPh sb="120" eb="122">
      <t>ヒツヨウ</t>
    </rPh>
    <rPh sb="123" eb="125">
      <t>ジギョウ</t>
    </rPh>
    <rPh sb="126" eb="128">
      <t>ハイブン</t>
    </rPh>
    <rPh sb="133" eb="135">
      <t>キキン</t>
    </rPh>
    <rPh sb="136" eb="137">
      <t>ホン</t>
    </rPh>
    <rPh sb="137" eb="140">
      <t>ホジョキン</t>
    </rPh>
    <rPh sb="141" eb="143">
      <t>タイショウ</t>
    </rPh>
    <rPh sb="143" eb="145">
      <t>ジギョウ</t>
    </rPh>
    <rPh sb="146" eb="148">
      <t>チョウフク</t>
    </rPh>
    <rPh sb="153" eb="155">
      <t>ヤクワリ</t>
    </rPh>
    <rPh sb="155" eb="157">
      <t>ブンタン</t>
    </rPh>
    <rPh sb="158" eb="159">
      <t>ハカ</t>
    </rPh>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</si>
  <si>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rPh sb="1" eb="3">
      <t>シンコウ</t>
    </rPh>
    <rPh sb="3" eb="5">
      <t>ケイカク</t>
    </rPh>
    <rPh sb="6" eb="8">
      <t>イチ</t>
    </rPh>
    <rPh sb="13" eb="16">
      <t>ジュウテンテキ</t>
    </rPh>
    <rPh sb="17" eb="19">
      <t>トリクミ</t>
    </rPh>
    <rPh sb="20" eb="21">
      <t>テ</t>
    </rPh>
    <phoneticPr fontId="5"/>
  </si>
  <si>
    <t>補助金</t>
    <rPh sb="0" eb="3">
      <t>ホジョキン</t>
    </rPh>
    <phoneticPr fontId="5"/>
  </si>
  <si>
    <t>交付申請事務</t>
    <rPh sb="0" eb="2">
      <t>コウフ</t>
    </rPh>
    <rPh sb="2" eb="4">
      <t>シンセイ</t>
    </rPh>
    <rPh sb="4" eb="6">
      <t>ジム</t>
    </rPh>
    <phoneticPr fontId="5"/>
  </si>
  <si>
    <t>A.北海道</t>
    <rPh sb="2" eb="5">
      <t>ホッカイドウ</t>
    </rPh>
    <phoneticPr fontId="5"/>
  </si>
  <si>
    <t>B.根室市</t>
    <rPh sb="2" eb="5">
      <t>ネムロシ</t>
    </rPh>
    <phoneticPr fontId="5"/>
  </si>
  <si>
    <t>C.別海町</t>
    <rPh sb="2" eb="5">
      <t>ベツカイチョウ</t>
    </rPh>
    <phoneticPr fontId="5"/>
  </si>
  <si>
    <t>D.中標津町</t>
    <rPh sb="2" eb="6">
      <t>ナカシベツチョウ</t>
    </rPh>
    <phoneticPr fontId="5"/>
  </si>
  <si>
    <t>E.羅臼町</t>
    <rPh sb="2" eb="5">
      <t>ラウスチョウ</t>
    </rPh>
    <phoneticPr fontId="5"/>
  </si>
  <si>
    <t>活力ある地域経済の展開に向けた取組（農水産物消費拡大推進事業）</t>
    <rPh sb="0" eb="2">
      <t>カツリョク</t>
    </rPh>
    <rPh sb="4" eb="8">
      <t>チイキケイザイ</t>
    </rPh>
    <rPh sb="9" eb="11">
      <t>テンカイ</t>
    </rPh>
    <rPh sb="12" eb="13">
      <t>ム</t>
    </rPh>
    <rPh sb="15" eb="17">
      <t>トリクミ</t>
    </rPh>
    <rPh sb="18" eb="19">
      <t>ノウ</t>
    </rPh>
    <rPh sb="19" eb="22">
      <t>スイサンブツ</t>
    </rPh>
    <rPh sb="22" eb="24">
      <t>ショウヒ</t>
    </rPh>
    <rPh sb="24" eb="26">
      <t>カクダイ</t>
    </rPh>
    <rPh sb="26" eb="28">
      <t>スイシン</t>
    </rPh>
    <rPh sb="28" eb="30">
      <t>ジギョウ</t>
    </rPh>
    <phoneticPr fontId="5"/>
  </si>
  <si>
    <t>地域の資源を活かした交流人口の拡大に向けた取組（周遊観光地域づくり事業）</t>
    <rPh sb="0" eb="2">
      <t>チイキ</t>
    </rPh>
    <rPh sb="3" eb="5">
      <t>シゲン</t>
    </rPh>
    <rPh sb="18" eb="19">
      <t>ム</t>
    </rPh>
    <rPh sb="21" eb="23">
      <t>トリクミ</t>
    </rPh>
    <rPh sb="24" eb="26">
      <t>シュウユウ</t>
    </rPh>
    <rPh sb="26" eb="28">
      <t>カンコウ</t>
    </rPh>
    <rPh sb="28" eb="30">
      <t>チイキ</t>
    </rPh>
    <rPh sb="33" eb="35">
      <t>ジギョウ</t>
    </rPh>
    <phoneticPr fontId="5"/>
  </si>
  <si>
    <t>活力ある地域経済の展開に向けた取組（農水産物高付加価値化推進事業）</t>
    <rPh sb="0" eb="2">
      <t>カツリョク</t>
    </rPh>
    <rPh sb="4" eb="8">
      <t>チイキケイザイ</t>
    </rPh>
    <rPh sb="9" eb="11">
      <t>テンカイ</t>
    </rPh>
    <rPh sb="12" eb="13">
      <t>ム</t>
    </rPh>
    <rPh sb="15" eb="17">
      <t>トリクミ</t>
    </rPh>
    <rPh sb="18" eb="22">
      <t>ノウスイサンブツ</t>
    </rPh>
    <rPh sb="22" eb="25">
      <t>コウフカ</t>
    </rPh>
    <rPh sb="25" eb="27">
      <t>カチ</t>
    </rPh>
    <rPh sb="27" eb="28">
      <t>カ</t>
    </rPh>
    <rPh sb="28" eb="30">
      <t>スイシン</t>
    </rPh>
    <rPh sb="30" eb="32">
      <t>ジギョウ</t>
    </rPh>
    <phoneticPr fontId="5"/>
  </si>
  <si>
    <t>社会・経済の安定的な発展の基盤の形成に向けた取組（地域地震・津波防災力向上支援事業）</t>
    <rPh sb="0" eb="2">
      <t>シャカイ</t>
    </rPh>
    <rPh sb="3" eb="5">
      <t>ケイザイ</t>
    </rPh>
    <rPh sb="6" eb="9">
      <t>アンテイテキ</t>
    </rPh>
    <rPh sb="10" eb="12">
      <t>ハッテン</t>
    </rPh>
    <rPh sb="13" eb="15">
      <t>キバン</t>
    </rPh>
    <rPh sb="16" eb="18">
      <t>ケイセイ</t>
    </rPh>
    <rPh sb="19" eb="20">
      <t>ム</t>
    </rPh>
    <rPh sb="22" eb="24">
      <t>トリクミ</t>
    </rPh>
    <rPh sb="25" eb="27">
      <t>チイキ</t>
    </rPh>
    <rPh sb="27" eb="29">
      <t>ジシン</t>
    </rPh>
    <rPh sb="30" eb="32">
      <t>ツナミ</t>
    </rPh>
    <rPh sb="32" eb="34">
      <t>ボウサイ</t>
    </rPh>
    <rPh sb="34" eb="35">
      <t>リョク</t>
    </rPh>
    <rPh sb="35" eb="37">
      <t>コウジョウ</t>
    </rPh>
    <rPh sb="37" eb="39">
      <t>シエン</t>
    </rPh>
    <rPh sb="39" eb="41">
      <t>ジギョウ</t>
    </rPh>
    <phoneticPr fontId="5"/>
  </si>
  <si>
    <t>活力ある地域経済の展開に向けた取組（水産資源増大対策事業）</t>
    <rPh sb="0" eb="2">
      <t>カツリョク</t>
    </rPh>
    <rPh sb="4" eb="8">
      <t>チイキケイザイ</t>
    </rPh>
    <rPh sb="9" eb="11">
      <t>テンカイ</t>
    </rPh>
    <rPh sb="12" eb="13">
      <t>ム</t>
    </rPh>
    <rPh sb="15" eb="17">
      <t>トリクミ</t>
    </rPh>
    <rPh sb="18" eb="20">
      <t>スイサン</t>
    </rPh>
    <rPh sb="20" eb="22">
      <t>シゲン</t>
    </rPh>
    <rPh sb="22" eb="24">
      <t>ゾウダイ</t>
    </rPh>
    <rPh sb="24" eb="26">
      <t>タイサク</t>
    </rPh>
    <rPh sb="26" eb="28">
      <t>ジギョウ</t>
    </rPh>
    <phoneticPr fontId="5"/>
  </si>
  <si>
    <t>北海道</t>
    <rPh sb="0" eb="3">
      <t>ホッカイドウ</t>
    </rPh>
    <phoneticPr fontId="5"/>
  </si>
  <si>
    <t>-</t>
    <phoneticPr fontId="5"/>
  </si>
  <si>
    <t>－</t>
    <phoneticPr fontId="5"/>
  </si>
  <si>
    <t>補助金等交付</t>
  </si>
  <si>
    <t>根室市</t>
    <rPh sb="0" eb="3">
      <t>ネムロシ</t>
    </rPh>
    <phoneticPr fontId="5"/>
  </si>
  <si>
    <t>活力ある地域経済の展開に向けた取組</t>
    <phoneticPr fontId="5"/>
  </si>
  <si>
    <t>地域の資源を活かした交流人口の拡大に向けた取組</t>
    <phoneticPr fontId="5"/>
  </si>
  <si>
    <t>別海町</t>
    <rPh sb="0" eb="3">
      <t>ベツカイマチ</t>
    </rPh>
    <phoneticPr fontId="5"/>
  </si>
  <si>
    <t>中標津町</t>
    <rPh sb="0" eb="4">
      <t>ナカシベツチョウ</t>
    </rPh>
    <phoneticPr fontId="5"/>
  </si>
  <si>
    <t>羅臼町</t>
    <rPh sb="0" eb="3">
      <t>ラウスチョウ</t>
    </rPh>
    <phoneticPr fontId="5"/>
  </si>
  <si>
    <t>社会・経済の安定的な発展の基盤の形成に向けた取組</t>
    <phoneticPr fontId="5"/>
  </si>
  <si>
    <t>北方領土問題等の解決の促進のための特別措置に関する法律（昭和57年法律第85号）（以下「北特法」という）第２条の２（国の責務）</t>
    <rPh sb="0" eb="2">
      <t>ホッポウ</t>
    </rPh>
    <rPh sb="2" eb="4">
      <t>リョウド</t>
    </rPh>
    <rPh sb="4" eb="6">
      <t>モンダイ</t>
    </rPh>
    <rPh sb="6" eb="7">
      <t>トウ</t>
    </rPh>
    <rPh sb="8" eb="10">
      <t>カイケツ</t>
    </rPh>
    <rPh sb="11" eb="13">
      <t>ソクシン</t>
    </rPh>
    <rPh sb="17" eb="21">
      <t>トクベツソチ</t>
    </rPh>
    <rPh sb="22" eb="23">
      <t>カン</t>
    </rPh>
    <rPh sb="25" eb="27">
      <t>ホウリツ</t>
    </rPh>
    <rPh sb="28" eb="30">
      <t>ショウワ</t>
    </rPh>
    <rPh sb="32" eb="33">
      <t>ネン</t>
    </rPh>
    <rPh sb="33" eb="35">
      <t>ホウリツ</t>
    </rPh>
    <rPh sb="35" eb="36">
      <t>ダイ</t>
    </rPh>
    <rPh sb="38" eb="39">
      <t>ゴウ</t>
    </rPh>
    <rPh sb="41" eb="43">
      <t>イカ</t>
    </rPh>
    <rPh sb="44" eb="45">
      <t>ホク</t>
    </rPh>
    <rPh sb="45" eb="46">
      <t>トク</t>
    </rPh>
    <rPh sb="46" eb="47">
      <t>ホウ</t>
    </rPh>
    <rPh sb="52" eb="53">
      <t>ダイ</t>
    </rPh>
    <rPh sb="54" eb="55">
      <t>ジョウ</t>
    </rPh>
    <rPh sb="58" eb="59">
      <t>クニ</t>
    </rPh>
    <rPh sb="60" eb="62">
      <t>セキム</t>
    </rPh>
    <phoneticPr fontId="5"/>
  </si>
  <si>
    <t>　北方領土隣接地域を安定した地域社会として形成するため、「第８期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経費の一部を補助することにより、地域の実情に即した取組を支援し、効果的な地域の安定振興を推進する。</t>
    <rPh sb="1" eb="9">
      <t>ホッポウリョウドリンセツチイキ</t>
    </rPh>
    <rPh sb="10" eb="12">
      <t>アンテイ</t>
    </rPh>
    <rPh sb="14" eb="16">
      <t>チイキ</t>
    </rPh>
    <rPh sb="16" eb="18">
      <t>シャカイ</t>
    </rPh>
    <rPh sb="21" eb="23">
      <t>ケイセイ</t>
    </rPh>
    <rPh sb="29" eb="30">
      <t>ダイ</t>
    </rPh>
    <rPh sb="31" eb="32">
      <t>キ</t>
    </rPh>
    <rPh sb="32" eb="34">
      <t>ホッポウ</t>
    </rPh>
    <rPh sb="34" eb="35">
      <t>リョウ</t>
    </rPh>
    <rPh sb="35" eb="36">
      <t>ツチ</t>
    </rPh>
    <rPh sb="36" eb="38">
      <t>リンセツ</t>
    </rPh>
    <rPh sb="38" eb="40">
      <t>チイキ</t>
    </rPh>
    <rPh sb="41" eb="43">
      <t>シンコウ</t>
    </rPh>
    <rPh sb="43" eb="44">
      <t>オヨ</t>
    </rPh>
    <rPh sb="45" eb="47">
      <t>ジュウミン</t>
    </rPh>
    <rPh sb="48" eb="50">
      <t>セイカツ</t>
    </rPh>
    <rPh sb="51" eb="53">
      <t>アンテイ</t>
    </rPh>
    <rPh sb="54" eb="55">
      <t>カン</t>
    </rPh>
    <rPh sb="57" eb="59">
      <t>ケイカク</t>
    </rPh>
    <rPh sb="61" eb="63">
      <t>イカ</t>
    </rPh>
    <rPh sb="64" eb="66">
      <t>シンコウ</t>
    </rPh>
    <rPh sb="66" eb="68">
      <t>ケイカク</t>
    </rPh>
    <rPh sb="75" eb="76">
      <t>モト</t>
    </rPh>
    <rPh sb="79" eb="87">
      <t>ホッポウリョウドリンセツチイキ</t>
    </rPh>
    <rPh sb="88" eb="91">
      <t>ネムロシ</t>
    </rPh>
    <rPh sb="92" eb="95">
      <t>ベツカイマチ</t>
    </rPh>
    <rPh sb="96" eb="100">
      <t>ナカシベツチョウ</t>
    </rPh>
    <rPh sb="101" eb="104">
      <t>シベツチョウ</t>
    </rPh>
    <rPh sb="104" eb="105">
      <t>オヨ</t>
    </rPh>
    <rPh sb="106" eb="109">
      <t>ラウスチョウ</t>
    </rPh>
    <rPh sb="111" eb="112">
      <t>シ</t>
    </rPh>
    <rPh sb="113" eb="114">
      <t>マチ</t>
    </rPh>
    <rPh sb="116" eb="118">
      <t>シンコウ</t>
    </rPh>
    <rPh sb="118" eb="120">
      <t>ケイカク</t>
    </rPh>
    <rPh sb="121" eb="123">
      <t>スイシン</t>
    </rPh>
    <rPh sb="128" eb="130">
      <t>ジッシ</t>
    </rPh>
    <rPh sb="132" eb="134">
      <t>ジギョウ</t>
    </rPh>
    <rPh sb="135" eb="136">
      <t>ヨウ</t>
    </rPh>
    <rPh sb="138" eb="140">
      <t>ケイヒ</t>
    </rPh>
    <rPh sb="141" eb="143">
      <t>イチブ</t>
    </rPh>
    <rPh sb="144" eb="146">
      <t>ホジョ</t>
    </rPh>
    <rPh sb="154" eb="156">
      <t>チイキ</t>
    </rPh>
    <rPh sb="157" eb="159">
      <t>ジツジョウ</t>
    </rPh>
    <rPh sb="160" eb="161">
      <t>ソク</t>
    </rPh>
    <rPh sb="163" eb="165">
      <t>トリクミ</t>
    </rPh>
    <rPh sb="166" eb="168">
      <t>シエン</t>
    </rPh>
    <rPh sb="170" eb="173">
      <t>コウカテキ</t>
    </rPh>
    <rPh sb="174" eb="176">
      <t>チイキ</t>
    </rPh>
    <rPh sb="177" eb="179">
      <t>アンテイ</t>
    </rPh>
    <rPh sb="179" eb="181">
      <t>シンコウ</t>
    </rPh>
    <rPh sb="182" eb="184">
      <t>スイシン</t>
    </rPh>
    <phoneticPr fontId="5"/>
  </si>
  <si>
    <t>-</t>
    <phoneticPr fontId="5"/>
  </si>
  <si>
    <t>地域の資源を活かした交流人口の拡大に向けた取組（周遊観光地域づくり事業）</t>
    <phoneticPr fontId="5"/>
  </si>
  <si>
    <t>地域の資源を活かした交流人口の拡大に向けた取組</t>
    <phoneticPr fontId="5"/>
  </si>
  <si>
    <t>　十分に活用されている。例えば、被災時に拠点となる避難施設の改修や設備の耐震対策を実施したことにより、事業者自らが定めた地域防災計画の実行可能性を高めるものとなっている。</t>
    <rPh sb="1" eb="3">
      <t>ジュウブン</t>
    </rPh>
    <rPh sb="4" eb="6">
      <t>カツヨウ</t>
    </rPh>
    <rPh sb="12" eb="13">
      <t>タト</t>
    </rPh>
    <rPh sb="16" eb="19">
      <t>ヒサイジ</t>
    </rPh>
    <rPh sb="20" eb="22">
      <t>キョテン</t>
    </rPh>
    <rPh sb="25" eb="27">
      <t>ヒナン</t>
    </rPh>
    <rPh sb="27" eb="29">
      <t>シセツ</t>
    </rPh>
    <rPh sb="30" eb="32">
      <t>カイシュウ</t>
    </rPh>
    <rPh sb="33" eb="35">
      <t>セツビ</t>
    </rPh>
    <rPh sb="36" eb="38">
      <t>タイシン</t>
    </rPh>
    <rPh sb="38" eb="40">
      <t>タイサク</t>
    </rPh>
    <rPh sb="41" eb="43">
      <t>ジッシ</t>
    </rPh>
    <rPh sb="51" eb="54">
      <t>ジギョウシャ</t>
    </rPh>
    <rPh sb="54" eb="55">
      <t>ミズカ</t>
    </rPh>
    <rPh sb="57" eb="58">
      <t>サダ</t>
    </rPh>
    <rPh sb="60" eb="62">
      <t>チイキ</t>
    </rPh>
    <rPh sb="62" eb="64">
      <t>ボウサイ</t>
    </rPh>
    <rPh sb="64" eb="66">
      <t>ケイカク</t>
    </rPh>
    <rPh sb="67" eb="69">
      <t>ジッコウ</t>
    </rPh>
    <rPh sb="69" eb="72">
      <t>カノウセイ</t>
    </rPh>
    <rPh sb="73" eb="74">
      <t>タカ</t>
    </rPh>
    <phoneticPr fontId="5"/>
  </si>
  <si>
    <t>　事業の実施に当たっては、振興計画に基づいた事業の必要性や効果の精査、ヒアリングによるニーズの的確な把握を行っている。災害に強い地域づくりに向けた取組では、災害時に地域の拠点となる施設が避難者を受け入れられるように改修・機能強化を行い、災害に強い地域づくりを着実に推進した。また、観光への取組では、観光客の利便性を重視した観光施設の改修を行った。
　上記などにより、隣接地域の安定振興に資する複数の事業を一体的に推進し、事業の効果的な展開を図った。</t>
    <rPh sb="1" eb="3">
      <t>ジギョウ</t>
    </rPh>
    <rPh sb="4" eb="6">
      <t>ジッシ</t>
    </rPh>
    <rPh sb="7" eb="8">
      <t>ア</t>
    </rPh>
    <rPh sb="13" eb="15">
      <t>シンコウ</t>
    </rPh>
    <rPh sb="15" eb="17">
      <t>ケイカク</t>
    </rPh>
    <rPh sb="18" eb="19">
      <t>モト</t>
    </rPh>
    <rPh sb="22" eb="24">
      <t>ジギョウ</t>
    </rPh>
    <rPh sb="25" eb="28">
      <t>ヒツヨウセイ</t>
    </rPh>
    <rPh sb="29" eb="31">
      <t>コウカ</t>
    </rPh>
    <rPh sb="32" eb="34">
      <t>セイサ</t>
    </rPh>
    <rPh sb="47" eb="49">
      <t>テキカク</t>
    </rPh>
    <rPh sb="50" eb="52">
      <t>ハアク</t>
    </rPh>
    <rPh sb="53" eb="54">
      <t>オコナ</t>
    </rPh>
    <rPh sb="59" eb="61">
      <t>サイガイ</t>
    </rPh>
    <rPh sb="62" eb="63">
      <t>ツヨ</t>
    </rPh>
    <rPh sb="64" eb="66">
      <t>チイキ</t>
    </rPh>
    <rPh sb="70" eb="71">
      <t>ム</t>
    </rPh>
    <rPh sb="73" eb="75">
      <t>トリクミ</t>
    </rPh>
    <rPh sb="78" eb="81">
      <t>サイガイジ</t>
    </rPh>
    <rPh sb="82" eb="84">
      <t>チイキ</t>
    </rPh>
    <rPh sb="85" eb="87">
      <t>キョテン</t>
    </rPh>
    <rPh sb="90" eb="92">
      <t>シセツ</t>
    </rPh>
    <rPh sb="93" eb="96">
      <t>ヒナンシャ</t>
    </rPh>
    <rPh sb="97" eb="98">
      <t>ウ</t>
    </rPh>
    <rPh sb="99" eb="100">
      <t>イ</t>
    </rPh>
    <rPh sb="107" eb="109">
      <t>カイシュウ</t>
    </rPh>
    <rPh sb="110" eb="112">
      <t>キノウ</t>
    </rPh>
    <rPh sb="112" eb="114">
      <t>キョウカ</t>
    </rPh>
    <rPh sb="115" eb="116">
      <t>オコナ</t>
    </rPh>
    <rPh sb="118" eb="120">
      <t>サイガイ</t>
    </rPh>
    <rPh sb="121" eb="122">
      <t>ツヨ</t>
    </rPh>
    <rPh sb="123" eb="125">
      <t>チイキ</t>
    </rPh>
    <rPh sb="129" eb="131">
      <t>チャクジツ</t>
    </rPh>
    <rPh sb="132" eb="134">
      <t>スイシン</t>
    </rPh>
    <rPh sb="140" eb="142">
      <t>カンコウ</t>
    </rPh>
    <rPh sb="144" eb="146">
      <t>トリクミ</t>
    </rPh>
    <rPh sb="149" eb="152">
      <t>カンコウキャク</t>
    </rPh>
    <rPh sb="153" eb="156">
      <t>リベンセイ</t>
    </rPh>
    <rPh sb="157" eb="159">
      <t>ジュウシ</t>
    </rPh>
    <rPh sb="161" eb="163">
      <t>カンコウ</t>
    </rPh>
    <rPh sb="163" eb="165">
      <t>シセツ</t>
    </rPh>
    <rPh sb="166" eb="168">
      <t>カイシュウ</t>
    </rPh>
    <rPh sb="169" eb="170">
      <t>オコナ</t>
    </rPh>
    <rPh sb="175" eb="177">
      <t>ジョウキ</t>
    </rPh>
    <phoneticPr fontId="5"/>
  </si>
  <si>
    <t>本事業は、北方領土隣接地域における主要産業（酪農、漁業、製造業）の一人当たりの生産額が毎年度388万円以上となることを目標としており、上位施策の測定指標（北方領土隣接地域振興指標（一人当たり主要生産額））と同一である。（目標値設定年度：令和２年度）</t>
    <rPh sb="0" eb="1">
      <t>ホン</t>
    </rPh>
    <rPh sb="1" eb="3">
      <t>ジギョウ</t>
    </rPh>
    <rPh sb="67" eb="69">
      <t>ジョウイ</t>
    </rPh>
    <rPh sb="69" eb="71">
      <t>セサク</t>
    </rPh>
    <rPh sb="72" eb="74">
      <t>ソクテイ</t>
    </rPh>
    <rPh sb="74" eb="76">
      <t>シヒョウ</t>
    </rPh>
    <rPh sb="77" eb="87">
      <t>ホッポウリョウドリンセツチイキシンコウ</t>
    </rPh>
    <rPh sb="87" eb="89">
      <t>シヒョウ</t>
    </rPh>
    <rPh sb="90" eb="93">
      <t>ヒトリア</t>
    </rPh>
    <rPh sb="95" eb="100">
      <t>シュヨウセイサンガク</t>
    </rPh>
    <rPh sb="103" eb="105">
      <t>ドウイツ</t>
    </rPh>
    <phoneticPr fontId="5"/>
  </si>
  <si>
    <t>北方領土隣接地域における主要産業（酪農、漁業、製造業）の一人当たりの生産額が毎年度388万円以上となることを目標</t>
    <rPh sb="0" eb="2">
      <t>ホッポウ</t>
    </rPh>
    <rPh sb="2" eb="4">
      <t>リョウド</t>
    </rPh>
    <rPh sb="4" eb="6">
      <t>リンセツ</t>
    </rPh>
    <rPh sb="6" eb="8">
      <t>チイキ</t>
    </rPh>
    <rPh sb="12" eb="14">
      <t>シュヨウ</t>
    </rPh>
    <rPh sb="14" eb="16">
      <t>サンギョウ</t>
    </rPh>
    <rPh sb="17" eb="19">
      <t>ラクノウ</t>
    </rPh>
    <rPh sb="20" eb="22">
      <t>ギョギョウ</t>
    </rPh>
    <rPh sb="23" eb="26">
      <t>セイゾウギョウ</t>
    </rPh>
    <rPh sb="28" eb="31">
      <t>ヒトリア</t>
    </rPh>
    <rPh sb="34" eb="37">
      <t>セイサンガク</t>
    </rPh>
    <rPh sb="38" eb="41">
      <t>マイネンド</t>
    </rPh>
    <rPh sb="44" eb="46">
      <t>マンエン</t>
    </rPh>
    <rPh sb="46" eb="48">
      <t>イジョウ</t>
    </rPh>
    <rPh sb="54" eb="56">
      <t>モクヒョウ</t>
    </rPh>
    <phoneticPr fontId="5"/>
  </si>
  <si>
    <t>補助金</t>
    <rPh sb="0" eb="3">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</si>
</sst>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66675</xdr:colOff>
      <xdr:row>747</xdr:row>
      <xdr:rowOff>247650</xdr:rowOff>
    </xdr:from>
    <xdr:ext cx="2435225" cy="5988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67225" y="46720125"/>
          <a:ext cx="243522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oneCellAnchor>
  <xdr:twoCellAnchor>
    <xdr:from>
      <xdr:col>16</xdr:col>
      <xdr:colOff>9525</xdr:colOff>
      <xdr:row>749</xdr:row>
      <xdr:rowOff>219075</xdr:rowOff>
    </xdr:from>
    <xdr:to>
      <xdr:col>40</xdr:col>
      <xdr:colOff>190500</xdr:colOff>
      <xdr:row>751</xdr:row>
      <xdr:rowOff>127181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209925" y="47396400"/>
          <a:ext cx="4981575" cy="61295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振興計画に基づく北方領土隣接地域の魅力ある地域社会の形成に向けた重点的な取組で、１市４町が実施する事業に要する経費の一部を補助</a:t>
          </a:r>
          <a:endParaRPr lang="ja-JP" altLang="ja-JP">
            <a:effectLst/>
          </a:endParaRPr>
        </a:p>
      </xdr:txBody>
    </xdr:sp>
    <xdr:clientData/>
  </xdr:twoCellAnchor>
  <xdr:twoCellAnchor>
    <xdr:from>
      <xdr:col>28</xdr:col>
      <xdr:colOff>60053</xdr:colOff>
      <xdr:row>751</xdr:row>
      <xdr:rowOff>66675</xdr:rowOff>
    </xdr:from>
    <xdr:to>
      <xdr:col>28</xdr:col>
      <xdr:colOff>152400</xdr:colOff>
      <xdr:row>751</xdr:row>
      <xdr:rowOff>333375</xdr:rowOff>
    </xdr:to>
    <xdr:sp macro="" textlink="">
      <xdr:nvSpPr>
        <xdr:cNvPr id="4" name="Freeform 11">
          <a:extLst>
            <a:ext uri="{FF2B5EF4-FFF2-40B4-BE49-F238E27FC236}">
              <a16:creationId xmlns:a16="http://schemas.microsoft.com/office/drawing/2014/main" id="{00000000-0008-0000-0000-000004000000}"/>
            </a:ext>
          </a:extLst>
        </xdr:cNvPr>
        <xdr:cNvSpPr>
          <a:spLocks noEditPoints="1"/>
        </xdr:cNvSpPr>
      </xdr:nvSpPr>
      <xdr:spPr>
        <a:xfrm>
          <a:off x="5660753" y="47948850"/>
          <a:ext cx="92347" cy="2667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clientData/>
  </xdr:twoCellAnchor>
  <xdr:twoCellAnchor>
    <xdr:from>
      <xdr:col>25</xdr:col>
      <xdr:colOff>141787</xdr:colOff>
      <xdr:row>752</xdr:row>
      <xdr:rowOff>50891</xdr:rowOff>
    </xdr:from>
    <xdr:to>
      <xdr:col>31</xdr:col>
      <xdr:colOff>89444</xdr:colOff>
      <xdr:row>752</xdr:row>
      <xdr:rowOff>238942</xdr:rowOff>
    </xdr:to>
    <xdr:sp macro="" textlink="">
      <xdr:nvSpPr>
        <xdr:cNvPr id="5" name="Rectangle 14">
          <a:extLst>
            <a:ext uri="{FF2B5EF4-FFF2-40B4-BE49-F238E27FC236}">
              <a16:creationId xmlns:a16="http://schemas.microsoft.com/office/drawing/2014/main" id="{00000000-0008-0000-0000-000005000000}"/>
            </a:ext>
          </a:extLst>
        </xdr:cNvPr>
        <xdr:cNvSpPr>
          <a:spLocks noChangeArrowheads="1"/>
        </xdr:cNvSpPr>
      </xdr:nvSpPr>
      <xdr:spPr>
        <a:xfrm>
          <a:off x="5142412" y="48285491"/>
          <a:ext cx="1147807" cy="188051"/>
        </a:xfrm>
        <a:prstGeom prst="rect">
          <a:avLst/>
        </a:prstGeom>
        <a:noFill/>
        <a:ln>
          <a:noFill/>
        </a:ln>
      </xdr:spPr>
      <xdr:txBody>
        <a:bodyPr vertOverflow="overflow" horzOverflow="overflow" wrap="none" lIns="0" tIns="0" rIns="0" bIns="0" anchor="t"/>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clientData/>
  </xdr:twoCellAnchor>
  <xdr:oneCellAnchor>
    <xdr:from>
      <xdr:col>22</xdr:col>
      <xdr:colOff>28575</xdr:colOff>
      <xdr:row>752</xdr:row>
      <xdr:rowOff>270057</xdr:rowOff>
    </xdr:from>
    <xdr:ext cx="2555875" cy="59817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29125" y="48504657"/>
          <a:ext cx="2555875" cy="5981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A</a:t>
          </a:r>
          <a:r>
            <a:rPr kumimoji="1" lang="ja-JP" altLang="en-US" sz="1100"/>
            <a:t>．北海道</a:t>
          </a:r>
          <a:endParaRPr kumimoji="1" lang="en-US" altLang="ja-JP" sz="1100"/>
        </a:p>
        <a:p>
          <a:pPr algn="ctr"/>
          <a:r>
            <a:rPr kumimoji="1" lang="ja-JP" altLang="en-US" sz="1100"/>
            <a:t>１０２百万円</a:t>
          </a:r>
        </a:p>
      </xdr:txBody>
    </xdr:sp>
    <xdr:clientData/>
  </xdr:oneCellAnchor>
  <xdr:twoCellAnchor>
    <xdr:from>
      <xdr:col>23</xdr:col>
      <xdr:colOff>58238</xdr:colOff>
      <xdr:row>754</xdr:row>
      <xdr:rowOff>228600</xdr:rowOff>
    </xdr:from>
    <xdr:to>
      <xdr:col>33</xdr:col>
      <xdr:colOff>167005</xdr:colOff>
      <xdr:row>756</xdr:row>
      <xdr:rowOff>135981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58813" y="49168050"/>
          <a:ext cx="2109017" cy="612231"/>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eaLnBrk="1" fontAlgn="auto" latinLnBrk="0" hangingPunct="1"/>
          <a:r>
            <a:rPr lang="ja-JP" altLang="ja-JP" sz="1100" b="0" i="0" baseline="0">
              <a:solidFill>
                <a:schemeClr val="tx1"/>
              </a:solidFill>
              <a:effectLst/>
              <a:latin typeface="+mn-lt"/>
              <a:ea typeface="+mn-ea"/>
              <a:cs typeface="+mn-cs"/>
            </a:rPr>
            <a:t>市町から請求のある</a:t>
          </a:r>
          <a:endParaRPr lang="en-US" altLang="ja-JP" sz="1100" b="0" i="0" baseline="0">
            <a:solidFill>
              <a:schemeClr val="tx1"/>
            </a:solidFill>
            <a:effectLst/>
            <a:latin typeface="+mn-lt"/>
            <a:ea typeface="+mn-ea"/>
            <a:cs typeface="+mn-cs"/>
          </a:endParaRPr>
        </a:p>
        <a:p>
          <a:pPr algn="ctr" rtl="0" eaLnBrk="1" fontAlgn="auto" latinLnBrk="0" hangingPunct="1"/>
          <a:r>
            <a:rPr lang="ja-JP" altLang="ja-JP" sz="1100" b="0" i="0" baseline="0">
              <a:solidFill>
                <a:schemeClr val="tx1"/>
              </a:solidFill>
              <a:effectLst/>
              <a:latin typeface="+mn-lt"/>
              <a:ea typeface="+mn-ea"/>
              <a:cs typeface="+mn-cs"/>
            </a:rPr>
            <a:t>国庫補助負担分を立替払</a:t>
          </a:r>
          <a:endParaRPr lang="ja-JP" altLang="ja-JP">
            <a:effectLst/>
          </a:endParaRPr>
        </a:p>
      </xdr:txBody>
    </xdr:sp>
    <xdr:clientData/>
  </xdr:twoCellAnchor>
  <xdr:oneCellAnchor>
    <xdr:from>
      <xdr:col>6</xdr:col>
      <xdr:colOff>177800</xdr:colOff>
      <xdr:row>764</xdr:row>
      <xdr:rowOff>127636</xdr:rowOff>
    </xdr:from>
    <xdr:ext cx="1844675" cy="1024889"/>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77950" y="52591336"/>
          <a:ext cx="1844675" cy="1024889"/>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雑役務費　２２百万円</a:t>
          </a:r>
          <a:endParaRPr kumimoji="1" lang="en-US" altLang="ja-JP" sz="1100"/>
        </a:p>
        <a:p>
          <a:pPr algn="l"/>
          <a:r>
            <a:rPr kumimoji="1" lang="ja-JP" altLang="en-US" sz="1100"/>
            <a:t>　施設整備費　１２百万円</a:t>
          </a:r>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３４</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oneCellAnchor>
  <xdr:oneCellAnchor>
    <xdr:from>
      <xdr:col>18</xdr:col>
      <xdr:colOff>15875</xdr:colOff>
      <xdr:row>764</xdr:row>
      <xdr:rowOff>137161</xdr:rowOff>
    </xdr:from>
    <xdr:ext cx="1844675" cy="10153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616325" y="52600861"/>
          <a:ext cx="1844675" cy="1015364"/>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雑役務費　３百万円</a:t>
          </a:r>
          <a:endParaRPr kumimoji="1" lang="en-US" altLang="ja-JP" sz="1100"/>
        </a:p>
        <a:p>
          <a:pPr algn="l"/>
          <a:r>
            <a:rPr kumimoji="1" lang="ja-JP" altLang="en-US" sz="1100"/>
            <a:t>　施設整備費　９百万円</a:t>
          </a:r>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１２</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oneCellAnchor>
  <xdr:twoCellAnchor>
    <xdr:from>
      <xdr:col>6</xdr:col>
      <xdr:colOff>171450</xdr:colOff>
      <xdr:row>758</xdr:row>
      <xdr:rowOff>66675</xdr:rowOff>
    </xdr:from>
    <xdr:to>
      <xdr:col>16</xdr:col>
      <xdr:colOff>43724</xdr:colOff>
      <xdr:row>758</xdr:row>
      <xdr:rowOff>254635</xdr:rowOff>
    </xdr:to>
    <xdr:sp macro="" textlink="">
      <xdr:nvSpPr>
        <xdr:cNvPr id="15" name="Rectangle 57">
          <a:extLst>
            <a:ext uri="{FF2B5EF4-FFF2-40B4-BE49-F238E27FC236}">
              <a16:creationId xmlns:a16="http://schemas.microsoft.com/office/drawing/2014/main" id="{00000000-0008-0000-0000-00000F000000}"/>
            </a:ext>
          </a:extLst>
        </xdr:cNvPr>
        <xdr:cNvSpPr>
          <a:spLocks noChangeArrowheads="1"/>
        </xdr:cNvSpPr>
      </xdr:nvSpPr>
      <xdr:spPr>
        <a:xfrm>
          <a:off x="137160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6</xdr:col>
      <xdr:colOff>171450</xdr:colOff>
      <xdr:row>758</xdr:row>
      <xdr:rowOff>340451</xdr:rowOff>
    </xdr:from>
    <xdr:to>
      <xdr:col>16</xdr:col>
      <xdr:colOff>15875</xdr:colOff>
      <xdr:row>760</xdr:row>
      <xdr:rowOff>234406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71600" y="50689601"/>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B</a:t>
          </a:r>
          <a:r>
            <a:rPr kumimoji="1" lang="ja-JP" altLang="en-US" sz="1100"/>
            <a:t>．根室市</a:t>
          </a:r>
          <a:endParaRPr kumimoji="1" lang="en-US" altLang="ja-JP" sz="1100"/>
        </a:p>
        <a:p>
          <a:pPr algn="ctr"/>
          <a:r>
            <a:rPr kumimoji="1" lang="ja-JP" altLang="en-US" sz="1100"/>
            <a:t>３４百万円</a:t>
          </a:r>
        </a:p>
      </xdr:txBody>
    </xdr:sp>
    <xdr:clientData/>
  </xdr:twoCellAnchor>
  <xdr:twoCellAnchor>
    <xdr:from>
      <xdr:col>18</xdr:col>
      <xdr:colOff>76200</xdr:colOff>
      <xdr:row>758</xdr:row>
      <xdr:rowOff>66675</xdr:rowOff>
    </xdr:from>
    <xdr:to>
      <xdr:col>27</xdr:col>
      <xdr:colOff>148499</xdr:colOff>
      <xdr:row>758</xdr:row>
      <xdr:rowOff>254635</xdr:rowOff>
    </xdr:to>
    <xdr:sp macro="" textlink="">
      <xdr:nvSpPr>
        <xdr:cNvPr id="17" name="Rectangle 57">
          <a:extLst>
            <a:ext uri="{FF2B5EF4-FFF2-40B4-BE49-F238E27FC236}">
              <a16:creationId xmlns:a16="http://schemas.microsoft.com/office/drawing/2014/main" id="{00000000-0008-0000-0000-000011000000}"/>
            </a:ext>
          </a:extLst>
        </xdr:cNvPr>
        <xdr:cNvSpPr>
          <a:spLocks noChangeArrowheads="1"/>
        </xdr:cNvSpPr>
      </xdr:nvSpPr>
      <xdr:spPr>
        <a:xfrm>
          <a:off x="367665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18</xdr:col>
      <xdr:colOff>28575</xdr:colOff>
      <xdr:row>758</xdr:row>
      <xdr:rowOff>311876</xdr:rowOff>
    </xdr:from>
    <xdr:to>
      <xdr:col>27</xdr:col>
      <xdr:colOff>73025</xdr:colOff>
      <xdr:row>760</xdr:row>
      <xdr:rowOff>205831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629025" y="50661026"/>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C</a:t>
          </a:r>
          <a:r>
            <a:rPr kumimoji="1" lang="ja-JP" altLang="en-US" sz="1100"/>
            <a:t>．別海町</a:t>
          </a:r>
          <a:endParaRPr kumimoji="1" lang="en-US" altLang="ja-JP" sz="1100"/>
        </a:p>
        <a:p>
          <a:pPr algn="ctr"/>
          <a:r>
            <a:rPr kumimoji="1" lang="ja-JP" altLang="en-US" sz="1100"/>
            <a:t>１２百万円</a:t>
          </a:r>
        </a:p>
      </xdr:txBody>
    </xdr:sp>
    <xdr:clientData/>
  </xdr:twoCellAnchor>
  <xdr:twoCellAnchor>
    <xdr:from>
      <xdr:col>29</xdr:col>
      <xdr:colOff>104775</xdr:colOff>
      <xdr:row>758</xdr:row>
      <xdr:rowOff>66675</xdr:rowOff>
    </xdr:from>
    <xdr:to>
      <xdr:col>38</xdr:col>
      <xdr:colOff>177074</xdr:colOff>
      <xdr:row>758</xdr:row>
      <xdr:rowOff>254635</xdr:rowOff>
    </xdr:to>
    <xdr:sp macro="" textlink="">
      <xdr:nvSpPr>
        <xdr:cNvPr id="19" name="Rectangle 57">
          <a:extLst>
            <a:ext uri="{FF2B5EF4-FFF2-40B4-BE49-F238E27FC236}">
              <a16:creationId xmlns:a16="http://schemas.microsoft.com/office/drawing/2014/main" id="{00000000-0008-0000-0000-000013000000}"/>
            </a:ext>
          </a:extLst>
        </xdr:cNvPr>
        <xdr:cNvSpPr>
          <a:spLocks noChangeArrowheads="1"/>
        </xdr:cNvSpPr>
      </xdr:nvSpPr>
      <xdr:spPr>
        <a:xfrm>
          <a:off x="590550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29</xdr:col>
      <xdr:colOff>114300</xdr:colOff>
      <xdr:row>758</xdr:row>
      <xdr:rowOff>330926</xdr:rowOff>
    </xdr:from>
    <xdr:to>
      <xdr:col>38</xdr:col>
      <xdr:colOff>158750</xdr:colOff>
      <xdr:row>760</xdr:row>
      <xdr:rowOff>224881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915025" y="50680076"/>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D</a:t>
          </a:r>
          <a:r>
            <a:rPr kumimoji="1" lang="ja-JP" altLang="en-US" sz="1100"/>
            <a:t>．中標津町</a:t>
          </a:r>
          <a:endParaRPr kumimoji="1" lang="en-US" altLang="ja-JP" sz="1100"/>
        </a:p>
        <a:p>
          <a:pPr algn="ctr"/>
          <a:r>
            <a:rPr kumimoji="1" lang="ja-JP" altLang="en-US" sz="1100"/>
            <a:t>３２百万円</a:t>
          </a:r>
        </a:p>
      </xdr:txBody>
    </xdr:sp>
    <xdr:clientData/>
  </xdr:twoCellAnchor>
  <xdr:twoCellAnchor>
    <xdr:from>
      <xdr:col>41</xdr:col>
      <xdr:colOff>47625</xdr:colOff>
      <xdr:row>758</xdr:row>
      <xdr:rowOff>66675</xdr:rowOff>
    </xdr:from>
    <xdr:to>
      <xdr:col>49</xdr:col>
      <xdr:colOff>319949</xdr:colOff>
      <xdr:row>758</xdr:row>
      <xdr:rowOff>254635</xdr:rowOff>
    </xdr:to>
    <xdr:sp macro="" textlink="">
      <xdr:nvSpPr>
        <xdr:cNvPr id="21" name="Rectangle 57">
          <a:extLst>
            <a:ext uri="{FF2B5EF4-FFF2-40B4-BE49-F238E27FC236}">
              <a16:creationId xmlns:a16="http://schemas.microsoft.com/office/drawing/2014/main" id="{00000000-0008-0000-0000-000015000000}"/>
            </a:ext>
          </a:extLst>
        </xdr:cNvPr>
        <xdr:cNvSpPr>
          <a:spLocks noChangeArrowheads="1"/>
        </xdr:cNvSpPr>
      </xdr:nvSpPr>
      <xdr:spPr>
        <a:xfrm>
          <a:off x="824865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41</xdr:col>
      <xdr:colOff>28575</xdr:colOff>
      <xdr:row>758</xdr:row>
      <xdr:rowOff>292826</xdr:rowOff>
    </xdr:from>
    <xdr:to>
      <xdr:col>49</xdr:col>
      <xdr:colOff>273050</xdr:colOff>
      <xdr:row>760</xdr:row>
      <xdr:rowOff>186781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229600" y="50641976"/>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E</a:t>
          </a:r>
          <a:r>
            <a:rPr kumimoji="1" lang="ja-JP" altLang="en-US" sz="1100"/>
            <a:t>．羅臼町</a:t>
          </a:r>
          <a:endParaRPr kumimoji="1" lang="en-US" altLang="ja-JP" sz="1100"/>
        </a:p>
        <a:p>
          <a:pPr algn="ctr"/>
          <a:r>
            <a:rPr kumimoji="1" lang="ja-JP" altLang="en-US" sz="1100"/>
            <a:t>２４百万円</a:t>
          </a:r>
        </a:p>
      </xdr:txBody>
    </xdr:sp>
    <xdr:clientData/>
  </xdr:twoCellAnchor>
  <xdr:twoCellAnchor>
    <xdr:from>
      <xdr:col>6</xdr:col>
      <xdr:colOff>161925</xdr:colOff>
      <xdr:row>760</xdr:row>
      <xdr:rowOff>295275</xdr:rowOff>
    </xdr:from>
    <xdr:to>
      <xdr:col>16</xdr:col>
      <xdr:colOff>19050</xdr:colOff>
      <xdr:row>764</xdr:row>
      <xdr:rowOff>57150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1362075" y="51349275"/>
          <a:ext cx="1857375" cy="11715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twoCellAnchor>
    <xdr:from>
      <xdr:col>29</xdr:col>
      <xdr:colOff>73025</xdr:colOff>
      <xdr:row>764</xdr:row>
      <xdr:rowOff>114300</xdr:rowOff>
    </xdr:from>
    <xdr:to>
      <xdr:col>39</xdr:col>
      <xdr:colOff>38100</xdr:colOff>
      <xdr:row>765</xdr:row>
      <xdr:rowOff>552450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873750" y="52578000"/>
          <a:ext cx="1965325" cy="11049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施設整備費　</a:t>
          </a:r>
          <a:r>
            <a:rPr kumimoji="1" lang="ja-JP" altLang="ja-JP" sz="1100">
              <a:solidFill>
                <a:schemeClr val="tx1"/>
              </a:solidFill>
              <a:effectLst/>
              <a:latin typeface="+mn-lt"/>
              <a:ea typeface="+mn-ea"/>
              <a:cs typeface="+mn-cs"/>
            </a:rPr>
            <a:t>３２</a:t>
          </a:r>
          <a:r>
            <a:rPr kumimoji="1" lang="ja-JP" altLang="en-US" sz="1100"/>
            <a:t>百万円</a:t>
          </a:r>
          <a:endParaRPr kumimoji="1" lang="en-US" altLang="ja-JP" sz="1100"/>
        </a:p>
        <a:p>
          <a:pPr algn="l"/>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３２</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twoCellAnchor>
  <xdr:oneCellAnchor>
    <xdr:from>
      <xdr:col>41</xdr:col>
      <xdr:colOff>44450</xdr:colOff>
      <xdr:row>764</xdr:row>
      <xdr:rowOff>142874</xdr:rowOff>
    </xdr:from>
    <xdr:ext cx="1844675" cy="1085851"/>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45475" y="52606574"/>
          <a:ext cx="1844675" cy="1085851"/>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雑役務費　３百万円</a:t>
          </a:r>
          <a:endParaRPr kumimoji="1" lang="en-US" altLang="ja-JP" sz="1100"/>
        </a:p>
        <a:p>
          <a:pPr algn="l"/>
          <a:r>
            <a:rPr kumimoji="1" lang="ja-JP" altLang="en-US" sz="1100"/>
            <a:t>　施設整備費　２１百万円</a:t>
          </a:r>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２４</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oneCellAnchor>
  <xdr:twoCellAnchor>
    <xdr:from>
      <xdr:col>11</xdr:col>
      <xdr:colOff>9525</xdr:colOff>
      <xdr:row>756</xdr:row>
      <xdr:rowOff>78831</xdr:rowOff>
    </xdr:from>
    <xdr:to>
      <xdr:col>46</xdr:col>
      <xdr:colOff>47625</xdr:colOff>
      <xdr:row>758</xdr:row>
      <xdr:rowOff>38100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209800" y="49723131"/>
          <a:ext cx="7038975" cy="664119"/>
          <a:chOff x="2219325" y="49942206"/>
          <a:chExt cx="7038975" cy="664119"/>
        </a:xfrm>
      </xdr:grpSpPr>
      <xdr:sp macro="" textlink="">
        <xdr:nvSpPr>
          <xdr:cNvPr id="31" name="Freeform 11">
            <a:extLst>
              <a:ext uri="{FF2B5EF4-FFF2-40B4-BE49-F238E27FC236}">
                <a16:creationId xmlns:a16="http://schemas.microsoft.com/office/drawing/2014/main" id="{00000000-0008-0000-0000-00001F000000}"/>
              </a:ext>
            </a:extLst>
          </xdr:cNvPr>
          <xdr:cNvSpPr>
            <a:spLocks noEditPoints="1"/>
          </xdr:cNvSpPr>
        </xdr:nvSpPr>
        <xdr:spPr>
          <a:xfrm>
            <a:off x="4581525" y="50263425"/>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sp macro="" textlink="">
        <xdr:nvSpPr>
          <xdr:cNvPr id="32" name="Freeform 11">
            <a:extLst>
              <a:ext uri="{FF2B5EF4-FFF2-40B4-BE49-F238E27FC236}">
                <a16:creationId xmlns:a16="http://schemas.microsoft.com/office/drawing/2014/main" id="{00000000-0008-0000-0000-000020000000}"/>
              </a:ext>
            </a:extLst>
          </xdr:cNvPr>
          <xdr:cNvSpPr>
            <a:spLocks noEditPoints="1"/>
          </xdr:cNvSpPr>
        </xdr:nvSpPr>
        <xdr:spPr>
          <a:xfrm>
            <a:off x="6781800" y="50263425"/>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sp macro="" textlink="">
        <xdr:nvSpPr>
          <xdr:cNvPr id="33" name="Freeform 11">
            <a:extLst>
              <a:ext uri="{FF2B5EF4-FFF2-40B4-BE49-F238E27FC236}">
                <a16:creationId xmlns:a16="http://schemas.microsoft.com/office/drawing/2014/main" id="{00000000-0008-0000-0000-000021000000}"/>
              </a:ext>
            </a:extLst>
          </xdr:cNvPr>
          <xdr:cNvSpPr>
            <a:spLocks noEditPoints="1"/>
          </xdr:cNvSpPr>
        </xdr:nvSpPr>
        <xdr:spPr>
          <a:xfrm>
            <a:off x="9191625" y="50253900"/>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sp macro="" textlink="">
        <xdr:nvSpPr>
          <xdr:cNvPr id="34" name="Freeform 11">
            <a:extLst>
              <a:ext uri="{FF2B5EF4-FFF2-40B4-BE49-F238E27FC236}">
                <a16:creationId xmlns:a16="http://schemas.microsoft.com/office/drawing/2014/main" id="{00000000-0008-0000-0000-000022000000}"/>
              </a:ext>
            </a:extLst>
          </xdr:cNvPr>
          <xdr:cNvSpPr>
            <a:spLocks noEditPoints="1"/>
          </xdr:cNvSpPr>
        </xdr:nvSpPr>
        <xdr:spPr>
          <a:xfrm>
            <a:off x="2219325" y="50253900"/>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cxnSp macro="">
        <xdr:nvCxnSpPr>
          <xdr:cNvPr id="36" name="直線コネクタ 35">
            <a:extLst>
              <a:ext uri="{FF2B5EF4-FFF2-40B4-BE49-F238E27FC236}">
                <a16:creationId xmlns:a16="http://schemas.microsoft.com/office/drawing/2014/main" id="{00000000-0008-0000-0000-000024000000}"/>
              </a:ext>
            </a:extLst>
          </xdr:cNvPr>
          <xdr:cNvCxnSpPr>
            <a:stCxn id="34" idx="0"/>
            <a:endCxn id="33" idx="0"/>
          </xdr:cNvCxnSpPr>
        </xdr:nvCxnSpPr>
        <xdr:spPr>
          <a:xfrm>
            <a:off x="2255670" y="50253900"/>
            <a:ext cx="697230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5732372" y="49942206"/>
            <a:ext cx="1678" cy="302169"/>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9525</xdr:colOff>
      <xdr:row>760</xdr:row>
      <xdr:rowOff>276225</xdr:rowOff>
    </xdr:from>
    <xdr:to>
      <xdr:col>27</xdr:col>
      <xdr:colOff>66675</xdr:colOff>
      <xdr:row>764</xdr:row>
      <xdr:rowOff>47625</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3609975" y="51330225"/>
          <a:ext cx="1857375" cy="1181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twoCellAnchor>
    <xdr:from>
      <xdr:col>29</xdr:col>
      <xdr:colOff>114300</xdr:colOff>
      <xdr:row>760</xdr:row>
      <xdr:rowOff>266700</xdr:rowOff>
    </xdr:from>
    <xdr:to>
      <xdr:col>38</xdr:col>
      <xdr:colOff>171450</xdr:colOff>
      <xdr:row>764</xdr:row>
      <xdr:rowOff>38100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915025" y="51320700"/>
          <a:ext cx="1857375" cy="1181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twoCellAnchor>
    <xdr:from>
      <xdr:col>41</xdr:col>
      <xdr:colOff>19050</xdr:colOff>
      <xdr:row>760</xdr:row>
      <xdr:rowOff>257175</xdr:rowOff>
    </xdr:from>
    <xdr:to>
      <xdr:col>49</xdr:col>
      <xdr:colOff>276225</xdr:colOff>
      <xdr:row>764</xdr:row>
      <xdr:rowOff>38100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8220075" y="51311175"/>
          <a:ext cx="1857375" cy="119062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321</v>
      </c>
      <c r="AJ2" s="932" t="s">
        <v>627</v>
      </c>
      <c r="AK2" s="932"/>
      <c r="AL2" s="932"/>
      <c r="AM2" s="932"/>
      <c r="AN2" s="83" t="s">
        <v>321</v>
      </c>
      <c r="AO2" s="932">
        <v>20</v>
      </c>
      <c r="AP2" s="932"/>
      <c r="AQ2" s="932"/>
      <c r="AR2" s="84" t="s">
        <v>626</v>
      </c>
      <c r="AS2" s="938">
        <v>486</v>
      </c>
      <c r="AT2" s="938"/>
      <c r="AU2" s="938"/>
      <c r="AV2" s="83" t="str">
        <f>IF(AW2="","","-")</f>
        <v>-</v>
      </c>
      <c r="AW2" s="895">
        <v>0</v>
      </c>
      <c r="AX2" s="895"/>
    </row>
    <row r="3" spans="1:50" ht="21" customHeight="1" thickBot="1" x14ac:dyDescent="0.2">
      <c r="A3" s="851" t="s">
        <v>619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90" t="s">
        <v>25</v>
      </c>
      <c r="B4" s="691"/>
      <c r="C4" s="691"/>
      <c r="D4" s="691"/>
      <c r="E4" s="691"/>
      <c r="F4" s="691"/>
      <c r="G4" s="668" t="s">
        <v>629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409</v>
      </c>
      <c r="H5" s="823"/>
      <c r="I5" s="823"/>
      <c r="J5" s="823"/>
      <c r="K5" s="823"/>
      <c r="L5" s="823"/>
      <c r="M5" s="824" t="s">
        <v>65</v>
      </c>
      <c r="N5" s="825"/>
      <c r="O5" s="825"/>
      <c r="P5" s="825"/>
      <c r="Q5" s="825"/>
      <c r="R5" s="826"/>
      <c r="S5" s="827" t="s">
        <v>69</v>
      </c>
      <c r="T5" s="823"/>
      <c r="U5" s="823"/>
      <c r="V5" s="823"/>
      <c r="W5" s="823"/>
      <c r="X5" s="828"/>
      <c r="Y5" s="684" t="s">
        <v>3</v>
      </c>
      <c r="Z5" s="527"/>
      <c r="AA5" s="527"/>
      <c r="AB5" s="527"/>
      <c r="AC5" s="527"/>
      <c r="AD5" s="528"/>
      <c r="AE5" s="685" t="s">
        <v>631</v>
      </c>
      <c r="AF5" s="685"/>
      <c r="AG5" s="685"/>
      <c r="AH5" s="685"/>
      <c r="AI5" s="685"/>
      <c r="AJ5" s="685"/>
      <c r="AK5" s="685"/>
      <c r="AL5" s="685"/>
      <c r="AM5" s="685"/>
      <c r="AN5" s="685"/>
      <c r="AO5" s="685"/>
      <c r="AP5" s="686"/>
      <c r="AQ5" s="687" t="s">
        <v>632</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75" customHeight="1" x14ac:dyDescent="0.15">
      <c r="A7" s="479" t="s">
        <v>22</v>
      </c>
      <c r="B7" s="480"/>
      <c r="C7" s="480"/>
      <c r="D7" s="480"/>
      <c r="E7" s="480"/>
      <c r="F7" s="481"/>
      <c r="G7" s="482" t="s">
        <v>702</v>
      </c>
      <c r="H7" s="483"/>
      <c r="I7" s="483"/>
      <c r="J7" s="483"/>
      <c r="K7" s="483"/>
      <c r="L7" s="483"/>
      <c r="M7" s="483"/>
      <c r="N7" s="483"/>
      <c r="O7" s="483"/>
      <c r="P7" s="483"/>
      <c r="Q7" s="483"/>
      <c r="R7" s="483"/>
      <c r="S7" s="483"/>
      <c r="T7" s="483"/>
      <c r="U7" s="483"/>
      <c r="V7" s="483"/>
      <c r="W7" s="483"/>
      <c r="X7" s="484"/>
      <c r="Y7" s="910" t="s">
        <v>304</v>
      </c>
      <c r="Z7" s="427"/>
      <c r="AA7" s="427"/>
      <c r="AB7" s="427"/>
      <c r="AC7" s="427"/>
      <c r="AD7" s="911"/>
      <c r="AE7" s="899" t="s">
        <v>634</v>
      </c>
      <c r="AF7" s="900"/>
      <c r="AG7" s="900"/>
      <c r="AH7" s="900"/>
      <c r="AI7" s="900"/>
      <c r="AJ7" s="900"/>
      <c r="AK7" s="900"/>
      <c r="AL7" s="900"/>
      <c r="AM7" s="900"/>
      <c r="AN7" s="900"/>
      <c r="AO7" s="900"/>
      <c r="AP7" s="900"/>
      <c r="AQ7" s="900"/>
      <c r="AR7" s="900"/>
      <c r="AS7" s="900"/>
      <c r="AT7" s="900"/>
      <c r="AU7" s="900"/>
      <c r="AV7" s="900"/>
      <c r="AW7" s="900"/>
      <c r="AX7" s="901"/>
    </row>
    <row r="8" spans="1:50" ht="40.5" customHeight="1" x14ac:dyDescent="0.15">
      <c r="A8" s="479" t="s">
        <v>208</v>
      </c>
      <c r="B8" s="480"/>
      <c r="C8" s="480"/>
      <c r="D8" s="480"/>
      <c r="E8" s="480"/>
      <c r="F8" s="481"/>
      <c r="G8" s="933" t="str">
        <f>入力規則等!A27</f>
        <v>-</v>
      </c>
      <c r="H8" s="706"/>
      <c r="I8" s="706"/>
      <c r="J8" s="706"/>
      <c r="K8" s="706"/>
      <c r="L8" s="706"/>
      <c r="M8" s="706"/>
      <c r="N8" s="706"/>
      <c r="O8" s="706"/>
      <c r="P8" s="706"/>
      <c r="Q8" s="706"/>
      <c r="R8" s="706"/>
      <c r="S8" s="706"/>
      <c r="T8" s="706"/>
      <c r="U8" s="706"/>
      <c r="V8" s="706"/>
      <c r="W8" s="706"/>
      <c r="X8" s="934"/>
      <c r="Y8" s="829" t="s">
        <v>209</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703</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72.75" customHeight="1" x14ac:dyDescent="0.15">
      <c r="A10" s="646" t="s">
        <v>29</v>
      </c>
      <c r="B10" s="647"/>
      <c r="C10" s="647"/>
      <c r="D10" s="647"/>
      <c r="E10" s="647"/>
      <c r="F10" s="647"/>
      <c r="G10" s="737" t="s">
        <v>635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1" t="s">
        <v>24</v>
      </c>
      <c r="B12" s="952"/>
      <c r="C12" s="952"/>
      <c r="D12" s="952"/>
      <c r="E12" s="952"/>
      <c r="F12" s="953"/>
      <c r="G12" s="743"/>
      <c r="H12" s="744"/>
      <c r="I12" s="744"/>
      <c r="J12" s="744"/>
      <c r="K12" s="744"/>
      <c r="L12" s="744"/>
      <c r="M12" s="744"/>
      <c r="N12" s="744"/>
      <c r="O12" s="744"/>
      <c r="P12" s="434" t="s">
        <v>305</v>
      </c>
      <c r="Q12" s="429"/>
      <c r="R12" s="429"/>
      <c r="S12" s="429"/>
      <c r="T12" s="429"/>
      <c r="U12" s="429"/>
      <c r="V12" s="430"/>
      <c r="W12" s="434" t="s">
        <v>327</v>
      </c>
      <c r="X12" s="429"/>
      <c r="Y12" s="429"/>
      <c r="Z12" s="429"/>
      <c r="AA12" s="429"/>
      <c r="AB12" s="429"/>
      <c r="AC12" s="430"/>
      <c r="AD12" s="434" t="s">
        <v>616</v>
      </c>
      <c r="AE12" s="429"/>
      <c r="AF12" s="429"/>
      <c r="AG12" s="429"/>
      <c r="AH12" s="429"/>
      <c r="AI12" s="429"/>
      <c r="AJ12" s="430"/>
      <c r="AK12" s="434" t="s">
        <v>620</v>
      </c>
      <c r="AL12" s="429"/>
      <c r="AM12" s="429"/>
      <c r="AN12" s="429"/>
      <c r="AO12" s="429"/>
      <c r="AP12" s="429"/>
      <c r="AQ12" s="430"/>
      <c r="AR12" s="434" t="s">
        <v>621</v>
      </c>
      <c r="AS12" s="429"/>
      <c r="AT12" s="429"/>
      <c r="AU12" s="429"/>
      <c r="AV12" s="429"/>
      <c r="AW12" s="429"/>
      <c r="AX12" s="708"/>
    </row>
    <row r="13" spans="1:50" ht="21" customHeight="1" x14ac:dyDescent="0.15">
      <c r="A13" s="600"/>
      <c r="B13" s="601"/>
      <c r="C13" s="601"/>
      <c r="D13" s="601"/>
      <c r="E13" s="601"/>
      <c r="F13" s="602"/>
      <c r="G13" s="709" t="s">
        <v>6</v>
      </c>
      <c r="H13" s="710"/>
      <c r="I13" s="747" t="s">
        <v>7</v>
      </c>
      <c r="J13" s="748"/>
      <c r="K13" s="748"/>
      <c r="L13" s="748"/>
      <c r="M13" s="748"/>
      <c r="N13" s="748"/>
      <c r="O13" s="749"/>
      <c r="P13" s="643">
        <v>100</v>
      </c>
      <c r="Q13" s="644"/>
      <c r="R13" s="644"/>
      <c r="S13" s="644"/>
      <c r="T13" s="644"/>
      <c r="U13" s="644"/>
      <c r="V13" s="645"/>
      <c r="W13" s="643">
        <v>102</v>
      </c>
      <c r="X13" s="644"/>
      <c r="Y13" s="644"/>
      <c r="Z13" s="644"/>
      <c r="AA13" s="644"/>
      <c r="AB13" s="644"/>
      <c r="AC13" s="645"/>
      <c r="AD13" s="643">
        <v>102</v>
      </c>
      <c r="AE13" s="644"/>
      <c r="AF13" s="644"/>
      <c r="AG13" s="644"/>
      <c r="AH13" s="644"/>
      <c r="AI13" s="644"/>
      <c r="AJ13" s="645"/>
      <c r="AK13" s="643">
        <v>102</v>
      </c>
      <c r="AL13" s="644"/>
      <c r="AM13" s="644"/>
      <c r="AN13" s="644"/>
      <c r="AO13" s="644"/>
      <c r="AP13" s="644"/>
      <c r="AQ13" s="645"/>
      <c r="AR13" s="907"/>
      <c r="AS13" s="908"/>
      <c r="AT13" s="908"/>
      <c r="AU13" s="908"/>
      <c r="AV13" s="908"/>
      <c r="AW13" s="908"/>
      <c r="AX13" s="909"/>
    </row>
    <row r="14" spans="1:50" ht="21" customHeight="1" x14ac:dyDescent="0.15">
      <c r="A14" s="600"/>
      <c r="B14" s="601"/>
      <c r="C14" s="601"/>
      <c r="D14" s="601"/>
      <c r="E14" s="601"/>
      <c r="F14" s="602"/>
      <c r="G14" s="711"/>
      <c r="H14" s="712"/>
      <c r="I14" s="697" t="s">
        <v>8</v>
      </c>
      <c r="J14" s="745"/>
      <c r="K14" s="745"/>
      <c r="L14" s="745"/>
      <c r="M14" s="745"/>
      <c r="N14" s="745"/>
      <c r="O14" s="746"/>
      <c r="P14" s="643" t="s">
        <v>637</v>
      </c>
      <c r="Q14" s="644"/>
      <c r="R14" s="644"/>
      <c r="S14" s="644"/>
      <c r="T14" s="644"/>
      <c r="U14" s="644"/>
      <c r="V14" s="645"/>
      <c r="W14" s="643" t="s">
        <v>637</v>
      </c>
      <c r="X14" s="644"/>
      <c r="Y14" s="644"/>
      <c r="Z14" s="644"/>
      <c r="AA14" s="644"/>
      <c r="AB14" s="644"/>
      <c r="AC14" s="645"/>
      <c r="AD14" s="643" t="s">
        <v>637</v>
      </c>
      <c r="AE14" s="644"/>
      <c r="AF14" s="644"/>
      <c r="AG14" s="644"/>
      <c r="AH14" s="644"/>
      <c r="AI14" s="644"/>
      <c r="AJ14" s="645"/>
      <c r="AK14" s="643"/>
      <c r="AL14" s="644"/>
      <c r="AM14" s="644"/>
      <c r="AN14" s="644"/>
      <c r="AO14" s="644"/>
      <c r="AP14" s="644"/>
      <c r="AQ14" s="645"/>
      <c r="AR14" s="771"/>
      <c r="AS14" s="771"/>
      <c r="AT14" s="771"/>
      <c r="AU14" s="771"/>
      <c r="AV14" s="771"/>
      <c r="AW14" s="771"/>
      <c r="AX14" s="772"/>
    </row>
    <row r="15" spans="1:50" ht="21" customHeight="1" x14ac:dyDescent="0.15">
      <c r="A15" s="600"/>
      <c r="B15" s="601"/>
      <c r="C15" s="601"/>
      <c r="D15" s="601"/>
      <c r="E15" s="601"/>
      <c r="F15" s="602"/>
      <c r="G15" s="711"/>
      <c r="H15" s="712"/>
      <c r="I15" s="697" t="s">
        <v>50</v>
      </c>
      <c r="J15" s="698"/>
      <c r="K15" s="698"/>
      <c r="L15" s="698"/>
      <c r="M15" s="698"/>
      <c r="N15" s="698"/>
      <c r="O15" s="699"/>
      <c r="P15" s="643" t="s">
        <v>637</v>
      </c>
      <c r="Q15" s="644"/>
      <c r="R15" s="644"/>
      <c r="S15" s="644"/>
      <c r="T15" s="644"/>
      <c r="U15" s="644"/>
      <c r="V15" s="645"/>
      <c r="W15" s="643" t="s">
        <v>637</v>
      </c>
      <c r="X15" s="644"/>
      <c r="Y15" s="644"/>
      <c r="Z15" s="644"/>
      <c r="AA15" s="644"/>
      <c r="AB15" s="644"/>
      <c r="AC15" s="645"/>
      <c r="AD15" s="643" t="s">
        <v>637</v>
      </c>
      <c r="AE15" s="644"/>
      <c r="AF15" s="644"/>
      <c r="AG15" s="644"/>
      <c r="AH15" s="644"/>
      <c r="AI15" s="644"/>
      <c r="AJ15" s="645"/>
      <c r="AK15" s="643" t="s">
        <v>637</v>
      </c>
      <c r="AL15" s="644"/>
      <c r="AM15" s="644"/>
      <c r="AN15" s="644"/>
      <c r="AO15" s="644"/>
      <c r="AP15" s="644"/>
      <c r="AQ15" s="645"/>
      <c r="AR15" s="643"/>
      <c r="AS15" s="644"/>
      <c r="AT15" s="644"/>
      <c r="AU15" s="644"/>
      <c r="AV15" s="644"/>
      <c r="AW15" s="644"/>
      <c r="AX15" s="786"/>
    </row>
    <row r="16" spans="1:50" ht="21" customHeight="1" x14ac:dyDescent="0.15">
      <c r="A16" s="600"/>
      <c r="B16" s="601"/>
      <c r="C16" s="601"/>
      <c r="D16" s="601"/>
      <c r="E16" s="601"/>
      <c r="F16" s="602"/>
      <c r="G16" s="711"/>
      <c r="H16" s="712"/>
      <c r="I16" s="697" t="s">
        <v>51</v>
      </c>
      <c r="J16" s="698"/>
      <c r="K16" s="698"/>
      <c r="L16" s="698"/>
      <c r="M16" s="698"/>
      <c r="N16" s="698"/>
      <c r="O16" s="699"/>
      <c r="P16" s="643" t="s">
        <v>637</v>
      </c>
      <c r="Q16" s="644"/>
      <c r="R16" s="644"/>
      <c r="S16" s="644"/>
      <c r="T16" s="644"/>
      <c r="U16" s="644"/>
      <c r="V16" s="645"/>
      <c r="W16" s="643" t="s">
        <v>637</v>
      </c>
      <c r="X16" s="644"/>
      <c r="Y16" s="644"/>
      <c r="Z16" s="644"/>
      <c r="AA16" s="644"/>
      <c r="AB16" s="644"/>
      <c r="AC16" s="645"/>
      <c r="AD16" s="643" t="s">
        <v>637</v>
      </c>
      <c r="AE16" s="644"/>
      <c r="AF16" s="644"/>
      <c r="AG16" s="644"/>
      <c r="AH16" s="644"/>
      <c r="AI16" s="644"/>
      <c r="AJ16" s="645"/>
      <c r="AK16" s="643" t="s">
        <v>637</v>
      </c>
      <c r="AL16" s="644"/>
      <c r="AM16" s="644"/>
      <c r="AN16" s="644"/>
      <c r="AO16" s="644"/>
      <c r="AP16" s="644"/>
      <c r="AQ16" s="645"/>
      <c r="AR16" s="740"/>
      <c r="AS16" s="741"/>
      <c r="AT16" s="741"/>
      <c r="AU16" s="741"/>
      <c r="AV16" s="741"/>
      <c r="AW16" s="741"/>
      <c r="AX16" s="742"/>
    </row>
    <row r="17" spans="1:50" ht="24.75" customHeight="1" x14ac:dyDescent="0.15">
      <c r="A17" s="600"/>
      <c r="B17" s="601"/>
      <c r="C17" s="601"/>
      <c r="D17" s="601"/>
      <c r="E17" s="601"/>
      <c r="F17" s="602"/>
      <c r="G17" s="711"/>
      <c r="H17" s="712"/>
      <c r="I17" s="697" t="s">
        <v>49</v>
      </c>
      <c r="J17" s="745"/>
      <c r="K17" s="745"/>
      <c r="L17" s="745"/>
      <c r="M17" s="745"/>
      <c r="N17" s="745"/>
      <c r="O17" s="746"/>
      <c r="P17" s="643" t="s">
        <v>637</v>
      </c>
      <c r="Q17" s="644"/>
      <c r="R17" s="644"/>
      <c r="S17" s="644"/>
      <c r="T17" s="644"/>
      <c r="U17" s="644"/>
      <c r="V17" s="645"/>
      <c r="W17" s="643" t="s">
        <v>637</v>
      </c>
      <c r="X17" s="644"/>
      <c r="Y17" s="644"/>
      <c r="Z17" s="644"/>
      <c r="AA17" s="644"/>
      <c r="AB17" s="644"/>
      <c r="AC17" s="645"/>
      <c r="AD17" s="643" t="s">
        <v>637</v>
      </c>
      <c r="AE17" s="644"/>
      <c r="AF17" s="644"/>
      <c r="AG17" s="644"/>
      <c r="AH17" s="644"/>
      <c r="AI17" s="644"/>
      <c r="AJ17" s="645"/>
      <c r="AK17" s="643"/>
      <c r="AL17" s="644"/>
      <c r="AM17" s="644"/>
      <c r="AN17" s="644"/>
      <c r="AO17" s="644"/>
      <c r="AP17" s="644"/>
      <c r="AQ17" s="645"/>
      <c r="AR17" s="905"/>
      <c r="AS17" s="905"/>
      <c r="AT17" s="905"/>
      <c r="AU17" s="905"/>
      <c r="AV17" s="905"/>
      <c r="AW17" s="905"/>
      <c r="AX17" s="906"/>
    </row>
    <row r="18" spans="1:50" ht="24.75" customHeight="1" x14ac:dyDescent="0.15">
      <c r="A18" s="600"/>
      <c r="B18" s="601"/>
      <c r="C18" s="601"/>
      <c r="D18" s="601"/>
      <c r="E18" s="601"/>
      <c r="F18" s="602"/>
      <c r="G18" s="713"/>
      <c r="H18" s="714"/>
      <c r="I18" s="702" t="s">
        <v>20</v>
      </c>
      <c r="J18" s="703"/>
      <c r="K18" s="703"/>
      <c r="L18" s="703"/>
      <c r="M18" s="703"/>
      <c r="N18" s="703"/>
      <c r="O18" s="704"/>
      <c r="P18" s="862">
        <f>SUM(P13:V17)</f>
        <v>100</v>
      </c>
      <c r="Q18" s="863"/>
      <c r="R18" s="863"/>
      <c r="S18" s="863"/>
      <c r="T18" s="863"/>
      <c r="U18" s="863"/>
      <c r="V18" s="864"/>
      <c r="W18" s="862">
        <f>SUM(W13:AC17)</f>
        <v>102</v>
      </c>
      <c r="X18" s="863"/>
      <c r="Y18" s="863"/>
      <c r="Z18" s="863"/>
      <c r="AA18" s="863"/>
      <c r="AB18" s="863"/>
      <c r="AC18" s="864"/>
      <c r="AD18" s="862">
        <f>SUM(AD13:AJ17)</f>
        <v>102</v>
      </c>
      <c r="AE18" s="863"/>
      <c r="AF18" s="863"/>
      <c r="AG18" s="863"/>
      <c r="AH18" s="863"/>
      <c r="AI18" s="863"/>
      <c r="AJ18" s="864"/>
      <c r="AK18" s="862">
        <f>SUM(AK13:AQ17)</f>
        <v>102</v>
      </c>
      <c r="AL18" s="863"/>
      <c r="AM18" s="863"/>
      <c r="AN18" s="863"/>
      <c r="AO18" s="863"/>
      <c r="AP18" s="863"/>
      <c r="AQ18" s="864"/>
      <c r="AR18" s="862">
        <f>SUM(AR13:AX17)</f>
        <v>0</v>
      </c>
      <c r="AS18" s="863"/>
      <c r="AT18" s="863"/>
      <c r="AU18" s="863"/>
      <c r="AV18" s="863"/>
      <c r="AW18" s="863"/>
      <c r="AX18" s="865"/>
    </row>
    <row r="19" spans="1:50" ht="24.75" customHeight="1" x14ac:dyDescent="0.15">
      <c r="A19" s="600"/>
      <c r="B19" s="601"/>
      <c r="C19" s="601"/>
      <c r="D19" s="601"/>
      <c r="E19" s="601"/>
      <c r="F19" s="602"/>
      <c r="G19" s="860" t="s">
        <v>9</v>
      </c>
      <c r="H19" s="861"/>
      <c r="I19" s="861"/>
      <c r="J19" s="861"/>
      <c r="K19" s="861"/>
      <c r="L19" s="861"/>
      <c r="M19" s="861"/>
      <c r="N19" s="861"/>
      <c r="O19" s="861"/>
      <c r="P19" s="643">
        <v>99</v>
      </c>
      <c r="Q19" s="644"/>
      <c r="R19" s="644"/>
      <c r="S19" s="644"/>
      <c r="T19" s="644"/>
      <c r="U19" s="644"/>
      <c r="V19" s="645"/>
      <c r="W19" s="643">
        <v>94</v>
      </c>
      <c r="X19" s="644"/>
      <c r="Y19" s="644"/>
      <c r="Z19" s="644"/>
      <c r="AA19" s="644"/>
      <c r="AB19" s="644"/>
      <c r="AC19" s="645"/>
      <c r="AD19" s="643">
        <v>102</v>
      </c>
      <c r="AE19" s="644"/>
      <c r="AF19" s="644"/>
      <c r="AG19" s="644"/>
      <c r="AH19" s="644"/>
      <c r="AI19" s="644"/>
      <c r="AJ19" s="645"/>
      <c r="AK19" s="312"/>
      <c r="AL19" s="312"/>
      <c r="AM19" s="312"/>
      <c r="AN19" s="312"/>
      <c r="AO19" s="312"/>
      <c r="AP19" s="312"/>
      <c r="AQ19" s="312"/>
      <c r="AR19" s="312"/>
      <c r="AS19" s="312"/>
      <c r="AT19" s="312"/>
      <c r="AU19" s="312"/>
      <c r="AV19" s="312"/>
      <c r="AW19" s="312"/>
      <c r="AX19" s="314"/>
    </row>
    <row r="20" spans="1:50" ht="24.75" customHeight="1" x14ac:dyDescent="0.15">
      <c r="A20" s="600"/>
      <c r="B20" s="601"/>
      <c r="C20" s="601"/>
      <c r="D20" s="601"/>
      <c r="E20" s="601"/>
      <c r="F20" s="602"/>
      <c r="G20" s="860" t="s">
        <v>10</v>
      </c>
      <c r="H20" s="861"/>
      <c r="I20" s="861"/>
      <c r="J20" s="861"/>
      <c r="K20" s="861"/>
      <c r="L20" s="861"/>
      <c r="M20" s="861"/>
      <c r="N20" s="861"/>
      <c r="O20" s="861"/>
      <c r="P20" s="301">
        <f>IF(P18=0, "-", SUM(P19)/P18)</f>
        <v>0.99</v>
      </c>
      <c r="Q20" s="301"/>
      <c r="R20" s="301"/>
      <c r="S20" s="301"/>
      <c r="T20" s="301"/>
      <c r="U20" s="301"/>
      <c r="V20" s="301"/>
      <c r="W20" s="301">
        <f t="shared" ref="W20" si="0">IF(W18=0, "-", SUM(W19)/W18)</f>
        <v>0.92156862745098034</v>
      </c>
      <c r="X20" s="301"/>
      <c r="Y20" s="301"/>
      <c r="Z20" s="301"/>
      <c r="AA20" s="301"/>
      <c r="AB20" s="301"/>
      <c r="AC20" s="301"/>
      <c r="AD20" s="301">
        <f t="shared" ref="AD20" si="1">IF(AD18=0, "-", SUM(AD19)/AD18)</f>
        <v>1</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15">
      <c r="A21" s="832"/>
      <c r="B21" s="833"/>
      <c r="C21" s="833"/>
      <c r="D21" s="833"/>
      <c r="E21" s="833"/>
      <c r="F21" s="954"/>
      <c r="G21" s="299" t="s">
        <v>270</v>
      </c>
      <c r="H21" s="300"/>
      <c r="I21" s="300"/>
      <c r="J21" s="300"/>
      <c r="K21" s="300"/>
      <c r="L21" s="300"/>
      <c r="M21" s="300"/>
      <c r="N21" s="300"/>
      <c r="O21" s="300"/>
      <c r="P21" s="301">
        <f>IF(P19=0, "-", SUM(P19)/SUM(P13,P14))</f>
        <v>0.99</v>
      </c>
      <c r="Q21" s="301"/>
      <c r="R21" s="301"/>
      <c r="S21" s="301"/>
      <c r="T21" s="301"/>
      <c r="U21" s="301"/>
      <c r="V21" s="301"/>
      <c r="W21" s="301">
        <f t="shared" ref="W21" si="2">IF(W19=0, "-", SUM(W19)/SUM(W13,W14))</f>
        <v>0.92156862745098034</v>
      </c>
      <c r="X21" s="301"/>
      <c r="Y21" s="301"/>
      <c r="Z21" s="301"/>
      <c r="AA21" s="301"/>
      <c r="AB21" s="301"/>
      <c r="AC21" s="301"/>
      <c r="AD21" s="301">
        <f t="shared" ref="AD21" si="3">IF(AD19=0, "-", SUM(AD19)/SUM(AD13,AD14))</f>
        <v>1</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15">
      <c r="A22" s="960" t="s">
        <v>624</v>
      </c>
      <c r="B22" s="961"/>
      <c r="C22" s="961"/>
      <c r="D22" s="961"/>
      <c r="E22" s="961"/>
      <c r="F22" s="962"/>
      <c r="G22" s="956" t="s">
        <v>250</v>
      </c>
      <c r="H22" s="207"/>
      <c r="I22" s="207"/>
      <c r="J22" s="207"/>
      <c r="K22" s="207"/>
      <c r="L22" s="207"/>
      <c r="M22" s="207"/>
      <c r="N22" s="207"/>
      <c r="O22" s="208"/>
      <c r="P22" s="921" t="s">
        <v>622</v>
      </c>
      <c r="Q22" s="207"/>
      <c r="R22" s="207"/>
      <c r="S22" s="207"/>
      <c r="T22" s="207"/>
      <c r="U22" s="207"/>
      <c r="V22" s="208"/>
      <c r="W22" s="921" t="s">
        <v>623</v>
      </c>
      <c r="X22" s="207"/>
      <c r="Y22" s="207"/>
      <c r="Z22" s="207"/>
      <c r="AA22" s="207"/>
      <c r="AB22" s="207"/>
      <c r="AC22" s="208"/>
      <c r="AD22" s="921" t="s">
        <v>249</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36" customHeight="1" x14ac:dyDescent="0.15">
      <c r="A23" s="963"/>
      <c r="B23" s="964"/>
      <c r="C23" s="964"/>
      <c r="D23" s="964"/>
      <c r="E23" s="964"/>
      <c r="F23" s="965"/>
      <c r="G23" s="957" t="s">
        <v>638</v>
      </c>
      <c r="H23" s="958"/>
      <c r="I23" s="958"/>
      <c r="J23" s="958"/>
      <c r="K23" s="958"/>
      <c r="L23" s="958"/>
      <c r="M23" s="958"/>
      <c r="N23" s="958"/>
      <c r="O23" s="959"/>
      <c r="P23" s="907">
        <v>102</v>
      </c>
      <c r="Q23" s="908"/>
      <c r="R23" s="908"/>
      <c r="S23" s="908"/>
      <c r="T23" s="908"/>
      <c r="U23" s="908"/>
      <c r="V23" s="922"/>
      <c r="W23" s="907"/>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254</v>
      </c>
      <c r="H28" s="927"/>
      <c r="I28" s="927"/>
      <c r="J28" s="927"/>
      <c r="K28" s="927"/>
      <c r="L28" s="927"/>
      <c r="M28" s="927"/>
      <c r="N28" s="927"/>
      <c r="O28" s="928"/>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251</v>
      </c>
      <c r="H29" s="930"/>
      <c r="I29" s="930"/>
      <c r="J29" s="930"/>
      <c r="K29" s="930"/>
      <c r="L29" s="930"/>
      <c r="M29" s="930"/>
      <c r="N29" s="930"/>
      <c r="O29" s="931"/>
      <c r="P29" s="939">
        <f>AK13</f>
        <v>102</v>
      </c>
      <c r="Q29" s="940"/>
      <c r="R29" s="940"/>
      <c r="S29" s="940"/>
      <c r="T29" s="940"/>
      <c r="U29" s="940"/>
      <c r="V29" s="941"/>
      <c r="W29" s="939">
        <f>AR13</f>
        <v>0</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4" t="s">
        <v>266</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305</v>
      </c>
      <c r="AF30" s="842"/>
      <c r="AG30" s="842"/>
      <c r="AH30" s="843"/>
      <c r="AI30" s="902" t="s">
        <v>327</v>
      </c>
      <c r="AJ30" s="902"/>
      <c r="AK30" s="902"/>
      <c r="AL30" s="841"/>
      <c r="AM30" s="902" t="s">
        <v>424</v>
      </c>
      <c r="AN30" s="902"/>
      <c r="AO30" s="902"/>
      <c r="AP30" s="841"/>
      <c r="AQ30" s="750" t="s">
        <v>184</v>
      </c>
      <c r="AR30" s="751"/>
      <c r="AS30" s="751"/>
      <c r="AT30" s="752"/>
      <c r="AU30" s="757" t="s">
        <v>133</v>
      </c>
      <c r="AV30" s="757"/>
      <c r="AW30" s="757"/>
      <c r="AX30" s="904"/>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3"/>
      <c r="AJ31" s="903"/>
      <c r="AK31" s="903"/>
      <c r="AL31" s="395"/>
      <c r="AM31" s="903"/>
      <c r="AN31" s="903"/>
      <c r="AO31" s="903"/>
      <c r="AP31" s="395"/>
      <c r="AQ31" s="235" t="s">
        <v>637</v>
      </c>
      <c r="AR31" s="186"/>
      <c r="AS31" s="121" t="s">
        <v>185</v>
      </c>
      <c r="AT31" s="122"/>
      <c r="AU31" s="185">
        <v>4</v>
      </c>
      <c r="AV31" s="185"/>
      <c r="AW31" s="380" t="s">
        <v>175</v>
      </c>
      <c r="AX31" s="381"/>
    </row>
    <row r="32" spans="1:50" ht="23.25" customHeight="1" x14ac:dyDescent="0.15">
      <c r="A32" s="385"/>
      <c r="B32" s="383"/>
      <c r="C32" s="383"/>
      <c r="D32" s="383"/>
      <c r="E32" s="383"/>
      <c r="F32" s="384"/>
      <c r="G32" s="551" t="s">
        <v>710</v>
      </c>
      <c r="H32" s="552"/>
      <c r="I32" s="552"/>
      <c r="J32" s="552"/>
      <c r="K32" s="552"/>
      <c r="L32" s="552"/>
      <c r="M32" s="552"/>
      <c r="N32" s="552"/>
      <c r="O32" s="553"/>
      <c r="P32" s="93" t="s">
        <v>639</v>
      </c>
      <c r="Q32" s="93"/>
      <c r="R32" s="93"/>
      <c r="S32" s="93"/>
      <c r="T32" s="93"/>
      <c r="U32" s="93"/>
      <c r="V32" s="93"/>
      <c r="W32" s="93"/>
      <c r="X32" s="94"/>
      <c r="Y32" s="458" t="s">
        <v>12</v>
      </c>
      <c r="Z32" s="515"/>
      <c r="AA32" s="516"/>
      <c r="AB32" s="448" t="s">
        <v>640</v>
      </c>
      <c r="AC32" s="448"/>
      <c r="AD32" s="448"/>
      <c r="AE32" s="203">
        <v>392</v>
      </c>
      <c r="AF32" s="204"/>
      <c r="AG32" s="204"/>
      <c r="AH32" s="204"/>
      <c r="AI32" s="203">
        <v>400</v>
      </c>
      <c r="AJ32" s="204"/>
      <c r="AK32" s="204"/>
      <c r="AL32" s="204"/>
      <c r="AM32" s="203"/>
      <c r="AN32" s="204"/>
      <c r="AO32" s="204"/>
      <c r="AP32" s="204"/>
      <c r="AQ32" s="324" t="s">
        <v>637</v>
      </c>
      <c r="AR32" s="193"/>
      <c r="AS32" s="193"/>
      <c r="AT32" s="325"/>
      <c r="AU32" s="204" t="s">
        <v>637</v>
      </c>
      <c r="AV32" s="204"/>
      <c r="AW32" s="204"/>
      <c r="AX32" s="206"/>
    </row>
    <row r="33" spans="1:51" ht="50.1"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850" t="s">
        <v>641</v>
      </c>
      <c r="AC33" s="507"/>
      <c r="AD33" s="507"/>
      <c r="AE33" s="203">
        <v>388</v>
      </c>
      <c r="AF33" s="204"/>
      <c r="AG33" s="204"/>
      <c r="AH33" s="204"/>
      <c r="AI33" s="203">
        <v>388</v>
      </c>
      <c r="AJ33" s="204"/>
      <c r="AK33" s="204"/>
      <c r="AL33" s="204"/>
      <c r="AM33" s="203">
        <v>388</v>
      </c>
      <c r="AN33" s="204"/>
      <c r="AO33" s="204"/>
      <c r="AP33" s="204"/>
      <c r="AQ33" s="324" t="s">
        <v>637</v>
      </c>
      <c r="AR33" s="193"/>
      <c r="AS33" s="193"/>
      <c r="AT33" s="325"/>
      <c r="AU33" s="204">
        <v>388</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101</v>
      </c>
      <c r="AF34" s="204"/>
      <c r="AG34" s="204"/>
      <c r="AH34" s="204"/>
      <c r="AI34" s="203">
        <v>103</v>
      </c>
      <c r="AJ34" s="204"/>
      <c r="AK34" s="204"/>
      <c r="AL34" s="204"/>
      <c r="AM34" s="203"/>
      <c r="AN34" s="204"/>
      <c r="AO34" s="204"/>
      <c r="AP34" s="204"/>
      <c r="AQ34" s="324" t="s">
        <v>637</v>
      </c>
      <c r="AR34" s="193"/>
      <c r="AS34" s="193"/>
      <c r="AT34" s="325"/>
      <c r="AU34" s="204" t="s">
        <v>637</v>
      </c>
      <c r="AV34" s="204"/>
      <c r="AW34" s="204"/>
      <c r="AX34" s="206"/>
    </row>
    <row r="35" spans="1:51" ht="23.25" customHeight="1" x14ac:dyDescent="0.15">
      <c r="A35" s="213" t="s">
        <v>295</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266</v>
      </c>
      <c r="B37" s="754"/>
      <c r="C37" s="754"/>
      <c r="D37" s="754"/>
      <c r="E37" s="754"/>
      <c r="F37" s="755"/>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305</v>
      </c>
      <c r="AF37" s="232"/>
      <c r="AG37" s="232"/>
      <c r="AH37" s="232"/>
      <c r="AI37" s="232" t="s">
        <v>327</v>
      </c>
      <c r="AJ37" s="232"/>
      <c r="AK37" s="232"/>
      <c r="AL37" s="232"/>
      <c r="AM37" s="232" t="s">
        <v>424</v>
      </c>
      <c r="AN37" s="232"/>
      <c r="AO37" s="232"/>
      <c r="AP37" s="232"/>
      <c r="AQ37" s="139" t="s">
        <v>184</v>
      </c>
      <c r="AR37" s="140"/>
      <c r="AS37" s="140"/>
      <c r="AT37" s="141"/>
      <c r="AU37" s="399" t="s">
        <v>133</v>
      </c>
      <c r="AV37" s="399"/>
      <c r="AW37" s="399"/>
      <c r="AX37" s="894"/>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5"/>
      <c r="AA39" s="516"/>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07"/>
      <c r="AC40" s="507"/>
      <c r="AD40" s="507"/>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266</v>
      </c>
      <c r="B44" s="754"/>
      <c r="C44" s="754"/>
      <c r="D44" s="754"/>
      <c r="E44" s="754"/>
      <c r="F44" s="755"/>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305</v>
      </c>
      <c r="AF44" s="232"/>
      <c r="AG44" s="232"/>
      <c r="AH44" s="232"/>
      <c r="AI44" s="232" t="s">
        <v>327</v>
      </c>
      <c r="AJ44" s="232"/>
      <c r="AK44" s="232"/>
      <c r="AL44" s="232"/>
      <c r="AM44" s="232" t="s">
        <v>424</v>
      </c>
      <c r="AN44" s="232"/>
      <c r="AO44" s="232"/>
      <c r="AP44" s="232"/>
      <c r="AQ44" s="139" t="s">
        <v>184</v>
      </c>
      <c r="AR44" s="140"/>
      <c r="AS44" s="140"/>
      <c r="AT44" s="141"/>
      <c r="AU44" s="399" t="s">
        <v>133</v>
      </c>
      <c r="AV44" s="399"/>
      <c r="AW44" s="399"/>
      <c r="AX44" s="894"/>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5"/>
      <c r="AA46" s="516"/>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07"/>
      <c r="AC47" s="507"/>
      <c r="AD47" s="507"/>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266</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305</v>
      </c>
      <c r="AF51" s="232"/>
      <c r="AG51" s="232"/>
      <c r="AH51" s="232"/>
      <c r="AI51" s="232" t="s">
        <v>327</v>
      </c>
      <c r="AJ51" s="232"/>
      <c r="AK51" s="232"/>
      <c r="AL51" s="232"/>
      <c r="AM51" s="232" t="s">
        <v>424</v>
      </c>
      <c r="AN51" s="232"/>
      <c r="AO51" s="232"/>
      <c r="AP51" s="232"/>
      <c r="AQ51" s="139" t="s">
        <v>184</v>
      </c>
      <c r="AR51" s="140"/>
      <c r="AS51" s="140"/>
      <c r="AT51" s="141"/>
      <c r="AU51" s="912" t="s">
        <v>133</v>
      </c>
      <c r="AV51" s="912"/>
      <c r="AW51" s="912"/>
      <c r="AX51" s="913"/>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5"/>
      <c r="AA53" s="516"/>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07"/>
      <c r="AC54" s="507"/>
      <c r="AD54" s="507"/>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266</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305</v>
      </c>
      <c r="AF58" s="232"/>
      <c r="AG58" s="232"/>
      <c r="AH58" s="232"/>
      <c r="AI58" s="232" t="s">
        <v>327</v>
      </c>
      <c r="AJ58" s="232"/>
      <c r="AK58" s="232"/>
      <c r="AL58" s="232"/>
      <c r="AM58" s="232" t="s">
        <v>424</v>
      </c>
      <c r="AN58" s="232"/>
      <c r="AO58" s="232"/>
      <c r="AP58" s="232"/>
      <c r="AQ58" s="139" t="s">
        <v>184</v>
      </c>
      <c r="AR58" s="140"/>
      <c r="AS58" s="140"/>
      <c r="AT58" s="141"/>
      <c r="AU58" s="912" t="s">
        <v>133</v>
      </c>
      <c r="AV58" s="912"/>
      <c r="AW58" s="912"/>
      <c r="AX58" s="913"/>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5"/>
      <c r="AA60" s="516"/>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07"/>
      <c r="AC61" s="507"/>
      <c r="AD61" s="507"/>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267</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262</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271</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267</v>
      </c>
      <c r="B73" s="491"/>
      <c r="C73" s="491"/>
      <c r="D73" s="491"/>
      <c r="E73" s="491"/>
      <c r="F73" s="492"/>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4"/>
      <c r="AF77" s="875"/>
      <c r="AG77" s="875"/>
      <c r="AH77" s="875"/>
      <c r="AI77" s="874"/>
      <c r="AJ77" s="875"/>
      <c r="AK77" s="875"/>
      <c r="AL77" s="875"/>
      <c r="AM77" s="874"/>
      <c r="AN77" s="875"/>
      <c r="AO77" s="875"/>
      <c r="AP77" s="875"/>
      <c r="AQ77" s="324"/>
      <c r="AR77" s="193"/>
      <c r="AS77" s="193"/>
      <c r="AT77" s="325"/>
      <c r="AU77" s="204"/>
      <c r="AV77" s="204"/>
      <c r="AW77" s="204"/>
      <c r="AX77" s="206"/>
      <c r="AY77">
        <f t="shared" si="9"/>
        <v>0</v>
      </c>
    </row>
    <row r="78" spans="1:51" ht="69.75" hidden="1" customHeight="1" x14ac:dyDescent="0.15">
      <c r="A78" s="317" t="s">
        <v>298</v>
      </c>
      <c r="B78" s="318"/>
      <c r="C78" s="318"/>
      <c r="D78" s="318"/>
      <c r="E78" s="315" t="s">
        <v>245</v>
      </c>
      <c r="F78" s="316"/>
      <c r="G78" s="45" t="s">
        <v>187</v>
      </c>
      <c r="H78" s="574"/>
      <c r="I78" s="575"/>
      <c r="J78" s="575"/>
      <c r="K78" s="575"/>
      <c r="L78" s="575"/>
      <c r="M78" s="575"/>
      <c r="N78" s="575"/>
      <c r="O78" s="576"/>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261</v>
      </c>
      <c r="AP79" s="259"/>
      <c r="AQ79" s="259"/>
      <c r="AR79" s="62"/>
      <c r="AS79" s="258"/>
      <c r="AT79" s="259"/>
      <c r="AU79" s="259"/>
      <c r="AV79" s="259"/>
      <c r="AW79" s="259"/>
      <c r="AX79" s="955"/>
      <c r="AY79">
        <f>COUNTIF($AR$79,"☑")</f>
        <v>0</v>
      </c>
    </row>
    <row r="80" spans="1:51" ht="18.75" hidden="1" customHeight="1" x14ac:dyDescent="0.15">
      <c r="A80" s="847" t="s">
        <v>146</v>
      </c>
      <c r="B80" s="508" t="s">
        <v>258</v>
      </c>
      <c r="C80" s="509"/>
      <c r="D80" s="509"/>
      <c r="E80" s="509"/>
      <c r="F80" s="510"/>
      <c r="G80" s="417" t="s">
        <v>138</v>
      </c>
      <c r="H80" s="417"/>
      <c r="I80" s="417"/>
      <c r="J80" s="417"/>
      <c r="K80" s="417"/>
      <c r="L80" s="417"/>
      <c r="M80" s="417"/>
      <c r="N80" s="417"/>
      <c r="O80" s="417"/>
      <c r="P80" s="417"/>
      <c r="Q80" s="417"/>
      <c r="R80" s="417"/>
      <c r="S80" s="417"/>
      <c r="T80" s="417"/>
      <c r="U80" s="417"/>
      <c r="V80" s="417"/>
      <c r="W80" s="417"/>
      <c r="X80" s="417"/>
      <c r="Y80" s="417"/>
      <c r="Z80" s="417"/>
      <c r="AA80" s="497"/>
      <c r="AB80" s="416" t="s">
        <v>617</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1"/>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1"/>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8"/>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9"/>
      <c r="AY82">
        <f t="shared" ref="AY82:AY89" si="10">$AY$80</f>
        <v>0</v>
      </c>
    </row>
    <row r="83" spans="1:60" ht="22.5" hidden="1" customHeight="1" x14ac:dyDescent="0.15">
      <c r="A83" s="848"/>
      <c r="B83" s="511"/>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0"/>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1"/>
      <c r="AY83">
        <f t="shared" si="10"/>
        <v>0</v>
      </c>
    </row>
    <row r="84" spans="1:60" ht="19.5" hidden="1" customHeight="1" x14ac:dyDescent="0.15">
      <c r="A84" s="848"/>
      <c r="B84" s="512"/>
      <c r="C84" s="513"/>
      <c r="D84" s="513"/>
      <c r="E84" s="513"/>
      <c r="F84" s="514"/>
      <c r="G84" s="666"/>
      <c r="H84" s="666"/>
      <c r="I84" s="666"/>
      <c r="J84" s="666"/>
      <c r="K84" s="666"/>
      <c r="L84" s="666"/>
      <c r="M84" s="666"/>
      <c r="N84" s="666"/>
      <c r="O84" s="666"/>
      <c r="P84" s="666"/>
      <c r="Q84" s="666"/>
      <c r="R84" s="666"/>
      <c r="S84" s="666"/>
      <c r="T84" s="666"/>
      <c r="U84" s="666"/>
      <c r="V84" s="666"/>
      <c r="W84" s="666"/>
      <c r="X84" s="666"/>
      <c r="Y84" s="666"/>
      <c r="Z84" s="666"/>
      <c r="AA84" s="667"/>
      <c r="AB84" s="872"/>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3"/>
      <c r="AY84">
        <f t="shared" si="10"/>
        <v>0</v>
      </c>
    </row>
    <row r="85" spans="1:60" ht="18.75" hidden="1" customHeight="1" x14ac:dyDescent="0.15">
      <c r="A85" s="848"/>
      <c r="B85" s="412" t="s">
        <v>144</v>
      </c>
      <c r="C85" s="412"/>
      <c r="D85" s="412"/>
      <c r="E85" s="412"/>
      <c r="F85" s="413"/>
      <c r="G85" s="496" t="s">
        <v>60</v>
      </c>
      <c r="H85" s="417"/>
      <c r="I85" s="417"/>
      <c r="J85" s="417"/>
      <c r="K85" s="417"/>
      <c r="L85" s="417"/>
      <c r="M85" s="417"/>
      <c r="N85" s="417"/>
      <c r="O85" s="497"/>
      <c r="P85" s="416" t="s">
        <v>62</v>
      </c>
      <c r="Q85" s="417"/>
      <c r="R85" s="417"/>
      <c r="S85" s="417"/>
      <c r="T85" s="417"/>
      <c r="U85" s="417"/>
      <c r="V85" s="417"/>
      <c r="W85" s="417"/>
      <c r="X85" s="497"/>
      <c r="Y85" s="150"/>
      <c r="Z85" s="151"/>
      <c r="AA85" s="152"/>
      <c r="AB85" s="544" t="s">
        <v>11</v>
      </c>
      <c r="AC85" s="545"/>
      <c r="AD85" s="546"/>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498"/>
      <c r="R87" s="498"/>
      <c r="S87" s="498"/>
      <c r="T87" s="498"/>
      <c r="U87" s="498"/>
      <c r="V87" s="498"/>
      <c r="W87" s="498"/>
      <c r="X87" s="499"/>
      <c r="Y87" s="548" t="s">
        <v>61</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0"/>
      <c r="Q88" s="500"/>
      <c r="R88" s="500"/>
      <c r="S88" s="500"/>
      <c r="T88" s="500"/>
      <c r="U88" s="500"/>
      <c r="V88" s="500"/>
      <c r="W88" s="500"/>
      <c r="X88" s="501"/>
      <c r="Y88" s="445" t="s">
        <v>53</v>
      </c>
      <c r="Z88" s="446"/>
      <c r="AA88" s="447"/>
      <c r="AB88" s="507"/>
      <c r="AC88" s="507"/>
      <c r="AD88" s="507"/>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6" t="s">
        <v>60</v>
      </c>
      <c r="H90" s="417"/>
      <c r="I90" s="417"/>
      <c r="J90" s="417"/>
      <c r="K90" s="417"/>
      <c r="L90" s="417"/>
      <c r="M90" s="417"/>
      <c r="N90" s="417"/>
      <c r="O90" s="497"/>
      <c r="P90" s="416" t="s">
        <v>62</v>
      </c>
      <c r="Q90" s="417"/>
      <c r="R90" s="417"/>
      <c r="S90" s="417"/>
      <c r="T90" s="417"/>
      <c r="U90" s="417"/>
      <c r="V90" s="417"/>
      <c r="W90" s="417"/>
      <c r="X90" s="497"/>
      <c r="Y90" s="150"/>
      <c r="Z90" s="151"/>
      <c r="AA90" s="152"/>
      <c r="AB90" s="544" t="s">
        <v>11</v>
      </c>
      <c r="AC90" s="545"/>
      <c r="AD90" s="546"/>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498"/>
      <c r="R92" s="498"/>
      <c r="S92" s="498"/>
      <c r="T92" s="498"/>
      <c r="U92" s="498"/>
      <c r="V92" s="498"/>
      <c r="W92" s="498"/>
      <c r="X92" s="499"/>
      <c r="Y92" s="548" t="s">
        <v>61</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0"/>
      <c r="Q93" s="500"/>
      <c r="R93" s="500"/>
      <c r="S93" s="500"/>
      <c r="T93" s="500"/>
      <c r="U93" s="500"/>
      <c r="V93" s="500"/>
      <c r="W93" s="500"/>
      <c r="X93" s="501"/>
      <c r="Y93" s="445" t="s">
        <v>53</v>
      </c>
      <c r="Z93" s="446"/>
      <c r="AA93" s="447"/>
      <c r="AB93" s="507"/>
      <c r="AC93" s="507"/>
      <c r="AD93" s="507"/>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6" t="s">
        <v>60</v>
      </c>
      <c r="H95" s="417"/>
      <c r="I95" s="417"/>
      <c r="J95" s="417"/>
      <c r="K95" s="417"/>
      <c r="L95" s="417"/>
      <c r="M95" s="417"/>
      <c r="N95" s="417"/>
      <c r="O95" s="497"/>
      <c r="P95" s="416" t="s">
        <v>62</v>
      </c>
      <c r="Q95" s="417"/>
      <c r="R95" s="417"/>
      <c r="S95" s="417"/>
      <c r="T95" s="417"/>
      <c r="U95" s="417"/>
      <c r="V95" s="417"/>
      <c r="W95" s="417"/>
      <c r="X95" s="497"/>
      <c r="Y95" s="150"/>
      <c r="Z95" s="151"/>
      <c r="AA95" s="152"/>
      <c r="AB95" s="544" t="s">
        <v>11</v>
      </c>
      <c r="AC95" s="545"/>
      <c r="AD95" s="546"/>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498"/>
      <c r="R97" s="498"/>
      <c r="S97" s="498"/>
      <c r="T97" s="498"/>
      <c r="U97" s="498"/>
      <c r="V97" s="498"/>
      <c r="W97" s="498"/>
      <c r="X97" s="499"/>
      <c r="Y97" s="548" t="s">
        <v>61</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0"/>
      <c r="Q98" s="500"/>
      <c r="R98" s="500"/>
      <c r="S98" s="500"/>
      <c r="T98" s="500"/>
      <c r="U98" s="500"/>
      <c r="V98" s="500"/>
      <c r="W98" s="500"/>
      <c r="X98" s="501"/>
      <c r="Y98" s="445" t="s">
        <v>53</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268</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458</v>
      </c>
      <c r="AV100" s="303"/>
      <c r="AW100" s="303"/>
      <c r="AX100" s="305"/>
    </row>
    <row r="101" spans="1:60" ht="23.25" customHeight="1" x14ac:dyDescent="0.15">
      <c r="A101" s="406"/>
      <c r="B101" s="407"/>
      <c r="C101" s="407"/>
      <c r="D101" s="407"/>
      <c r="E101" s="407"/>
      <c r="F101" s="408"/>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8" t="s">
        <v>644</v>
      </c>
      <c r="AC101" s="448"/>
      <c r="AD101" s="448"/>
      <c r="AE101" s="267">
        <v>8</v>
      </c>
      <c r="AF101" s="267"/>
      <c r="AG101" s="267"/>
      <c r="AH101" s="267"/>
      <c r="AI101" s="267">
        <v>6</v>
      </c>
      <c r="AJ101" s="267"/>
      <c r="AK101" s="267"/>
      <c r="AL101" s="267"/>
      <c r="AM101" s="267">
        <v>12</v>
      </c>
      <c r="AN101" s="267"/>
      <c r="AO101" s="267"/>
      <c r="AP101" s="267"/>
      <c r="AQ101" s="267"/>
      <c r="AR101" s="267"/>
      <c r="AS101" s="267"/>
      <c r="AT101" s="267"/>
      <c r="AU101" s="203"/>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644</v>
      </c>
      <c r="AC102" s="448"/>
      <c r="AD102" s="448"/>
      <c r="AE102" s="267">
        <v>7</v>
      </c>
      <c r="AF102" s="267"/>
      <c r="AG102" s="267"/>
      <c r="AH102" s="267"/>
      <c r="AI102" s="267">
        <v>7</v>
      </c>
      <c r="AJ102" s="267"/>
      <c r="AK102" s="267"/>
      <c r="AL102" s="267"/>
      <c r="AM102" s="267">
        <v>12</v>
      </c>
      <c r="AN102" s="267"/>
      <c r="AO102" s="267"/>
      <c r="AP102" s="267"/>
      <c r="AQ102" s="267">
        <v>13</v>
      </c>
      <c r="AR102" s="267"/>
      <c r="AS102" s="267"/>
      <c r="AT102" s="267"/>
      <c r="AU102" s="210"/>
      <c r="AV102" s="211"/>
      <c r="AW102" s="211"/>
      <c r="AX102" s="306"/>
    </row>
    <row r="103" spans="1:60" ht="31.5" hidden="1" customHeight="1" x14ac:dyDescent="0.15">
      <c r="A103" s="403" t="s">
        <v>268</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2"/>
      <c r="AA105" s="533"/>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268</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2"/>
      <c r="AA108" s="533"/>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268</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2"/>
      <c r="AA111" s="533"/>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268</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2"/>
      <c r="AA114" s="533"/>
      <c r="AB114" s="455"/>
      <c r="AC114" s="456"/>
      <c r="AD114" s="457"/>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305</v>
      </c>
      <c r="AF115" s="232"/>
      <c r="AG115" s="232"/>
      <c r="AH115" s="232"/>
      <c r="AI115" s="232" t="s">
        <v>327</v>
      </c>
      <c r="AJ115" s="232"/>
      <c r="AK115" s="232"/>
      <c r="AL115" s="232"/>
      <c r="AM115" s="232" t="s">
        <v>424</v>
      </c>
      <c r="AN115" s="232"/>
      <c r="AO115" s="232"/>
      <c r="AP115" s="232"/>
      <c r="AQ115" s="577" t="s">
        <v>459</v>
      </c>
      <c r="AR115" s="578"/>
      <c r="AS115" s="578"/>
      <c r="AT115" s="578"/>
      <c r="AU115" s="578"/>
      <c r="AV115" s="578"/>
      <c r="AW115" s="578"/>
      <c r="AX115" s="579"/>
    </row>
    <row r="116" spans="1:51" ht="23.25" customHeight="1" x14ac:dyDescent="0.15">
      <c r="A116" s="423"/>
      <c r="B116" s="424"/>
      <c r="C116" s="424"/>
      <c r="D116" s="424"/>
      <c r="E116" s="424"/>
      <c r="F116" s="425"/>
      <c r="G116" s="375" t="s">
        <v>647</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645</v>
      </c>
      <c r="AC116" s="450"/>
      <c r="AD116" s="451"/>
      <c r="AE116" s="267">
        <v>12349</v>
      </c>
      <c r="AF116" s="267"/>
      <c r="AG116" s="267"/>
      <c r="AH116" s="267"/>
      <c r="AI116" s="267">
        <v>15677</v>
      </c>
      <c r="AJ116" s="267"/>
      <c r="AK116" s="267"/>
      <c r="AL116" s="267"/>
      <c r="AM116" s="267">
        <v>8488</v>
      </c>
      <c r="AN116" s="267"/>
      <c r="AO116" s="267"/>
      <c r="AP116" s="267"/>
      <c r="AQ116" s="203">
        <v>7835</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49" t="s">
        <v>646</v>
      </c>
      <c r="AC117" s="450"/>
      <c r="AD117" s="451"/>
      <c r="AE117" s="538" t="s">
        <v>648</v>
      </c>
      <c r="AF117" s="538"/>
      <c r="AG117" s="538"/>
      <c r="AH117" s="538"/>
      <c r="AI117" s="538" t="s">
        <v>649</v>
      </c>
      <c r="AJ117" s="538"/>
      <c r="AK117" s="538"/>
      <c r="AL117" s="538"/>
      <c r="AM117" s="538" t="s">
        <v>650</v>
      </c>
      <c r="AN117" s="538"/>
      <c r="AO117" s="538"/>
      <c r="AP117" s="538"/>
      <c r="AQ117" s="538" t="s">
        <v>651</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305</v>
      </c>
      <c r="AF118" s="232"/>
      <c r="AG118" s="232"/>
      <c r="AH118" s="232"/>
      <c r="AI118" s="232" t="s">
        <v>327</v>
      </c>
      <c r="AJ118" s="232"/>
      <c r="AK118" s="232"/>
      <c r="AL118" s="232"/>
      <c r="AM118" s="232" t="s">
        <v>424</v>
      </c>
      <c r="AN118" s="232"/>
      <c r="AO118" s="232"/>
      <c r="AP118" s="232"/>
      <c r="AQ118" s="577" t="s">
        <v>459</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275</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535" t="s">
        <v>274</v>
      </c>
      <c r="AC120" s="536"/>
      <c r="AD120" s="537"/>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305</v>
      </c>
      <c r="AF121" s="232"/>
      <c r="AG121" s="232"/>
      <c r="AH121" s="232"/>
      <c r="AI121" s="232" t="s">
        <v>327</v>
      </c>
      <c r="AJ121" s="232"/>
      <c r="AK121" s="232"/>
      <c r="AL121" s="232"/>
      <c r="AM121" s="232" t="s">
        <v>424</v>
      </c>
      <c r="AN121" s="232"/>
      <c r="AO121" s="232"/>
      <c r="AP121" s="232"/>
      <c r="AQ121" s="577" t="s">
        <v>459</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276</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535" t="s">
        <v>277</v>
      </c>
      <c r="AC123" s="536"/>
      <c r="AD123" s="537"/>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305</v>
      </c>
      <c r="AF124" s="232"/>
      <c r="AG124" s="232"/>
      <c r="AH124" s="232"/>
      <c r="AI124" s="232" t="s">
        <v>327</v>
      </c>
      <c r="AJ124" s="232"/>
      <c r="AK124" s="232"/>
      <c r="AL124" s="232"/>
      <c r="AM124" s="232" t="s">
        <v>424</v>
      </c>
      <c r="AN124" s="232"/>
      <c r="AO124" s="232"/>
      <c r="AP124" s="232"/>
      <c r="AQ124" s="577" t="s">
        <v>459</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455</v>
      </c>
      <c r="H125" s="375"/>
      <c r="I125" s="375"/>
      <c r="J125" s="375"/>
      <c r="K125" s="375"/>
      <c r="L125" s="375"/>
      <c r="M125" s="375"/>
      <c r="N125" s="375"/>
      <c r="O125" s="375"/>
      <c r="P125" s="375"/>
      <c r="Q125" s="375"/>
      <c r="R125" s="375"/>
      <c r="S125" s="375"/>
      <c r="T125" s="375"/>
      <c r="U125" s="375"/>
      <c r="V125" s="375"/>
      <c r="W125" s="375"/>
      <c r="X125" s="917"/>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8"/>
      <c r="Y126" s="458" t="s">
        <v>48</v>
      </c>
      <c r="Z126" s="432"/>
      <c r="AA126" s="433"/>
      <c r="AB126" s="535" t="s">
        <v>274</v>
      </c>
      <c r="AC126" s="536"/>
      <c r="AD126" s="537"/>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4"/>
      <c r="Z127" s="915"/>
      <c r="AA127" s="916"/>
      <c r="AB127" s="395" t="s">
        <v>11</v>
      </c>
      <c r="AC127" s="396"/>
      <c r="AD127" s="397"/>
      <c r="AE127" s="232" t="s">
        <v>305</v>
      </c>
      <c r="AF127" s="232"/>
      <c r="AG127" s="232"/>
      <c r="AH127" s="232"/>
      <c r="AI127" s="232" t="s">
        <v>327</v>
      </c>
      <c r="AJ127" s="232"/>
      <c r="AK127" s="232"/>
      <c r="AL127" s="232"/>
      <c r="AM127" s="232" t="s">
        <v>424</v>
      </c>
      <c r="AN127" s="232"/>
      <c r="AO127" s="232"/>
      <c r="AP127" s="232"/>
      <c r="AQ127" s="577" t="s">
        <v>459</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456</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535" t="s">
        <v>274</v>
      </c>
      <c r="AC129" s="536"/>
      <c r="AD129" s="537"/>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320</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704</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655</v>
      </c>
      <c r="AC134" s="191"/>
      <c r="AD134" s="191"/>
      <c r="AE134" s="192">
        <v>392</v>
      </c>
      <c r="AF134" s="193"/>
      <c r="AG134" s="193"/>
      <c r="AH134" s="193"/>
      <c r="AI134" s="192">
        <v>400</v>
      </c>
      <c r="AJ134" s="193"/>
      <c r="AK134" s="193"/>
      <c r="AL134" s="193"/>
      <c r="AM134" s="192"/>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v>388</v>
      </c>
      <c r="AF135" s="193"/>
      <c r="AG135" s="193"/>
      <c r="AH135" s="193"/>
      <c r="AI135" s="192">
        <v>388</v>
      </c>
      <c r="AJ135" s="193"/>
      <c r="AK135" s="193"/>
      <c r="AL135" s="193"/>
      <c r="AM135" s="192">
        <v>388</v>
      </c>
      <c r="AN135" s="193"/>
      <c r="AO135" s="193"/>
      <c r="AP135" s="193"/>
      <c r="AQ135" s="192" t="s">
        <v>637</v>
      </c>
      <c r="AR135" s="193"/>
      <c r="AS135" s="193"/>
      <c r="AT135" s="193"/>
      <c r="AU135" s="192">
        <v>388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2.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9"/>
      <c r="E430" s="160" t="s">
        <v>314</v>
      </c>
      <c r="F430" s="882"/>
      <c r="G430" s="883" t="s">
        <v>204</v>
      </c>
      <c r="H430" s="111"/>
      <c r="I430" s="111"/>
      <c r="J430" s="884" t="s">
        <v>636</v>
      </c>
      <c r="K430" s="885"/>
      <c r="L430" s="885"/>
      <c r="M430" s="885"/>
      <c r="N430" s="885"/>
      <c r="O430" s="885"/>
      <c r="P430" s="885"/>
      <c r="Q430" s="885"/>
      <c r="R430" s="885"/>
      <c r="S430" s="885"/>
      <c r="T430" s="886"/>
      <c r="U430" s="575" t="s">
        <v>637</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460</v>
      </c>
      <c r="AJ431" s="322"/>
      <c r="AK431" s="322"/>
      <c r="AL431" s="143"/>
      <c r="AM431" s="322" t="s">
        <v>461</v>
      </c>
      <c r="AN431" s="322"/>
      <c r="AO431" s="322"/>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3"/>
      <c r="AJ432" s="323"/>
      <c r="AK432" s="323"/>
      <c r="AL432" s="142"/>
      <c r="AM432" s="323"/>
      <c r="AN432" s="323"/>
      <c r="AO432" s="323"/>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6"/>
      <c r="F433" s="327"/>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4" t="s">
        <v>637</v>
      </c>
      <c r="AF433" s="193"/>
      <c r="AG433" s="193"/>
      <c r="AH433" s="193"/>
      <c r="AI433" s="324" t="s">
        <v>637</v>
      </c>
      <c r="AJ433" s="193"/>
      <c r="AK433" s="193"/>
      <c r="AL433" s="193"/>
      <c r="AM433" s="324" t="s">
        <v>637</v>
      </c>
      <c r="AN433" s="193"/>
      <c r="AO433" s="193"/>
      <c r="AP433" s="193"/>
      <c r="AQ433" s="324" t="s">
        <v>321</v>
      </c>
      <c r="AR433" s="193"/>
      <c r="AS433" s="193"/>
      <c r="AT433" s="325"/>
      <c r="AU433" s="193" t="s">
        <v>321</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9" t="s">
        <v>637</v>
      </c>
      <c r="AC434" s="199"/>
      <c r="AD434" s="199"/>
      <c r="AE434" s="324" t="s">
        <v>637</v>
      </c>
      <c r="AF434" s="193"/>
      <c r="AG434" s="193"/>
      <c r="AH434" s="193"/>
      <c r="AI434" s="324" t="s">
        <v>637</v>
      </c>
      <c r="AJ434" s="193"/>
      <c r="AK434" s="193"/>
      <c r="AL434" s="193"/>
      <c r="AM434" s="324" t="s">
        <v>637</v>
      </c>
      <c r="AN434" s="193"/>
      <c r="AO434" s="193"/>
      <c r="AP434" s="193"/>
      <c r="AQ434" s="324" t="s">
        <v>321</v>
      </c>
      <c r="AR434" s="193"/>
      <c r="AS434" s="193"/>
      <c r="AT434" s="325"/>
      <c r="AU434" s="193" t="s">
        <v>321</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4" t="s">
        <v>637</v>
      </c>
      <c r="AF435" s="193"/>
      <c r="AG435" s="193"/>
      <c r="AH435" s="325"/>
      <c r="AI435" s="324" t="s">
        <v>637</v>
      </c>
      <c r="AJ435" s="193"/>
      <c r="AK435" s="193"/>
      <c r="AL435" s="193"/>
      <c r="AM435" s="324" t="s">
        <v>637</v>
      </c>
      <c r="AN435" s="193"/>
      <c r="AO435" s="193"/>
      <c r="AP435" s="325"/>
      <c r="AQ435" s="324" t="s">
        <v>637</v>
      </c>
      <c r="AR435" s="193"/>
      <c r="AS435" s="193"/>
      <c r="AT435" s="325"/>
      <c r="AU435" s="193" t="s">
        <v>637</v>
      </c>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460</v>
      </c>
      <c r="AJ436" s="322"/>
      <c r="AK436" s="322"/>
      <c r="AL436" s="143"/>
      <c r="AM436" s="322" t="s">
        <v>461</v>
      </c>
      <c r="AN436" s="322"/>
      <c r="AO436" s="322"/>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460</v>
      </c>
      <c r="AJ441" s="322"/>
      <c r="AK441" s="322"/>
      <c r="AL441" s="143"/>
      <c r="AM441" s="322" t="s">
        <v>461</v>
      </c>
      <c r="AN441" s="322"/>
      <c r="AO441" s="322"/>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460</v>
      </c>
      <c r="AJ446" s="322"/>
      <c r="AK446" s="322"/>
      <c r="AL446" s="143"/>
      <c r="AM446" s="322" t="s">
        <v>461</v>
      </c>
      <c r="AN446" s="322"/>
      <c r="AO446" s="322"/>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460</v>
      </c>
      <c r="AJ451" s="322"/>
      <c r="AK451" s="322"/>
      <c r="AL451" s="143"/>
      <c r="AM451" s="322" t="s">
        <v>461</v>
      </c>
      <c r="AN451" s="322"/>
      <c r="AO451" s="322"/>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460</v>
      </c>
      <c r="AJ456" s="322"/>
      <c r="AK456" s="322"/>
      <c r="AL456" s="143"/>
      <c r="AM456" s="322" t="s">
        <v>461</v>
      </c>
      <c r="AN456" s="322"/>
      <c r="AO456" s="322"/>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3"/>
      <c r="AJ457" s="323"/>
      <c r="AK457" s="323"/>
      <c r="AL457" s="142"/>
      <c r="AM457" s="323"/>
      <c r="AN457" s="323"/>
      <c r="AO457" s="323"/>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6"/>
      <c r="F458" s="327"/>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4" t="s">
        <v>637</v>
      </c>
      <c r="AF458" s="193"/>
      <c r="AG458" s="193"/>
      <c r="AH458" s="193"/>
      <c r="AI458" s="324" t="s">
        <v>637</v>
      </c>
      <c r="AJ458" s="193"/>
      <c r="AK458" s="193"/>
      <c r="AL458" s="193"/>
      <c r="AM458" s="324" t="s">
        <v>637</v>
      </c>
      <c r="AN458" s="193"/>
      <c r="AO458" s="193"/>
      <c r="AP458" s="325"/>
      <c r="AQ458" s="324" t="s">
        <v>637</v>
      </c>
      <c r="AR458" s="193"/>
      <c r="AS458" s="193"/>
      <c r="AT458" s="325"/>
      <c r="AU458" s="193" t="s">
        <v>637</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637</v>
      </c>
      <c r="AC459" s="199"/>
      <c r="AD459" s="199"/>
      <c r="AE459" s="324" t="s">
        <v>637</v>
      </c>
      <c r="AF459" s="193"/>
      <c r="AG459" s="193"/>
      <c r="AH459" s="325"/>
      <c r="AI459" s="324" t="s">
        <v>637</v>
      </c>
      <c r="AJ459" s="193"/>
      <c r="AK459" s="193"/>
      <c r="AL459" s="193"/>
      <c r="AM459" s="324" t="s">
        <v>637</v>
      </c>
      <c r="AN459" s="193"/>
      <c r="AO459" s="193"/>
      <c r="AP459" s="325"/>
      <c r="AQ459" s="324" t="s">
        <v>637</v>
      </c>
      <c r="AR459" s="193"/>
      <c r="AS459" s="193"/>
      <c r="AT459" s="325"/>
      <c r="AU459" s="193" t="s">
        <v>637</v>
      </c>
      <c r="AV459" s="193"/>
      <c r="AW459" s="193"/>
      <c r="AX459" s="194"/>
      <c r="AY459">
        <f t="shared" si="68"/>
        <v>1</v>
      </c>
    </row>
    <row r="460" spans="1:51" ht="23.25"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4" t="s">
        <v>637</v>
      </c>
      <c r="AF460" s="193"/>
      <c r="AG460" s="193"/>
      <c r="AH460" s="325"/>
      <c r="AI460" s="324" t="s">
        <v>637</v>
      </c>
      <c r="AJ460" s="193"/>
      <c r="AK460" s="193"/>
      <c r="AL460" s="193"/>
      <c r="AM460" s="324" t="s">
        <v>637</v>
      </c>
      <c r="AN460" s="193"/>
      <c r="AO460" s="193"/>
      <c r="AP460" s="325"/>
      <c r="AQ460" s="324" t="s">
        <v>637</v>
      </c>
      <c r="AR460" s="193"/>
      <c r="AS460" s="193"/>
      <c r="AT460" s="325"/>
      <c r="AU460" s="193" t="s">
        <v>637</v>
      </c>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460</v>
      </c>
      <c r="AJ461" s="322"/>
      <c r="AK461" s="322"/>
      <c r="AL461" s="143"/>
      <c r="AM461" s="322" t="s">
        <v>461</v>
      </c>
      <c r="AN461" s="322"/>
      <c r="AO461" s="322"/>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460</v>
      </c>
      <c r="AJ466" s="322"/>
      <c r="AK466" s="322"/>
      <c r="AL466" s="143"/>
      <c r="AM466" s="322" t="s">
        <v>461</v>
      </c>
      <c r="AN466" s="322"/>
      <c r="AO466" s="322"/>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460</v>
      </c>
      <c r="AJ471" s="322"/>
      <c r="AK471" s="322"/>
      <c r="AL471" s="143"/>
      <c r="AM471" s="322" t="s">
        <v>461</v>
      </c>
      <c r="AN471" s="322"/>
      <c r="AO471" s="322"/>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460</v>
      </c>
      <c r="AJ476" s="322"/>
      <c r="AK476" s="322"/>
      <c r="AL476" s="143"/>
      <c r="AM476" s="322" t="s">
        <v>461</v>
      </c>
      <c r="AN476" s="322"/>
      <c r="AO476" s="322"/>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83" t="s">
        <v>204</v>
      </c>
      <c r="H484" s="111"/>
      <c r="I484" s="111"/>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460</v>
      </c>
      <c r="AJ485" s="322"/>
      <c r="AK485" s="322"/>
      <c r="AL485" s="143"/>
      <c r="AM485" s="322" t="s">
        <v>461</v>
      </c>
      <c r="AN485" s="322"/>
      <c r="AO485" s="322"/>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460</v>
      </c>
      <c r="AJ490" s="322"/>
      <c r="AK490" s="322"/>
      <c r="AL490" s="143"/>
      <c r="AM490" s="322" t="s">
        <v>461</v>
      </c>
      <c r="AN490" s="322"/>
      <c r="AO490" s="322"/>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460</v>
      </c>
      <c r="AJ495" s="322"/>
      <c r="AK495" s="322"/>
      <c r="AL495" s="143"/>
      <c r="AM495" s="322" t="s">
        <v>461</v>
      </c>
      <c r="AN495" s="322"/>
      <c r="AO495" s="322"/>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460</v>
      </c>
      <c r="AJ500" s="322"/>
      <c r="AK500" s="322"/>
      <c r="AL500" s="143"/>
      <c r="AM500" s="322" t="s">
        <v>461</v>
      </c>
      <c r="AN500" s="322"/>
      <c r="AO500" s="322"/>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460</v>
      </c>
      <c r="AJ505" s="322"/>
      <c r="AK505" s="322"/>
      <c r="AL505" s="143"/>
      <c r="AM505" s="322" t="s">
        <v>461</v>
      </c>
      <c r="AN505" s="322"/>
      <c r="AO505" s="322"/>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460</v>
      </c>
      <c r="AJ510" s="322"/>
      <c r="AK510" s="322"/>
      <c r="AL510" s="143"/>
      <c r="AM510" s="322" t="s">
        <v>461</v>
      </c>
      <c r="AN510" s="322"/>
      <c r="AO510" s="322"/>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460</v>
      </c>
      <c r="AJ515" s="322"/>
      <c r="AK515" s="322"/>
      <c r="AL515" s="143"/>
      <c r="AM515" s="322" t="s">
        <v>461</v>
      </c>
      <c r="AN515" s="322"/>
      <c r="AO515" s="322"/>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460</v>
      </c>
      <c r="AJ520" s="322"/>
      <c r="AK520" s="322"/>
      <c r="AL520" s="143"/>
      <c r="AM520" s="322" t="s">
        <v>461</v>
      </c>
      <c r="AN520" s="322"/>
      <c r="AO520" s="322"/>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460</v>
      </c>
      <c r="AJ525" s="322"/>
      <c r="AK525" s="322"/>
      <c r="AL525" s="143"/>
      <c r="AM525" s="322" t="s">
        <v>461</v>
      </c>
      <c r="AN525" s="322"/>
      <c r="AO525" s="322"/>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460</v>
      </c>
      <c r="AJ530" s="322"/>
      <c r="AK530" s="322"/>
      <c r="AL530" s="143"/>
      <c r="AM530" s="322" t="s">
        <v>461</v>
      </c>
      <c r="AN530" s="322"/>
      <c r="AO530" s="322"/>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3" t="s">
        <v>204</v>
      </c>
      <c r="H538" s="111"/>
      <c r="I538" s="111"/>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460</v>
      </c>
      <c r="AJ539" s="322"/>
      <c r="AK539" s="322"/>
      <c r="AL539" s="143"/>
      <c r="AM539" s="322" t="s">
        <v>461</v>
      </c>
      <c r="AN539" s="322"/>
      <c r="AO539" s="322"/>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460</v>
      </c>
      <c r="AJ544" s="322"/>
      <c r="AK544" s="322"/>
      <c r="AL544" s="143"/>
      <c r="AM544" s="322" t="s">
        <v>461</v>
      </c>
      <c r="AN544" s="322"/>
      <c r="AO544" s="322"/>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460</v>
      </c>
      <c r="AJ549" s="322"/>
      <c r="AK549" s="322"/>
      <c r="AL549" s="143"/>
      <c r="AM549" s="322" t="s">
        <v>461</v>
      </c>
      <c r="AN549" s="322"/>
      <c r="AO549" s="322"/>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460</v>
      </c>
      <c r="AJ554" s="322"/>
      <c r="AK554" s="322"/>
      <c r="AL554" s="143"/>
      <c r="AM554" s="322" t="s">
        <v>461</v>
      </c>
      <c r="AN554" s="322"/>
      <c r="AO554" s="322"/>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460</v>
      </c>
      <c r="AJ559" s="322"/>
      <c r="AK559" s="322"/>
      <c r="AL559" s="143"/>
      <c r="AM559" s="322" t="s">
        <v>461</v>
      </c>
      <c r="AN559" s="322"/>
      <c r="AO559" s="322"/>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460</v>
      </c>
      <c r="AJ564" s="322"/>
      <c r="AK564" s="322"/>
      <c r="AL564" s="143"/>
      <c r="AM564" s="322" t="s">
        <v>461</v>
      </c>
      <c r="AN564" s="322"/>
      <c r="AO564" s="322"/>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460</v>
      </c>
      <c r="AJ569" s="322"/>
      <c r="AK569" s="322"/>
      <c r="AL569" s="143"/>
      <c r="AM569" s="322" t="s">
        <v>461</v>
      </c>
      <c r="AN569" s="322"/>
      <c r="AO569" s="322"/>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460</v>
      </c>
      <c r="AJ574" s="322"/>
      <c r="AK574" s="322"/>
      <c r="AL574" s="143"/>
      <c r="AM574" s="322" t="s">
        <v>461</v>
      </c>
      <c r="AN574" s="322"/>
      <c r="AO574" s="322"/>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460</v>
      </c>
      <c r="AJ579" s="322"/>
      <c r="AK579" s="322"/>
      <c r="AL579" s="143"/>
      <c r="AM579" s="322" t="s">
        <v>461</v>
      </c>
      <c r="AN579" s="322"/>
      <c r="AO579" s="322"/>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460</v>
      </c>
      <c r="AJ584" s="322"/>
      <c r="AK584" s="322"/>
      <c r="AL584" s="143"/>
      <c r="AM584" s="322" t="s">
        <v>461</v>
      </c>
      <c r="AN584" s="322"/>
      <c r="AO584" s="322"/>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3" t="s">
        <v>204</v>
      </c>
      <c r="H592" s="111"/>
      <c r="I592" s="111"/>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460</v>
      </c>
      <c r="AJ593" s="322"/>
      <c r="AK593" s="322"/>
      <c r="AL593" s="143"/>
      <c r="AM593" s="322" t="s">
        <v>461</v>
      </c>
      <c r="AN593" s="322"/>
      <c r="AO593" s="322"/>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460</v>
      </c>
      <c r="AJ598" s="322"/>
      <c r="AK598" s="322"/>
      <c r="AL598" s="143"/>
      <c r="AM598" s="322" t="s">
        <v>461</v>
      </c>
      <c r="AN598" s="322"/>
      <c r="AO598" s="322"/>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460</v>
      </c>
      <c r="AJ603" s="322"/>
      <c r="AK603" s="322"/>
      <c r="AL603" s="143"/>
      <c r="AM603" s="322" t="s">
        <v>461</v>
      </c>
      <c r="AN603" s="322"/>
      <c r="AO603" s="322"/>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460</v>
      </c>
      <c r="AJ608" s="322"/>
      <c r="AK608" s="322"/>
      <c r="AL608" s="143"/>
      <c r="AM608" s="322" t="s">
        <v>461</v>
      </c>
      <c r="AN608" s="322"/>
      <c r="AO608" s="322"/>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460</v>
      </c>
      <c r="AJ613" s="322"/>
      <c r="AK613" s="322"/>
      <c r="AL613" s="143"/>
      <c r="AM613" s="322" t="s">
        <v>461</v>
      </c>
      <c r="AN613" s="322"/>
      <c r="AO613" s="322"/>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460</v>
      </c>
      <c r="AJ618" s="322"/>
      <c r="AK618" s="322"/>
      <c r="AL618" s="143"/>
      <c r="AM618" s="322" t="s">
        <v>461</v>
      </c>
      <c r="AN618" s="322"/>
      <c r="AO618" s="322"/>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460</v>
      </c>
      <c r="AJ623" s="322"/>
      <c r="AK623" s="322"/>
      <c r="AL623" s="143"/>
      <c r="AM623" s="322" t="s">
        <v>461</v>
      </c>
      <c r="AN623" s="322"/>
      <c r="AO623" s="322"/>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460</v>
      </c>
      <c r="AJ628" s="322"/>
      <c r="AK628" s="322"/>
      <c r="AL628" s="143"/>
      <c r="AM628" s="322" t="s">
        <v>461</v>
      </c>
      <c r="AN628" s="322"/>
      <c r="AO628" s="322"/>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460</v>
      </c>
      <c r="AJ633" s="322"/>
      <c r="AK633" s="322"/>
      <c r="AL633" s="143"/>
      <c r="AM633" s="322" t="s">
        <v>461</v>
      </c>
      <c r="AN633" s="322"/>
      <c r="AO633" s="322"/>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460</v>
      </c>
      <c r="AJ638" s="322"/>
      <c r="AK638" s="322"/>
      <c r="AL638" s="143"/>
      <c r="AM638" s="322" t="s">
        <v>461</v>
      </c>
      <c r="AN638" s="322"/>
      <c r="AO638" s="322"/>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3" t="s">
        <v>204</v>
      </c>
      <c r="H646" s="111"/>
      <c r="I646" s="111"/>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460</v>
      </c>
      <c r="AJ647" s="322"/>
      <c r="AK647" s="322"/>
      <c r="AL647" s="143"/>
      <c r="AM647" s="322" t="s">
        <v>461</v>
      </c>
      <c r="AN647" s="322"/>
      <c r="AO647" s="322"/>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460</v>
      </c>
      <c r="AJ652" s="322"/>
      <c r="AK652" s="322"/>
      <c r="AL652" s="143"/>
      <c r="AM652" s="322" t="s">
        <v>461</v>
      </c>
      <c r="AN652" s="322"/>
      <c r="AO652" s="322"/>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460</v>
      </c>
      <c r="AJ657" s="322"/>
      <c r="AK657" s="322"/>
      <c r="AL657" s="143"/>
      <c r="AM657" s="322" t="s">
        <v>461</v>
      </c>
      <c r="AN657" s="322"/>
      <c r="AO657" s="322"/>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460</v>
      </c>
      <c r="AJ662" s="322"/>
      <c r="AK662" s="322"/>
      <c r="AL662" s="143"/>
      <c r="AM662" s="322" t="s">
        <v>461</v>
      </c>
      <c r="AN662" s="322"/>
      <c r="AO662" s="322"/>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460</v>
      </c>
      <c r="AJ667" s="322"/>
      <c r="AK667" s="322"/>
      <c r="AL667" s="143"/>
      <c r="AM667" s="322" t="s">
        <v>461</v>
      </c>
      <c r="AN667" s="322"/>
      <c r="AO667" s="322"/>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460</v>
      </c>
      <c r="AJ672" s="322"/>
      <c r="AK672" s="322"/>
      <c r="AL672" s="143"/>
      <c r="AM672" s="322" t="s">
        <v>461</v>
      </c>
      <c r="AN672" s="322"/>
      <c r="AO672" s="322"/>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thickBot="1" x14ac:dyDescent="0.2">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460</v>
      </c>
      <c r="AJ677" s="322"/>
      <c r="AK677" s="322"/>
      <c r="AL677" s="143"/>
      <c r="AM677" s="322" t="s">
        <v>461</v>
      </c>
      <c r="AN677" s="322"/>
      <c r="AO677" s="322"/>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460</v>
      </c>
      <c r="AJ682" s="322"/>
      <c r="AK682" s="322"/>
      <c r="AL682" s="143"/>
      <c r="AM682" s="322" t="s">
        <v>461</v>
      </c>
      <c r="AN682" s="322"/>
      <c r="AO682" s="322"/>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460</v>
      </c>
      <c r="AJ687" s="322"/>
      <c r="AK687" s="322"/>
      <c r="AL687" s="143"/>
      <c r="AM687" s="322" t="s">
        <v>461</v>
      </c>
      <c r="AN687" s="322"/>
      <c r="AO687" s="322"/>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460</v>
      </c>
      <c r="AJ692" s="322"/>
      <c r="AK692" s="322"/>
      <c r="AL692" s="143"/>
      <c r="AM692" s="322" t="s">
        <v>461</v>
      </c>
      <c r="AN692" s="322"/>
      <c r="AO692" s="322"/>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1" t="s">
        <v>30</v>
      </c>
      <c r="AH701" s="364"/>
      <c r="AI701" s="364"/>
      <c r="AJ701" s="364"/>
      <c r="AK701" s="364"/>
      <c r="AL701" s="364"/>
      <c r="AM701" s="364"/>
      <c r="AN701" s="364"/>
      <c r="AO701" s="364"/>
      <c r="AP701" s="364"/>
      <c r="AQ701" s="364"/>
      <c r="AR701" s="364"/>
      <c r="AS701" s="364"/>
      <c r="AT701" s="364"/>
      <c r="AU701" s="364"/>
      <c r="AV701" s="364"/>
      <c r="AW701" s="364"/>
      <c r="AX701" s="802"/>
    </row>
    <row r="702" spans="1:51" ht="58.5" customHeight="1" x14ac:dyDescent="0.15">
      <c r="A702" s="854" t="s">
        <v>139</v>
      </c>
      <c r="B702" s="855"/>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9" t="s">
        <v>633</v>
      </c>
      <c r="AE702" s="330"/>
      <c r="AF702" s="330"/>
      <c r="AG702" s="367" t="s">
        <v>667</v>
      </c>
      <c r="AH702" s="368"/>
      <c r="AI702" s="368"/>
      <c r="AJ702" s="368"/>
      <c r="AK702" s="368"/>
      <c r="AL702" s="368"/>
      <c r="AM702" s="368"/>
      <c r="AN702" s="368"/>
      <c r="AO702" s="368"/>
      <c r="AP702" s="368"/>
      <c r="AQ702" s="368"/>
      <c r="AR702" s="368"/>
      <c r="AS702" s="368"/>
      <c r="AT702" s="368"/>
      <c r="AU702" s="368"/>
      <c r="AV702" s="368"/>
      <c r="AW702" s="368"/>
      <c r="AX702" s="369"/>
    </row>
    <row r="703" spans="1:51" ht="87" customHeight="1" x14ac:dyDescent="0.15">
      <c r="A703" s="856"/>
      <c r="B703" s="857"/>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4"/>
      <c r="AD703" s="307" t="s">
        <v>633</v>
      </c>
      <c r="AE703" s="308"/>
      <c r="AF703" s="308"/>
      <c r="AG703" s="309" t="s">
        <v>668</v>
      </c>
      <c r="AH703" s="310"/>
      <c r="AI703" s="310"/>
      <c r="AJ703" s="310"/>
      <c r="AK703" s="310"/>
      <c r="AL703" s="310"/>
      <c r="AM703" s="310"/>
      <c r="AN703" s="310"/>
      <c r="AO703" s="310"/>
      <c r="AP703" s="310"/>
      <c r="AQ703" s="310"/>
      <c r="AR703" s="310"/>
      <c r="AS703" s="310"/>
      <c r="AT703" s="310"/>
      <c r="AU703" s="310"/>
      <c r="AV703" s="310"/>
      <c r="AW703" s="310"/>
      <c r="AX703" s="311"/>
    </row>
    <row r="704" spans="1:51" ht="108" customHeight="1" x14ac:dyDescent="0.15">
      <c r="A704" s="858"/>
      <c r="B704" s="859"/>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5" t="s">
        <v>633</v>
      </c>
      <c r="AE704" s="766"/>
      <c r="AF704" s="766"/>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798" t="s">
        <v>40</v>
      </c>
      <c r="D705" s="79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0"/>
      <c r="AD705" s="700" t="s">
        <v>633</v>
      </c>
      <c r="AE705" s="701"/>
      <c r="AF705" s="701"/>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77"/>
      <c r="D706" s="778"/>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656</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79"/>
      <c r="D707" s="780"/>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t="s">
        <v>656</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90" t="s">
        <v>633</v>
      </c>
      <c r="AE708" s="591"/>
      <c r="AF708" s="591"/>
      <c r="AG708" s="725" t="s">
        <v>671</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633</v>
      </c>
      <c r="AE709" s="308"/>
      <c r="AF709" s="308"/>
      <c r="AG709" s="309" t="s">
        <v>672</v>
      </c>
      <c r="AH709" s="310"/>
      <c r="AI709" s="310"/>
      <c r="AJ709" s="310"/>
      <c r="AK709" s="310"/>
      <c r="AL709" s="310"/>
      <c r="AM709" s="310"/>
      <c r="AN709" s="310"/>
      <c r="AO709" s="310"/>
      <c r="AP709" s="310"/>
      <c r="AQ709" s="310"/>
      <c r="AR709" s="310"/>
      <c r="AS709" s="310"/>
      <c r="AT709" s="310"/>
      <c r="AU709" s="310"/>
      <c r="AV709" s="310"/>
      <c r="AW709" s="310"/>
      <c r="AX709" s="31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657</v>
      </c>
      <c r="AE710" s="308"/>
      <c r="AF710" s="308"/>
      <c r="AG710" s="309" t="s">
        <v>637</v>
      </c>
      <c r="AH710" s="310"/>
      <c r="AI710" s="310"/>
      <c r="AJ710" s="310"/>
      <c r="AK710" s="310"/>
      <c r="AL710" s="310"/>
      <c r="AM710" s="310"/>
      <c r="AN710" s="310"/>
      <c r="AO710" s="310"/>
      <c r="AP710" s="310"/>
      <c r="AQ710" s="310"/>
      <c r="AR710" s="310"/>
      <c r="AS710" s="310"/>
      <c r="AT710" s="310"/>
      <c r="AU710" s="310"/>
      <c r="AV710" s="310"/>
      <c r="AW710" s="310"/>
      <c r="AX710" s="311"/>
    </row>
    <row r="711" spans="1:50" ht="61.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633</v>
      </c>
      <c r="AE711" s="308"/>
      <c r="AF711" s="308"/>
      <c r="AG711" s="309" t="s">
        <v>673</v>
      </c>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15">
      <c r="A712" s="628"/>
      <c r="B712" s="630"/>
      <c r="C712" s="373" t="s">
        <v>263</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5" t="s">
        <v>657</v>
      </c>
      <c r="AE712" s="766"/>
      <c r="AF712" s="766"/>
      <c r="AG712" s="89" t="s">
        <v>637</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8"/>
      <c r="B713" s="630"/>
      <c r="C713" s="935" t="s">
        <v>264</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657</v>
      </c>
      <c r="AE713" s="308"/>
      <c r="AF713" s="649"/>
      <c r="AG713" s="89" t="s">
        <v>637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242</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87" t="s">
        <v>657</v>
      </c>
      <c r="AE714" s="788"/>
      <c r="AF714" s="789"/>
      <c r="AG714" s="89" t="s">
        <v>637</v>
      </c>
      <c r="AH714" s="90"/>
      <c r="AI714" s="90"/>
      <c r="AJ714" s="90"/>
      <c r="AK714" s="90"/>
      <c r="AL714" s="90"/>
      <c r="AM714" s="90"/>
      <c r="AN714" s="90"/>
      <c r="AO714" s="90"/>
      <c r="AP714" s="90"/>
      <c r="AQ714" s="90"/>
      <c r="AR714" s="90"/>
      <c r="AS714" s="90"/>
      <c r="AT714" s="90"/>
      <c r="AU714" s="90"/>
      <c r="AV714" s="90"/>
      <c r="AW714" s="90"/>
      <c r="AX714" s="91"/>
    </row>
    <row r="715" spans="1:50" ht="27" customHeight="1" x14ac:dyDescent="0.15">
      <c r="A715" s="626" t="s">
        <v>39</v>
      </c>
      <c r="B715" s="767"/>
      <c r="C715" s="768" t="s">
        <v>243</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90" t="s">
        <v>633</v>
      </c>
      <c r="AE715" s="591"/>
      <c r="AF715" s="642"/>
      <c r="AG715" s="725" t="s">
        <v>674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657</v>
      </c>
      <c r="AE716" s="613"/>
      <c r="AF716" s="613"/>
      <c r="AG716" s="309" t="s">
        <v>637</v>
      </c>
      <c r="AH716" s="310"/>
      <c r="AI716" s="310"/>
      <c r="AJ716" s="310"/>
      <c r="AK716" s="310"/>
      <c r="AL716" s="310"/>
      <c r="AM716" s="310"/>
      <c r="AN716" s="310"/>
      <c r="AO716" s="310"/>
      <c r="AP716" s="310"/>
      <c r="AQ716" s="310"/>
      <c r="AR716" s="310"/>
      <c r="AS716" s="310"/>
      <c r="AT716" s="310"/>
      <c r="AU716" s="310"/>
      <c r="AV716" s="310"/>
      <c r="AW716" s="310"/>
      <c r="AX716" s="311"/>
    </row>
    <row r="717" spans="1:50" ht="46.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633</v>
      </c>
      <c r="AE717" s="308"/>
      <c r="AF717" s="308"/>
      <c r="AG717" s="309" t="s">
        <v>675</v>
      </c>
      <c r="AH717" s="310"/>
      <c r="AI717" s="310"/>
      <c r="AJ717" s="310"/>
      <c r="AK717" s="310"/>
      <c r="AL717" s="310"/>
      <c r="AM717" s="310"/>
      <c r="AN717" s="310"/>
      <c r="AO717" s="310"/>
      <c r="AP717" s="310"/>
      <c r="AQ717" s="310"/>
      <c r="AR717" s="310"/>
      <c r="AS717" s="310"/>
      <c r="AT717" s="310"/>
      <c r="AU717" s="310"/>
      <c r="AV717" s="310"/>
      <c r="AW717" s="310"/>
      <c r="AX717" s="311"/>
    </row>
    <row r="718" spans="1:50" ht="72"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633</v>
      </c>
      <c r="AE718" s="308"/>
      <c r="AF718" s="308"/>
      <c r="AG718" s="115" t="s">
        <v>707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633</v>
      </c>
      <c r="AE719" s="591"/>
      <c r="AF719" s="591"/>
      <c r="AG719" s="113" t="s">
        <v>677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658</v>
      </c>
      <c r="D721" s="279"/>
      <c r="E721" s="279"/>
      <c r="F721" s="280"/>
      <c r="G721" s="269"/>
      <c r="H721" s="270"/>
      <c r="I721" s="63" t="str">
        <f>IF(OR(G721="　", G721=""), "", "-")</f>
        <v/>
      </c>
      <c r="J721" s="273"/>
      <c r="K721" s="273"/>
      <c r="L721" s="63" t="str">
        <f>IF(M721="","","-")</f>
        <v/>
      </c>
      <c r="M721" s="64"/>
      <c r="N721" s="286" t="s">
        <v>676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5.5" customHeight="1" x14ac:dyDescent="0.15">
      <c r="A726" s="626" t="s">
        <v>47</v>
      </c>
      <c r="B726" s="782"/>
      <c r="C726" s="792" t="s">
        <v>52</v>
      </c>
      <c r="D726" s="818"/>
      <c r="E726" s="818"/>
      <c r="F726" s="819"/>
      <c r="G726" s="564" t="s">
        <v>708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72.75" customHeight="1" thickBot="1" x14ac:dyDescent="0.2">
      <c r="A727" s="783"/>
      <c r="B727" s="784"/>
      <c r="C727" s="731" t="s">
        <v>56</v>
      </c>
      <c r="D727" s="732"/>
      <c r="E727" s="732"/>
      <c r="F727" s="733"/>
      <c r="G727" s="562" t="s">
        <v>678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72.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71.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6" t="s">
        <v>269</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8" t="s">
        <v>589</v>
      </c>
      <c r="B737" s="196"/>
      <c r="C737" s="196"/>
      <c r="D737" s="197"/>
      <c r="E737" s="942" t="s">
        <v>659</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9" t="s">
        <v>312</v>
      </c>
      <c r="B738" s="349"/>
      <c r="C738" s="349"/>
      <c r="D738" s="349"/>
      <c r="E738" s="942" t="s">
        <v>660</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9" t="s">
        <v>311</v>
      </c>
      <c r="B739" s="349"/>
      <c r="C739" s="349"/>
      <c r="D739" s="349"/>
      <c r="E739" s="942" t="s">
        <v>659</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9" t="s">
        <v>310</v>
      </c>
      <c r="B740" s="349"/>
      <c r="C740" s="349"/>
      <c r="D740" s="349"/>
      <c r="E740" s="942" t="s">
        <v>661</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9" t="s">
        <v>309</v>
      </c>
      <c r="B741" s="349"/>
      <c r="C741" s="349"/>
      <c r="D741" s="349"/>
      <c r="E741" s="942" t="s">
        <v>662</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9" t="s">
        <v>308</v>
      </c>
      <c r="B742" s="349"/>
      <c r="C742" s="349"/>
      <c r="D742" s="349"/>
      <c r="E742" s="942" t="s">
        <v>663</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9" t="s">
        <v>307</v>
      </c>
      <c r="B743" s="349"/>
      <c r="C743" s="349"/>
      <c r="D743" s="349"/>
      <c r="E743" s="942" t="s">
        <v>664</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9" t="s">
        <v>306</v>
      </c>
      <c r="B744" s="349"/>
      <c r="C744" s="349"/>
      <c r="D744" s="349"/>
      <c r="E744" s="942" t="s">
        <v>665</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9" t="s">
        <v>305</v>
      </c>
      <c r="B745" s="349"/>
      <c r="C745" s="349"/>
      <c r="D745" s="349"/>
      <c r="E745" s="979" t="s">
        <v>666</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9" t="s">
        <v>462</v>
      </c>
      <c r="B746" s="349"/>
      <c r="C746" s="349"/>
      <c r="D746" s="349"/>
      <c r="E746" s="948" t="s">
        <v>628</v>
      </c>
      <c r="F746" s="946"/>
      <c r="G746" s="946"/>
      <c r="H746" s="85" t="str">
        <f>IF(E746="","","-")</f>
        <v>-</v>
      </c>
      <c r="I746" s="946"/>
      <c r="J746" s="946"/>
      <c r="K746" s="85" t="str">
        <f>IF(I746="","","-")</f>
        <v/>
      </c>
      <c r="L746" s="947">
        <v>416</v>
      </c>
      <c r="M746" s="947"/>
      <c r="N746" s="85" t="str">
        <f>IF(O746="","","-")</f>
        <v>-</v>
      </c>
      <c r="O746" s="949">
        <v>0</v>
      </c>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9" t="s">
        <v>424</v>
      </c>
      <c r="B747" s="349"/>
      <c r="C747" s="349"/>
      <c r="D747" s="349"/>
      <c r="E747" s="948" t="s">
        <v>628</v>
      </c>
      <c r="F747" s="946"/>
      <c r="G747" s="946"/>
      <c r="H747" s="85" t="str">
        <f>IF(E747="","","-")</f>
        <v>-</v>
      </c>
      <c r="I747" s="946"/>
      <c r="J747" s="946"/>
      <c r="K747" s="85" t="str">
        <f>IF(I747="","","-")</f>
        <v/>
      </c>
      <c r="L747" s="947">
        <v>451</v>
      </c>
      <c r="M747" s="947"/>
      <c r="N747" s="85" t="str">
        <f>IF(O747="","","-")</f>
        <v>-</v>
      </c>
      <c r="O747" s="949">
        <v>0</v>
      </c>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0" t="s">
        <v>299</v>
      </c>
      <c r="B748" s="601"/>
      <c r="C748" s="601"/>
      <c r="D748" s="601"/>
      <c r="E748" s="601"/>
      <c r="F748" s="602"/>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301</v>
      </c>
      <c r="B787" s="615"/>
      <c r="C787" s="615"/>
      <c r="D787" s="615"/>
      <c r="E787" s="615"/>
      <c r="F787" s="616"/>
      <c r="G787" s="581" t="s">
        <v>681</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682</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6"/>
    </row>
    <row r="788" spans="1:51" ht="24.75" customHeight="1" x14ac:dyDescent="0.15">
      <c r="A788" s="617"/>
      <c r="B788" s="618"/>
      <c r="C788" s="618"/>
      <c r="D788" s="618"/>
      <c r="E788" s="618"/>
      <c r="F788" s="619"/>
      <c r="G788" s="792"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1"/>
      <c r="AC788" s="792"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36.950000000000003" customHeight="1" x14ac:dyDescent="0.15">
      <c r="A789" s="617"/>
      <c r="B789" s="618"/>
      <c r="C789" s="618"/>
      <c r="D789" s="618"/>
      <c r="E789" s="618"/>
      <c r="F789" s="619"/>
      <c r="G789" s="656" t="s">
        <v>679</v>
      </c>
      <c r="H789" s="657"/>
      <c r="I789" s="657"/>
      <c r="J789" s="657"/>
      <c r="K789" s="658"/>
      <c r="L789" s="650" t="s">
        <v>680</v>
      </c>
      <c r="M789" s="651"/>
      <c r="N789" s="651"/>
      <c r="O789" s="651"/>
      <c r="P789" s="651"/>
      <c r="Q789" s="651"/>
      <c r="R789" s="651"/>
      <c r="S789" s="651"/>
      <c r="T789" s="651"/>
      <c r="U789" s="651"/>
      <c r="V789" s="651"/>
      <c r="W789" s="651"/>
      <c r="X789" s="652"/>
      <c r="Y789" s="370">
        <v>102</v>
      </c>
      <c r="Z789" s="371"/>
      <c r="AA789" s="371"/>
      <c r="AB789" s="785"/>
      <c r="AC789" s="656" t="s">
        <v>679</v>
      </c>
      <c r="AD789" s="657"/>
      <c r="AE789" s="657"/>
      <c r="AF789" s="657"/>
      <c r="AG789" s="658"/>
      <c r="AH789" s="650" t="s">
        <v>686</v>
      </c>
      <c r="AI789" s="651"/>
      <c r="AJ789" s="651"/>
      <c r="AK789" s="651"/>
      <c r="AL789" s="651"/>
      <c r="AM789" s="651"/>
      <c r="AN789" s="651"/>
      <c r="AO789" s="651"/>
      <c r="AP789" s="651"/>
      <c r="AQ789" s="651"/>
      <c r="AR789" s="651"/>
      <c r="AS789" s="651"/>
      <c r="AT789" s="652"/>
      <c r="AU789" s="370">
        <v>22</v>
      </c>
      <c r="AV789" s="371"/>
      <c r="AW789" s="371"/>
      <c r="AX789" s="372"/>
    </row>
    <row r="790" spans="1:51" ht="36.950000000000003"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t="s">
        <v>711</v>
      </c>
      <c r="AD790" s="593"/>
      <c r="AE790" s="593"/>
      <c r="AF790" s="593"/>
      <c r="AG790" s="594"/>
      <c r="AH790" s="584" t="s">
        <v>687</v>
      </c>
      <c r="AI790" s="585"/>
      <c r="AJ790" s="585"/>
      <c r="AK790" s="585"/>
      <c r="AL790" s="585"/>
      <c r="AM790" s="585"/>
      <c r="AN790" s="585"/>
      <c r="AO790" s="585"/>
      <c r="AP790" s="585"/>
      <c r="AQ790" s="585"/>
      <c r="AR790" s="585"/>
      <c r="AS790" s="585"/>
      <c r="AT790" s="586"/>
      <c r="AU790" s="587">
        <v>12</v>
      </c>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03" t="s">
        <v>20</v>
      </c>
      <c r="H799" s="804"/>
      <c r="I799" s="804"/>
      <c r="J799" s="804"/>
      <c r="K799" s="804"/>
      <c r="L799" s="805"/>
      <c r="M799" s="806"/>
      <c r="N799" s="806"/>
      <c r="O799" s="806"/>
      <c r="P799" s="806"/>
      <c r="Q799" s="806"/>
      <c r="R799" s="806"/>
      <c r="S799" s="806"/>
      <c r="T799" s="806"/>
      <c r="U799" s="806"/>
      <c r="V799" s="806"/>
      <c r="W799" s="806"/>
      <c r="X799" s="807"/>
      <c r="Y799" s="808">
        <f>SUM(Y789:AB798)</f>
        <v>102</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34</v>
      </c>
      <c r="AV799" s="809"/>
      <c r="AW799" s="809"/>
      <c r="AX799" s="811"/>
    </row>
    <row r="800" spans="1:51" ht="24.75" customHeight="1" x14ac:dyDescent="0.15">
      <c r="A800" s="617"/>
      <c r="B800" s="618"/>
      <c r="C800" s="618"/>
      <c r="D800" s="618"/>
      <c r="E800" s="618"/>
      <c r="F800" s="619"/>
      <c r="G800" s="581" t="s">
        <v>683</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684</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6"/>
      <c r="AY800">
        <f>COUNTA($G$802,$AC$802)</f>
        <v>0</v>
      </c>
    </row>
    <row r="801" spans="1:51" ht="24.75" customHeight="1" x14ac:dyDescent="0.15">
      <c r="A801" s="617"/>
      <c r="B801" s="618"/>
      <c r="C801" s="618"/>
      <c r="D801" s="618"/>
      <c r="E801" s="618"/>
      <c r="F801" s="619"/>
      <c r="G801" s="792"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1"/>
      <c r="AC801" s="792"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812"/>
      <c r="I802" s="812"/>
      <c r="J802" s="812"/>
      <c r="K802" s="813"/>
      <c r="L802" s="650"/>
      <c r="M802" s="651"/>
      <c r="N802" s="651"/>
      <c r="O802" s="651"/>
      <c r="P802" s="651"/>
      <c r="Q802" s="651"/>
      <c r="R802" s="651"/>
      <c r="S802" s="651"/>
      <c r="T802" s="651"/>
      <c r="U802" s="651"/>
      <c r="V802" s="651"/>
      <c r="W802" s="651"/>
      <c r="X802" s="652"/>
      <c r="Y802" s="370"/>
      <c r="Z802" s="371"/>
      <c r="AA802" s="371"/>
      <c r="AB802" s="785"/>
      <c r="AC802" s="656"/>
      <c r="AD802" s="812"/>
      <c r="AE802" s="812"/>
      <c r="AF802" s="812"/>
      <c r="AG802" s="813"/>
      <c r="AH802" s="650"/>
      <c r="AI802" s="814"/>
      <c r="AJ802" s="814"/>
      <c r="AK802" s="814"/>
      <c r="AL802" s="814"/>
      <c r="AM802" s="814"/>
      <c r="AN802" s="814"/>
      <c r="AO802" s="814"/>
      <c r="AP802" s="814"/>
      <c r="AQ802" s="814"/>
      <c r="AR802" s="814"/>
      <c r="AS802" s="814"/>
      <c r="AT802" s="815"/>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820"/>
      <c r="AJ803" s="820"/>
      <c r="AK803" s="820"/>
      <c r="AL803" s="820"/>
      <c r="AM803" s="820"/>
      <c r="AN803" s="820"/>
      <c r="AO803" s="820"/>
      <c r="AP803" s="820"/>
      <c r="AQ803" s="820"/>
      <c r="AR803" s="820"/>
      <c r="AS803" s="820"/>
      <c r="AT803" s="821"/>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820"/>
      <c r="AJ804" s="820"/>
      <c r="AK804" s="820"/>
      <c r="AL804" s="820"/>
      <c r="AM804" s="820"/>
      <c r="AN804" s="820"/>
      <c r="AO804" s="820"/>
      <c r="AP804" s="820"/>
      <c r="AQ804" s="820"/>
      <c r="AR804" s="820"/>
      <c r="AS804" s="820"/>
      <c r="AT804" s="821"/>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820"/>
      <c r="AJ805" s="820"/>
      <c r="AK805" s="820"/>
      <c r="AL805" s="820"/>
      <c r="AM805" s="820"/>
      <c r="AN805" s="820"/>
      <c r="AO805" s="820"/>
      <c r="AP805" s="820"/>
      <c r="AQ805" s="820"/>
      <c r="AR805" s="820"/>
      <c r="AS805" s="820"/>
      <c r="AT805" s="821"/>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896"/>
      <c r="AI806" s="897"/>
      <c r="AJ806" s="897"/>
      <c r="AK806" s="897"/>
      <c r="AL806" s="897"/>
      <c r="AM806" s="897"/>
      <c r="AN806" s="897"/>
      <c r="AO806" s="897"/>
      <c r="AP806" s="897"/>
      <c r="AQ806" s="897"/>
      <c r="AR806" s="897"/>
      <c r="AS806" s="897"/>
      <c r="AT806" s="898"/>
      <c r="AU806" s="587"/>
      <c r="AV806" s="588"/>
      <c r="AW806" s="588"/>
      <c r="AX806" s="589"/>
      <c r="AY806">
        <f t="shared" si="115"/>
        <v>0</v>
      </c>
    </row>
    <row r="807" spans="1:51" ht="36.950000000000003" customHeight="1" x14ac:dyDescent="0.15">
      <c r="A807" s="617"/>
      <c r="B807" s="618"/>
      <c r="C807" s="618"/>
      <c r="D807" s="618"/>
      <c r="E807" s="618"/>
      <c r="F807" s="619"/>
      <c r="G807" s="656" t="s">
        <v>679</v>
      </c>
      <c r="H807" s="812"/>
      <c r="I807" s="812"/>
      <c r="J807" s="812"/>
      <c r="K807" s="813"/>
      <c r="L807" s="650" t="s">
        <v>686</v>
      </c>
      <c r="M807" s="651"/>
      <c r="N807" s="651"/>
      <c r="O807" s="651"/>
      <c r="P807" s="651"/>
      <c r="Q807" s="651"/>
      <c r="R807" s="651"/>
      <c r="S807" s="651"/>
      <c r="T807" s="651"/>
      <c r="U807" s="651"/>
      <c r="V807" s="651"/>
      <c r="W807" s="651"/>
      <c r="X807" s="652"/>
      <c r="Y807" s="587">
        <v>3</v>
      </c>
      <c r="Z807" s="588"/>
      <c r="AA807" s="588"/>
      <c r="AB807" s="598"/>
      <c r="AC807" s="656" t="s">
        <v>679</v>
      </c>
      <c r="AD807" s="812"/>
      <c r="AE807" s="812"/>
      <c r="AF807" s="812"/>
      <c r="AG807" s="813"/>
      <c r="AH807" s="650" t="s">
        <v>688</v>
      </c>
      <c r="AI807" s="651"/>
      <c r="AJ807" s="651"/>
      <c r="AK807" s="651"/>
      <c r="AL807" s="651"/>
      <c r="AM807" s="651"/>
      <c r="AN807" s="651"/>
      <c r="AO807" s="651"/>
      <c r="AP807" s="651"/>
      <c r="AQ807" s="651"/>
      <c r="AR807" s="651"/>
      <c r="AS807" s="651"/>
      <c r="AT807" s="652"/>
      <c r="AU807" s="587">
        <v>1</v>
      </c>
      <c r="AV807" s="588"/>
      <c r="AW807" s="588"/>
      <c r="AX807" s="589"/>
      <c r="AY807">
        <f t="shared" si="115"/>
        <v>0</v>
      </c>
    </row>
    <row r="808" spans="1:51" ht="47.1" customHeight="1" x14ac:dyDescent="0.15">
      <c r="A808" s="617"/>
      <c r="B808" s="618"/>
      <c r="C808" s="618"/>
      <c r="D808" s="618"/>
      <c r="E808" s="618"/>
      <c r="F808" s="619"/>
      <c r="G808" s="592" t="s">
        <v>711</v>
      </c>
      <c r="H808" s="593"/>
      <c r="I808" s="593"/>
      <c r="J808" s="593"/>
      <c r="K808" s="594"/>
      <c r="L808" s="584" t="s">
        <v>687</v>
      </c>
      <c r="M808" s="820"/>
      <c r="N808" s="820"/>
      <c r="O808" s="820"/>
      <c r="P808" s="820"/>
      <c r="Q808" s="820"/>
      <c r="R808" s="820"/>
      <c r="S808" s="820"/>
      <c r="T808" s="820"/>
      <c r="U808" s="820"/>
      <c r="V808" s="820"/>
      <c r="W808" s="820"/>
      <c r="X808" s="821"/>
      <c r="Y808" s="587">
        <v>9</v>
      </c>
      <c r="Z808" s="588"/>
      <c r="AA808" s="588"/>
      <c r="AB808" s="598"/>
      <c r="AC808" s="592" t="s">
        <v>711</v>
      </c>
      <c r="AD808" s="593"/>
      <c r="AE808" s="593"/>
      <c r="AF808" s="593"/>
      <c r="AG808" s="594"/>
      <c r="AH808" s="584" t="s">
        <v>689</v>
      </c>
      <c r="AI808" s="585"/>
      <c r="AJ808" s="585"/>
      <c r="AK808" s="585"/>
      <c r="AL808" s="585"/>
      <c r="AM808" s="585"/>
      <c r="AN808" s="585"/>
      <c r="AO808" s="585"/>
      <c r="AP808" s="585"/>
      <c r="AQ808" s="585"/>
      <c r="AR808" s="585"/>
      <c r="AS808" s="585"/>
      <c r="AT808" s="586"/>
      <c r="AU808" s="587">
        <v>31</v>
      </c>
      <c r="AV808" s="588"/>
      <c r="AW808" s="588"/>
      <c r="AX808" s="589"/>
      <c r="AY808">
        <f t="shared" si="115"/>
        <v>0</v>
      </c>
    </row>
    <row r="809" spans="1:51"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customHeight="1" thickBot="1" x14ac:dyDescent="0.2">
      <c r="A812" s="617"/>
      <c r="B812" s="618"/>
      <c r="C812" s="618"/>
      <c r="D812" s="618"/>
      <c r="E812" s="618"/>
      <c r="F812" s="619"/>
      <c r="G812" s="803" t="s">
        <v>20</v>
      </c>
      <c r="H812" s="804"/>
      <c r="I812" s="804"/>
      <c r="J812" s="804"/>
      <c r="K812" s="804"/>
      <c r="L812" s="805"/>
      <c r="M812" s="806"/>
      <c r="N812" s="806"/>
      <c r="O812" s="806"/>
      <c r="P812" s="806"/>
      <c r="Q812" s="806"/>
      <c r="R812" s="806"/>
      <c r="S812" s="806"/>
      <c r="T812" s="806"/>
      <c r="U812" s="806"/>
      <c r="V812" s="806"/>
      <c r="W812" s="806"/>
      <c r="X812" s="807"/>
      <c r="Y812" s="808">
        <f>SUM(Y802:AB811)</f>
        <v>12</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32</v>
      </c>
      <c r="AV812" s="809"/>
      <c r="AW812" s="809"/>
      <c r="AX812" s="811"/>
      <c r="AY812">
        <f t="shared" si="115"/>
        <v>0</v>
      </c>
    </row>
    <row r="813" spans="1:51" ht="24.75" customHeight="1" x14ac:dyDescent="0.15">
      <c r="A813" s="617"/>
      <c r="B813" s="618"/>
      <c r="C813" s="618"/>
      <c r="D813" s="618"/>
      <c r="E813" s="618"/>
      <c r="F813" s="619"/>
      <c r="G813" s="581" t="s">
        <v>685</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6"/>
      <c r="AY813">
        <f>COUNTA($G$815,$AC$815)</f>
        <v>0</v>
      </c>
    </row>
    <row r="814" spans="1:51" ht="24.75" customHeight="1" x14ac:dyDescent="0.15">
      <c r="A814" s="617"/>
      <c r="B814" s="618"/>
      <c r="C814" s="618"/>
      <c r="D814" s="618"/>
      <c r="E814" s="618"/>
      <c r="F814" s="619"/>
      <c r="G814" s="792"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1"/>
      <c r="AC814" s="792"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812"/>
      <c r="I815" s="812"/>
      <c r="J815" s="812"/>
      <c r="K815" s="813"/>
      <c r="L815" s="650"/>
      <c r="M815" s="651"/>
      <c r="N815" s="651"/>
      <c r="O815" s="651"/>
      <c r="P815" s="651"/>
      <c r="Q815" s="651"/>
      <c r="R815" s="651"/>
      <c r="S815" s="651"/>
      <c r="T815" s="651"/>
      <c r="U815" s="651"/>
      <c r="V815" s="651"/>
      <c r="W815" s="651"/>
      <c r="X815" s="652"/>
      <c r="Y815" s="370"/>
      <c r="Z815" s="371"/>
      <c r="AA815" s="371"/>
      <c r="AB815" s="785"/>
      <c r="AC815" s="656"/>
      <c r="AD815" s="812"/>
      <c r="AE815" s="812"/>
      <c r="AF815" s="812"/>
      <c r="AG815" s="813"/>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36.950000000000003" customHeight="1" x14ac:dyDescent="0.15">
      <c r="A820" s="617"/>
      <c r="B820" s="618"/>
      <c r="C820" s="618"/>
      <c r="D820" s="618"/>
      <c r="E820" s="618"/>
      <c r="F820" s="619"/>
      <c r="G820" s="656" t="s">
        <v>679</v>
      </c>
      <c r="H820" s="812"/>
      <c r="I820" s="812"/>
      <c r="J820" s="812"/>
      <c r="K820" s="813"/>
      <c r="L820" s="650" t="s">
        <v>690</v>
      </c>
      <c r="M820" s="651"/>
      <c r="N820" s="651"/>
      <c r="O820" s="651"/>
      <c r="P820" s="651"/>
      <c r="Q820" s="651"/>
      <c r="R820" s="651"/>
      <c r="S820" s="651"/>
      <c r="T820" s="651"/>
      <c r="U820" s="651"/>
      <c r="V820" s="651"/>
      <c r="W820" s="651"/>
      <c r="X820" s="652"/>
      <c r="Y820" s="587">
        <v>3</v>
      </c>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36.950000000000003" customHeight="1" x14ac:dyDescent="0.15">
      <c r="A821" s="617"/>
      <c r="B821" s="618"/>
      <c r="C821" s="618"/>
      <c r="D821" s="618"/>
      <c r="E821" s="618"/>
      <c r="F821" s="619"/>
      <c r="G821" s="592" t="s">
        <v>711</v>
      </c>
      <c r="H821" s="593"/>
      <c r="I821" s="593"/>
      <c r="J821" s="593"/>
      <c r="K821" s="594"/>
      <c r="L821" s="584" t="s">
        <v>705</v>
      </c>
      <c r="M821" s="820"/>
      <c r="N821" s="820"/>
      <c r="O821" s="820"/>
      <c r="P821" s="820"/>
      <c r="Q821" s="820"/>
      <c r="R821" s="820"/>
      <c r="S821" s="820"/>
      <c r="T821" s="820"/>
      <c r="U821" s="820"/>
      <c r="V821" s="820"/>
      <c r="W821" s="820"/>
      <c r="X821" s="821"/>
      <c r="Y821" s="587">
        <v>21</v>
      </c>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customHeight="1" x14ac:dyDescent="0.15">
      <c r="A825" s="617"/>
      <c r="B825" s="618"/>
      <c r="C825" s="618"/>
      <c r="D825" s="618"/>
      <c r="E825" s="618"/>
      <c r="F825" s="619"/>
      <c r="G825" s="803" t="s">
        <v>20</v>
      </c>
      <c r="H825" s="804"/>
      <c r="I825" s="804"/>
      <c r="J825" s="804"/>
      <c r="K825" s="804"/>
      <c r="L825" s="805"/>
      <c r="M825" s="806"/>
      <c r="N825" s="806"/>
      <c r="O825" s="806"/>
      <c r="P825" s="806"/>
      <c r="Q825" s="806"/>
      <c r="R825" s="806"/>
      <c r="S825" s="806"/>
      <c r="T825" s="806"/>
      <c r="U825" s="806"/>
      <c r="V825" s="806"/>
      <c r="W825" s="806"/>
      <c r="X825" s="807"/>
      <c r="Y825" s="808">
        <f>SUM(Y815:AB824)</f>
        <v>24</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6"/>
      <c r="AY826">
        <f>COUNTA($G$828,$AC$828)</f>
        <v>0</v>
      </c>
    </row>
    <row r="827" spans="1:51" ht="24.75" hidden="1" customHeight="1" x14ac:dyDescent="0.15">
      <c r="A827" s="617"/>
      <c r="B827" s="618"/>
      <c r="C827" s="618"/>
      <c r="D827" s="618"/>
      <c r="E827" s="618"/>
      <c r="F827" s="619"/>
      <c r="G827" s="792"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1"/>
      <c r="AC827" s="792"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812"/>
      <c r="I828" s="812"/>
      <c r="J828" s="812"/>
      <c r="K828" s="813"/>
      <c r="L828" s="650"/>
      <c r="M828" s="651"/>
      <c r="N828" s="651"/>
      <c r="O828" s="651"/>
      <c r="P828" s="651"/>
      <c r="Q828" s="651"/>
      <c r="R828" s="651"/>
      <c r="S828" s="651"/>
      <c r="T828" s="651"/>
      <c r="U828" s="651"/>
      <c r="V828" s="651"/>
      <c r="W828" s="651"/>
      <c r="X828" s="652"/>
      <c r="Y828" s="370"/>
      <c r="Z828" s="371"/>
      <c r="AA828" s="371"/>
      <c r="AB828" s="785"/>
      <c r="AC828" s="656"/>
      <c r="AD828" s="812"/>
      <c r="AE828" s="812"/>
      <c r="AF828" s="812"/>
      <c r="AG828" s="813"/>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261</v>
      </c>
      <c r="AM839" s="261"/>
      <c r="AN839" s="261"/>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255</v>
      </c>
      <c r="AD844" s="137"/>
      <c r="AE844" s="137"/>
      <c r="AF844" s="137"/>
      <c r="AG844" s="137"/>
      <c r="AH844" s="350" t="s">
        <v>283</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58">
        <v>1</v>
      </c>
      <c r="B845" s="358">
        <v>1</v>
      </c>
      <c r="C845" s="346" t="s">
        <v>691</v>
      </c>
      <c r="D845" s="331"/>
      <c r="E845" s="331"/>
      <c r="F845" s="331"/>
      <c r="G845" s="331"/>
      <c r="H845" s="331"/>
      <c r="I845" s="331"/>
      <c r="J845" s="332">
        <v>7000020010006</v>
      </c>
      <c r="K845" s="333"/>
      <c r="L845" s="333"/>
      <c r="M845" s="333"/>
      <c r="N845" s="333"/>
      <c r="O845" s="333"/>
      <c r="P845" s="347" t="s">
        <v>680</v>
      </c>
      <c r="Q845" s="334"/>
      <c r="R845" s="334"/>
      <c r="S845" s="334"/>
      <c r="T845" s="334"/>
      <c r="U845" s="334"/>
      <c r="V845" s="334"/>
      <c r="W845" s="334"/>
      <c r="X845" s="334"/>
      <c r="Y845" s="335">
        <v>102</v>
      </c>
      <c r="Z845" s="336"/>
      <c r="AA845" s="336"/>
      <c r="AB845" s="337"/>
      <c r="AC845" s="338" t="s">
        <v>694</v>
      </c>
      <c r="AD845" s="339"/>
      <c r="AE845" s="339"/>
      <c r="AF845" s="339"/>
      <c r="AG845" s="339"/>
      <c r="AH845" s="354" t="s">
        <v>692</v>
      </c>
      <c r="AI845" s="355"/>
      <c r="AJ845" s="355"/>
      <c r="AK845" s="355"/>
      <c r="AL845" s="342" t="s">
        <v>692</v>
      </c>
      <c r="AM845" s="343"/>
      <c r="AN845" s="343"/>
      <c r="AO845" s="344"/>
      <c r="AP845" s="345" t="s">
        <v>692</v>
      </c>
      <c r="AQ845" s="345"/>
      <c r="AR845" s="345"/>
      <c r="AS845" s="345"/>
      <c r="AT845" s="345"/>
      <c r="AU845" s="345"/>
      <c r="AV845" s="345"/>
      <c r="AW845" s="345"/>
      <c r="AX845" s="345"/>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t="s">
        <v>693</v>
      </c>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255</v>
      </c>
      <c r="AD877" s="137"/>
      <c r="AE877" s="137"/>
      <c r="AF877" s="137"/>
      <c r="AG877" s="137"/>
      <c r="AH877" s="350" t="s">
        <v>283</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58">
        <v>1</v>
      </c>
      <c r="B878" s="358">
        <v>1</v>
      </c>
      <c r="C878" s="346" t="s">
        <v>695</v>
      </c>
      <c r="D878" s="331"/>
      <c r="E878" s="331"/>
      <c r="F878" s="331"/>
      <c r="G878" s="331"/>
      <c r="H878" s="331"/>
      <c r="I878" s="331"/>
      <c r="J878" s="332">
        <v>2000020012238</v>
      </c>
      <c r="K878" s="333"/>
      <c r="L878" s="333"/>
      <c r="M878" s="333"/>
      <c r="N878" s="333"/>
      <c r="O878" s="333"/>
      <c r="P878" s="347" t="s">
        <v>696</v>
      </c>
      <c r="Q878" s="334"/>
      <c r="R878" s="334"/>
      <c r="S878" s="334"/>
      <c r="T878" s="334"/>
      <c r="U878" s="334"/>
      <c r="V878" s="334"/>
      <c r="W878" s="334"/>
      <c r="X878" s="334"/>
      <c r="Y878" s="335">
        <v>22</v>
      </c>
      <c r="Z878" s="336"/>
      <c r="AA878" s="336"/>
      <c r="AB878" s="337"/>
      <c r="AC878" s="338" t="s">
        <v>694</v>
      </c>
      <c r="AD878" s="339"/>
      <c r="AE878" s="339"/>
      <c r="AF878" s="339"/>
      <c r="AG878" s="339"/>
      <c r="AH878" s="354" t="s">
        <v>692</v>
      </c>
      <c r="AI878" s="355"/>
      <c r="AJ878" s="355"/>
      <c r="AK878" s="355"/>
      <c r="AL878" s="342" t="s">
        <v>692</v>
      </c>
      <c r="AM878" s="343"/>
      <c r="AN878" s="343"/>
      <c r="AO878" s="344"/>
      <c r="AP878" s="345" t="s">
        <v>692</v>
      </c>
      <c r="AQ878" s="345"/>
      <c r="AR878" s="345"/>
      <c r="AS878" s="345"/>
      <c r="AT878" s="345"/>
      <c r="AU878" s="345"/>
      <c r="AV878" s="345"/>
      <c r="AW878" s="345"/>
      <c r="AX878" s="345"/>
      <c r="AY878">
        <f t="shared" si="118"/>
        <v>1</v>
      </c>
    </row>
    <row r="879" spans="1:51" ht="50.1" customHeight="1" x14ac:dyDescent="0.15">
      <c r="A879" s="358">
        <v>2</v>
      </c>
      <c r="B879" s="358">
        <v>1</v>
      </c>
      <c r="C879" s="346" t="s">
        <v>695</v>
      </c>
      <c r="D879" s="331"/>
      <c r="E879" s="331"/>
      <c r="F879" s="331"/>
      <c r="G879" s="331"/>
      <c r="H879" s="331"/>
      <c r="I879" s="331"/>
      <c r="J879" s="332">
        <v>2000020012238</v>
      </c>
      <c r="K879" s="333"/>
      <c r="L879" s="333"/>
      <c r="M879" s="333"/>
      <c r="N879" s="333"/>
      <c r="O879" s="333"/>
      <c r="P879" s="347" t="s">
        <v>697</v>
      </c>
      <c r="Q879" s="334"/>
      <c r="R879" s="334"/>
      <c r="S879" s="334"/>
      <c r="T879" s="334"/>
      <c r="U879" s="334"/>
      <c r="V879" s="334"/>
      <c r="W879" s="334"/>
      <c r="X879" s="334"/>
      <c r="Y879" s="335">
        <v>12</v>
      </c>
      <c r="Z879" s="336"/>
      <c r="AA879" s="336"/>
      <c r="AB879" s="337"/>
      <c r="AC879" s="338" t="s">
        <v>694</v>
      </c>
      <c r="AD879" s="339"/>
      <c r="AE879" s="339"/>
      <c r="AF879" s="339"/>
      <c r="AG879" s="339"/>
      <c r="AH879" s="354" t="s">
        <v>692</v>
      </c>
      <c r="AI879" s="355"/>
      <c r="AJ879" s="355"/>
      <c r="AK879" s="355"/>
      <c r="AL879" s="342" t="s">
        <v>692</v>
      </c>
      <c r="AM879" s="343"/>
      <c r="AN879" s="343"/>
      <c r="AO879" s="344"/>
      <c r="AP879" s="345" t="s">
        <v>692</v>
      </c>
      <c r="AQ879" s="345"/>
      <c r="AR879" s="345"/>
      <c r="AS879" s="345"/>
      <c r="AT879" s="345"/>
      <c r="AU879" s="345"/>
      <c r="AV879" s="345"/>
      <c r="AW879" s="345"/>
      <c r="AX879" s="345"/>
      <c r="AY879">
        <f>COUNTA($C$879)</f>
        <v>1</v>
      </c>
    </row>
    <row r="880" spans="1:51" ht="30" hidden="1" customHeight="1" x14ac:dyDescent="0.15">
      <c r="A880" s="358">
        <v>3</v>
      </c>
      <c r="B880" s="358">
        <v>1</v>
      </c>
      <c r="C880" s="346"/>
      <c r="D880" s="331"/>
      <c r="E880" s="331"/>
      <c r="F880" s="331"/>
      <c r="G880" s="331"/>
      <c r="H880" s="331"/>
      <c r="I880" s="331"/>
      <c r="J880" s="332">
        <v>2000020012240</v>
      </c>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v>2000020012241</v>
      </c>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v>2000020012242</v>
      </c>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v>2000020012243</v>
      </c>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v>2000020012244</v>
      </c>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v>2000020012245</v>
      </c>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v>2000020012246</v>
      </c>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v>2000020012247</v>
      </c>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v>2000020012248</v>
      </c>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v>2000020012249</v>
      </c>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v>2000020012250</v>
      </c>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v>2000020012251</v>
      </c>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v>2000020012252</v>
      </c>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v>2000020012253</v>
      </c>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v>2000020012254</v>
      </c>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v>2000020012255</v>
      </c>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v>2000020012256</v>
      </c>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v>2000020012257</v>
      </c>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v>2000020012258</v>
      </c>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v>2000020012259</v>
      </c>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v>2000020012260</v>
      </c>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v>2000020012261</v>
      </c>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v>2000020012262</v>
      </c>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v>2000020012263</v>
      </c>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v>2000020012264</v>
      </c>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v>2000020012265</v>
      </c>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v>2000020012266</v>
      </c>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v>2000020012267</v>
      </c>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255</v>
      </c>
      <c r="AD910" s="137"/>
      <c r="AE910" s="137"/>
      <c r="AF910" s="137"/>
      <c r="AG910" s="137"/>
      <c r="AH910" s="350" t="s">
        <v>283</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15">
      <c r="A911" s="358">
        <v>1</v>
      </c>
      <c r="B911" s="358">
        <v>1</v>
      </c>
      <c r="C911" s="346" t="s">
        <v>698</v>
      </c>
      <c r="D911" s="331"/>
      <c r="E911" s="331"/>
      <c r="F911" s="331"/>
      <c r="G911" s="331"/>
      <c r="H911" s="331"/>
      <c r="I911" s="331"/>
      <c r="J911" s="332">
        <v>9000020016918</v>
      </c>
      <c r="K911" s="333"/>
      <c r="L911" s="333"/>
      <c r="M911" s="333"/>
      <c r="N911" s="333"/>
      <c r="O911" s="333"/>
      <c r="P911" s="347" t="s">
        <v>696</v>
      </c>
      <c r="Q911" s="334"/>
      <c r="R911" s="334"/>
      <c r="S911" s="334"/>
      <c r="T911" s="334"/>
      <c r="U911" s="334"/>
      <c r="V911" s="334"/>
      <c r="W911" s="334"/>
      <c r="X911" s="334"/>
      <c r="Y911" s="335">
        <v>3</v>
      </c>
      <c r="Z911" s="336"/>
      <c r="AA911" s="336"/>
      <c r="AB911" s="337"/>
      <c r="AC911" s="338" t="s">
        <v>694</v>
      </c>
      <c r="AD911" s="339"/>
      <c r="AE911" s="339"/>
      <c r="AF911" s="339"/>
      <c r="AG911" s="339"/>
      <c r="AH911" s="354" t="s">
        <v>692</v>
      </c>
      <c r="AI911" s="355"/>
      <c r="AJ911" s="355"/>
      <c r="AK911" s="355"/>
      <c r="AL911" s="342" t="s">
        <v>692</v>
      </c>
      <c r="AM911" s="343"/>
      <c r="AN911" s="343"/>
      <c r="AO911" s="344"/>
      <c r="AP911" s="345" t="s">
        <v>692</v>
      </c>
      <c r="AQ911" s="345"/>
      <c r="AR911" s="345"/>
      <c r="AS911" s="345"/>
      <c r="AT911" s="345"/>
      <c r="AU911" s="345"/>
      <c r="AV911" s="345"/>
      <c r="AW911" s="345"/>
      <c r="AX911" s="345"/>
      <c r="AY911">
        <f t="shared" si="119"/>
        <v>1</v>
      </c>
    </row>
    <row r="912" spans="1:51" ht="50.1" customHeight="1" x14ac:dyDescent="0.15">
      <c r="A912" s="358">
        <v>2</v>
      </c>
      <c r="B912" s="358">
        <v>1</v>
      </c>
      <c r="C912" s="346" t="s">
        <v>698</v>
      </c>
      <c r="D912" s="331"/>
      <c r="E912" s="331"/>
      <c r="F912" s="331"/>
      <c r="G912" s="331"/>
      <c r="H912" s="331"/>
      <c r="I912" s="331"/>
      <c r="J912" s="332">
        <v>9000020016918</v>
      </c>
      <c r="K912" s="333"/>
      <c r="L912" s="333"/>
      <c r="M912" s="333"/>
      <c r="N912" s="333"/>
      <c r="O912" s="333"/>
      <c r="P912" s="347" t="s">
        <v>697</v>
      </c>
      <c r="Q912" s="334"/>
      <c r="R912" s="334"/>
      <c r="S912" s="334"/>
      <c r="T912" s="334"/>
      <c r="U912" s="334"/>
      <c r="V912" s="334"/>
      <c r="W912" s="334"/>
      <c r="X912" s="334"/>
      <c r="Y912" s="335">
        <v>9</v>
      </c>
      <c r="Z912" s="336"/>
      <c r="AA912" s="336"/>
      <c r="AB912" s="337"/>
      <c r="AC912" s="338" t="s">
        <v>694</v>
      </c>
      <c r="AD912" s="339"/>
      <c r="AE912" s="339"/>
      <c r="AF912" s="339"/>
      <c r="AG912" s="339"/>
      <c r="AH912" s="354" t="s">
        <v>692</v>
      </c>
      <c r="AI912" s="355"/>
      <c r="AJ912" s="355"/>
      <c r="AK912" s="355"/>
      <c r="AL912" s="342" t="s">
        <v>692</v>
      </c>
      <c r="AM912" s="343"/>
      <c r="AN912" s="343"/>
      <c r="AO912" s="344"/>
      <c r="AP912" s="345" t="s">
        <v>692</v>
      </c>
      <c r="AQ912" s="345"/>
      <c r="AR912" s="345"/>
      <c r="AS912" s="345"/>
      <c r="AT912" s="345"/>
      <c r="AU912" s="345"/>
      <c r="AV912" s="345"/>
      <c r="AW912" s="345"/>
      <c r="AX912" s="345"/>
      <c r="AY912">
        <f>COUNTA($C$912)</f>
        <v>1</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255</v>
      </c>
      <c r="AD943" s="137"/>
      <c r="AE943" s="137"/>
      <c r="AF943" s="137"/>
      <c r="AG943" s="137"/>
      <c r="AH943" s="350" t="s">
        <v>283</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1</v>
      </c>
    </row>
    <row r="944" spans="1:51" ht="30" customHeight="1" x14ac:dyDescent="0.15">
      <c r="A944" s="358">
        <v>1</v>
      </c>
      <c r="B944" s="358">
        <v>1</v>
      </c>
      <c r="C944" s="346" t="s">
        <v>699</v>
      </c>
      <c r="D944" s="331"/>
      <c r="E944" s="331"/>
      <c r="F944" s="331"/>
      <c r="G944" s="331"/>
      <c r="H944" s="331"/>
      <c r="I944" s="331"/>
      <c r="J944" s="332">
        <v>9000020016926</v>
      </c>
      <c r="K944" s="333"/>
      <c r="L944" s="333"/>
      <c r="M944" s="333"/>
      <c r="N944" s="333"/>
      <c r="O944" s="333"/>
      <c r="P944" s="347" t="s">
        <v>696</v>
      </c>
      <c r="Q944" s="334"/>
      <c r="R944" s="334"/>
      <c r="S944" s="334"/>
      <c r="T944" s="334"/>
      <c r="U944" s="334"/>
      <c r="V944" s="334"/>
      <c r="W944" s="334"/>
      <c r="X944" s="334"/>
      <c r="Y944" s="335">
        <v>1</v>
      </c>
      <c r="Z944" s="336"/>
      <c r="AA944" s="336"/>
      <c r="AB944" s="337"/>
      <c r="AC944" s="338" t="s">
        <v>694</v>
      </c>
      <c r="AD944" s="339"/>
      <c r="AE944" s="339"/>
      <c r="AF944" s="339"/>
      <c r="AG944" s="339"/>
      <c r="AH944" s="354" t="s">
        <v>692</v>
      </c>
      <c r="AI944" s="355"/>
      <c r="AJ944" s="355"/>
      <c r="AK944" s="355"/>
      <c r="AL944" s="342" t="s">
        <v>692</v>
      </c>
      <c r="AM944" s="343"/>
      <c r="AN944" s="343"/>
      <c r="AO944" s="344"/>
      <c r="AP944" s="345" t="s">
        <v>692</v>
      </c>
      <c r="AQ944" s="345"/>
      <c r="AR944" s="345"/>
      <c r="AS944" s="345"/>
      <c r="AT944" s="345"/>
      <c r="AU944" s="345"/>
      <c r="AV944" s="345"/>
      <c r="AW944" s="345"/>
      <c r="AX944" s="345"/>
      <c r="AY944">
        <f t="shared" si="120"/>
        <v>1</v>
      </c>
    </row>
    <row r="945" spans="1:51" ht="50.1" customHeight="1" x14ac:dyDescent="0.15">
      <c r="A945" s="358">
        <v>2</v>
      </c>
      <c r="B945" s="358">
        <v>1</v>
      </c>
      <c r="C945" s="346" t="s">
        <v>699</v>
      </c>
      <c r="D945" s="331"/>
      <c r="E945" s="331"/>
      <c r="F945" s="331"/>
      <c r="G945" s="331"/>
      <c r="H945" s="331"/>
      <c r="I945" s="331"/>
      <c r="J945" s="332">
        <v>9000020016926</v>
      </c>
      <c r="K945" s="333"/>
      <c r="L945" s="333"/>
      <c r="M945" s="333"/>
      <c r="N945" s="333"/>
      <c r="O945" s="333"/>
      <c r="P945" s="347" t="s">
        <v>701</v>
      </c>
      <c r="Q945" s="334"/>
      <c r="R945" s="334"/>
      <c r="S945" s="334"/>
      <c r="T945" s="334"/>
      <c r="U945" s="334"/>
      <c r="V945" s="334"/>
      <c r="W945" s="334"/>
      <c r="X945" s="334"/>
      <c r="Y945" s="335">
        <v>31</v>
      </c>
      <c r="Z945" s="336"/>
      <c r="AA945" s="336"/>
      <c r="AB945" s="337"/>
      <c r="AC945" s="338" t="s">
        <v>694</v>
      </c>
      <c r="AD945" s="339"/>
      <c r="AE945" s="339"/>
      <c r="AF945" s="339"/>
      <c r="AG945" s="339"/>
      <c r="AH945" s="354" t="s">
        <v>692</v>
      </c>
      <c r="AI945" s="355"/>
      <c r="AJ945" s="355"/>
      <c r="AK945" s="355"/>
      <c r="AL945" s="342" t="s">
        <v>692</v>
      </c>
      <c r="AM945" s="343"/>
      <c r="AN945" s="343"/>
      <c r="AO945" s="344"/>
      <c r="AP945" s="345" t="s">
        <v>692</v>
      </c>
      <c r="AQ945" s="345"/>
      <c r="AR945" s="345"/>
      <c r="AS945" s="345"/>
      <c r="AT945" s="345"/>
      <c r="AU945" s="345"/>
      <c r="AV945" s="345"/>
      <c r="AW945" s="345"/>
      <c r="AX945" s="345"/>
      <c r="AY945">
        <f>COUNTA($C$945)</f>
        <v>1</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255</v>
      </c>
      <c r="AD976" s="137"/>
      <c r="AE976" s="137"/>
      <c r="AF976" s="137"/>
      <c r="AG976" s="137"/>
      <c r="AH976" s="350" t="s">
        <v>283</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1</v>
      </c>
    </row>
    <row r="977" spans="1:51" ht="30" customHeight="1" x14ac:dyDescent="0.15">
      <c r="A977" s="358">
        <v>1</v>
      </c>
      <c r="B977" s="358">
        <v>1</v>
      </c>
      <c r="C977" s="346" t="s">
        <v>700</v>
      </c>
      <c r="D977" s="331"/>
      <c r="E977" s="331"/>
      <c r="F977" s="331"/>
      <c r="G977" s="331"/>
      <c r="H977" s="331"/>
      <c r="I977" s="331"/>
      <c r="J977" s="332">
        <v>9000020016942</v>
      </c>
      <c r="K977" s="333"/>
      <c r="L977" s="333"/>
      <c r="M977" s="333"/>
      <c r="N977" s="333"/>
      <c r="O977" s="333"/>
      <c r="P977" s="347" t="s">
        <v>696</v>
      </c>
      <c r="Q977" s="334"/>
      <c r="R977" s="334"/>
      <c r="S977" s="334"/>
      <c r="T977" s="334"/>
      <c r="U977" s="334"/>
      <c r="V977" s="334"/>
      <c r="W977" s="334"/>
      <c r="X977" s="334"/>
      <c r="Y977" s="335">
        <v>3</v>
      </c>
      <c r="Z977" s="336"/>
      <c r="AA977" s="336"/>
      <c r="AB977" s="337"/>
      <c r="AC977" s="338" t="s">
        <v>694</v>
      </c>
      <c r="AD977" s="339"/>
      <c r="AE977" s="339"/>
      <c r="AF977" s="339"/>
      <c r="AG977" s="339"/>
      <c r="AH977" s="354" t="s">
        <v>692</v>
      </c>
      <c r="AI977" s="355"/>
      <c r="AJ977" s="355"/>
      <c r="AK977" s="355"/>
      <c r="AL977" s="342" t="s">
        <v>692</v>
      </c>
      <c r="AM977" s="343"/>
      <c r="AN977" s="343"/>
      <c r="AO977" s="344"/>
      <c r="AP977" s="345" t="s">
        <v>692</v>
      </c>
      <c r="AQ977" s="345"/>
      <c r="AR977" s="345"/>
      <c r="AS977" s="345"/>
      <c r="AT977" s="345"/>
      <c r="AU977" s="345"/>
      <c r="AV977" s="345"/>
      <c r="AW977" s="345"/>
      <c r="AX977" s="345"/>
      <c r="AY977">
        <f t="shared" si="121"/>
        <v>1</v>
      </c>
    </row>
    <row r="978" spans="1:51" ht="50.1" customHeight="1" x14ac:dyDescent="0.15">
      <c r="A978" s="358">
        <v>2</v>
      </c>
      <c r="B978" s="358">
        <v>1</v>
      </c>
      <c r="C978" s="346" t="s">
        <v>700</v>
      </c>
      <c r="D978" s="331"/>
      <c r="E978" s="331"/>
      <c r="F978" s="331"/>
      <c r="G978" s="331"/>
      <c r="H978" s="331"/>
      <c r="I978" s="331"/>
      <c r="J978" s="332">
        <v>9000020016942</v>
      </c>
      <c r="K978" s="333"/>
      <c r="L978" s="333"/>
      <c r="M978" s="333"/>
      <c r="N978" s="333"/>
      <c r="O978" s="333"/>
      <c r="P978" s="347" t="s">
        <v>706</v>
      </c>
      <c r="Q978" s="334"/>
      <c r="R978" s="334"/>
      <c r="S978" s="334"/>
      <c r="T978" s="334"/>
      <c r="U978" s="334"/>
      <c r="V978" s="334"/>
      <c r="W978" s="334"/>
      <c r="X978" s="334"/>
      <c r="Y978" s="335">
        <v>21</v>
      </c>
      <c r="Z978" s="336"/>
      <c r="AA978" s="336"/>
      <c r="AB978" s="337"/>
      <c r="AC978" s="338" t="s">
        <v>694</v>
      </c>
      <c r="AD978" s="339"/>
      <c r="AE978" s="339"/>
      <c r="AF978" s="339"/>
      <c r="AG978" s="339"/>
      <c r="AH978" s="354" t="s">
        <v>692</v>
      </c>
      <c r="AI978" s="355"/>
      <c r="AJ978" s="355"/>
      <c r="AK978" s="355"/>
      <c r="AL978" s="342" t="s">
        <v>692</v>
      </c>
      <c r="AM978" s="343"/>
      <c r="AN978" s="343"/>
      <c r="AO978" s="344"/>
      <c r="AP978" s="345" t="s">
        <v>692</v>
      </c>
      <c r="AQ978" s="345"/>
      <c r="AR978" s="345"/>
      <c r="AS978" s="345"/>
      <c r="AT978" s="345"/>
      <c r="AU978" s="345"/>
      <c r="AV978" s="345"/>
      <c r="AW978" s="345"/>
      <c r="AX978" s="345"/>
      <c r="AY978">
        <f>COUNTA($C$978)</f>
        <v>1</v>
      </c>
    </row>
    <row r="979" spans="1:51" ht="30" hidden="1" customHeight="1" x14ac:dyDescent="0.15">
      <c r="A979" s="358">
        <v>3</v>
      </c>
      <c r="B979" s="358">
        <v>1</v>
      </c>
      <c r="C979" s="346" t="s">
        <v>700</v>
      </c>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1</v>
      </c>
    </row>
    <row r="980" spans="1:51" ht="30" hidden="1" customHeight="1" x14ac:dyDescent="0.15">
      <c r="A980" s="358">
        <v>4</v>
      </c>
      <c r="B980" s="358">
        <v>1</v>
      </c>
      <c r="C980" s="346" t="s">
        <v>700</v>
      </c>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1</v>
      </c>
    </row>
    <row r="981" spans="1:51" ht="30" hidden="1" customHeight="1" x14ac:dyDescent="0.15">
      <c r="A981" s="358">
        <v>5</v>
      </c>
      <c r="B981" s="358">
        <v>1</v>
      </c>
      <c r="C981" s="346" t="s">
        <v>700</v>
      </c>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1</v>
      </c>
    </row>
    <row r="982" spans="1:51" ht="30" hidden="1" customHeight="1" x14ac:dyDescent="0.15">
      <c r="A982" s="358">
        <v>6</v>
      </c>
      <c r="B982" s="358">
        <v>1</v>
      </c>
      <c r="C982" s="346" t="s">
        <v>700</v>
      </c>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1</v>
      </c>
    </row>
    <row r="983" spans="1:51" ht="30" hidden="1" customHeight="1" x14ac:dyDescent="0.15">
      <c r="A983" s="358">
        <v>7</v>
      </c>
      <c r="B983" s="358">
        <v>1</v>
      </c>
      <c r="C983" s="346" t="s">
        <v>700</v>
      </c>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1</v>
      </c>
    </row>
    <row r="984" spans="1:51" ht="30" hidden="1" customHeight="1" x14ac:dyDescent="0.15">
      <c r="A984" s="358">
        <v>8</v>
      </c>
      <c r="B984" s="358">
        <v>1</v>
      </c>
      <c r="C984" s="346" t="s">
        <v>700</v>
      </c>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1</v>
      </c>
    </row>
    <row r="985" spans="1:51" ht="30" hidden="1" customHeight="1" x14ac:dyDescent="0.15">
      <c r="A985" s="358">
        <v>9</v>
      </c>
      <c r="B985" s="358">
        <v>1</v>
      </c>
      <c r="C985" s="346" t="s">
        <v>700</v>
      </c>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1</v>
      </c>
    </row>
    <row r="986" spans="1:51" ht="30" hidden="1" customHeight="1" x14ac:dyDescent="0.15">
      <c r="A986" s="358">
        <v>10</v>
      </c>
      <c r="B986" s="358">
        <v>1</v>
      </c>
      <c r="C986" s="346" t="s">
        <v>700</v>
      </c>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1</v>
      </c>
    </row>
    <row r="987" spans="1:51" ht="30" hidden="1" customHeight="1" x14ac:dyDescent="0.15">
      <c r="A987" s="358">
        <v>11</v>
      </c>
      <c r="B987" s="358">
        <v>1</v>
      </c>
      <c r="C987" s="346" t="s">
        <v>700</v>
      </c>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1</v>
      </c>
    </row>
    <row r="988" spans="1:51" ht="30" hidden="1" customHeight="1" x14ac:dyDescent="0.15">
      <c r="A988" s="358">
        <v>12</v>
      </c>
      <c r="B988" s="358">
        <v>1</v>
      </c>
      <c r="C988" s="346" t="s">
        <v>700</v>
      </c>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1</v>
      </c>
    </row>
    <row r="989" spans="1:51" ht="30" hidden="1" customHeight="1" x14ac:dyDescent="0.15">
      <c r="A989" s="358">
        <v>13</v>
      </c>
      <c r="B989" s="358">
        <v>1</v>
      </c>
      <c r="C989" s="346" t="s">
        <v>700</v>
      </c>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1</v>
      </c>
    </row>
    <row r="990" spans="1:51" ht="30" hidden="1" customHeight="1" x14ac:dyDescent="0.15">
      <c r="A990" s="358">
        <v>14</v>
      </c>
      <c r="B990" s="358">
        <v>1</v>
      </c>
      <c r="C990" s="346" t="s">
        <v>700</v>
      </c>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1</v>
      </c>
    </row>
    <row r="991" spans="1:51" ht="30" hidden="1" customHeight="1" x14ac:dyDescent="0.15">
      <c r="A991" s="358">
        <v>15</v>
      </c>
      <c r="B991" s="358">
        <v>1</v>
      </c>
      <c r="C991" s="346" t="s">
        <v>700</v>
      </c>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1</v>
      </c>
    </row>
    <row r="992" spans="1:51" ht="30" hidden="1" customHeight="1" x14ac:dyDescent="0.15">
      <c r="A992" s="358">
        <v>16</v>
      </c>
      <c r="B992" s="358">
        <v>1</v>
      </c>
      <c r="C992" s="346" t="s">
        <v>700</v>
      </c>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1</v>
      </c>
    </row>
    <row r="993" spans="1:51" s="16" customFormat="1" ht="30" hidden="1" customHeight="1" x14ac:dyDescent="0.15">
      <c r="A993" s="358">
        <v>17</v>
      </c>
      <c r="B993" s="358">
        <v>1</v>
      </c>
      <c r="C993" s="346" t="s">
        <v>700</v>
      </c>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1</v>
      </c>
    </row>
    <row r="994" spans="1:51" ht="30" hidden="1" customHeight="1" x14ac:dyDescent="0.15">
      <c r="A994" s="358">
        <v>18</v>
      </c>
      <c r="B994" s="358">
        <v>1</v>
      </c>
      <c r="C994" s="346" t="s">
        <v>700</v>
      </c>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1</v>
      </c>
    </row>
    <row r="995" spans="1:51" ht="30" hidden="1" customHeight="1" x14ac:dyDescent="0.15">
      <c r="A995" s="358">
        <v>19</v>
      </c>
      <c r="B995" s="358">
        <v>1</v>
      </c>
      <c r="C995" s="346" t="s">
        <v>700</v>
      </c>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1</v>
      </c>
    </row>
    <row r="996" spans="1:51" ht="30" hidden="1" customHeight="1" x14ac:dyDescent="0.15">
      <c r="A996" s="358">
        <v>20</v>
      </c>
      <c r="B996" s="358">
        <v>1</v>
      </c>
      <c r="C996" s="346" t="s">
        <v>700</v>
      </c>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1</v>
      </c>
    </row>
    <row r="997" spans="1:51" ht="30" hidden="1" customHeight="1" x14ac:dyDescent="0.15">
      <c r="A997" s="358">
        <v>21</v>
      </c>
      <c r="B997" s="358">
        <v>1</v>
      </c>
      <c r="C997" s="346" t="s">
        <v>700</v>
      </c>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1</v>
      </c>
    </row>
    <row r="998" spans="1:51" ht="30" hidden="1" customHeight="1" x14ac:dyDescent="0.15">
      <c r="A998" s="358">
        <v>22</v>
      </c>
      <c r="B998" s="358">
        <v>1</v>
      </c>
      <c r="C998" s="346" t="s">
        <v>700</v>
      </c>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1</v>
      </c>
    </row>
    <row r="999" spans="1:51" ht="30" hidden="1" customHeight="1" x14ac:dyDescent="0.15">
      <c r="A999" s="358">
        <v>23</v>
      </c>
      <c r="B999" s="358">
        <v>1</v>
      </c>
      <c r="C999" s="346" t="s">
        <v>700</v>
      </c>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1</v>
      </c>
    </row>
    <row r="1000" spans="1:51" ht="30" hidden="1" customHeight="1" x14ac:dyDescent="0.15">
      <c r="A1000" s="358">
        <v>24</v>
      </c>
      <c r="B1000" s="358">
        <v>1</v>
      </c>
      <c r="C1000" s="346" t="s">
        <v>700</v>
      </c>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1</v>
      </c>
    </row>
    <row r="1001" spans="1:51" ht="30" hidden="1" customHeight="1" x14ac:dyDescent="0.15">
      <c r="A1001" s="358">
        <v>25</v>
      </c>
      <c r="B1001" s="358">
        <v>1</v>
      </c>
      <c r="C1001" s="346" t="s">
        <v>700</v>
      </c>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1</v>
      </c>
    </row>
    <row r="1002" spans="1:51" ht="30" hidden="1" customHeight="1" x14ac:dyDescent="0.15">
      <c r="A1002" s="358">
        <v>26</v>
      </c>
      <c r="B1002" s="358">
        <v>1</v>
      </c>
      <c r="C1002" s="346" t="s">
        <v>700</v>
      </c>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1</v>
      </c>
    </row>
    <row r="1003" spans="1:51" ht="30" hidden="1" customHeight="1" x14ac:dyDescent="0.15">
      <c r="A1003" s="358">
        <v>27</v>
      </c>
      <c r="B1003" s="358">
        <v>1</v>
      </c>
      <c r="C1003" s="346" t="s">
        <v>700</v>
      </c>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1</v>
      </c>
    </row>
    <row r="1004" spans="1:51" ht="30" hidden="1" customHeight="1" x14ac:dyDescent="0.15">
      <c r="A1004" s="358">
        <v>28</v>
      </c>
      <c r="B1004" s="358">
        <v>1</v>
      </c>
      <c r="C1004" s="346" t="s">
        <v>700</v>
      </c>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1</v>
      </c>
    </row>
    <row r="1005" spans="1:51" ht="30" hidden="1" customHeight="1" x14ac:dyDescent="0.15">
      <c r="A1005" s="358">
        <v>29</v>
      </c>
      <c r="B1005" s="358">
        <v>1</v>
      </c>
      <c r="C1005" s="346" t="s">
        <v>700</v>
      </c>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1</v>
      </c>
    </row>
    <row r="1006" spans="1:51" ht="30" hidden="1" customHeight="1" x14ac:dyDescent="0.15">
      <c r="A1006" s="358">
        <v>30</v>
      </c>
      <c r="B1006" s="358">
        <v>1</v>
      </c>
      <c r="C1006" s="346" t="s">
        <v>700</v>
      </c>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1</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255</v>
      </c>
      <c r="AD1009" s="137"/>
      <c r="AE1009" s="137"/>
      <c r="AF1009" s="137"/>
      <c r="AG1009" s="137"/>
      <c r="AH1009" s="350" t="s">
        <v>283</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255</v>
      </c>
      <c r="AD1042" s="137"/>
      <c r="AE1042" s="137"/>
      <c r="AF1042" s="137"/>
      <c r="AG1042" s="137"/>
      <c r="AH1042" s="350" t="s">
        <v>283</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255</v>
      </c>
      <c r="AD1075" s="137"/>
      <c r="AE1075" s="137"/>
      <c r="AF1075" s="137"/>
      <c r="AG1075" s="137"/>
      <c r="AH1075" s="350" t="s">
        <v>283</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customHeight="1" x14ac:dyDescent="0.15">
      <c r="A1106" s="359" t="s">
        <v>246</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247</v>
      </c>
      <c r="AQ1109" s="353"/>
      <c r="AR1109" s="353"/>
      <c r="AS1109" s="353"/>
      <c r="AT1109" s="353"/>
      <c r="AU1109" s="353"/>
      <c r="AV1109" s="353"/>
      <c r="AW1109" s="353"/>
      <c r="AX1109" s="353"/>
    </row>
    <row r="1110" spans="1:51" ht="30" customHeight="1" x14ac:dyDescent="0.15">
      <c r="A1110" s="358">
        <v>1</v>
      </c>
      <c r="B1110" s="358">
        <v>1</v>
      </c>
      <c r="C1110" s="356"/>
      <c r="D1110" s="356"/>
      <c r="E1110" s="135" t="s">
        <v>692</v>
      </c>
      <c r="F1110" s="357"/>
      <c r="G1110" s="357"/>
      <c r="H1110" s="357"/>
      <c r="I1110" s="357"/>
      <c r="J1110" s="332" t="s">
        <v>692</v>
      </c>
      <c r="K1110" s="333"/>
      <c r="L1110" s="333"/>
      <c r="M1110" s="333"/>
      <c r="N1110" s="333"/>
      <c r="O1110" s="333"/>
      <c r="P1110" s="347" t="s">
        <v>692</v>
      </c>
      <c r="Q1110" s="334"/>
      <c r="R1110" s="334"/>
      <c r="S1110" s="334"/>
      <c r="T1110" s="334"/>
      <c r="U1110" s="334"/>
      <c r="V1110" s="334"/>
      <c r="W1110" s="334"/>
      <c r="X1110" s="334"/>
      <c r="Y1110" s="335" t="s">
        <v>692</v>
      </c>
      <c r="Z1110" s="336"/>
      <c r="AA1110" s="336"/>
      <c r="AB1110" s="337"/>
      <c r="AC1110" s="338"/>
      <c r="AD1110" s="339"/>
      <c r="AE1110" s="339"/>
      <c r="AF1110" s="339"/>
      <c r="AG1110" s="339"/>
      <c r="AH1110" s="340" t="s">
        <v>692</v>
      </c>
      <c r="AI1110" s="341"/>
      <c r="AJ1110" s="341"/>
      <c r="AK1110" s="341"/>
      <c r="AL1110" s="342" t="s">
        <v>692</v>
      </c>
      <c r="AM1110" s="343"/>
      <c r="AN1110" s="343"/>
      <c r="AO1110" s="344"/>
      <c r="AP1110" s="345" t="s">
        <v>692</v>
      </c>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J17 AK15:AQ16">
    <cfRule type="expression" dxfId="2073" priority="14003">
      <formula>IF(RIGHT(TEXT(P14,"0.#"),1)=".",FALSE,TRUE)</formula>
    </cfRule>
    <cfRule type="expression" dxfId="2072" priority="14004">
      <formula>IF(RIGHT(TEXT(P14,"0.#"),1)=".",TRUE,FALSE)</formula>
    </cfRule>
  </conditionalFormatting>
  <conditionalFormatting sqref="AE32">
    <cfRule type="expression" dxfId="2071" priority="13993">
      <formula>IF(RIGHT(TEXT(AE32,"0.#"),1)=".",FALSE,TRUE)</formula>
    </cfRule>
    <cfRule type="expression" dxfId="2070" priority="13994">
      <formula>IF(RIGHT(TEXT(AE32,"0.#"),1)=".",TRUE,FALSE)</formula>
    </cfRule>
  </conditionalFormatting>
  <conditionalFormatting sqref="P18:AX18">
    <cfRule type="expression" dxfId="2069" priority="13879">
      <formula>IF(RIGHT(TEXT(P18,"0.#"),1)=".",FALSE,TRUE)</formula>
    </cfRule>
    <cfRule type="expression" dxfId="2068" priority="13880">
      <formula>IF(RIGHT(TEXT(P18,"0.#"),1)=".",TRUE,FALSE)</formula>
    </cfRule>
  </conditionalFormatting>
  <conditionalFormatting sqref="Y790">
    <cfRule type="expression" dxfId="2067" priority="13875">
      <formula>IF(RIGHT(TEXT(Y790,"0.#"),1)=".",FALSE,TRUE)</formula>
    </cfRule>
    <cfRule type="expression" dxfId="2066" priority="13876">
      <formula>IF(RIGHT(TEXT(Y790,"0.#"),1)=".",TRUE,FALSE)</formula>
    </cfRule>
  </conditionalFormatting>
  <conditionalFormatting sqref="Y799">
    <cfRule type="expression" dxfId="2065" priority="13871">
      <formula>IF(RIGHT(TEXT(Y799,"0.#"),1)=".",FALSE,TRUE)</formula>
    </cfRule>
    <cfRule type="expression" dxfId="2064" priority="13872">
      <formula>IF(RIGHT(TEXT(Y799,"0.#"),1)=".",TRUE,FALSE)</formula>
    </cfRule>
  </conditionalFormatting>
  <conditionalFormatting sqref="Y830:Y837 Y828 Y817:Y824 Y815 Y804:Y811 Y802">
    <cfRule type="expression" dxfId="2063" priority="13653">
      <formula>IF(RIGHT(TEXT(Y802,"0.#"),1)=".",FALSE,TRUE)</formula>
    </cfRule>
    <cfRule type="expression" dxfId="2062" priority="13654">
      <formula>IF(RIGHT(TEXT(Y802,"0.#"),1)=".",TRUE,FALSE)</formula>
    </cfRule>
  </conditionalFormatting>
  <conditionalFormatting sqref="AK17:AQ17 AR15:AX15 P13:AX13">
    <cfRule type="expression" dxfId="2061" priority="13701">
      <formula>IF(RIGHT(TEXT(P13,"0.#"),1)=".",FALSE,TRUE)</formula>
    </cfRule>
    <cfRule type="expression" dxfId="2060" priority="13702">
      <formula>IF(RIGHT(TEXT(P13,"0.#"),1)=".",TRUE,FALSE)</formula>
    </cfRule>
  </conditionalFormatting>
  <conditionalFormatting sqref="P19:AJ19">
    <cfRule type="expression" dxfId="2059" priority="13699">
      <formula>IF(RIGHT(TEXT(P19,"0.#"),1)=".",FALSE,TRUE)</formula>
    </cfRule>
    <cfRule type="expression" dxfId="2058" priority="13700">
      <formula>IF(RIGHT(TEXT(P19,"0.#"),1)=".",TRUE,FALSE)</formula>
    </cfRule>
  </conditionalFormatting>
  <conditionalFormatting sqref="AE101 AQ101">
    <cfRule type="expression" dxfId="2057" priority="13691">
      <formula>IF(RIGHT(TEXT(AE101,"0.#"),1)=".",FALSE,TRUE)</formula>
    </cfRule>
    <cfRule type="expression" dxfId="2056" priority="13692">
      <formula>IF(RIGHT(TEXT(AE101,"0.#"),1)=".",TRUE,FALSE)</formula>
    </cfRule>
  </conditionalFormatting>
  <conditionalFormatting sqref="Y791:Y798 Y789">
    <cfRule type="expression" dxfId="2055" priority="13677">
      <formula>IF(RIGHT(TEXT(Y789,"0.#"),1)=".",FALSE,TRUE)</formula>
    </cfRule>
    <cfRule type="expression" dxfId="2054" priority="13678">
      <formula>IF(RIGHT(TEXT(Y789,"0.#"),1)=".",TRUE,FALSE)</formula>
    </cfRule>
  </conditionalFormatting>
  <conditionalFormatting sqref="AU790">
    <cfRule type="expression" dxfId="2053" priority="13675">
      <formula>IF(RIGHT(TEXT(AU790,"0.#"),1)=".",FALSE,TRUE)</formula>
    </cfRule>
    <cfRule type="expression" dxfId="2052" priority="13676">
      <formula>IF(RIGHT(TEXT(AU790,"0.#"),1)=".",TRUE,FALSE)</formula>
    </cfRule>
  </conditionalFormatting>
  <conditionalFormatting sqref="AU799">
    <cfRule type="expression" dxfId="2051" priority="13673">
      <formula>IF(RIGHT(TEXT(AU799,"0.#"),1)=".",FALSE,TRUE)</formula>
    </cfRule>
    <cfRule type="expression" dxfId="2050" priority="13674">
      <formula>IF(RIGHT(TEXT(AU799,"0.#"),1)=".",TRUE,FALSE)</formula>
    </cfRule>
  </conditionalFormatting>
  <conditionalFormatting sqref="AU791:AU798 AU789">
    <cfRule type="expression" dxfId="2049" priority="13671">
      <formula>IF(RIGHT(TEXT(AU789,"0.#"),1)=".",FALSE,TRUE)</formula>
    </cfRule>
    <cfRule type="expression" dxfId="2048" priority="13672">
      <formula>IF(RIGHT(TEXT(AU789,"0.#"),1)=".",TRUE,FALSE)</formula>
    </cfRule>
  </conditionalFormatting>
  <conditionalFormatting sqref="Y829 Y816 Y803">
    <cfRule type="expression" dxfId="2047" priority="13657">
      <formula>IF(RIGHT(TEXT(Y803,"0.#"),1)=".",FALSE,TRUE)</formula>
    </cfRule>
    <cfRule type="expression" dxfId="2046" priority="13658">
      <formula>IF(RIGHT(TEXT(Y803,"0.#"),1)=".",TRUE,FALSE)</formula>
    </cfRule>
  </conditionalFormatting>
  <conditionalFormatting sqref="Y838 Y825 Y812">
    <cfRule type="expression" dxfId="2045" priority="13655">
      <formula>IF(RIGHT(TEXT(Y812,"0.#"),1)=".",FALSE,TRUE)</formula>
    </cfRule>
    <cfRule type="expression" dxfId="2044" priority="13656">
      <formula>IF(RIGHT(TEXT(Y812,"0.#"),1)=".",TRUE,FALSE)</formula>
    </cfRule>
  </conditionalFormatting>
  <conditionalFormatting sqref="AU829 AU816 AU803">
    <cfRule type="expression" dxfId="2043" priority="13651">
      <formula>IF(RIGHT(TEXT(AU803,"0.#"),1)=".",FALSE,TRUE)</formula>
    </cfRule>
    <cfRule type="expression" dxfId="2042" priority="13652">
      <formula>IF(RIGHT(TEXT(AU803,"0.#"),1)=".",TRUE,FALSE)</formula>
    </cfRule>
  </conditionalFormatting>
  <conditionalFormatting sqref="AU838 AU825 AU812">
    <cfRule type="expression" dxfId="2041" priority="13649">
      <formula>IF(RIGHT(TEXT(AU812,"0.#"),1)=".",FALSE,TRUE)</formula>
    </cfRule>
    <cfRule type="expression" dxfId="2040" priority="13650">
      <formula>IF(RIGHT(TEXT(AU812,"0.#"),1)=".",TRUE,FALSE)</formula>
    </cfRule>
  </conditionalFormatting>
  <conditionalFormatting sqref="AU830:AU837 AU828 AU817:AU824 AU815 AU804:AU811 AU802">
    <cfRule type="expression" dxfId="2039" priority="13647">
      <formula>IF(RIGHT(TEXT(AU802,"0.#"),1)=".",FALSE,TRUE)</formula>
    </cfRule>
    <cfRule type="expression" dxfId="2038" priority="13648">
      <formula>IF(RIGHT(TEXT(AU802,"0.#"),1)=".",TRUE,FALSE)</formula>
    </cfRule>
  </conditionalFormatting>
  <conditionalFormatting sqref="AM87">
    <cfRule type="expression" dxfId="2037" priority="13301">
      <formula>IF(RIGHT(TEXT(AM87,"0.#"),1)=".",FALSE,TRUE)</formula>
    </cfRule>
    <cfRule type="expression" dxfId="2036" priority="13302">
      <formula>IF(RIGHT(TEXT(AM87,"0.#"),1)=".",TRUE,FALSE)</formula>
    </cfRule>
  </conditionalFormatting>
  <conditionalFormatting sqref="AE55">
    <cfRule type="expression" dxfId="2035" priority="13369">
      <formula>IF(RIGHT(TEXT(AE55,"0.#"),1)=".",FALSE,TRUE)</formula>
    </cfRule>
    <cfRule type="expression" dxfId="2034" priority="13370">
      <formula>IF(RIGHT(TEXT(AE55,"0.#"),1)=".",TRUE,FALSE)</formula>
    </cfRule>
  </conditionalFormatting>
  <conditionalFormatting sqref="AI55">
    <cfRule type="expression" dxfId="2033" priority="13367">
      <formula>IF(RIGHT(TEXT(AI55,"0.#"),1)=".",FALSE,TRUE)</formula>
    </cfRule>
    <cfRule type="expression" dxfId="2032" priority="13368">
      <formula>IF(RIGHT(TEXT(AI55,"0.#"),1)=".",TRUE,FALSE)</formula>
    </cfRule>
  </conditionalFormatting>
  <conditionalFormatting sqref="AM34">
    <cfRule type="expression" dxfId="2031" priority="13447">
      <formula>IF(RIGHT(TEXT(AM34,"0.#"),1)=".",FALSE,TRUE)</formula>
    </cfRule>
    <cfRule type="expression" dxfId="2030" priority="13448">
      <formula>IF(RIGHT(TEXT(AM34,"0.#"),1)=".",TRUE,FALSE)</formula>
    </cfRule>
  </conditionalFormatting>
  <conditionalFormatting sqref="AE33 AI33 AM33">
    <cfRule type="expression" dxfId="2029" priority="13461">
      <formula>IF(RIGHT(TEXT(AE33,"0.#"),1)=".",FALSE,TRUE)</formula>
    </cfRule>
    <cfRule type="expression" dxfId="2028" priority="13462">
      <formula>IF(RIGHT(TEXT(AE33,"0.#"),1)=".",TRUE,FALSE)</formula>
    </cfRule>
  </conditionalFormatting>
  <conditionalFormatting sqref="AE34 AI34">
    <cfRule type="expression" dxfId="2027" priority="13459">
      <formula>IF(RIGHT(TEXT(AE34,"0.#"),1)=".",FALSE,TRUE)</formula>
    </cfRule>
    <cfRule type="expression" dxfId="2026" priority="13460">
      <formula>IF(RIGHT(TEXT(AE34,"0.#"),1)=".",TRUE,FALSE)</formula>
    </cfRule>
  </conditionalFormatting>
  <conditionalFormatting sqref="AI32">
    <cfRule type="expression" dxfId="2025" priority="13453">
      <formula>IF(RIGHT(TEXT(AI32,"0.#"),1)=".",FALSE,TRUE)</formula>
    </cfRule>
    <cfRule type="expression" dxfId="2024" priority="13454">
      <formula>IF(RIGHT(TEXT(AI32,"0.#"),1)=".",TRUE,FALSE)</formula>
    </cfRule>
  </conditionalFormatting>
  <conditionalFormatting sqref="AM32">
    <cfRule type="expression" dxfId="2023" priority="13451">
      <formula>IF(RIGHT(TEXT(AM32,"0.#"),1)=".",FALSE,TRUE)</formula>
    </cfRule>
    <cfRule type="expression" dxfId="2022" priority="13452">
      <formula>IF(RIGHT(TEXT(AM32,"0.#"),1)=".",TRUE,FALSE)</formula>
    </cfRule>
  </conditionalFormatting>
  <conditionalFormatting sqref="AQ32:AQ34">
    <cfRule type="expression" dxfId="2021" priority="13441">
      <formula>IF(RIGHT(TEXT(AQ32,"0.#"),1)=".",FALSE,TRUE)</formula>
    </cfRule>
    <cfRule type="expression" dxfId="2020" priority="13442">
      <formula>IF(RIGHT(TEXT(AQ32,"0.#"),1)=".",TRUE,FALSE)</formula>
    </cfRule>
  </conditionalFormatting>
  <conditionalFormatting sqref="AU32:AU34">
    <cfRule type="expression" dxfId="2019" priority="13439">
      <formula>IF(RIGHT(TEXT(AU32,"0.#"),1)=".",FALSE,TRUE)</formula>
    </cfRule>
    <cfRule type="expression" dxfId="2018" priority="13440">
      <formula>IF(RIGHT(TEXT(AU32,"0.#"),1)=".",TRUE,FALSE)</formula>
    </cfRule>
  </conditionalFormatting>
  <conditionalFormatting sqref="AE53">
    <cfRule type="expression" dxfId="2017" priority="13373">
      <formula>IF(RIGHT(TEXT(AE53,"0.#"),1)=".",FALSE,TRUE)</formula>
    </cfRule>
    <cfRule type="expression" dxfId="2016" priority="13374">
      <formula>IF(RIGHT(TEXT(AE53,"0.#"),1)=".",TRUE,FALSE)</formula>
    </cfRule>
  </conditionalFormatting>
  <conditionalFormatting sqref="AE54">
    <cfRule type="expression" dxfId="2015" priority="13371">
      <formula>IF(RIGHT(TEXT(AE54,"0.#"),1)=".",FALSE,TRUE)</formula>
    </cfRule>
    <cfRule type="expression" dxfId="2014" priority="13372">
      <formula>IF(RIGHT(TEXT(AE54,"0.#"),1)=".",TRUE,FALSE)</formula>
    </cfRule>
  </conditionalFormatting>
  <conditionalFormatting sqref="AI54">
    <cfRule type="expression" dxfId="2013" priority="13365">
      <formula>IF(RIGHT(TEXT(AI54,"0.#"),1)=".",FALSE,TRUE)</formula>
    </cfRule>
    <cfRule type="expression" dxfId="2012" priority="13366">
      <formula>IF(RIGHT(TEXT(AI54,"0.#"),1)=".",TRUE,FALSE)</formula>
    </cfRule>
  </conditionalFormatting>
  <conditionalFormatting sqref="AI53">
    <cfRule type="expression" dxfId="2011" priority="13363">
      <formula>IF(RIGHT(TEXT(AI53,"0.#"),1)=".",FALSE,TRUE)</formula>
    </cfRule>
    <cfRule type="expression" dxfId="2010" priority="13364">
      <formula>IF(RIGHT(TEXT(AI53,"0.#"),1)=".",TRUE,FALSE)</formula>
    </cfRule>
  </conditionalFormatting>
  <conditionalFormatting sqref="AM53">
    <cfRule type="expression" dxfId="2009" priority="13361">
      <formula>IF(RIGHT(TEXT(AM53,"0.#"),1)=".",FALSE,TRUE)</formula>
    </cfRule>
    <cfRule type="expression" dxfId="2008" priority="13362">
      <formula>IF(RIGHT(TEXT(AM53,"0.#"),1)=".",TRUE,FALSE)</formula>
    </cfRule>
  </conditionalFormatting>
  <conditionalFormatting sqref="AM54">
    <cfRule type="expression" dxfId="2007" priority="13359">
      <formula>IF(RIGHT(TEXT(AM54,"0.#"),1)=".",FALSE,TRUE)</formula>
    </cfRule>
    <cfRule type="expression" dxfId="2006" priority="13360">
      <formula>IF(RIGHT(TEXT(AM54,"0.#"),1)=".",TRUE,FALSE)</formula>
    </cfRule>
  </conditionalFormatting>
  <conditionalFormatting sqref="AM55">
    <cfRule type="expression" dxfId="2005" priority="13357">
      <formula>IF(RIGHT(TEXT(AM55,"0.#"),1)=".",FALSE,TRUE)</formula>
    </cfRule>
    <cfRule type="expression" dxfId="2004" priority="13358">
      <formula>IF(RIGHT(TEXT(AM55,"0.#"),1)=".",TRUE,FALSE)</formula>
    </cfRule>
  </conditionalFormatting>
  <conditionalFormatting sqref="AE60">
    <cfRule type="expression" dxfId="2003" priority="13343">
      <formula>IF(RIGHT(TEXT(AE60,"0.#"),1)=".",FALSE,TRUE)</formula>
    </cfRule>
    <cfRule type="expression" dxfId="2002" priority="13344">
      <formula>IF(RIGHT(TEXT(AE60,"0.#"),1)=".",TRUE,FALSE)</formula>
    </cfRule>
  </conditionalFormatting>
  <conditionalFormatting sqref="AE61">
    <cfRule type="expression" dxfId="2001" priority="13341">
      <formula>IF(RIGHT(TEXT(AE61,"0.#"),1)=".",FALSE,TRUE)</formula>
    </cfRule>
    <cfRule type="expression" dxfId="2000" priority="13342">
      <formula>IF(RIGHT(TEXT(AE61,"0.#"),1)=".",TRUE,FALSE)</formula>
    </cfRule>
  </conditionalFormatting>
  <conditionalFormatting sqref="AE62">
    <cfRule type="expression" dxfId="1999" priority="13339">
      <formula>IF(RIGHT(TEXT(AE62,"0.#"),1)=".",FALSE,TRUE)</formula>
    </cfRule>
    <cfRule type="expression" dxfId="1998" priority="13340">
      <formula>IF(RIGHT(TEXT(AE62,"0.#"),1)=".",TRUE,FALSE)</formula>
    </cfRule>
  </conditionalFormatting>
  <conditionalFormatting sqref="AI62">
    <cfRule type="expression" dxfId="1997" priority="13337">
      <formula>IF(RIGHT(TEXT(AI62,"0.#"),1)=".",FALSE,TRUE)</formula>
    </cfRule>
    <cfRule type="expression" dxfId="1996" priority="13338">
      <formula>IF(RIGHT(TEXT(AI62,"0.#"),1)=".",TRUE,FALSE)</formula>
    </cfRule>
  </conditionalFormatting>
  <conditionalFormatting sqref="AI61">
    <cfRule type="expression" dxfId="1995" priority="13335">
      <formula>IF(RIGHT(TEXT(AI61,"0.#"),1)=".",FALSE,TRUE)</formula>
    </cfRule>
    <cfRule type="expression" dxfId="1994" priority="13336">
      <formula>IF(RIGHT(TEXT(AI61,"0.#"),1)=".",TRUE,FALSE)</formula>
    </cfRule>
  </conditionalFormatting>
  <conditionalFormatting sqref="AI60">
    <cfRule type="expression" dxfId="1993" priority="13333">
      <formula>IF(RIGHT(TEXT(AI60,"0.#"),1)=".",FALSE,TRUE)</formula>
    </cfRule>
    <cfRule type="expression" dxfId="1992" priority="13334">
      <formula>IF(RIGHT(TEXT(AI60,"0.#"),1)=".",TRUE,FALSE)</formula>
    </cfRule>
  </conditionalFormatting>
  <conditionalFormatting sqref="AM60">
    <cfRule type="expression" dxfId="1991" priority="13331">
      <formula>IF(RIGHT(TEXT(AM60,"0.#"),1)=".",FALSE,TRUE)</formula>
    </cfRule>
    <cfRule type="expression" dxfId="1990" priority="13332">
      <formula>IF(RIGHT(TEXT(AM60,"0.#"),1)=".",TRUE,FALSE)</formula>
    </cfRule>
  </conditionalFormatting>
  <conditionalFormatting sqref="AM61">
    <cfRule type="expression" dxfId="1989" priority="13329">
      <formula>IF(RIGHT(TEXT(AM61,"0.#"),1)=".",FALSE,TRUE)</formula>
    </cfRule>
    <cfRule type="expression" dxfId="1988" priority="13330">
      <formula>IF(RIGHT(TEXT(AM61,"0.#"),1)=".",TRUE,FALSE)</formula>
    </cfRule>
  </conditionalFormatting>
  <conditionalFormatting sqref="AM62">
    <cfRule type="expression" dxfId="1987" priority="13327">
      <formula>IF(RIGHT(TEXT(AM62,"0.#"),1)=".",FALSE,TRUE)</formula>
    </cfRule>
    <cfRule type="expression" dxfId="1986" priority="13328">
      <formula>IF(RIGHT(TEXT(AM62,"0.#"),1)=".",TRUE,FALSE)</formula>
    </cfRule>
  </conditionalFormatting>
  <conditionalFormatting sqref="AE87">
    <cfRule type="expression" dxfId="1985" priority="13313">
      <formula>IF(RIGHT(TEXT(AE87,"0.#"),1)=".",FALSE,TRUE)</formula>
    </cfRule>
    <cfRule type="expression" dxfId="1984" priority="13314">
      <formula>IF(RIGHT(TEXT(AE87,"0.#"),1)=".",TRUE,FALSE)</formula>
    </cfRule>
  </conditionalFormatting>
  <conditionalFormatting sqref="AE88">
    <cfRule type="expression" dxfId="1983" priority="13311">
      <formula>IF(RIGHT(TEXT(AE88,"0.#"),1)=".",FALSE,TRUE)</formula>
    </cfRule>
    <cfRule type="expression" dxfId="1982" priority="13312">
      <formula>IF(RIGHT(TEXT(AE88,"0.#"),1)=".",TRUE,FALSE)</formula>
    </cfRule>
  </conditionalFormatting>
  <conditionalFormatting sqref="AE89">
    <cfRule type="expression" dxfId="1981" priority="13309">
      <formula>IF(RIGHT(TEXT(AE89,"0.#"),1)=".",FALSE,TRUE)</formula>
    </cfRule>
    <cfRule type="expression" dxfId="1980" priority="13310">
      <formula>IF(RIGHT(TEXT(AE89,"0.#"),1)=".",TRUE,FALSE)</formula>
    </cfRule>
  </conditionalFormatting>
  <conditionalFormatting sqref="AI89">
    <cfRule type="expression" dxfId="1979" priority="13307">
      <formula>IF(RIGHT(TEXT(AI89,"0.#"),1)=".",FALSE,TRUE)</formula>
    </cfRule>
    <cfRule type="expression" dxfId="1978" priority="13308">
      <formula>IF(RIGHT(TEXT(AI89,"0.#"),1)=".",TRUE,FALSE)</formula>
    </cfRule>
  </conditionalFormatting>
  <conditionalFormatting sqref="AI88">
    <cfRule type="expression" dxfId="1977" priority="13305">
      <formula>IF(RIGHT(TEXT(AI88,"0.#"),1)=".",FALSE,TRUE)</formula>
    </cfRule>
    <cfRule type="expression" dxfId="1976" priority="13306">
      <formula>IF(RIGHT(TEXT(AI88,"0.#"),1)=".",TRUE,FALSE)</formula>
    </cfRule>
  </conditionalFormatting>
  <conditionalFormatting sqref="AI87">
    <cfRule type="expression" dxfId="1975" priority="13303">
      <formula>IF(RIGHT(TEXT(AI87,"0.#"),1)=".",FALSE,TRUE)</formula>
    </cfRule>
    <cfRule type="expression" dxfId="1974" priority="13304">
      <formula>IF(RIGHT(TEXT(AI87,"0.#"),1)=".",TRUE,FALSE)</formula>
    </cfRule>
  </conditionalFormatting>
  <conditionalFormatting sqref="AM88">
    <cfRule type="expression" dxfId="1973" priority="13299">
      <formula>IF(RIGHT(TEXT(AM88,"0.#"),1)=".",FALSE,TRUE)</formula>
    </cfRule>
    <cfRule type="expression" dxfId="1972" priority="13300">
      <formula>IF(RIGHT(TEXT(AM88,"0.#"),1)=".",TRUE,FALSE)</formula>
    </cfRule>
  </conditionalFormatting>
  <conditionalFormatting sqref="AM89">
    <cfRule type="expression" dxfId="1971" priority="13297">
      <formula>IF(RIGHT(TEXT(AM89,"0.#"),1)=".",FALSE,TRUE)</formula>
    </cfRule>
    <cfRule type="expression" dxfId="1970" priority="13298">
      <formula>IF(RIGHT(TEXT(AM89,"0.#"),1)=".",TRUE,FALSE)</formula>
    </cfRule>
  </conditionalFormatting>
  <conditionalFormatting sqref="AE92">
    <cfRule type="expression" dxfId="1969" priority="13283">
      <formula>IF(RIGHT(TEXT(AE92,"0.#"),1)=".",FALSE,TRUE)</formula>
    </cfRule>
    <cfRule type="expression" dxfId="1968" priority="13284">
      <formula>IF(RIGHT(TEXT(AE92,"0.#"),1)=".",TRUE,FALSE)</formula>
    </cfRule>
  </conditionalFormatting>
  <conditionalFormatting sqref="AE93">
    <cfRule type="expression" dxfId="1967" priority="13281">
      <formula>IF(RIGHT(TEXT(AE93,"0.#"),1)=".",FALSE,TRUE)</formula>
    </cfRule>
    <cfRule type="expression" dxfId="1966" priority="13282">
      <formula>IF(RIGHT(TEXT(AE93,"0.#"),1)=".",TRUE,FALSE)</formula>
    </cfRule>
  </conditionalFormatting>
  <conditionalFormatting sqref="AE94">
    <cfRule type="expression" dxfId="1965" priority="13279">
      <formula>IF(RIGHT(TEXT(AE94,"0.#"),1)=".",FALSE,TRUE)</formula>
    </cfRule>
    <cfRule type="expression" dxfId="1964" priority="13280">
      <formula>IF(RIGHT(TEXT(AE94,"0.#"),1)=".",TRUE,FALSE)</formula>
    </cfRule>
  </conditionalFormatting>
  <conditionalFormatting sqref="AI94">
    <cfRule type="expression" dxfId="1963" priority="13277">
      <formula>IF(RIGHT(TEXT(AI94,"0.#"),1)=".",FALSE,TRUE)</formula>
    </cfRule>
    <cfRule type="expression" dxfId="1962" priority="13278">
      <formula>IF(RIGHT(TEXT(AI94,"0.#"),1)=".",TRUE,FALSE)</formula>
    </cfRule>
  </conditionalFormatting>
  <conditionalFormatting sqref="AI93">
    <cfRule type="expression" dxfId="1961" priority="13275">
      <formula>IF(RIGHT(TEXT(AI93,"0.#"),1)=".",FALSE,TRUE)</formula>
    </cfRule>
    <cfRule type="expression" dxfId="1960" priority="13276">
      <formula>IF(RIGHT(TEXT(AI93,"0.#"),1)=".",TRUE,FALSE)</formula>
    </cfRule>
  </conditionalFormatting>
  <conditionalFormatting sqref="AI92">
    <cfRule type="expression" dxfId="1959" priority="13273">
      <formula>IF(RIGHT(TEXT(AI92,"0.#"),1)=".",FALSE,TRUE)</formula>
    </cfRule>
    <cfRule type="expression" dxfId="1958" priority="13274">
      <formula>IF(RIGHT(TEXT(AI92,"0.#"),1)=".",TRUE,FALSE)</formula>
    </cfRule>
  </conditionalFormatting>
  <conditionalFormatting sqref="AM92">
    <cfRule type="expression" dxfId="1957" priority="13271">
      <formula>IF(RIGHT(TEXT(AM92,"0.#"),1)=".",FALSE,TRUE)</formula>
    </cfRule>
    <cfRule type="expression" dxfId="1956" priority="13272">
      <formula>IF(RIGHT(TEXT(AM92,"0.#"),1)=".",TRUE,FALSE)</formula>
    </cfRule>
  </conditionalFormatting>
  <conditionalFormatting sqref="AM93">
    <cfRule type="expression" dxfId="1955" priority="13269">
      <formula>IF(RIGHT(TEXT(AM93,"0.#"),1)=".",FALSE,TRUE)</formula>
    </cfRule>
    <cfRule type="expression" dxfId="1954" priority="13270">
      <formula>IF(RIGHT(TEXT(AM93,"0.#"),1)=".",TRUE,FALSE)</formula>
    </cfRule>
  </conditionalFormatting>
  <conditionalFormatting sqref="AM94">
    <cfRule type="expression" dxfId="1953" priority="13267">
      <formula>IF(RIGHT(TEXT(AM94,"0.#"),1)=".",FALSE,TRUE)</formula>
    </cfRule>
    <cfRule type="expression" dxfId="1952" priority="13268">
      <formula>IF(RIGHT(TEXT(AM94,"0.#"),1)=".",TRUE,FALSE)</formula>
    </cfRule>
  </conditionalFormatting>
  <conditionalFormatting sqref="AE97">
    <cfRule type="expression" dxfId="1951" priority="13253">
      <formula>IF(RIGHT(TEXT(AE97,"0.#"),1)=".",FALSE,TRUE)</formula>
    </cfRule>
    <cfRule type="expression" dxfId="1950" priority="13254">
      <formula>IF(RIGHT(TEXT(AE97,"0.#"),1)=".",TRUE,FALSE)</formula>
    </cfRule>
  </conditionalFormatting>
  <conditionalFormatting sqref="AE98">
    <cfRule type="expression" dxfId="1949" priority="13251">
      <formula>IF(RIGHT(TEXT(AE98,"0.#"),1)=".",FALSE,TRUE)</formula>
    </cfRule>
    <cfRule type="expression" dxfId="1948" priority="13252">
      <formula>IF(RIGHT(TEXT(AE98,"0.#"),1)=".",TRUE,FALSE)</formula>
    </cfRule>
  </conditionalFormatting>
  <conditionalFormatting sqref="AE99">
    <cfRule type="expression" dxfId="1947" priority="13249">
      <formula>IF(RIGHT(TEXT(AE99,"0.#"),1)=".",FALSE,TRUE)</formula>
    </cfRule>
    <cfRule type="expression" dxfId="1946" priority="13250">
      <formula>IF(RIGHT(TEXT(AE99,"0.#"),1)=".",TRUE,FALSE)</formula>
    </cfRule>
  </conditionalFormatting>
  <conditionalFormatting sqref="AI99">
    <cfRule type="expression" dxfId="1945" priority="13247">
      <formula>IF(RIGHT(TEXT(AI99,"0.#"),1)=".",FALSE,TRUE)</formula>
    </cfRule>
    <cfRule type="expression" dxfId="1944" priority="13248">
      <formula>IF(RIGHT(TEXT(AI99,"0.#"),1)=".",TRUE,FALSE)</formula>
    </cfRule>
  </conditionalFormatting>
  <conditionalFormatting sqref="AI98">
    <cfRule type="expression" dxfId="1943" priority="13245">
      <formula>IF(RIGHT(TEXT(AI98,"0.#"),1)=".",FALSE,TRUE)</formula>
    </cfRule>
    <cfRule type="expression" dxfId="1942" priority="13246">
      <formula>IF(RIGHT(TEXT(AI98,"0.#"),1)=".",TRUE,FALSE)</formula>
    </cfRule>
  </conditionalFormatting>
  <conditionalFormatting sqref="AI97">
    <cfRule type="expression" dxfId="1941" priority="13243">
      <formula>IF(RIGHT(TEXT(AI97,"0.#"),1)=".",FALSE,TRUE)</formula>
    </cfRule>
    <cfRule type="expression" dxfId="1940" priority="13244">
      <formula>IF(RIGHT(TEXT(AI97,"0.#"),1)=".",TRUE,FALSE)</formula>
    </cfRule>
  </conditionalFormatting>
  <conditionalFormatting sqref="AM97">
    <cfRule type="expression" dxfId="1939" priority="13241">
      <formula>IF(RIGHT(TEXT(AM97,"0.#"),1)=".",FALSE,TRUE)</formula>
    </cfRule>
    <cfRule type="expression" dxfId="1938" priority="13242">
      <formula>IF(RIGHT(TEXT(AM97,"0.#"),1)=".",TRUE,FALSE)</formula>
    </cfRule>
  </conditionalFormatting>
  <conditionalFormatting sqref="AM98">
    <cfRule type="expression" dxfId="1937" priority="13239">
      <formula>IF(RIGHT(TEXT(AM98,"0.#"),1)=".",FALSE,TRUE)</formula>
    </cfRule>
    <cfRule type="expression" dxfId="1936" priority="13240">
      <formula>IF(RIGHT(TEXT(AM98,"0.#"),1)=".",TRUE,FALSE)</formula>
    </cfRule>
  </conditionalFormatting>
  <conditionalFormatting sqref="AM99">
    <cfRule type="expression" dxfId="1935" priority="13237">
      <formula>IF(RIGHT(TEXT(AM99,"0.#"),1)=".",FALSE,TRUE)</formula>
    </cfRule>
    <cfRule type="expression" dxfId="1934" priority="13238">
      <formula>IF(RIGHT(TEXT(AM99,"0.#"),1)=".",TRUE,FALSE)</formula>
    </cfRule>
  </conditionalFormatting>
  <conditionalFormatting sqref="AI101">
    <cfRule type="expression" dxfId="1933" priority="13223">
      <formula>IF(RIGHT(TEXT(AI101,"0.#"),1)=".",FALSE,TRUE)</formula>
    </cfRule>
    <cfRule type="expression" dxfId="1932" priority="13224">
      <formula>IF(RIGHT(TEXT(AI101,"0.#"),1)=".",TRUE,FALSE)</formula>
    </cfRule>
  </conditionalFormatting>
  <conditionalFormatting sqref="AM101">
    <cfRule type="expression" dxfId="1931" priority="13221">
      <formula>IF(RIGHT(TEXT(AM101,"0.#"),1)=".",FALSE,TRUE)</formula>
    </cfRule>
    <cfRule type="expression" dxfId="1930" priority="13222">
      <formula>IF(RIGHT(TEXT(AM101,"0.#"),1)=".",TRUE,FALSE)</formula>
    </cfRule>
  </conditionalFormatting>
  <conditionalFormatting sqref="AE102">
    <cfRule type="expression" dxfId="1929" priority="13219">
      <formula>IF(RIGHT(TEXT(AE102,"0.#"),1)=".",FALSE,TRUE)</formula>
    </cfRule>
    <cfRule type="expression" dxfId="1928" priority="13220">
      <formula>IF(RIGHT(TEXT(AE102,"0.#"),1)=".",TRUE,FALSE)</formula>
    </cfRule>
  </conditionalFormatting>
  <conditionalFormatting sqref="AI102">
    <cfRule type="expression" dxfId="1927" priority="13217">
      <formula>IF(RIGHT(TEXT(AI102,"0.#"),1)=".",FALSE,TRUE)</formula>
    </cfRule>
    <cfRule type="expression" dxfId="1926" priority="13218">
      <formula>IF(RIGHT(TEXT(AI102,"0.#"),1)=".",TRUE,FALSE)</formula>
    </cfRule>
  </conditionalFormatting>
  <conditionalFormatting sqref="AM102">
    <cfRule type="expression" dxfId="1925" priority="13215">
      <formula>IF(RIGHT(TEXT(AM102,"0.#"),1)=".",FALSE,TRUE)</formula>
    </cfRule>
    <cfRule type="expression" dxfId="1924" priority="13216">
      <formula>IF(RIGHT(TEXT(AM102,"0.#"),1)=".",TRUE,FALSE)</formula>
    </cfRule>
  </conditionalFormatting>
  <conditionalFormatting sqref="AQ102">
    <cfRule type="expression" dxfId="1923" priority="13213">
      <formula>IF(RIGHT(TEXT(AQ102,"0.#"),1)=".",FALSE,TRUE)</formula>
    </cfRule>
    <cfRule type="expression" dxfId="1922" priority="13214">
      <formula>IF(RIGHT(TEXT(AQ102,"0.#"),1)=".",TRUE,FALSE)</formula>
    </cfRule>
  </conditionalFormatting>
  <conditionalFormatting sqref="AE104">
    <cfRule type="expression" dxfId="1921" priority="13211">
      <formula>IF(RIGHT(TEXT(AE104,"0.#"),1)=".",FALSE,TRUE)</formula>
    </cfRule>
    <cfRule type="expression" dxfId="1920" priority="13212">
      <formula>IF(RIGHT(TEXT(AE104,"0.#"),1)=".",TRUE,FALSE)</formula>
    </cfRule>
  </conditionalFormatting>
  <conditionalFormatting sqref="AI104">
    <cfRule type="expression" dxfId="1919" priority="13209">
      <formula>IF(RIGHT(TEXT(AI104,"0.#"),1)=".",FALSE,TRUE)</formula>
    </cfRule>
    <cfRule type="expression" dxfId="1918" priority="13210">
      <formula>IF(RIGHT(TEXT(AI104,"0.#"),1)=".",TRUE,FALSE)</formula>
    </cfRule>
  </conditionalFormatting>
  <conditionalFormatting sqref="AM104">
    <cfRule type="expression" dxfId="1917" priority="13207">
      <formula>IF(RIGHT(TEXT(AM104,"0.#"),1)=".",FALSE,TRUE)</formula>
    </cfRule>
    <cfRule type="expression" dxfId="1916" priority="13208">
      <formula>IF(RIGHT(TEXT(AM104,"0.#"),1)=".",TRUE,FALSE)</formula>
    </cfRule>
  </conditionalFormatting>
  <conditionalFormatting sqref="AE105">
    <cfRule type="expression" dxfId="1915" priority="13205">
      <formula>IF(RIGHT(TEXT(AE105,"0.#"),1)=".",FALSE,TRUE)</formula>
    </cfRule>
    <cfRule type="expression" dxfId="1914" priority="13206">
      <formula>IF(RIGHT(TEXT(AE105,"0.#"),1)=".",TRUE,FALSE)</formula>
    </cfRule>
  </conditionalFormatting>
  <conditionalFormatting sqref="AI105">
    <cfRule type="expression" dxfId="1913" priority="13203">
      <formula>IF(RIGHT(TEXT(AI105,"0.#"),1)=".",FALSE,TRUE)</formula>
    </cfRule>
    <cfRule type="expression" dxfId="1912" priority="13204">
      <formula>IF(RIGHT(TEXT(AI105,"0.#"),1)=".",TRUE,FALSE)</formula>
    </cfRule>
  </conditionalFormatting>
  <conditionalFormatting sqref="AM105">
    <cfRule type="expression" dxfId="1911" priority="13201">
      <formula>IF(RIGHT(TEXT(AM105,"0.#"),1)=".",FALSE,TRUE)</formula>
    </cfRule>
    <cfRule type="expression" dxfId="1910" priority="13202">
      <formula>IF(RIGHT(TEXT(AM105,"0.#"),1)=".",TRUE,FALSE)</formula>
    </cfRule>
  </conditionalFormatting>
  <conditionalFormatting sqref="AE107">
    <cfRule type="expression" dxfId="1909" priority="13197">
      <formula>IF(RIGHT(TEXT(AE107,"0.#"),1)=".",FALSE,TRUE)</formula>
    </cfRule>
    <cfRule type="expression" dxfId="1908" priority="13198">
      <formula>IF(RIGHT(TEXT(AE107,"0.#"),1)=".",TRUE,FALSE)</formula>
    </cfRule>
  </conditionalFormatting>
  <conditionalFormatting sqref="AI107">
    <cfRule type="expression" dxfId="1907" priority="13195">
      <formula>IF(RIGHT(TEXT(AI107,"0.#"),1)=".",FALSE,TRUE)</formula>
    </cfRule>
    <cfRule type="expression" dxfId="1906" priority="13196">
      <formula>IF(RIGHT(TEXT(AI107,"0.#"),1)=".",TRUE,FALSE)</formula>
    </cfRule>
  </conditionalFormatting>
  <conditionalFormatting sqref="AM107">
    <cfRule type="expression" dxfId="1905" priority="13193">
      <formula>IF(RIGHT(TEXT(AM107,"0.#"),1)=".",FALSE,TRUE)</formula>
    </cfRule>
    <cfRule type="expression" dxfId="1904" priority="13194">
      <formula>IF(RIGHT(TEXT(AM107,"0.#"),1)=".",TRUE,FALSE)</formula>
    </cfRule>
  </conditionalFormatting>
  <conditionalFormatting sqref="AE108">
    <cfRule type="expression" dxfId="1903" priority="13191">
      <formula>IF(RIGHT(TEXT(AE108,"0.#"),1)=".",FALSE,TRUE)</formula>
    </cfRule>
    <cfRule type="expression" dxfId="1902" priority="13192">
      <formula>IF(RIGHT(TEXT(AE108,"0.#"),1)=".",TRUE,FALSE)</formula>
    </cfRule>
  </conditionalFormatting>
  <conditionalFormatting sqref="AI108">
    <cfRule type="expression" dxfId="1901" priority="13189">
      <formula>IF(RIGHT(TEXT(AI108,"0.#"),1)=".",FALSE,TRUE)</formula>
    </cfRule>
    <cfRule type="expression" dxfId="1900" priority="13190">
      <formula>IF(RIGHT(TEXT(AI108,"0.#"),1)=".",TRUE,FALSE)</formula>
    </cfRule>
  </conditionalFormatting>
  <conditionalFormatting sqref="AM108">
    <cfRule type="expression" dxfId="1899" priority="13187">
      <formula>IF(RIGHT(TEXT(AM108,"0.#"),1)=".",FALSE,TRUE)</formula>
    </cfRule>
    <cfRule type="expression" dxfId="1898" priority="13188">
      <formula>IF(RIGHT(TEXT(AM108,"0.#"),1)=".",TRUE,FALSE)</formula>
    </cfRule>
  </conditionalFormatting>
  <conditionalFormatting sqref="AE110">
    <cfRule type="expression" dxfId="1897" priority="13183">
      <formula>IF(RIGHT(TEXT(AE110,"0.#"),1)=".",FALSE,TRUE)</formula>
    </cfRule>
    <cfRule type="expression" dxfId="1896" priority="13184">
      <formula>IF(RIGHT(TEXT(AE110,"0.#"),1)=".",TRUE,FALSE)</formula>
    </cfRule>
  </conditionalFormatting>
  <conditionalFormatting sqref="AI110">
    <cfRule type="expression" dxfId="1895" priority="13181">
      <formula>IF(RIGHT(TEXT(AI110,"0.#"),1)=".",FALSE,TRUE)</formula>
    </cfRule>
    <cfRule type="expression" dxfId="1894" priority="13182">
      <formula>IF(RIGHT(TEXT(AI110,"0.#"),1)=".",TRUE,FALSE)</formula>
    </cfRule>
  </conditionalFormatting>
  <conditionalFormatting sqref="AM110">
    <cfRule type="expression" dxfId="1893" priority="13179">
      <formula>IF(RIGHT(TEXT(AM110,"0.#"),1)=".",FALSE,TRUE)</formula>
    </cfRule>
    <cfRule type="expression" dxfId="1892" priority="13180">
      <formula>IF(RIGHT(TEXT(AM110,"0.#"),1)=".",TRUE,FALSE)</formula>
    </cfRule>
  </conditionalFormatting>
  <conditionalFormatting sqref="AE111">
    <cfRule type="expression" dxfId="1891" priority="13177">
      <formula>IF(RIGHT(TEXT(AE111,"0.#"),1)=".",FALSE,TRUE)</formula>
    </cfRule>
    <cfRule type="expression" dxfId="1890" priority="13178">
      <formula>IF(RIGHT(TEXT(AE111,"0.#"),1)=".",TRUE,FALSE)</formula>
    </cfRule>
  </conditionalFormatting>
  <conditionalFormatting sqref="AI111">
    <cfRule type="expression" dxfId="1889" priority="13175">
      <formula>IF(RIGHT(TEXT(AI111,"0.#"),1)=".",FALSE,TRUE)</formula>
    </cfRule>
    <cfRule type="expression" dxfId="1888" priority="13176">
      <formula>IF(RIGHT(TEXT(AI111,"0.#"),1)=".",TRUE,FALSE)</formula>
    </cfRule>
  </conditionalFormatting>
  <conditionalFormatting sqref="AM111">
    <cfRule type="expression" dxfId="1887" priority="13173">
      <formula>IF(RIGHT(TEXT(AM111,"0.#"),1)=".",FALSE,TRUE)</formula>
    </cfRule>
    <cfRule type="expression" dxfId="1886" priority="13174">
      <formula>IF(RIGHT(TEXT(AM111,"0.#"),1)=".",TRUE,FALSE)</formula>
    </cfRule>
  </conditionalFormatting>
  <conditionalFormatting sqref="AE113">
    <cfRule type="expression" dxfId="1885" priority="13169">
      <formula>IF(RIGHT(TEXT(AE113,"0.#"),1)=".",FALSE,TRUE)</formula>
    </cfRule>
    <cfRule type="expression" dxfId="1884" priority="13170">
      <formula>IF(RIGHT(TEXT(AE113,"0.#"),1)=".",TRUE,FALSE)</formula>
    </cfRule>
  </conditionalFormatting>
  <conditionalFormatting sqref="AI113">
    <cfRule type="expression" dxfId="1883" priority="13167">
      <formula>IF(RIGHT(TEXT(AI113,"0.#"),1)=".",FALSE,TRUE)</formula>
    </cfRule>
    <cfRule type="expression" dxfId="1882" priority="13168">
      <formula>IF(RIGHT(TEXT(AI113,"0.#"),1)=".",TRUE,FALSE)</formula>
    </cfRule>
  </conditionalFormatting>
  <conditionalFormatting sqref="AM113">
    <cfRule type="expression" dxfId="1881" priority="13165">
      <formula>IF(RIGHT(TEXT(AM113,"0.#"),1)=".",FALSE,TRUE)</formula>
    </cfRule>
    <cfRule type="expression" dxfId="1880" priority="13166">
      <formula>IF(RIGHT(TEXT(AM113,"0.#"),1)=".",TRUE,FALSE)</formula>
    </cfRule>
  </conditionalFormatting>
  <conditionalFormatting sqref="AE114">
    <cfRule type="expression" dxfId="1879" priority="13163">
      <formula>IF(RIGHT(TEXT(AE114,"0.#"),1)=".",FALSE,TRUE)</formula>
    </cfRule>
    <cfRule type="expression" dxfId="1878" priority="13164">
      <formula>IF(RIGHT(TEXT(AE114,"0.#"),1)=".",TRUE,FALSE)</formula>
    </cfRule>
  </conditionalFormatting>
  <conditionalFormatting sqref="AI114">
    <cfRule type="expression" dxfId="1877" priority="13161">
      <formula>IF(RIGHT(TEXT(AI114,"0.#"),1)=".",FALSE,TRUE)</formula>
    </cfRule>
    <cfRule type="expression" dxfId="1876" priority="13162">
      <formula>IF(RIGHT(TEXT(AI114,"0.#"),1)=".",TRUE,FALSE)</formula>
    </cfRule>
  </conditionalFormatting>
  <conditionalFormatting sqref="AM114">
    <cfRule type="expression" dxfId="1875" priority="13159">
      <formula>IF(RIGHT(TEXT(AM114,"0.#"),1)=".",FALSE,TRUE)</formula>
    </cfRule>
    <cfRule type="expression" dxfId="1874" priority="13160">
      <formula>IF(RIGHT(TEXT(AM114,"0.#"),1)=".",TRUE,FALSE)</formula>
    </cfRule>
  </conditionalFormatting>
  <conditionalFormatting sqref="AE116 AQ116">
    <cfRule type="expression" dxfId="1873" priority="13155">
      <formula>IF(RIGHT(TEXT(AE116,"0.#"),1)=".",FALSE,TRUE)</formula>
    </cfRule>
    <cfRule type="expression" dxfId="1872" priority="13156">
      <formula>IF(RIGHT(TEXT(AE116,"0.#"),1)=".",TRUE,FALSE)</formula>
    </cfRule>
  </conditionalFormatting>
  <conditionalFormatting sqref="AI116">
    <cfRule type="expression" dxfId="1871" priority="13153">
      <formula>IF(RIGHT(TEXT(AI116,"0.#"),1)=".",FALSE,TRUE)</formula>
    </cfRule>
    <cfRule type="expression" dxfId="1870" priority="13154">
      <formula>IF(RIGHT(TEXT(AI116,"0.#"),1)=".",TRUE,FALSE)</formula>
    </cfRule>
  </conditionalFormatting>
  <conditionalFormatting sqref="AM116">
    <cfRule type="expression" dxfId="1869" priority="13151">
      <formula>IF(RIGHT(TEXT(AM116,"0.#"),1)=".",FALSE,TRUE)</formula>
    </cfRule>
    <cfRule type="expression" dxfId="1868" priority="13152">
      <formula>IF(RIGHT(TEXT(AM116,"0.#"),1)=".",TRUE,FALSE)</formula>
    </cfRule>
  </conditionalFormatting>
  <conditionalFormatting sqref="AE117 AM117">
    <cfRule type="expression" dxfId="1867" priority="13149">
      <formula>IF(RIGHT(TEXT(AE117,"0.#"),1)=".",FALSE,TRUE)</formula>
    </cfRule>
    <cfRule type="expression" dxfId="1866" priority="13150">
      <formula>IF(RIGHT(TEXT(AE117,"0.#"),1)=".",TRUE,FALSE)</formula>
    </cfRule>
  </conditionalFormatting>
  <conditionalFormatting sqref="AI117">
    <cfRule type="expression" dxfId="1865" priority="13147">
      <formula>IF(RIGHT(TEXT(AI117,"0.#"),1)=".",FALSE,TRUE)</formula>
    </cfRule>
    <cfRule type="expression" dxfId="1864" priority="13148">
      <formula>IF(RIGHT(TEXT(AI117,"0.#"),1)=".",TRUE,FALSE)</formula>
    </cfRule>
  </conditionalFormatting>
  <conditionalFormatting sqref="AQ117">
    <cfRule type="expression" dxfId="1863" priority="13143">
      <formula>IF(RIGHT(TEXT(AQ117,"0.#"),1)=".",FALSE,TRUE)</formula>
    </cfRule>
    <cfRule type="expression" dxfId="1862" priority="13144">
      <formula>IF(RIGHT(TEXT(AQ117,"0.#"),1)=".",TRUE,FALSE)</formula>
    </cfRule>
  </conditionalFormatting>
  <conditionalFormatting sqref="AE119 AQ119">
    <cfRule type="expression" dxfId="1861" priority="13141">
      <formula>IF(RIGHT(TEXT(AE119,"0.#"),1)=".",FALSE,TRUE)</formula>
    </cfRule>
    <cfRule type="expression" dxfId="1860" priority="13142">
      <formula>IF(RIGHT(TEXT(AE119,"0.#"),1)=".",TRUE,FALSE)</formula>
    </cfRule>
  </conditionalFormatting>
  <conditionalFormatting sqref="AI119">
    <cfRule type="expression" dxfId="1859" priority="13139">
      <formula>IF(RIGHT(TEXT(AI119,"0.#"),1)=".",FALSE,TRUE)</formula>
    </cfRule>
    <cfRule type="expression" dxfId="1858" priority="13140">
      <formula>IF(RIGHT(TEXT(AI119,"0.#"),1)=".",TRUE,FALSE)</formula>
    </cfRule>
  </conditionalFormatting>
  <conditionalFormatting sqref="AM119">
    <cfRule type="expression" dxfId="1857" priority="13137">
      <formula>IF(RIGHT(TEXT(AM119,"0.#"),1)=".",FALSE,TRUE)</formula>
    </cfRule>
    <cfRule type="expression" dxfId="1856" priority="13138">
      <formula>IF(RIGHT(TEXT(AM119,"0.#"),1)=".",TRUE,FALSE)</formula>
    </cfRule>
  </conditionalFormatting>
  <conditionalFormatting sqref="AQ120">
    <cfRule type="expression" dxfId="1855" priority="13129">
      <formula>IF(RIGHT(TEXT(AQ120,"0.#"),1)=".",FALSE,TRUE)</formula>
    </cfRule>
    <cfRule type="expression" dxfId="1854" priority="13130">
      <formula>IF(RIGHT(TEXT(AQ120,"0.#"),1)=".",TRUE,FALSE)</formula>
    </cfRule>
  </conditionalFormatting>
  <conditionalFormatting sqref="AE122 AQ122">
    <cfRule type="expression" dxfId="1853" priority="13127">
      <formula>IF(RIGHT(TEXT(AE122,"0.#"),1)=".",FALSE,TRUE)</formula>
    </cfRule>
    <cfRule type="expression" dxfId="1852" priority="13128">
      <formula>IF(RIGHT(TEXT(AE122,"0.#"),1)=".",TRUE,FALSE)</formula>
    </cfRule>
  </conditionalFormatting>
  <conditionalFormatting sqref="AI122">
    <cfRule type="expression" dxfId="1851" priority="13125">
      <formula>IF(RIGHT(TEXT(AI122,"0.#"),1)=".",FALSE,TRUE)</formula>
    </cfRule>
    <cfRule type="expression" dxfId="1850" priority="13126">
      <formula>IF(RIGHT(TEXT(AI122,"0.#"),1)=".",TRUE,FALSE)</formula>
    </cfRule>
  </conditionalFormatting>
  <conditionalFormatting sqref="AM122">
    <cfRule type="expression" dxfId="1849" priority="13123">
      <formula>IF(RIGHT(TEXT(AM122,"0.#"),1)=".",FALSE,TRUE)</formula>
    </cfRule>
    <cfRule type="expression" dxfId="1848" priority="13124">
      <formula>IF(RIGHT(TEXT(AM122,"0.#"),1)=".",TRUE,FALSE)</formula>
    </cfRule>
  </conditionalFormatting>
  <conditionalFormatting sqref="AQ123">
    <cfRule type="expression" dxfId="1847" priority="13115">
      <formula>IF(RIGHT(TEXT(AQ123,"0.#"),1)=".",FALSE,TRUE)</formula>
    </cfRule>
    <cfRule type="expression" dxfId="1846" priority="13116">
      <formula>IF(RIGHT(TEXT(AQ123,"0.#"),1)=".",TRUE,FALSE)</formula>
    </cfRule>
  </conditionalFormatting>
  <conditionalFormatting sqref="AE125 AQ125">
    <cfRule type="expression" dxfId="1845" priority="13113">
      <formula>IF(RIGHT(TEXT(AE125,"0.#"),1)=".",FALSE,TRUE)</formula>
    </cfRule>
    <cfRule type="expression" dxfId="1844" priority="13114">
      <formula>IF(RIGHT(TEXT(AE125,"0.#"),1)=".",TRUE,FALSE)</formula>
    </cfRule>
  </conditionalFormatting>
  <conditionalFormatting sqref="AI125">
    <cfRule type="expression" dxfId="1843" priority="13111">
      <formula>IF(RIGHT(TEXT(AI125,"0.#"),1)=".",FALSE,TRUE)</formula>
    </cfRule>
    <cfRule type="expression" dxfId="1842" priority="13112">
      <formula>IF(RIGHT(TEXT(AI125,"0.#"),1)=".",TRUE,FALSE)</formula>
    </cfRule>
  </conditionalFormatting>
  <conditionalFormatting sqref="AM125">
    <cfRule type="expression" dxfId="1841" priority="13109">
      <formula>IF(RIGHT(TEXT(AM125,"0.#"),1)=".",FALSE,TRUE)</formula>
    </cfRule>
    <cfRule type="expression" dxfId="1840" priority="13110">
      <formula>IF(RIGHT(TEXT(AM125,"0.#"),1)=".",TRUE,FALSE)</formula>
    </cfRule>
  </conditionalFormatting>
  <conditionalFormatting sqref="AQ126">
    <cfRule type="expression" dxfId="1839" priority="13101">
      <formula>IF(RIGHT(TEXT(AQ126,"0.#"),1)=".",FALSE,TRUE)</formula>
    </cfRule>
    <cfRule type="expression" dxfId="1838" priority="13102">
      <formula>IF(RIGHT(TEXT(AQ126,"0.#"),1)=".",TRUE,FALSE)</formula>
    </cfRule>
  </conditionalFormatting>
  <conditionalFormatting sqref="AE128 AQ128">
    <cfRule type="expression" dxfId="1837" priority="13099">
      <formula>IF(RIGHT(TEXT(AE128,"0.#"),1)=".",FALSE,TRUE)</formula>
    </cfRule>
    <cfRule type="expression" dxfId="1836" priority="13100">
      <formula>IF(RIGHT(TEXT(AE128,"0.#"),1)=".",TRUE,FALSE)</formula>
    </cfRule>
  </conditionalFormatting>
  <conditionalFormatting sqref="AI128">
    <cfRule type="expression" dxfId="1835" priority="13097">
      <formula>IF(RIGHT(TEXT(AI128,"0.#"),1)=".",FALSE,TRUE)</formula>
    </cfRule>
    <cfRule type="expression" dxfId="1834" priority="13098">
      <formula>IF(RIGHT(TEXT(AI128,"0.#"),1)=".",TRUE,FALSE)</formula>
    </cfRule>
  </conditionalFormatting>
  <conditionalFormatting sqref="AM128">
    <cfRule type="expression" dxfId="1833" priority="13095">
      <formula>IF(RIGHT(TEXT(AM128,"0.#"),1)=".",FALSE,TRUE)</formula>
    </cfRule>
    <cfRule type="expression" dxfId="1832" priority="13096">
      <formula>IF(RIGHT(TEXT(AM128,"0.#"),1)=".",TRUE,FALSE)</formula>
    </cfRule>
  </conditionalFormatting>
  <conditionalFormatting sqref="AQ129">
    <cfRule type="expression" dxfId="1831" priority="13087">
      <formula>IF(RIGHT(TEXT(AQ129,"0.#"),1)=".",FALSE,TRUE)</formula>
    </cfRule>
    <cfRule type="expression" dxfId="1830" priority="13088">
      <formula>IF(RIGHT(TEXT(AQ129,"0.#"),1)=".",TRUE,FALSE)</formula>
    </cfRule>
  </conditionalFormatting>
  <conditionalFormatting sqref="AE75">
    <cfRule type="expression" dxfId="1829" priority="13085">
      <formula>IF(RIGHT(TEXT(AE75,"0.#"),1)=".",FALSE,TRUE)</formula>
    </cfRule>
    <cfRule type="expression" dxfId="1828" priority="13086">
      <formula>IF(RIGHT(TEXT(AE75,"0.#"),1)=".",TRUE,FALSE)</formula>
    </cfRule>
  </conditionalFormatting>
  <conditionalFormatting sqref="AE76">
    <cfRule type="expression" dxfId="1827" priority="13083">
      <formula>IF(RIGHT(TEXT(AE76,"0.#"),1)=".",FALSE,TRUE)</formula>
    </cfRule>
    <cfRule type="expression" dxfId="1826" priority="13084">
      <formula>IF(RIGHT(TEXT(AE76,"0.#"),1)=".",TRUE,FALSE)</formula>
    </cfRule>
  </conditionalFormatting>
  <conditionalFormatting sqref="AE77">
    <cfRule type="expression" dxfId="1825" priority="13081">
      <formula>IF(RIGHT(TEXT(AE77,"0.#"),1)=".",FALSE,TRUE)</formula>
    </cfRule>
    <cfRule type="expression" dxfId="1824" priority="13082">
      <formula>IF(RIGHT(TEXT(AE77,"0.#"),1)=".",TRUE,FALSE)</formula>
    </cfRule>
  </conditionalFormatting>
  <conditionalFormatting sqref="AI77">
    <cfRule type="expression" dxfId="1823" priority="13079">
      <formula>IF(RIGHT(TEXT(AI77,"0.#"),1)=".",FALSE,TRUE)</formula>
    </cfRule>
    <cfRule type="expression" dxfId="1822" priority="13080">
      <formula>IF(RIGHT(TEXT(AI77,"0.#"),1)=".",TRUE,FALSE)</formula>
    </cfRule>
  </conditionalFormatting>
  <conditionalFormatting sqref="AI76">
    <cfRule type="expression" dxfId="1821" priority="13077">
      <formula>IF(RIGHT(TEXT(AI76,"0.#"),1)=".",FALSE,TRUE)</formula>
    </cfRule>
    <cfRule type="expression" dxfId="1820" priority="13078">
      <formula>IF(RIGHT(TEXT(AI76,"0.#"),1)=".",TRUE,FALSE)</formula>
    </cfRule>
  </conditionalFormatting>
  <conditionalFormatting sqref="AI75">
    <cfRule type="expression" dxfId="1819" priority="13075">
      <formula>IF(RIGHT(TEXT(AI75,"0.#"),1)=".",FALSE,TRUE)</formula>
    </cfRule>
    <cfRule type="expression" dxfId="1818" priority="13076">
      <formula>IF(RIGHT(TEXT(AI75,"0.#"),1)=".",TRUE,FALSE)</formula>
    </cfRule>
  </conditionalFormatting>
  <conditionalFormatting sqref="AM75">
    <cfRule type="expression" dxfId="1817" priority="13073">
      <formula>IF(RIGHT(TEXT(AM75,"0.#"),1)=".",FALSE,TRUE)</formula>
    </cfRule>
    <cfRule type="expression" dxfId="1816" priority="13074">
      <formula>IF(RIGHT(TEXT(AM75,"0.#"),1)=".",TRUE,FALSE)</formula>
    </cfRule>
  </conditionalFormatting>
  <conditionalFormatting sqref="AM76">
    <cfRule type="expression" dxfId="1815" priority="13071">
      <formula>IF(RIGHT(TEXT(AM76,"0.#"),1)=".",FALSE,TRUE)</formula>
    </cfRule>
    <cfRule type="expression" dxfId="1814" priority="13072">
      <formula>IF(RIGHT(TEXT(AM76,"0.#"),1)=".",TRUE,FALSE)</formula>
    </cfRule>
  </conditionalFormatting>
  <conditionalFormatting sqref="AM77">
    <cfRule type="expression" dxfId="1813" priority="13069">
      <formula>IF(RIGHT(TEXT(AM77,"0.#"),1)=".",FALSE,TRUE)</formula>
    </cfRule>
    <cfRule type="expression" dxfId="1812" priority="13070">
      <formula>IF(RIGHT(TEXT(AM77,"0.#"),1)=".",TRUE,FALSE)</formula>
    </cfRule>
  </conditionalFormatting>
  <conditionalFormatting sqref="AE134:AE135 AI134:AI135 AM134:AM135 AQ134:AQ135 AU134:AU135">
    <cfRule type="expression" dxfId="1811" priority="13055">
      <formula>IF(RIGHT(TEXT(AE134,"0.#"),1)=".",FALSE,TRUE)</formula>
    </cfRule>
    <cfRule type="expression" dxfId="1810" priority="13056">
      <formula>IF(RIGHT(TEXT(AE134,"0.#"),1)=".",TRUE,FALSE)</formula>
    </cfRule>
  </conditionalFormatting>
  <conditionalFormatting sqref="AE433:AE434 AI433:AI434 AM433:AM434">
    <cfRule type="expression" dxfId="1809" priority="13025">
      <formula>IF(RIGHT(TEXT(AE433,"0.#"),1)=".",FALSE,TRUE)</formula>
    </cfRule>
    <cfRule type="expression" dxfId="1808" priority="13026">
      <formula>IF(RIGHT(TEXT(AE433,"0.#"),1)=".",TRUE,FALSE)</formula>
    </cfRule>
  </conditionalFormatting>
  <conditionalFormatting sqref="AM435">
    <cfRule type="expression" dxfId="1807" priority="13009">
      <formula>IF(RIGHT(TEXT(AM435,"0.#"),1)=".",FALSE,TRUE)</formula>
    </cfRule>
    <cfRule type="expression" dxfId="1806" priority="13010">
      <formula>IF(RIGHT(TEXT(AM435,"0.#"),1)=".",TRUE,FALSE)</formula>
    </cfRule>
  </conditionalFormatting>
  <conditionalFormatting sqref="AE435">
    <cfRule type="expression" dxfId="1805" priority="13021">
      <formula>IF(RIGHT(TEXT(AE435,"0.#"),1)=".",FALSE,TRUE)</formula>
    </cfRule>
    <cfRule type="expression" dxfId="1804" priority="13022">
      <formula>IF(RIGHT(TEXT(AE435,"0.#"),1)=".",TRUE,FALSE)</formula>
    </cfRule>
  </conditionalFormatting>
  <conditionalFormatting sqref="AU433:AU435">
    <cfRule type="expression" dxfId="1803" priority="12997">
      <formula>IF(RIGHT(TEXT(AU433,"0.#"),1)=".",FALSE,TRUE)</formula>
    </cfRule>
    <cfRule type="expression" dxfId="1802" priority="12998">
      <formula>IF(RIGHT(TEXT(AU433,"0.#"),1)=".",TRUE,FALSE)</formula>
    </cfRule>
  </conditionalFormatting>
  <conditionalFormatting sqref="AI435">
    <cfRule type="expression" dxfId="1801" priority="12931">
      <formula>IF(RIGHT(TEXT(AI435,"0.#"),1)=".",FALSE,TRUE)</formula>
    </cfRule>
    <cfRule type="expression" dxfId="1800" priority="12932">
      <formula>IF(RIGHT(TEXT(AI435,"0.#"),1)=".",TRUE,FALSE)</formula>
    </cfRule>
  </conditionalFormatting>
  <conditionalFormatting sqref="AQ433:AQ435">
    <cfRule type="expression" dxfId="1799" priority="12903">
      <formula>IF(RIGHT(TEXT(AQ433,"0.#"),1)=".",FALSE,TRUE)</formula>
    </cfRule>
    <cfRule type="expression" dxfId="1798" priority="12904">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426</v>
      </c>
      <c r="AB3" s="79" t="s">
        <v>559</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補助</v>
      </c>
      <c r="T4" s="13"/>
      <c r="U4" s="32" t="s">
        <v>591</v>
      </c>
      <c r="W4" s="32" t="s">
        <v>150</v>
      </c>
      <c r="Y4" s="32" t="s">
        <v>333</v>
      </c>
      <c r="Z4" s="32" t="s">
        <v>466</v>
      </c>
      <c r="AA4" s="79" t="s">
        <v>427</v>
      </c>
      <c r="AB4" s="79" t="s">
        <v>560</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補助</v>
      </c>
      <c r="Q10" s="19"/>
      <c r="T10" s="13"/>
      <c r="W10" s="32" t="s">
        <v>155</v>
      </c>
      <c r="Y10" s="32" t="s">
        <v>339</v>
      </c>
      <c r="Z10" s="32" t="s">
        <v>472</v>
      </c>
      <c r="AA10" s="79" t="s">
        <v>433</v>
      </c>
      <c r="AB10" s="79" t="s">
        <v>566</v>
      </c>
      <c r="AC10" s="31"/>
      <c r="AD10" s="31"/>
      <c r="AE10" s="31"/>
      <c r="AF10" s="30"/>
      <c r="AG10" s="44" t="s">
        <v>279</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2021-04-30T04:35:19Z</cp:lastPrinted>
  <dcterms:created xsi:type="dcterms:W3CDTF">2012-03-13T00:50:25Z</dcterms:created>
  <dcterms:modified xsi:type="dcterms:W3CDTF">2021-06-25T01:18:19Z</dcterms:modified>
</cp:coreProperties>
</file>