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会計課へ提出 - コピー\交流審部門\"/>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45" i="3"/>
  <c r="AY134" i="3"/>
  <c r="AY255" i="3"/>
  <c r="AY271" i="3"/>
  <c r="AY369"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AD21" i="3" l="1"/>
  <c r="P28" i="3" l="1"/>
  <c r="P18" i="3" l="1"/>
  <c r="W18" i="3"/>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19" i="3" l="1"/>
  <c r="W21" i="3" s="1"/>
  <c r="P19" i="3"/>
  <c r="P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P20" i="3" l="1"/>
  <c r="W20" i="3"/>
  <c r="D13" i="4"/>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<sst xmlns="http://schemas.openxmlformats.org/spreadsheetml/2006/main" count="2350" uniqueCount="700">
  <si>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</si>
  <si>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</si>
  <si>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</si>
  <si>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</si>
  <si>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</si>
  <si>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</si>
  <si>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</si>
  <si>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</si>
  <si>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</si>
  <si>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</si>
  <si>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</si>
  <si>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</si>
  <si>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</si>
  <si>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</si>
  <si>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</si>
  <si>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</si>
  <si>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</si>
  <si>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</si>
  <si>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</si>
  <si>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</si>
  <si>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</si>
  <si>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</si>
  <si>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</si>
  <si>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</si>
  <si>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</si>
  <si>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</si>
  <si>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</si>
  <si>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</si>
  <si>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</si>
  <si>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</si>
  <si>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</si>
  <si>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</si>
  <si>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</si>
  <si>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</si>
  <si>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</si>
  <si>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</si>
  <si>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</si>
  <si>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</si>
  <si>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</si>
  <si>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</si>
  <si>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</si>
  <si>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</si>
  <si>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</si>
  <si>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</si>
  <si>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</si>
  <si>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</si>
  <si>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</si>
  <si>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</si>
  <si>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</si>
  <si>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</si>
  <si>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</si>
  <si>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</si>
  <si>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</si>
  <si>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</si>
  <si>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</si>
  <si>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</si>
  <si>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</si>
  <si>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</si>
  <si>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</si>
  <si>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</si>
  <si>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</si>
  <si>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</si>
  <si>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</si>
  <si>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</si>
  <si>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</si>
  <si>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</si>
  <si>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</si>
  <si>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</si>
  <si>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</si>
  <si>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</si>
  <si>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</si>
  <si>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</si>
  <si>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</si>
  <si>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</si>
  <si>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</si>
  <si>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</si>
  <si>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</si>
  <si>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</si>
  <si>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</si>
  <si>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</si>
  <si>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</si>
  <si>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</si>
  <si>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</si>
  <si>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</si>
  <si>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</si>
  <si>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</si>
  <si>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</si>
  <si>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</si>
  <si>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</si>
  <si>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</si>
  <si>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</si>
  <si>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</si>
  <si>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</si>
  <si>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</si>
  <si>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</si>
  <si>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</si>
  <si>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</si>
  <si>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</si>
  <si>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</si>
  <si>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</si>
  <si>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</si>
  <si>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</si>
  <si>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</si>
  <si>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</si>
  <si>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</si>
  <si>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</si>
  <si>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</si>
  <si>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</si>
  <si>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</si>
  <si>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</si>
  <si>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</si>
  <si>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</si>
  <si>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</si>
  <si>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</si>
  <si>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</si>
  <si>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</si>
  <si>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</si>
  <si>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</si>
  <si>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</si>
  <si>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</si>
  <si>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</si>
  <si>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</si>
  <si>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</si>
  <si>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</si>
  <si>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</si>
  <si>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</si>
  <si>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</si>
  <si>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</si>
  <si>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</si>
  <si>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</si>
  <si>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</si>
  <si>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</si>
  <si>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</si>
  <si>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</si>
  <si>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</si>
  <si>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</si>
  <si>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</si>
  <si>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</si>
  <si>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</si>
  <si>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</si>
  <si>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</si>
  <si>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</si>
  <si>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</si>
  <si>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</si>
  <si>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</si>
  <si>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</si>
  <si>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</si>
  <si>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</si>
  <si>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</si>
  <si>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</si>
  <si>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</si>
  <si>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</si>
  <si>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</si>
  <si>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</si>
  <si>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</si>
  <si>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</si>
  <si>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</si>
  <si>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</si>
  <si>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</si>
  <si>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</si>
  <si>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</si>
  <si>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</si>
  <si>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</si>
  <si>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</si>
  <si>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</si>
  <si>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</si>
  <si>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</si>
  <si>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</si>
  <si>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</si>
  <si>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</si>
  <si>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</si>
  <si>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</si>
  <si>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</si>
  <si>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</si>
  <si>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</si>
  <si>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</si>
  <si>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</si>
  <si>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</si>
  <si>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</si>
  <si>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</si>
  <si>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</si>
  <si>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</si>
  <si>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</si>
  <si>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</si>
  <si>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</si>
  <si>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</si>
  <si>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</si>
  <si>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</si>
  <si>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</si>
  <si>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</si>
  <si>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</si>
  <si>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</si>
  <si>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</si>
  <si>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</si>
  <si>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</si>
  <si>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</si>
  <si>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</si>
  <si>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</si>
  <si>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</si>
  <si>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</si>
  <si>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</si>
  <si>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</si>
  <si>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</si>
  <si>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</si>
  <si>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</si>
  <si>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</si>
  <si>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</si>
  <si>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</si>
  <si>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</si>
  <si>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</si>
  <si>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</si>
  <si>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</si>
  <si>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</si>
  <si>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</si>
  <si>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</si>
  <si>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</si>
  <si>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</si>
  <si>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</si>
  <si>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</si>
  <si>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</si>
  <si>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</si>
  <si>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</si>
  <si>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</si>
  <si>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</si>
  <si>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</si>
  <si>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</si>
  <si>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</si>
  <si>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</si>
  <si>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</si>
  <si>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</si>
  <si>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</si>
  <si>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</si>
  <si>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</si>
  <si>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</si>
  <si>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</si>
  <si>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</si>
  <si>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</si>
  <si>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</si>
  <si>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</si>
  <si>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</si>
  <si>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</si>
  <si>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</si>
  <si>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</si>
  <si>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</si>
  <si>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</si>
  <si>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</si>
  <si>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</si>
  <si>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</si>
  <si>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</si>
  <si>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</si>
  <si>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</si>
  <si>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</si>
  <si>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</si>
  <si>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</si>
  <si>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</si>
  <si>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</si>
  <si>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</si>
  <si>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</si>
  <si>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</si>
  <si>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</si>
  <si>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</si>
  <si>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</si>
  <si>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</si>
  <si>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</si>
  <si>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</si>
  <si>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</si>
  <si>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</si>
  <si>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</si>
  <si>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</si>
  <si>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</si>
  <si>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</si>
  <si>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</si>
  <si>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</si>
  <si>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</si>
  <si>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</si>
  <si>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</si>
  <si>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</si>
  <si>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</si>
  <si>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</si>
  <si>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</si>
  <si>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</si>
  <si>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</si>
  <si>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</si>
  <si>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</si>
  <si>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</si>
  <si>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</si>
  <si>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</si>
  <si>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</si>
  <si>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</si>
  <si>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</si>
  <si>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</si>
  <si>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</si>
  <si>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</si>
  <si>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</si>
  <si>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</si>
  <si>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</si>
  <si>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</si>
  <si>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</si>
  <si>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</si>
  <si>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</si>
  <si>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</si>
  <si>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</si>
  <si>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</si>
  <si>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</si>
  <si>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</si>
  <si>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</si>
  <si>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</si>
  <si>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</si>
  <si>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</si>
  <si>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</si>
  <si>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</si>
  <si>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</si>
  <si>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</si>
  <si>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</si>
  <si>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</si>
  <si>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</si>
  <si>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</si>
  <si>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</si>
  <si>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</si>
  <si>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</si>
  <si>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</si>
  <si>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</si>
  <si>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</si>
  <si>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</si>
  <si>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</si>
  <si>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</si>
  <si>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</si>
  <si>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</si>
  <si>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</si>
  <si>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</si>
  <si>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</si>
  <si>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</si>
  <si>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</si>
  <si>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</si>
  <si>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</si>
  <si>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</si>
  <si>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</si>
  <si>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</si>
  <si>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</si>
  <si>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</si>
  <si>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</si>
  <si>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</si>
  <si>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</si>
  <si>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</si>
  <si>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</si>
  <si>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</si>
  <si>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</si>
  <si>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</si>
  <si>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</si>
  <si>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</si>
  <si>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</si>
  <si>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</si>
  <si>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</si>
  <si>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</si>
  <si>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</si>
  <si>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</si>
  <si>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</si>
  <si>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</si>
  <si>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</si>
  <si>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</si>
  <si>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</si>
  <si>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</si>
  <si>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</si>
  <si>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</si>
  <si>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</si>
  <si>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</si>
  <si>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</si>
  <si>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</si>
  <si>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</si>
  <si>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</si>
  <si>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</si>
  <si>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</si>
  <si>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</si>
  <si>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</si>
  <si>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</si>
  <si>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</si>
  <si>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</si>
  <si>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</si>
  <si>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</si>
  <si>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</si>
  <si>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</si>
  <si>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</si>
  <si>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</si>
  <si>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</si>
  <si>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</si>
  <si>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</si>
  <si>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</si>
  <si>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</si>
  <si>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</si>
  <si>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</si>
  <si>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</si>
  <si>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</si>
  <si>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</si>
  <si>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</si>
  <si>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</si>
  <si>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</si>
  <si>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</si>
  <si>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</si>
  <si>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</si>
  <si>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</si>
  <si>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</si>
  <si>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</si>
  <si>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</si>
  <si>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</si>
  <si>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</si>
  <si>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</si>
  <si>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</si>
  <si>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</si>
  <si>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</si>
  <si>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</si>
  <si>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</si>
  <si>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</si>
  <si>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</si>
  <si>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</si>
  <si>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</si>
  <si>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</si>
  <si>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</si>
  <si>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</si>
  <si>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</si>
  <si>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</si>
  <si>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</si>
  <si>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</si>
  <si>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</si>
  <si>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</si>
  <si>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</si>
  <si>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</si>
  <si>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</si>
  <si>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</si>
  <si>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</si>
  <si>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</si>
  <si>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</si>
  <si>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</si>
  <si>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</si>
  <si>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</si>
  <si>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</si>
  <si>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</si>
  <si>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</si>
  <si>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</si>
  <si>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</si>
  <si>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</si>
  <si>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</si>
  <si>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</si>
  <si>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</si>
  <si>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</si>
  <si>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</si>
  <si>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</si>
  <si>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</si>
  <si>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</si>
  <si>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</si>
  <si>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</si>
  <si>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</si>
  <si>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</si>
  <si>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</si>
  <si>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</si>
  <si>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</si>
  <si>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</si>
  <si>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</si>
  <si>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</si>
  <si>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</si>
  <si>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</si>
  <si>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</si>
  <si>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</si>
  <si>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</si>
  <si>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</si>
  <si>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</si>
  <si>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</si>
  <si>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</si>
  <si>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</si>
  <si>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</si>
  <si>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</si>
  <si>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</si>
  <si>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</si>
  <si>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</si>
  <si>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</si>
  <si>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</si>
  <si>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</si>
  <si>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</si>
  <si>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</si>
  <si>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</si>
  <si>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</si>
  <si>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</si>
  <si>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</si>
  <si>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</si>
  <si>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</si>
  <si>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</si>
  <si>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</si>
  <si>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</si>
  <si>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</si>
  <si>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</si>
  <si>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</si>
  <si>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</si>
  <si>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</si>
  <si>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</si>
  <si>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</si>
  <si>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</si>
  <si>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</si>
  <si>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</si>
  <si>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</si>
  <si>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</si>
  <si>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</si>
  <si>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</si>
  <si>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</si>
  <si>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</si>
  <si>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</si>
  <si>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</si>
  <si>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</si>
  <si>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</si>
  <si>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</si>
  <si>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</si>
  <si>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</si>
  <si>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</si>
  <si>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</si>
  <si>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</si>
  <si>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</si>
  <si>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</si>
  <si>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</si>
  <si>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</si>
  <si>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</si>
  <si>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</si>
  <si>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</si>
  <si>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</si>
  <si>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</si>
  <si>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</si>
  <si>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</si>
  <si>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</si>
  <si>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</si>
  <si>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</si>
  <si>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</si>
  <si>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</si>
  <si>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</si>
  <si>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</si>
  <si>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</si>
  <si>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</si>
  <si>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</si>
  <si>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</si>
  <si>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</si>
  <si>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</si>
  <si>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</si>
  <si>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</si>
  <si>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</si>
  <si>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</si>
  <si>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</si>
  <si>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</si>
  <si>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</si>
  <si>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</si>
  <si>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</si>
  <si>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</si>
  <si>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</si>
  <si>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</si>
  <si>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</si>
  <si>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</si>
  <si>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</si>
  <si>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</si>
  <si>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</si>
  <si>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</si>
  <si>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</si>
  <si>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</si>
  <si>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</si>
  <si>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</si>
  <si>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</si>
  <si>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</si>
  <si>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</si>
  <si>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</si>
  <si>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</si>
  <si>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</si>
  <si>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</si>
  <si>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</si>
  <si>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</si>
  <si>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</si>
  <si>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</si>
  <si>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</si>
  <si>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</si>
  <si>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</si>
  <si>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</si>
  <si>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</si>
  <si>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</si>
  <si>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</si>
  <si>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</si>
  <si>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</si>
  <si>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</si>
  <si>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</si>
  <si>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</si>
  <si>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</si>
  <si>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</si>
  <si>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</si>
  <si>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</si>
  <si>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</si>
  <si>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</si>
  <si>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</si>
  <si>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</si>
  <si>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</si>
  <si>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</si>
  <si>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</si>
  <si>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</si>
  <si>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</si>
  <si>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</si>
  <si>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</si>
  <si>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</si>
  <si>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</si>
  <si>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</si>
  <si>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</si>
  <si>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</si>
  <si>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</si>
  <si>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</si>
  <si>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</si>
  <si>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</si>
  <si>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</si>
  <si>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</si>
  <si>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</si>
  <si>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</si>
  <si>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</si>
  <si>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</si>
  <si>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</si>
  <si>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</si>
  <si>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</si>
  <si>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</si>
  <si>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</si>
  <si>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</si>
  <si>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</si>
  <si>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</si>
  <si>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</si>
  <si>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</si>
  <si>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</si>
  <si>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</si>
  <si>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</si>
  <si>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</si>
  <si>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</si>
  <si>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</si>
  <si>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</si>
  <si>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</si>
  <si>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</si>
  <si>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災害に強い物流システム構築事業</t>
    <phoneticPr fontId="5"/>
  </si>
  <si>
    <t>国土交通省</t>
  </si>
  <si>
    <t>災害時における民間物資拠点の広域物資輸送拠点としての活用可能性を高めるため、都道府県が定める地域防災計画において、民間物資拠点の活用に関する規定がなされることを目標とする。</t>
    <rPh sb="0" eb="3">
      <t>サイガイジ</t>
    </rPh>
    <rPh sb="7" eb="9">
      <t>ミンカン</t>
    </rPh>
    <rPh sb="9" eb="11">
      <t>ブッシ</t>
    </rPh>
    <rPh sb="11" eb="13">
      <t>キョテン</t>
    </rPh>
    <rPh sb="14" eb="16">
      <t>コウイキ</t>
    </rPh>
    <rPh sb="16" eb="18">
      <t>ブッシ</t>
    </rPh>
    <rPh sb="18" eb="20">
      <t>ユソウ</t>
    </rPh>
    <rPh sb="20" eb="22">
      <t>キョテン</t>
    </rPh>
    <rPh sb="26" eb="28">
      <t>カツヨウ</t>
    </rPh>
    <rPh sb="28" eb="31">
      <t>カノウセイ</t>
    </rPh>
    <rPh sb="32" eb="33">
      <t>タカ</t>
    </rPh>
    <rPh sb="38" eb="42">
      <t>トドウフケン</t>
    </rPh>
    <rPh sb="43" eb="44">
      <t>サダ</t>
    </rPh>
    <rPh sb="46" eb="48">
      <t>チイキ</t>
    </rPh>
    <rPh sb="48" eb="50">
      <t>ボウサイ</t>
    </rPh>
    <rPh sb="50" eb="52">
      <t>ケイカク</t>
    </rPh>
    <rPh sb="57" eb="59">
      <t>ミンカン</t>
    </rPh>
    <rPh sb="59" eb="61">
      <t>ブッシ</t>
    </rPh>
    <rPh sb="61" eb="63">
      <t>キョテン</t>
    </rPh>
    <rPh sb="64" eb="66">
      <t>カツヨウ</t>
    </rPh>
    <rPh sb="67" eb="68">
      <t>カン</t>
    </rPh>
    <rPh sb="70" eb="72">
      <t>キテイ</t>
    </rPh>
    <rPh sb="80" eb="82">
      <t>モクヒョウ</t>
    </rPh>
    <phoneticPr fontId="5"/>
  </si>
  <si>
    <t>地域防災計画における民間物資拠点の規定率</t>
    <rPh sb="0" eb="2">
      <t>チイキ</t>
    </rPh>
    <rPh sb="2" eb="4">
      <t>ボウサイ</t>
    </rPh>
    <rPh sb="4" eb="6">
      <t>ケイカク</t>
    </rPh>
    <rPh sb="10" eb="12">
      <t>ミンカン</t>
    </rPh>
    <rPh sb="12" eb="14">
      <t>ブッシ</t>
    </rPh>
    <rPh sb="14" eb="16">
      <t>キョテン</t>
    </rPh>
    <rPh sb="17" eb="19">
      <t>キテイ</t>
    </rPh>
    <rPh sb="19" eb="20">
      <t>リツ</t>
    </rPh>
    <phoneticPr fontId="5"/>
  </si>
  <si>
    <t>％</t>
    <phoneticPr fontId="5"/>
  </si>
  <si>
    <t>○</t>
  </si>
  <si>
    <t>○</t>
    <phoneticPr fontId="5"/>
  </si>
  <si>
    <t>・防災対策推進検討会議　最終報告（平成24年7月31日防災対策推進検討会議決定）
・総合物流施策大綱（2017年度～2020年度）（平成29年7月28日閣議決定）　　　　　
・国土強靭化基本計画（平成30年12月14日閣議決定）
・国土強靭化年次計画2019（令和元年6月11日国土強靱化推進本部決定）
・交通政策基本計画(平成27年2月13日閣議決定）
・防災基本計画（令和元年5月31日中央防災会議決定）</t>
    <rPh sb="121" eb="123">
      <t>ネンジ</t>
    </rPh>
    <rPh sb="123" eb="125">
      <t>ケイカク</t>
    </rPh>
    <rPh sb="130" eb="132">
      <t>レイワ</t>
    </rPh>
    <rPh sb="132" eb="133">
      <t>ガン</t>
    </rPh>
    <rPh sb="186" eb="188">
      <t>レイワ</t>
    </rPh>
    <rPh sb="188" eb="189">
      <t>ガン</t>
    </rPh>
    <phoneticPr fontId="5"/>
  </si>
  <si>
    <t>-</t>
  </si>
  <si>
    <t>-</t>
    <phoneticPr fontId="5"/>
  </si>
  <si>
    <t>6 国際競争力、観光交流、広域・地域間連携等の確保・強化</t>
  </si>
  <si>
    <t>19 海上物流基盤の強化等総合的な物流体系整備の推進、みなとの振興、安定的な国際海上輸送の確保を推進する</t>
  </si>
  <si>
    <t>・発災時において、被災者への支援物資を確実・迅速に届けることや、物流の途絶による社会的損失を最小化するため、過去の災害の教訓を踏まえたラストマイルを含む円滑な支援物資輸送の実施に向けた取組や、災害時におけるサプライチェーンの確実な維持により、「災害に強い物流システムの構築」を図る。</t>
    <rPh sb="9" eb="12">
      <t>ヒサイシャ</t>
    </rPh>
    <rPh sb="54" eb="56">
      <t>カコ</t>
    </rPh>
    <rPh sb="57" eb="59">
      <t>サイガイ</t>
    </rPh>
    <rPh sb="60" eb="62">
      <t>キョウクン</t>
    </rPh>
    <rPh sb="63" eb="64">
      <t>フ</t>
    </rPh>
    <rPh sb="74" eb="75">
      <t>フク</t>
    </rPh>
    <rPh sb="76" eb="78">
      <t>エンカツ</t>
    </rPh>
    <rPh sb="79" eb="81">
      <t>シエン</t>
    </rPh>
    <rPh sb="81" eb="83">
      <t>ブッシ</t>
    </rPh>
    <rPh sb="83" eb="85">
      <t>ユソウ</t>
    </rPh>
    <rPh sb="86" eb="88">
      <t>ジッシ</t>
    </rPh>
    <rPh sb="89" eb="90">
      <t>ム</t>
    </rPh>
    <rPh sb="92" eb="93">
      <t>ト</t>
    </rPh>
    <rPh sb="93" eb="94">
      <t>ク</t>
    </rPh>
    <rPh sb="96" eb="98">
      <t>サイガイ</t>
    </rPh>
    <rPh sb="98" eb="99">
      <t>ジ</t>
    </rPh>
    <rPh sb="112" eb="114">
      <t>カクジツ</t>
    </rPh>
    <rPh sb="115" eb="117">
      <t>イジ</t>
    </rPh>
    <phoneticPr fontId="5"/>
  </si>
  <si>
    <t>総合的物流体系
整備推進調査費</t>
    <rPh sb="0" eb="2">
      <t>ソウゴウ</t>
    </rPh>
    <rPh sb="2" eb="3">
      <t>テキ</t>
    </rPh>
    <rPh sb="3" eb="5">
      <t>ブツリュウ</t>
    </rPh>
    <rPh sb="5" eb="7">
      <t>タイケイ</t>
    </rPh>
    <rPh sb="8" eb="10">
      <t>セイビ</t>
    </rPh>
    <rPh sb="10" eb="12">
      <t>スイシン</t>
    </rPh>
    <rPh sb="12" eb="15">
      <t>チョウサヒ</t>
    </rPh>
    <phoneticPr fontId="5"/>
  </si>
  <si>
    <t>職員旅費</t>
    <rPh sb="0" eb="2">
      <t>ショクイン</t>
    </rPh>
    <rPh sb="2" eb="4">
      <t>リョヒ</t>
    </rPh>
    <phoneticPr fontId="5"/>
  </si>
  <si>
    <t>過去の災害において顕在化した課題の解決に向けたハンドブック作成等の回数</t>
    <rPh sb="0" eb="2">
      <t>カコ</t>
    </rPh>
    <rPh sb="3" eb="5">
      <t>サイガイ</t>
    </rPh>
    <rPh sb="9" eb="12">
      <t>ケンザイカ</t>
    </rPh>
    <rPh sb="14" eb="16">
      <t>カダイ</t>
    </rPh>
    <rPh sb="17" eb="19">
      <t>カイケツ</t>
    </rPh>
    <rPh sb="20" eb="21">
      <t>ム</t>
    </rPh>
    <rPh sb="29" eb="31">
      <t>サクセイ</t>
    </rPh>
    <rPh sb="31" eb="32">
      <t>トウ</t>
    </rPh>
    <rPh sb="33" eb="35">
      <t>カイスウ</t>
    </rPh>
    <phoneticPr fontId="5"/>
  </si>
  <si>
    <t>調査費執行額　／　ハンドブック作成等の回数　　　　　　　　</t>
    <rPh sb="0" eb="3">
      <t>チョウサヒ</t>
    </rPh>
    <rPh sb="3" eb="5">
      <t>シッコウ</t>
    </rPh>
    <rPh sb="5" eb="6">
      <t>ガク</t>
    </rPh>
    <rPh sb="15" eb="17">
      <t>サクセイ</t>
    </rPh>
    <rPh sb="17" eb="18">
      <t>トウ</t>
    </rPh>
    <rPh sb="19" eb="21">
      <t>カイスウ</t>
    </rPh>
    <phoneticPr fontId="5"/>
  </si>
  <si>
    <t>回</t>
    <rPh sb="0" eb="1">
      <t>カイ</t>
    </rPh>
    <phoneticPr fontId="5"/>
  </si>
  <si>
    <t>千円</t>
    <rPh sb="0" eb="1">
      <t>セン</t>
    </rPh>
    <rPh sb="1" eb="2">
      <t>エン</t>
    </rPh>
    <phoneticPr fontId="5"/>
  </si>
  <si>
    <t>千円　/　件</t>
    <rPh sb="0" eb="1">
      <t>セン</t>
    </rPh>
    <rPh sb="1" eb="2">
      <t>エン</t>
    </rPh>
    <rPh sb="5" eb="6">
      <t>ケン</t>
    </rPh>
    <phoneticPr fontId="5"/>
  </si>
  <si>
    <t>5,940 / 1</t>
  </si>
  <si>
    <t>11,758 / 1</t>
  </si>
  <si>
    <t>都道府県が策定する地域防災計画における民間物資拠点の規定率</t>
    <rPh sb="0" eb="4">
      <t>トドウフケン</t>
    </rPh>
    <rPh sb="5" eb="7">
      <t>サクテイ</t>
    </rPh>
    <rPh sb="9" eb="11">
      <t>チイキ</t>
    </rPh>
    <rPh sb="11" eb="13">
      <t>ボウサイ</t>
    </rPh>
    <rPh sb="13" eb="15">
      <t>ケイカク</t>
    </rPh>
    <rPh sb="19" eb="21">
      <t>ミンカン</t>
    </rPh>
    <rPh sb="21" eb="23">
      <t>ブッシ</t>
    </rPh>
    <rPh sb="23" eb="25">
      <t>キョテン</t>
    </rPh>
    <rPh sb="26" eb="28">
      <t>キテイ</t>
    </rPh>
    <rPh sb="28" eb="29">
      <t>リツ</t>
    </rPh>
    <phoneticPr fontId="5"/>
  </si>
  <si>
    <t>％</t>
    <phoneticPr fontId="5"/>
  </si>
  <si>
    <t>（株）日通総合研究所</t>
  </si>
  <si>
    <t>調査、検討会運営、コンサルティング</t>
    <rPh sb="3" eb="6">
      <t>ケントウカイ</t>
    </rPh>
    <rPh sb="6" eb="8">
      <t>ウンエイ</t>
    </rPh>
    <phoneticPr fontId="5"/>
  </si>
  <si>
    <t>災害時における支援物資輸送等を確保することは、被災者の生命・生活の確保や被災地域の復旧・復興等に必要不可欠であり、優先的に実施されるべき事業である。</t>
  </si>
  <si>
    <t>平成28年熊本地震や平成30年7月豪雨において発生した課題についても考慮しつつ、物流総合効率化法の認定を受け、災害耐性に優れた特定流通業務施設の民間物資拠点としての活用を促すなど、災害時にラストマイルも含めて支援物資輸送を円滑に実施するための取組を行っていく。加えて、空港被災時の連絡調整体制についても継続して検討を行い、災害時においても途切れることの無い強靭なサプライチェーンの構築を推進する。</t>
    <rPh sb="0" eb="2">
      <t>ヘイセイ</t>
    </rPh>
    <rPh sb="4" eb="5">
      <t>ネン</t>
    </rPh>
    <rPh sb="7" eb="9">
      <t>ジシン</t>
    </rPh>
    <rPh sb="10" eb="12">
      <t>ヘイセイ</t>
    </rPh>
    <rPh sb="14" eb="15">
      <t>ネン</t>
    </rPh>
    <rPh sb="16" eb="17">
      <t>ガツ</t>
    </rPh>
    <rPh sb="17" eb="19">
      <t>ゴウウ</t>
    </rPh>
    <rPh sb="82" eb="84">
      <t>カツヨウ</t>
    </rPh>
    <rPh sb="85" eb="86">
      <t>ウナガ</t>
    </rPh>
    <rPh sb="101" eb="102">
      <t>フク</t>
    </rPh>
    <rPh sb="111" eb="113">
      <t>エンカツ</t>
    </rPh>
    <rPh sb="114" eb="116">
      <t>ジッシ</t>
    </rPh>
    <rPh sb="130" eb="131">
      <t>クワ</t>
    </rPh>
    <rPh sb="134" eb="136">
      <t>クウコウ</t>
    </rPh>
    <rPh sb="136" eb="138">
      <t>ヒサイ</t>
    </rPh>
    <rPh sb="138" eb="139">
      <t>ジ</t>
    </rPh>
    <rPh sb="140" eb="142">
      <t>レンラク</t>
    </rPh>
    <rPh sb="142" eb="144">
      <t>チョウセイ</t>
    </rPh>
    <rPh sb="144" eb="146">
      <t>タイセイ</t>
    </rPh>
    <rPh sb="151" eb="153">
      <t>ケイゾク</t>
    </rPh>
    <rPh sb="155" eb="157">
      <t>ケントウ</t>
    </rPh>
    <rPh sb="158" eb="159">
      <t>オコナ</t>
    </rPh>
    <rPh sb="161" eb="163">
      <t>サイガイ</t>
    </rPh>
    <rPh sb="163" eb="164">
      <t>ジ</t>
    </rPh>
    <rPh sb="169" eb="171">
      <t>トギ</t>
    </rPh>
    <rPh sb="176" eb="177">
      <t>ナ</t>
    </rPh>
    <rPh sb="178" eb="180">
      <t>キョウジン</t>
    </rPh>
    <rPh sb="190" eb="192">
      <t>コウチク</t>
    </rPh>
    <rPh sb="193" eb="195">
      <t>スイシン</t>
    </rPh>
    <phoneticPr fontId="5"/>
  </si>
  <si>
    <t>058</t>
    <phoneticPr fontId="5"/>
  </si>
  <si>
    <t>220</t>
    <phoneticPr fontId="5"/>
  </si>
  <si>
    <t>208</t>
    <phoneticPr fontId="5"/>
  </si>
  <si>
    <t>212</t>
    <phoneticPr fontId="5"/>
  </si>
  <si>
    <t>223</t>
    <phoneticPr fontId="5"/>
  </si>
  <si>
    <t>214</t>
    <phoneticPr fontId="5"/>
  </si>
  <si>
    <t>213</t>
    <phoneticPr fontId="5"/>
  </si>
  <si>
    <t>参事官
紺野 博行</t>
    <phoneticPr fontId="5"/>
  </si>
  <si>
    <t>無</t>
  </si>
  <si>
    <t>‐</t>
  </si>
  <si>
    <t>これまでの大規模災害等の教訓を踏まえ、円滑な支援物資輸送の実施のために行う事業であり、社会のニーズを反映している。</t>
    <rPh sb="29" eb="31">
      <t>ジッシ</t>
    </rPh>
    <rPh sb="35" eb="36">
      <t>オコナ</t>
    </rPh>
    <phoneticPr fontId="5"/>
  </si>
  <si>
    <t>支援物資輸送は被災地自治体等が機能不全となった場合に民間の協力の下で国が実施するものであるため、本事業は国において実施する必要がある。</t>
  </si>
  <si>
    <t>災害時において、支援物資が被災地に届くことは、国民の生命を守ることにつながり、優先度の高い事業といえる。</t>
  </si>
  <si>
    <t>調査業務の作業量、検討会の開催頻度等に見合った水準であると考えられる。</t>
  </si>
  <si>
    <t>調査費については、調査内容を細かく指示した仕様書に基づき、真に必要な費目・使途にのみ支出が行われている。</t>
  </si>
  <si>
    <t>仕様書に記載する調査事項を真に必要なものに絞り込んでおり、調査委託に係るコスト削減に努めている。</t>
  </si>
  <si>
    <t>アウトカムの欄で前述したように、成果実績は成果目標に見合ったものとなっている。</t>
  </si>
  <si>
    <t>A.日通総合研究所</t>
    <phoneticPr fontId="5"/>
  </si>
  <si>
    <t>調査費</t>
    <rPh sb="0" eb="3">
      <t>チョウサヒ</t>
    </rPh>
    <phoneticPr fontId="5"/>
  </si>
  <si>
    <t>令和２年度「成田国際空港が被災した場合の代替輸送連絡調整メカニズムの構築のための調査」</t>
    <phoneticPr fontId="5"/>
  </si>
  <si>
    <t>国交</t>
  </si>
  <si>
    <t>総合政策局</t>
    <rPh sb="0" eb="4">
      <t>ソウゴウセイサク</t>
    </rPh>
    <rPh sb="4" eb="5">
      <t>キョク</t>
    </rPh>
    <phoneticPr fontId="5"/>
  </si>
  <si>
    <t>参事官（物流産業）室</t>
    <rPh sb="0" eb="3">
      <t>サンジカン</t>
    </rPh>
    <rPh sb="4" eb="6">
      <t>ブツリュウ</t>
    </rPh>
    <rPh sb="6" eb="8">
      <t>サンギョウ</t>
    </rPh>
    <rPh sb="9" eb="10">
      <t>シツ</t>
    </rPh>
    <phoneticPr fontId="5"/>
  </si>
  <si>
    <t>企画競争において複数の事業者より応募があり、競争性は確保されている。</t>
    <rPh sb="0" eb="2">
      <t>キカク</t>
    </rPh>
    <rPh sb="2" eb="4">
      <t>キョウソウ</t>
    </rPh>
    <rPh sb="8" eb="10">
      <t>フクスウ</t>
    </rPh>
    <rPh sb="11" eb="14">
      <t>ジギョウシャ</t>
    </rPh>
    <rPh sb="16" eb="18">
      <t>オウボ</t>
    </rPh>
    <rPh sb="22" eb="25">
      <t>キョウソウセイ</t>
    </rPh>
    <rPh sb="26" eb="28">
      <t>カクホ</t>
    </rPh>
    <phoneticPr fontId="5"/>
  </si>
  <si>
    <t>令和３年度事業において令和２年度事業における指針を活用しガイドラインの策定や机上訓練の実施を見込んでいる。</t>
    <rPh sb="0" eb="2">
      <t>レイワ</t>
    </rPh>
    <rPh sb="3" eb="5">
      <t>ネンド</t>
    </rPh>
    <rPh sb="5" eb="7">
      <t>ジギョウ</t>
    </rPh>
    <rPh sb="11" eb="13">
      <t>レイワ</t>
    </rPh>
    <rPh sb="14" eb="16">
      <t>ネンド</t>
    </rPh>
    <rPh sb="16" eb="18">
      <t>ジギョウ</t>
    </rPh>
    <rPh sb="22" eb="24">
      <t>シシン</t>
    </rPh>
    <rPh sb="25" eb="27">
      <t>カツヨウ</t>
    </rPh>
    <rPh sb="35" eb="37">
      <t>サクテイ</t>
    </rPh>
    <rPh sb="38" eb="40">
      <t>キジョウ</t>
    </rPh>
    <rPh sb="40" eb="42">
      <t>クンレン</t>
    </rPh>
    <rPh sb="43" eb="45">
      <t>ジッシ</t>
    </rPh>
    <rPh sb="46" eb="48">
      <t>ミコ</t>
    </rPh>
    <phoneticPr fontId="5"/>
  </si>
  <si>
    <t>東北運輸局</t>
    <rPh sb="0" eb="2">
      <t>トウホク</t>
    </rPh>
    <rPh sb="2" eb="4">
      <t>ウンユ</t>
    </rPh>
    <rPh sb="4" eb="5">
      <t>キョク</t>
    </rPh>
    <phoneticPr fontId="5"/>
  </si>
  <si>
    <t>災害に強い物流システム構築事業に関する業務</t>
    <rPh sb="0" eb="2">
      <t>サイガイ</t>
    </rPh>
    <rPh sb="3" eb="4">
      <t>ツヨ</t>
    </rPh>
    <rPh sb="5" eb="7">
      <t>ブツリュウ</t>
    </rPh>
    <rPh sb="11" eb="13">
      <t>コウチク</t>
    </rPh>
    <rPh sb="13" eb="15">
      <t>ジギョウ</t>
    </rPh>
    <rPh sb="16" eb="17">
      <t>カン</t>
    </rPh>
    <rPh sb="19" eb="21">
      <t>ギョウム</t>
    </rPh>
    <phoneticPr fontId="5"/>
  </si>
  <si>
    <t>関東運輸局</t>
    <rPh sb="0" eb="2">
      <t>カントウ</t>
    </rPh>
    <rPh sb="2" eb="4">
      <t>ウンユ</t>
    </rPh>
    <rPh sb="4" eb="5">
      <t>キョク</t>
    </rPh>
    <phoneticPr fontId="5"/>
  </si>
  <si>
    <t>四国運輸局</t>
    <rPh sb="0" eb="2">
      <t>シコク</t>
    </rPh>
    <rPh sb="2" eb="4">
      <t>ウンユ</t>
    </rPh>
    <rPh sb="4" eb="5">
      <t>キョク</t>
    </rPh>
    <phoneticPr fontId="5"/>
  </si>
  <si>
    <t>北海道運輸局</t>
    <rPh sb="0" eb="3">
      <t>ホッカイドウ</t>
    </rPh>
    <rPh sb="3" eb="5">
      <t>ウンユ</t>
    </rPh>
    <rPh sb="5" eb="6">
      <t>キョク</t>
    </rPh>
    <phoneticPr fontId="5"/>
  </si>
  <si>
    <t>北陸信越運輸局</t>
    <rPh sb="0" eb="2">
      <t>ホクリク</t>
    </rPh>
    <rPh sb="2" eb="4">
      <t>シンエツ</t>
    </rPh>
    <rPh sb="4" eb="6">
      <t>ウンユ</t>
    </rPh>
    <rPh sb="6" eb="7">
      <t>キョク</t>
    </rPh>
    <phoneticPr fontId="5"/>
  </si>
  <si>
    <t>中部運輸局</t>
    <rPh sb="0" eb="2">
      <t>チュウブ</t>
    </rPh>
    <rPh sb="2" eb="4">
      <t>ウンユ</t>
    </rPh>
    <rPh sb="4" eb="5">
      <t>キョク</t>
    </rPh>
    <phoneticPr fontId="5"/>
  </si>
  <si>
    <t>九州運輸局</t>
    <rPh sb="0" eb="2">
      <t>キュウシュウ</t>
    </rPh>
    <rPh sb="2" eb="4">
      <t>ウンユ</t>
    </rPh>
    <rPh sb="4" eb="5">
      <t>キョク</t>
    </rPh>
    <phoneticPr fontId="5"/>
  </si>
  <si>
    <t>-</t>
    <phoneticPr fontId="5"/>
  </si>
  <si>
    <t>計画通り進捗している。</t>
    <rPh sb="0" eb="2">
      <t>ケイカク</t>
    </rPh>
    <rPh sb="2" eb="3">
      <t>ドオ</t>
    </rPh>
    <rPh sb="4" eb="6">
      <t>シンチョク</t>
    </rPh>
    <phoneticPr fontId="5"/>
  </si>
  <si>
    <t>・災害時における円滑な支援物資物流を確保するため、地方ブロック毎に設置された国、地方公共団体、物流事業者等の関係者が参画する協議会において、地方公共団体と物流事業者団体との協力協定の内容の高度化促進や災害時に支援物資拠点として活用可能な民間物流施設の選定等を実施する。
・成田空港が機能不全に陥った場合を想定し、空港BCPとの整合性を確保しつつ、具体的な被災想定のもと災害時における物流関係者間の連携について計画策定を行う。</t>
    <rPh sb="33" eb="35">
      <t>セッチ</t>
    </rPh>
    <rPh sb="82" eb="84">
      <t>ダンタイ</t>
    </rPh>
    <rPh sb="91" eb="93">
      <t>ナイヨウ</t>
    </rPh>
    <rPh sb="94" eb="97">
      <t>コウドカ</t>
    </rPh>
    <rPh sb="100" eb="103">
      <t>サイガイジ</t>
    </rPh>
    <rPh sb="104" eb="106">
      <t>シエン</t>
    </rPh>
    <rPh sb="106" eb="108">
      <t>ブッシ</t>
    </rPh>
    <rPh sb="108" eb="110">
      <t>キョテン</t>
    </rPh>
    <rPh sb="113" eb="115">
      <t>カツヨウ</t>
    </rPh>
    <rPh sb="115" eb="117">
      <t>カノウ</t>
    </rPh>
    <rPh sb="120" eb="124">
      <t>ブツリュウシセツ</t>
    </rPh>
    <rPh sb="129" eb="131">
      <t>ジッシ</t>
    </rPh>
    <rPh sb="137" eb="139">
      <t>ナリタ</t>
    </rPh>
    <rPh sb="205" eb="207">
      <t>ケイカク</t>
    </rPh>
    <rPh sb="207" eb="209">
      <t>サクテイ</t>
    </rPh>
    <rPh sb="210" eb="211">
      <t>オコナ</t>
    </rPh>
    <phoneticPr fontId="5"/>
  </si>
  <si>
    <t>国土交通省総合政策局による地方公共団体からの聞き取り調査
次期目標は、今年度中に行う次期計画の策定に合わせて検討する予定である。</t>
    <phoneticPr fontId="5"/>
  </si>
  <si>
    <t>本事業は災害時における支援物資輸送の確保を目的としているところ、支援物資の保管については、設備状況等を勘案すると、民間物資拠点の広域物資輸送拠点として活用することは有用であるため、地域防災計画への規定によりその活用性を高めることは、災害時も含む総合的な物流体系の整備の推進につながるものである。次期目標は、今年度中に行う次期計画の策定に合わせて検討する予定である。</t>
    <rPh sb="15" eb="17">
      <t>ユソウ</t>
    </rPh>
    <rPh sb="32" eb="34">
      <t>シエン</t>
    </rPh>
    <rPh sb="34" eb="36">
      <t>ブッシ</t>
    </rPh>
    <rPh sb="37" eb="39">
      <t>ホカン</t>
    </rPh>
    <rPh sb="45" eb="47">
      <t>セツビ</t>
    </rPh>
    <rPh sb="47" eb="49">
      <t>ジョウキョウ</t>
    </rPh>
    <rPh sb="49" eb="50">
      <t>トウ</t>
    </rPh>
    <rPh sb="51" eb="53">
      <t>カンアン</t>
    </rPh>
    <rPh sb="57" eb="59">
      <t>ミンカン</t>
    </rPh>
    <rPh sb="59" eb="61">
      <t>ブッシ</t>
    </rPh>
    <rPh sb="61" eb="63">
      <t>キョテン</t>
    </rPh>
    <rPh sb="64" eb="66">
      <t>コウイキ</t>
    </rPh>
    <rPh sb="66" eb="68">
      <t>ブッシ</t>
    </rPh>
    <rPh sb="68" eb="70">
      <t>ユソウ</t>
    </rPh>
    <rPh sb="70" eb="72">
      <t>キョテン</t>
    </rPh>
    <rPh sb="75" eb="77">
      <t>カツヨウ</t>
    </rPh>
    <rPh sb="82" eb="84">
      <t>ユウヨウ</t>
    </rPh>
    <rPh sb="90" eb="92">
      <t>チイキ</t>
    </rPh>
    <rPh sb="92" eb="94">
      <t>ボウサイ</t>
    </rPh>
    <rPh sb="94" eb="96">
      <t>ケイカク</t>
    </rPh>
    <rPh sb="98" eb="100">
      <t>キテイ</t>
    </rPh>
    <rPh sb="105" eb="108">
      <t>カツヨウセイ</t>
    </rPh>
    <rPh sb="109" eb="110">
      <t>タカ</t>
    </rPh>
    <rPh sb="116" eb="119">
      <t>サイガイジ</t>
    </rPh>
    <rPh sb="120" eb="121">
      <t>フク</t>
    </rPh>
    <rPh sb="131" eb="133">
      <t>セイビ</t>
    </rPh>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</si>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</sst>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190586</xdr:colOff>
      <xdr:row>749</xdr:row>
      <xdr:rowOff>0</xdr:rowOff>
    </xdr:from>
    <xdr:to>
      <xdr:col>24</xdr:col>
      <xdr:colOff>46942</xdr:colOff>
      <xdr:row>751</xdr:row>
      <xdr:rowOff>58458</xdr:rowOff>
    </xdr:to>
    <xdr:sp macro="" textlink="">
      <xdr:nvSpPr>
        <xdr:cNvPr id="10" name="正方形/長方形 9"/>
        <xdr:cNvSpPr/>
      </xdr:nvSpPr>
      <xdr:spPr>
        <a:xfrm>
          <a:off x="2843979" y="39964179"/>
          <a:ext cx="2101534" cy="76602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0</xdr:colOff>
      <xdr:row>751</xdr:row>
      <xdr:rowOff>156619</xdr:rowOff>
    </xdr:from>
    <xdr:to>
      <xdr:col>25</xdr:col>
      <xdr:colOff>3784</xdr:colOff>
      <xdr:row>752</xdr:row>
      <xdr:rowOff>276394</xdr:rowOff>
    </xdr:to>
    <xdr:sp macro="" textlink="">
      <xdr:nvSpPr>
        <xdr:cNvPr id="11" name="大かっこ 10"/>
        <xdr:cNvSpPr/>
      </xdr:nvSpPr>
      <xdr:spPr>
        <a:xfrm>
          <a:off x="2653393" y="40828369"/>
          <a:ext cx="2453070" cy="473561"/>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災害に強い物流システムの構築</a:t>
          </a:r>
        </a:p>
      </xdr:txBody>
    </xdr:sp>
    <xdr:clientData/>
  </xdr:twoCellAnchor>
  <xdr:twoCellAnchor>
    <xdr:from>
      <xdr:col>23</xdr:col>
      <xdr:colOff>196926</xdr:colOff>
      <xdr:row>755</xdr:row>
      <xdr:rowOff>181273</xdr:rowOff>
    </xdr:from>
    <xdr:to>
      <xdr:col>32</xdr:col>
      <xdr:colOff>70240</xdr:colOff>
      <xdr:row>757</xdr:row>
      <xdr:rowOff>321650</xdr:rowOff>
    </xdr:to>
    <xdr:sp macro="" textlink="">
      <xdr:nvSpPr>
        <xdr:cNvPr id="12" name="正方形/長方形 11"/>
        <xdr:cNvSpPr/>
      </xdr:nvSpPr>
      <xdr:spPr>
        <a:xfrm>
          <a:off x="4891390" y="42268166"/>
          <a:ext cx="1710279" cy="84794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日通総合研究所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180658</xdr:colOff>
      <xdr:row>758</xdr:row>
      <xdr:rowOff>50187</xdr:rowOff>
    </xdr:from>
    <xdr:to>
      <xdr:col>46</xdr:col>
      <xdr:colOff>33617</xdr:colOff>
      <xdr:row>760</xdr:row>
      <xdr:rowOff>56030</xdr:rowOff>
    </xdr:to>
    <xdr:sp macro="" textlink="">
      <xdr:nvSpPr>
        <xdr:cNvPr id="13" name="大かっこ 12"/>
        <xdr:cNvSpPr/>
      </xdr:nvSpPr>
      <xdr:spPr>
        <a:xfrm>
          <a:off x="4214776" y="44010863"/>
          <a:ext cx="5097312" cy="700608"/>
        </a:xfrm>
        <a:prstGeom prst="bracketPair">
          <a:avLst>
            <a:gd name="adj" fmla="val 6470"/>
          </a:avLst>
        </a:prstGeom>
        <a:noFill/>
        <a:ln w="9525" cap="flat" cmpd="sng" algn="ctr">
          <a:solidFill>
            <a:sysClr val="windowText" lastClr="000000"/>
          </a:solidFill>
          <a:prstDash val="solid"/>
        </a:ln>
        <a:effectLst/>
      </xdr:spPr>
      <xdr:txBody>
        <a:bodyPr vertOverflow="clip" numCol="1" spcCol="10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令和２年度「成田国際空港が被災した場合の代替輸送連絡調整メカニズムの構築のための調査</a:t>
          </a: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15897</xdr:colOff>
      <xdr:row>752</xdr:row>
      <xdr:rowOff>280281</xdr:rowOff>
    </xdr:from>
    <xdr:to>
      <xdr:col>23</xdr:col>
      <xdr:colOff>196925</xdr:colOff>
      <xdr:row>756</xdr:row>
      <xdr:rowOff>250603</xdr:rowOff>
    </xdr:to>
    <xdr:cxnSp macro="">
      <xdr:nvCxnSpPr>
        <xdr:cNvPr id="14" name="図形 209"/>
        <xdr:cNvCxnSpPr>
          <a:endCxn id="12" idx="1"/>
        </xdr:cNvCxnSpPr>
      </xdr:nvCxnSpPr>
      <xdr:spPr>
        <a:xfrm rot="16200000" flipH="1">
          <a:off x="3699928" y="41499822"/>
          <a:ext cx="1385465" cy="997456"/>
        </a:xfrm>
        <a:prstGeom prst="bentConnector2">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19</xdr:col>
      <xdr:colOff>26709</xdr:colOff>
      <xdr:row>756</xdr:row>
      <xdr:rowOff>232476</xdr:rowOff>
    </xdr:from>
    <xdr:to>
      <xdr:col>24</xdr:col>
      <xdr:colOff>3630</xdr:colOff>
      <xdr:row>761</xdr:row>
      <xdr:rowOff>190791</xdr:rowOff>
    </xdr:to>
    <xdr:cxnSp macro="">
      <xdr:nvCxnSpPr>
        <xdr:cNvPr id="15" name="図形 209"/>
        <xdr:cNvCxnSpPr/>
      </xdr:nvCxnSpPr>
      <xdr:spPr>
        <a:xfrm rot="16200000" flipH="1">
          <a:off x="3539851" y="43038049"/>
          <a:ext cx="1727243" cy="997456"/>
        </a:xfrm>
        <a:prstGeom prst="bentConnector2">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194867</xdr:colOff>
      <xdr:row>760</xdr:row>
      <xdr:rowOff>121455</xdr:rowOff>
    </xdr:from>
    <xdr:to>
      <xdr:col>32</xdr:col>
      <xdr:colOff>68181</xdr:colOff>
      <xdr:row>762</xdr:row>
      <xdr:rowOff>261982</xdr:rowOff>
    </xdr:to>
    <xdr:sp macro="" textlink="">
      <xdr:nvSpPr>
        <xdr:cNvPr id="16" name="正方形/長方形 15"/>
        <xdr:cNvSpPr/>
      </xdr:nvSpPr>
      <xdr:spPr>
        <a:xfrm>
          <a:off x="4889331" y="43977276"/>
          <a:ext cx="1710279" cy="84809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Ｂ．地方運輸局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121220</xdr:colOff>
      <xdr:row>749</xdr:row>
      <xdr:rowOff>82112</xdr:rowOff>
    </xdr:from>
    <xdr:to>
      <xdr:col>43</xdr:col>
      <xdr:colOff>11205</xdr:colOff>
      <xdr:row>751</xdr:row>
      <xdr:rowOff>313765</xdr:rowOff>
    </xdr:to>
    <xdr:sp macro="" textlink="">
      <xdr:nvSpPr>
        <xdr:cNvPr id="17" name="大かっこ 16"/>
        <xdr:cNvSpPr/>
      </xdr:nvSpPr>
      <xdr:spPr>
        <a:xfrm>
          <a:off x="5365573" y="40916347"/>
          <a:ext cx="3318985" cy="926418"/>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災害に強い物流システムの構築事業に関する業務（職員旅費）</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oneCellAnchor>
    <xdr:from>
      <xdr:col>24</xdr:col>
      <xdr:colOff>11206</xdr:colOff>
      <xdr:row>754</xdr:row>
      <xdr:rowOff>190500</xdr:rowOff>
    </xdr:from>
    <xdr:ext cx="1927412" cy="275717"/>
    <xdr:sp macro="" textlink="">
      <xdr:nvSpPr>
        <xdr:cNvPr id="2" name="テキスト ボックス 1"/>
        <xdr:cNvSpPr txBox="1"/>
      </xdr:nvSpPr>
      <xdr:spPr>
        <a:xfrm>
          <a:off x="4852147" y="47053500"/>
          <a:ext cx="19274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325</v>
      </c>
      <c r="AJ2" s="928" t="s">
        <v>679</v>
      </c>
      <c r="AK2" s="928"/>
      <c r="AL2" s="928"/>
      <c r="AM2" s="928"/>
      <c r="AN2" s="83" t="s">
        <v>325</v>
      </c>
      <c r="AO2" s="928">
        <v>20</v>
      </c>
      <c r="AP2" s="928"/>
      <c r="AQ2" s="928"/>
      <c r="AR2" s="84" t="s">
        <v>630</v>
      </c>
      <c r="AS2" s="934">
        <v>219</v>
      </c>
      <c r="AT2" s="934"/>
      <c r="AU2" s="934"/>
      <c r="AV2" s="83" t="str">
        <f>IF(AW2="","","-")</f>
        <v/>
      </c>
      <c r="AW2" s="894"/>
      <c r="AX2" s="894"/>
    </row>
    <row r="3" spans="1:50" ht="21" customHeight="1" thickBot="1" x14ac:dyDescent="0.2">
      <c r="A3" s="850" t="s">
        <v>623</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632</v>
      </c>
      <c r="AK3" s="852"/>
      <c r="AL3" s="852"/>
      <c r="AM3" s="852"/>
      <c r="AN3" s="852"/>
      <c r="AO3" s="852"/>
      <c r="AP3" s="852"/>
      <c r="AQ3" s="852"/>
      <c r="AR3" s="852"/>
      <c r="AS3" s="852"/>
      <c r="AT3" s="852"/>
      <c r="AU3" s="852"/>
      <c r="AV3" s="852"/>
      <c r="AW3" s="852"/>
      <c r="AX3" s="24" t="s">
        <v>64</v>
      </c>
    </row>
    <row r="4" spans="1:50" ht="24.75" customHeight="1" x14ac:dyDescent="0.15">
      <c r="A4" s="687" t="s">
        <v>25</v>
      </c>
      <c r="B4" s="688"/>
      <c r="C4" s="688"/>
      <c r="D4" s="688"/>
      <c r="E4" s="688"/>
      <c r="F4" s="688"/>
      <c r="G4" s="665" t="s">
        <v>631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680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2" t="s">
        <v>420</v>
      </c>
      <c r="H5" s="823"/>
      <c r="I5" s="823"/>
      <c r="J5" s="823"/>
      <c r="K5" s="823"/>
      <c r="L5" s="823"/>
      <c r="M5" s="824" t="s">
        <v>65</v>
      </c>
      <c r="N5" s="825"/>
      <c r="O5" s="825"/>
      <c r="P5" s="825"/>
      <c r="Q5" s="825"/>
      <c r="R5" s="826"/>
      <c r="S5" s="827" t="s">
        <v>69</v>
      </c>
      <c r="T5" s="823"/>
      <c r="U5" s="823"/>
      <c r="V5" s="823"/>
      <c r="W5" s="823"/>
      <c r="X5" s="828"/>
      <c r="Y5" s="681" t="s">
        <v>3</v>
      </c>
      <c r="Z5" s="527"/>
      <c r="AA5" s="527"/>
      <c r="AB5" s="527"/>
      <c r="AC5" s="527"/>
      <c r="AD5" s="528"/>
      <c r="AE5" s="682" t="s">
        <v>681</v>
      </c>
      <c r="AF5" s="682"/>
      <c r="AG5" s="682"/>
      <c r="AH5" s="682"/>
      <c r="AI5" s="682"/>
      <c r="AJ5" s="682"/>
      <c r="AK5" s="682"/>
      <c r="AL5" s="682"/>
      <c r="AM5" s="682"/>
      <c r="AN5" s="682"/>
      <c r="AO5" s="682"/>
      <c r="AP5" s="683"/>
      <c r="AQ5" s="684" t="s">
        <v>666</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77" customHeight="1" x14ac:dyDescent="0.15">
      <c r="A7" s="479" t="s">
        <v>22</v>
      </c>
      <c r="B7" s="480"/>
      <c r="C7" s="480"/>
      <c r="D7" s="480"/>
      <c r="E7" s="480"/>
      <c r="F7" s="481"/>
      <c r="G7" s="482" t="s">
        <v>640</v>
      </c>
      <c r="H7" s="483"/>
      <c r="I7" s="483"/>
      <c r="J7" s="483"/>
      <c r="K7" s="483"/>
      <c r="L7" s="483"/>
      <c r="M7" s="483"/>
      <c r="N7" s="483"/>
      <c r="O7" s="483"/>
      <c r="P7" s="483"/>
      <c r="Q7" s="483"/>
      <c r="R7" s="483"/>
      <c r="S7" s="483"/>
      <c r="T7" s="483"/>
      <c r="U7" s="483"/>
      <c r="V7" s="483"/>
      <c r="W7" s="483"/>
      <c r="X7" s="484"/>
      <c r="Y7" s="906" t="s">
        <v>308</v>
      </c>
      <c r="Z7" s="424"/>
      <c r="AA7" s="424"/>
      <c r="AB7" s="424"/>
      <c r="AC7" s="424"/>
      <c r="AD7" s="907"/>
      <c r="AE7" s="895" t="s">
        <v>638</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9" t="s">
        <v>208</v>
      </c>
      <c r="B8" s="480"/>
      <c r="C8" s="480"/>
      <c r="D8" s="480"/>
      <c r="E8" s="480"/>
      <c r="F8" s="481"/>
      <c r="G8" s="929" t="str">
        <f>入力規則等!A27</f>
        <v>国土強靱化施策</v>
      </c>
      <c r="H8" s="703"/>
      <c r="I8" s="703"/>
      <c r="J8" s="703"/>
      <c r="K8" s="703"/>
      <c r="L8" s="703"/>
      <c r="M8" s="703"/>
      <c r="N8" s="703"/>
      <c r="O8" s="703"/>
      <c r="P8" s="703"/>
      <c r="Q8" s="703"/>
      <c r="R8" s="703"/>
      <c r="S8" s="703"/>
      <c r="T8" s="703"/>
      <c r="U8" s="703"/>
      <c r="V8" s="703"/>
      <c r="W8" s="703"/>
      <c r="X8" s="930"/>
      <c r="Y8" s="829" t="s">
        <v>209</v>
      </c>
      <c r="Z8" s="830"/>
      <c r="AA8" s="830"/>
      <c r="AB8" s="830"/>
      <c r="AC8" s="830"/>
      <c r="AD8" s="831"/>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2" t="s">
        <v>23</v>
      </c>
      <c r="B9" s="833"/>
      <c r="C9" s="833"/>
      <c r="D9" s="833"/>
      <c r="E9" s="833"/>
      <c r="F9" s="833"/>
      <c r="G9" s="834" t="s">
        <v>643</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3" t="s">
        <v>29</v>
      </c>
      <c r="B10" s="644"/>
      <c r="C10" s="644"/>
      <c r="D10" s="644"/>
      <c r="E10" s="644"/>
      <c r="F10" s="644"/>
      <c r="G10" s="737" t="s">
        <v>694</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7" t="s">
        <v>24</v>
      </c>
      <c r="B12" s="948"/>
      <c r="C12" s="948"/>
      <c r="D12" s="948"/>
      <c r="E12" s="948"/>
      <c r="F12" s="949"/>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8</v>
      </c>
      <c r="Q13" s="641"/>
      <c r="R13" s="641"/>
      <c r="S13" s="641"/>
      <c r="T13" s="641"/>
      <c r="U13" s="641"/>
      <c r="V13" s="642"/>
      <c r="W13" s="640">
        <v>13</v>
      </c>
      <c r="X13" s="641"/>
      <c r="Y13" s="641"/>
      <c r="Z13" s="641"/>
      <c r="AA13" s="641"/>
      <c r="AB13" s="641"/>
      <c r="AC13" s="642"/>
      <c r="AD13" s="640">
        <v>11</v>
      </c>
      <c r="AE13" s="641"/>
      <c r="AF13" s="641"/>
      <c r="AG13" s="641"/>
      <c r="AH13" s="641"/>
      <c r="AI13" s="641"/>
      <c r="AJ13" s="642"/>
      <c r="AK13" s="640">
        <v>31</v>
      </c>
      <c r="AL13" s="641"/>
      <c r="AM13" s="641"/>
      <c r="AN13" s="641"/>
      <c r="AO13" s="641"/>
      <c r="AP13" s="641"/>
      <c r="AQ13" s="642"/>
      <c r="AR13" s="903"/>
      <c r="AS13" s="904"/>
      <c r="AT13" s="904"/>
      <c r="AU13" s="904"/>
      <c r="AV13" s="904"/>
      <c r="AW13" s="904"/>
      <c r="AX13" s="905"/>
    </row>
    <row r="14" spans="1:50" ht="21" customHeight="1" x14ac:dyDescent="0.15">
      <c r="A14" s="597"/>
      <c r="B14" s="598"/>
      <c r="C14" s="598"/>
      <c r="D14" s="598"/>
      <c r="E14" s="598"/>
      <c r="F14" s="599"/>
      <c r="G14" s="708"/>
      <c r="H14" s="709"/>
      <c r="I14" s="694" t="s">
        <v>8</v>
      </c>
      <c r="J14" s="745"/>
      <c r="K14" s="745"/>
      <c r="L14" s="745"/>
      <c r="M14" s="745"/>
      <c r="N14" s="745"/>
      <c r="O14" s="746"/>
      <c r="P14" s="640" t="s">
        <v>697</v>
      </c>
      <c r="Q14" s="641"/>
      <c r="R14" s="641"/>
      <c r="S14" s="641"/>
      <c r="T14" s="641"/>
      <c r="U14" s="641"/>
      <c r="V14" s="642"/>
      <c r="W14" s="640" t="s">
        <v>697</v>
      </c>
      <c r="X14" s="641"/>
      <c r="Y14" s="641"/>
      <c r="Z14" s="641"/>
      <c r="AA14" s="641"/>
      <c r="AB14" s="641"/>
      <c r="AC14" s="642"/>
      <c r="AD14" s="640" t="s">
        <v>697</v>
      </c>
      <c r="AE14" s="641"/>
      <c r="AF14" s="641"/>
      <c r="AG14" s="641"/>
      <c r="AH14" s="641"/>
      <c r="AI14" s="641"/>
      <c r="AJ14" s="642"/>
      <c r="AK14" s="640" t="s">
        <v>697</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639</v>
      </c>
      <c r="Q15" s="641"/>
      <c r="R15" s="641"/>
      <c r="S15" s="641"/>
      <c r="T15" s="641"/>
      <c r="U15" s="641"/>
      <c r="V15" s="642"/>
      <c r="W15" s="640" t="s">
        <v>639</v>
      </c>
      <c r="X15" s="641"/>
      <c r="Y15" s="641"/>
      <c r="Z15" s="641"/>
      <c r="AA15" s="641"/>
      <c r="AB15" s="641"/>
      <c r="AC15" s="642"/>
      <c r="AD15" s="640" t="s">
        <v>639</v>
      </c>
      <c r="AE15" s="641"/>
      <c r="AF15" s="641"/>
      <c r="AG15" s="641"/>
      <c r="AH15" s="641"/>
      <c r="AI15" s="641"/>
      <c r="AJ15" s="642"/>
      <c r="AK15" s="640" t="s">
        <v>639</v>
      </c>
      <c r="AL15" s="641"/>
      <c r="AM15" s="641"/>
      <c r="AN15" s="641"/>
      <c r="AO15" s="641"/>
      <c r="AP15" s="641"/>
      <c r="AQ15" s="642"/>
      <c r="AR15" s="640"/>
      <c r="AS15" s="641"/>
      <c r="AT15" s="641"/>
      <c r="AU15" s="641"/>
      <c r="AV15" s="641"/>
      <c r="AW15" s="641"/>
      <c r="AX15" s="789"/>
    </row>
    <row r="16" spans="1:50" ht="21" customHeight="1" x14ac:dyDescent="0.15">
      <c r="A16" s="597"/>
      <c r="B16" s="598"/>
      <c r="C16" s="598"/>
      <c r="D16" s="598"/>
      <c r="E16" s="598"/>
      <c r="F16" s="599"/>
      <c r="G16" s="708"/>
      <c r="H16" s="709"/>
      <c r="I16" s="694" t="s">
        <v>51</v>
      </c>
      <c r="J16" s="695"/>
      <c r="K16" s="695"/>
      <c r="L16" s="695"/>
      <c r="M16" s="695"/>
      <c r="N16" s="695"/>
      <c r="O16" s="696"/>
      <c r="P16" s="640" t="s">
        <v>639</v>
      </c>
      <c r="Q16" s="641"/>
      <c r="R16" s="641"/>
      <c r="S16" s="641"/>
      <c r="T16" s="641"/>
      <c r="U16" s="641"/>
      <c r="V16" s="642"/>
      <c r="W16" s="640" t="s">
        <v>639</v>
      </c>
      <c r="X16" s="641"/>
      <c r="Y16" s="641"/>
      <c r="Z16" s="641"/>
      <c r="AA16" s="641"/>
      <c r="AB16" s="641"/>
      <c r="AC16" s="642"/>
      <c r="AD16" s="640" t="s">
        <v>639</v>
      </c>
      <c r="AE16" s="641"/>
      <c r="AF16" s="641"/>
      <c r="AG16" s="641"/>
      <c r="AH16" s="641"/>
      <c r="AI16" s="641"/>
      <c r="AJ16" s="642"/>
      <c r="AK16" s="640" t="s">
        <v>639</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639</v>
      </c>
      <c r="Q17" s="641"/>
      <c r="R17" s="641"/>
      <c r="S17" s="641"/>
      <c r="T17" s="641"/>
      <c r="U17" s="641"/>
      <c r="V17" s="642"/>
      <c r="W17" s="640" t="s">
        <v>639</v>
      </c>
      <c r="X17" s="641"/>
      <c r="Y17" s="641"/>
      <c r="Z17" s="641"/>
      <c r="AA17" s="641"/>
      <c r="AB17" s="641"/>
      <c r="AC17" s="642"/>
      <c r="AD17" s="640" t="s">
        <v>639</v>
      </c>
      <c r="AE17" s="641"/>
      <c r="AF17" s="641"/>
      <c r="AG17" s="641"/>
      <c r="AH17" s="641"/>
      <c r="AI17" s="641"/>
      <c r="AJ17" s="642"/>
      <c r="AK17" s="640" t="s">
        <v>639</v>
      </c>
      <c r="AL17" s="641"/>
      <c r="AM17" s="641"/>
      <c r="AN17" s="641"/>
      <c r="AO17" s="641"/>
      <c r="AP17" s="641"/>
      <c r="AQ17" s="642"/>
      <c r="AR17" s="901"/>
      <c r="AS17" s="901"/>
      <c r="AT17" s="901"/>
      <c r="AU17" s="901"/>
      <c r="AV17" s="901"/>
      <c r="AW17" s="901"/>
      <c r="AX17" s="902"/>
    </row>
    <row r="18" spans="1:50" ht="24.75" customHeight="1" x14ac:dyDescent="0.15">
      <c r="A18" s="597"/>
      <c r="B18" s="598"/>
      <c r="C18" s="598"/>
      <c r="D18" s="598"/>
      <c r="E18" s="598"/>
      <c r="F18" s="599"/>
      <c r="G18" s="710"/>
      <c r="H18" s="711"/>
      <c r="I18" s="699" t="s">
        <v>20</v>
      </c>
      <c r="J18" s="700"/>
      <c r="K18" s="700"/>
      <c r="L18" s="700"/>
      <c r="M18" s="700"/>
      <c r="N18" s="700"/>
      <c r="O18" s="701"/>
      <c r="P18" s="861">
        <f>SUM(P13:V17)</f>
        <v>8</v>
      </c>
      <c r="Q18" s="862"/>
      <c r="R18" s="862"/>
      <c r="S18" s="862"/>
      <c r="T18" s="862"/>
      <c r="U18" s="862"/>
      <c r="V18" s="863"/>
      <c r="W18" s="861">
        <f>SUM(W13:AC17)</f>
        <v>13</v>
      </c>
      <c r="X18" s="862"/>
      <c r="Y18" s="862"/>
      <c r="Z18" s="862"/>
      <c r="AA18" s="862"/>
      <c r="AB18" s="862"/>
      <c r="AC18" s="863"/>
      <c r="AD18" s="861">
        <f>SUM(AD13:AJ17)</f>
        <v>11</v>
      </c>
      <c r="AE18" s="862"/>
      <c r="AF18" s="862"/>
      <c r="AG18" s="862"/>
      <c r="AH18" s="862"/>
      <c r="AI18" s="862"/>
      <c r="AJ18" s="863"/>
      <c r="AK18" s="861">
        <f>SUM(AK13:AQ17)</f>
        <v>31</v>
      </c>
      <c r="AL18" s="862"/>
      <c r="AM18" s="862"/>
      <c r="AN18" s="862"/>
      <c r="AO18" s="862"/>
      <c r="AP18" s="862"/>
      <c r="AQ18" s="863"/>
      <c r="AR18" s="861">
        <f>SUM(AR13:AX17)</f>
        <v>0</v>
      </c>
      <c r="AS18" s="862"/>
      <c r="AT18" s="862"/>
      <c r="AU18" s="862"/>
      <c r="AV18" s="862"/>
      <c r="AW18" s="862"/>
      <c r="AX18" s="864"/>
    </row>
    <row r="19" spans="1:50" ht="24.75" customHeight="1" x14ac:dyDescent="0.15">
      <c r="A19" s="597"/>
      <c r="B19" s="598"/>
      <c r="C19" s="598"/>
      <c r="D19" s="598"/>
      <c r="E19" s="598"/>
      <c r="F19" s="599"/>
      <c r="G19" s="859" t="s">
        <v>9</v>
      </c>
      <c r="H19" s="860"/>
      <c r="I19" s="860"/>
      <c r="J19" s="860"/>
      <c r="K19" s="860"/>
      <c r="L19" s="860"/>
      <c r="M19" s="860"/>
      <c r="N19" s="860"/>
      <c r="O19" s="860"/>
      <c r="P19" s="773">
        <f>SUM(P14:V18)</f>
        <v>8</v>
      </c>
      <c r="Q19" s="774"/>
      <c r="R19" s="774"/>
      <c r="S19" s="774"/>
      <c r="T19" s="774"/>
      <c r="U19" s="774"/>
      <c r="V19" s="775"/>
      <c r="W19" s="773">
        <f>SUM(W14:AC18)</f>
        <v>13</v>
      </c>
      <c r="X19" s="774"/>
      <c r="Y19" s="774"/>
      <c r="Z19" s="774"/>
      <c r="AA19" s="774"/>
      <c r="AB19" s="774"/>
      <c r="AC19" s="775"/>
      <c r="AD19" s="640">
        <v>10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9" t="s">
        <v>10</v>
      </c>
      <c r="H20" s="860"/>
      <c r="I20" s="860"/>
      <c r="J20" s="860"/>
      <c r="K20" s="860"/>
      <c r="L20" s="860"/>
      <c r="M20" s="860"/>
      <c r="N20" s="860"/>
      <c r="O20" s="860"/>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0.90909090909090906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50"/>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0.90909090909090906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628</v>
      </c>
      <c r="B22" s="957"/>
      <c r="C22" s="957"/>
      <c r="D22" s="957"/>
      <c r="E22" s="957"/>
      <c r="F22" s="958"/>
      <c r="G22" s="952" t="s">
        <v>254</v>
      </c>
      <c r="H22" s="207"/>
      <c r="I22" s="207"/>
      <c r="J22" s="207"/>
      <c r="K22" s="207"/>
      <c r="L22" s="207"/>
      <c r="M22" s="207"/>
      <c r="N22" s="207"/>
      <c r="O22" s="208"/>
      <c r="P22" s="917" t="s">
        <v>626</v>
      </c>
      <c r="Q22" s="207"/>
      <c r="R22" s="207"/>
      <c r="S22" s="207"/>
      <c r="T22" s="207"/>
      <c r="U22" s="207"/>
      <c r="V22" s="208"/>
      <c r="W22" s="917" t="s">
        <v>627</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644</v>
      </c>
      <c r="H23" s="954"/>
      <c r="I23" s="954"/>
      <c r="J23" s="954"/>
      <c r="K23" s="954"/>
      <c r="L23" s="954"/>
      <c r="M23" s="954"/>
      <c r="N23" s="954"/>
      <c r="O23" s="955"/>
      <c r="P23" s="903">
        <v>29</v>
      </c>
      <c r="Q23" s="904"/>
      <c r="R23" s="904"/>
      <c r="S23" s="904"/>
      <c r="T23" s="904"/>
      <c r="U23" s="904"/>
      <c r="V23" s="918"/>
      <c r="W23" s="903"/>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645</v>
      </c>
      <c r="H24" s="920"/>
      <c r="I24" s="920"/>
      <c r="J24" s="920"/>
      <c r="K24" s="920"/>
      <c r="L24" s="920"/>
      <c r="M24" s="920"/>
      <c r="N24" s="920"/>
      <c r="O24" s="921"/>
      <c r="P24" s="640">
        <v>2</v>
      </c>
      <c r="Q24" s="641"/>
      <c r="R24" s="641"/>
      <c r="S24" s="641"/>
      <c r="T24" s="641"/>
      <c r="U24" s="641"/>
      <c r="V24" s="642"/>
      <c r="W24" s="640"/>
      <c r="X24" s="641"/>
      <c r="Y24" s="641"/>
      <c r="Z24" s="641"/>
      <c r="AA24" s="641"/>
      <c r="AB24" s="641"/>
      <c r="AC24" s="64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c r="H25" s="920"/>
      <c r="I25" s="920"/>
      <c r="J25" s="920"/>
      <c r="K25" s="920"/>
      <c r="L25" s="920"/>
      <c r="M25" s="920"/>
      <c r="N25" s="920"/>
      <c r="O25" s="921"/>
      <c r="P25" s="640"/>
      <c r="Q25" s="641"/>
      <c r="R25" s="641"/>
      <c r="S25" s="641"/>
      <c r="T25" s="641"/>
      <c r="U25" s="641"/>
      <c r="V25" s="642"/>
      <c r="W25" s="640"/>
      <c r="X25" s="641"/>
      <c r="Y25" s="641"/>
      <c r="Z25" s="641"/>
      <c r="AA25" s="641"/>
      <c r="AB25" s="641"/>
      <c r="AC25" s="64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c r="H26" s="920"/>
      <c r="I26" s="920"/>
      <c r="J26" s="920"/>
      <c r="K26" s="920"/>
      <c r="L26" s="920"/>
      <c r="M26" s="920"/>
      <c r="N26" s="920"/>
      <c r="O26" s="921"/>
      <c r="P26" s="640"/>
      <c r="Q26" s="641"/>
      <c r="R26" s="641"/>
      <c r="S26" s="641"/>
      <c r="T26" s="641"/>
      <c r="U26" s="641"/>
      <c r="V26" s="642"/>
      <c r="W26" s="640"/>
      <c r="X26" s="641"/>
      <c r="Y26" s="641"/>
      <c r="Z26" s="641"/>
      <c r="AA26" s="641"/>
      <c r="AB26" s="641"/>
      <c r="AC26" s="64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c r="H27" s="920"/>
      <c r="I27" s="920"/>
      <c r="J27" s="920"/>
      <c r="K27" s="920"/>
      <c r="L27" s="920"/>
      <c r="M27" s="920"/>
      <c r="N27" s="920"/>
      <c r="O27" s="921"/>
      <c r="P27" s="640"/>
      <c r="Q27" s="641"/>
      <c r="R27" s="641"/>
      <c r="S27" s="641"/>
      <c r="T27" s="641"/>
      <c r="U27" s="641"/>
      <c r="V27" s="642"/>
      <c r="W27" s="640"/>
      <c r="X27" s="641"/>
      <c r="Y27" s="641"/>
      <c r="Z27" s="641"/>
      <c r="AA27" s="641"/>
      <c r="AB27" s="641"/>
      <c r="AC27" s="64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258</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0">
        <f>AK13</f>
        <v>31</v>
      </c>
      <c r="Q29" s="641"/>
      <c r="R29" s="641"/>
      <c r="S29" s="641"/>
      <c r="T29" s="641"/>
      <c r="U29" s="641"/>
      <c r="V29" s="642"/>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270</v>
      </c>
      <c r="B30" s="845"/>
      <c r="C30" s="845"/>
      <c r="D30" s="845"/>
      <c r="E30" s="845"/>
      <c r="F30" s="846"/>
      <c r="G30" s="756" t="s">
        <v>145</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309</v>
      </c>
      <c r="AF30" s="842"/>
      <c r="AG30" s="842"/>
      <c r="AH30" s="843"/>
      <c r="AI30" s="898" t="s">
        <v>331</v>
      </c>
      <c r="AJ30" s="898"/>
      <c r="AK30" s="898"/>
      <c r="AL30" s="841"/>
      <c r="AM30" s="898" t="s">
        <v>428</v>
      </c>
      <c r="AN30" s="898"/>
      <c r="AO30" s="898"/>
      <c r="AP30" s="841"/>
      <c r="AQ30" s="750" t="s">
        <v>184</v>
      </c>
      <c r="AR30" s="751"/>
      <c r="AS30" s="751"/>
      <c r="AT30" s="752"/>
      <c r="AU30" s="757" t="s">
        <v>133</v>
      </c>
      <c r="AV30" s="757"/>
      <c r="AW30" s="757"/>
      <c r="AX30" s="90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697</v>
      </c>
      <c r="AR31" s="186"/>
      <c r="AS31" s="121" t="s">
        <v>185</v>
      </c>
      <c r="AT31" s="122"/>
      <c r="AU31" s="185">
        <v>2</v>
      </c>
      <c r="AV31" s="185"/>
      <c r="AW31" s="377" t="s">
        <v>175</v>
      </c>
      <c r="AX31" s="378"/>
    </row>
    <row r="32" spans="1:50" ht="23.25" customHeight="1" x14ac:dyDescent="0.15">
      <c r="A32" s="382"/>
      <c r="B32" s="380"/>
      <c r="C32" s="380"/>
      <c r="D32" s="380"/>
      <c r="E32" s="380"/>
      <c r="F32" s="381"/>
      <c r="G32" s="548" t="s">
        <v>633</v>
      </c>
      <c r="H32" s="549"/>
      <c r="I32" s="549"/>
      <c r="J32" s="549"/>
      <c r="K32" s="549"/>
      <c r="L32" s="549"/>
      <c r="M32" s="549"/>
      <c r="N32" s="549"/>
      <c r="O32" s="550"/>
      <c r="P32" s="93" t="s">
        <v>634</v>
      </c>
      <c r="Q32" s="93"/>
      <c r="R32" s="93"/>
      <c r="S32" s="93"/>
      <c r="T32" s="93"/>
      <c r="U32" s="93"/>
      <c r="V32" s="93"/>
      <c r="W32" s="93"/>
      <c r="X32" s="94"/>
      <c r="Y32" s="455" t="s">
        <v>12</v>
      </c>
      <c r="Z32" s="515"/>
      <c r="AA32" s="516"/>
      <c r="AB32" s="445" t="s">
        <v>635</v>
      </c>
      <c r="AC32" s="445"/>
      <c r="AD32" s="445"/>
      <c r="AE32" s="203">
        <v>85</v>
      </c>
      <c r="AF32" s="204"/>
      <c r="AG32" s="204"/>
      <c r="AH32" s="204"/>
      <c r="AI32" s="203">
        <v>87</v>
      </c>
      <c r="AJ32" s="204"/>
      <c r="AK32" s="204"/>
      <c r="AL32" s="204"/>
      <c r="AM32" s="203">
        <v>100</v>
      </c>
      <c r="AN32" s="204"/>
      <c r="AO32" s="204"/>
      <c r="AP32" s="204"/>
      <c r="AQ32" s="321" t="s">
        <v>697</v>
      </c>
      <c r="AR32" s="193"/>
      <c r="AS32" s="193"/>
      <c r="AT32" s="322"/>
      <c r="AU32" s="204">
        <v>100</v>
      </c>
      <c r="AV32" s="204"/>
      <c r="AW32" s="204"/>
      <c r="AX32" s="206"/>
    </row>
    <row r="33" spans="1:51" ht="43.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445" t="s">
        <v>635</v>
      </c>
      <c r="AC33" s="445"/>
      <c r="AD33" s="445"/>
      <c r="AE33" s="203" t="s">
        <v>639</v>
      </c>
      <c r="AF33" s="204"/>
      <c r="AG33" s="204"/>
      <c r="AH33" s="204"/>
      <c r="AI33" s="203" t="s">
        <v>639</v>
      </c>
      <c r="AJ33" s="204"/>
      <c r="AK33" s="204"/>
      <c r="AL33" s="204"/>
      <c r="AM33" s="203" t="s">
        <v>639</v>
      </c>
      <c r="AN33" s="204"/>
      <c r="AO33" s="204"/>
      <c r="AP33" s="204"/>
      <c r="AQ33" s="321" t="s">
        <v>639</v>
      </c>
      <c r="AR33" s="193"/>
      <c r="AS33" s="193"/>
      <c r="AT33" s="322"/>
      <c r="AU33" s="204">
        <v>100</v>
      </c>
      <c r="AV33" s="204"/>
      <c r="AW33" s="204"/>
      <c r="AX33" s="206"/>
    </row>
    <row r="34" spans="1:51" ht="45.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639</v>
      </c>
      <c r="AF34" s="204"/>
      <c r="AG34" s="204"/>
      <c r="AH34" s="204"/>
      <c r="AI34" s="203" t="s">
        <v>639</v>
      </c>
      <c r="AJ34" s="204"/>
      <c r="AK34" s="204"/>
      <c r="AL34" s="204"/>
      <c r="AM34" s="203" t="s">
        <v>639</v>
      </c>
      <c r="AN34" s="204"/>
      <c r="AO34" s="204"/>
      <c r="AP34" s="204"/>
      <c r="AQ34" s="321" t="s">
        <v>639</v>
      </c>
      <c r="AR34" s="193"/>
      <c r="AS34" s="193"/>
      <c r="AT34" s="322"/>
      <c r="AU34" s="204" t="s">
        <v>697</v>
      </c>
      <c r="AV34" s="204"/>
      <c r="AW34" s="204"/>
      <c r="AX34" s="206"/>
    </row>
    <row r="35" spans="1:51" ht="23.25" customHeight="1" x14ac:dyDescent="0.15">
      <c r="A35" s="213" t="s">
        <v>299</v>
      </c>
      <c r="B35" s="214"/>
      <c r="C35" s="214"/>
      <c r="D35" s="214"/>
      <c r="E35" s="214"/>
      <c r="F35" s="215"/>
      <c r="G35" s="219" t="s">
        <v>695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3"/>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1"/>
      <c r="AY79">
        <f>COUNTIF($AR$79,"☑")</f>
        <v>0</v>
      </c>
    </row>
    <row r="80" spans="1:51" ht="18.75" hidden="1" customHeight="1" x14ac:dyDescent="0.15">
      <c r="A80" s="847"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8"/>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8"/>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c r="AY82">
        <f t="shared" ref="AY82:AY89" si="10">$AY$80</f>
        <v>0</v>
      </c>
    </row>
    <row r="83" spans="1:60" ht="22.5" hidden="1" customHeight="1" x14ac:dyDescent="0.15">
      <c r="A83" s="848"/>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c r="AY83">
        <f t="shared" si="10"/>
        <v>0</v>
      </c>
    </row>
    <row r="84" spans="1:60" ht="19.5" hidden="1" customHeight="1" x14ac:dyDescent="0.15">
      <c r="A84" s="848"/>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2"/>
      <c r="AY84">
        <f t="shared" si="10"/>
        <v>0</v>
      </c>
    </row>
    <row r="85" spans="1:60" ht="18.75" hidden="1" customHeight="1" x14ac:dyDescent="0.15">
      <c r="A85" s="848"/>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8"/>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8"/>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8"/>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8"/>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8"/>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8"/>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8"/>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8"/>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8"/>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8"/>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8"/>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8"/>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8"/>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8" t="s">
        <v>13</v>
      </c>
      <c r="Z99" s="879"/>
      <c r="AA99" s="880"/>
      <c r="AB99" s="875" t="s">
        <v>14</v>
      </c>
      <c r="AC99" s="876"/>
      <c r="AD99" s="877"/>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7"/>
      <c r="Z100" s="838"/>
      <c r="AA100" s="839"/>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v>1</v>
      </c>
      <c r="AF101" s="267"/>
      <c r="AG101" s="267"/>
      <c r="AH101" s="267"/>
      <c r="AI101" s="267">
        <v>1</v>
      </c>
      <c r="AJ101" s="267"/>
      <c r="AK101" s="267"/>
      <c r="AL101" s="267"/>
      <c r="AM101" s="267" t="s">
        <v>639</v>
      </c>
      <c r="AN101" s="267"/>
      <c r="AO101" s="267"/>
      <c r="AP101" s="267"/>
      <c r="AQ101" s="267" t="s">
        <v>639</v>
      </c>
      <c r="AR101" s="267"/>
      <c r="AS101" s="267"/>
      <c r="AT101" s="267"/>
      <c r="AU101" s="203" t="s">
        <v>639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v>1</v>
      </c>
      <c r="AF102" s="267"/>
      <c r="AG102" s="267"/>
      <c r="AH102" s="267"/>
      <c r="AI102" s="267">
        <v>1</v>
      </c>
      <c r="AJ102" s="267"/>
      <c r="AK102" s="267"/>
      <c r="AL102" s="267"/>
      <c r="AM102" s="267" t="s">
        <v>639</v>
      </c>
      <c r="AN102" s="267"/>
      <c r="AO102" s="267"/>
      <c r="AP102" s="267"/>
      <c r="AQ102" s="267" t="s">
        <v>639</v>
      </c>
      <c r="AR102" s="267"/>
      <c r="AS102" s="267"/>
      <c r="AT102" s="267"/>
      <c r="AU102" s="210" t="s">
        <v>639</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463</v>
      </c>
      <c r="AR115" s="575"/>
      <c r="AS115" s="575"/>
      <c r="AT115" s="575"/>
      <c r="AU115" s="575"/>
      <c r="AV115" s="575"/>
      <c r="AW115" s="575"/>
      <c r="AX115" s="576"/>
    </row>
    <row r="116" spans="1:51" ht="23.25" customHeight="1" x14ac:dyDescent="0.15">
      <c r="A116" s="420"/>
      <c r="B116" s="421"/>
      <c r="C116" s="421"/>
      <c r="D116" s="421"/>
      <c r="E116" s="421"/>
      <c r="F116" s="422"/>
      <c r="G116" s="372" t="s">
        <v>647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649</v>
      </c>
      <c r="AC116" s="447"/>
      <c r="AD116" s="448"/>
      <c r="AE116" s="267">
        <v>5940</v>
      </c>
      <c r="AF116" s="267"/>
      <c r="AG116" s="267"/>
      <c r="AH116" s="267"/>
      <c r="AI116" s="267">
        <v>11758</v>
      </c>
      <c r="AJ116" s="267"/>
      <c r="AK116" s="267"/>
      <c r="AL116" s="267"/>
      <c r="AM116" s="267" t="s">
        <v>639</v>
      </c>
      <c r="AN116" s="267"/>
      <c r="AO116" s="267"/>
      <c r="AP116" s="267"/>
      <c r="AQ116" s="203" t="s">
        <v>640</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650</v>
      </c>
      <c r="AC117" s="457"/>
      <c r="AD117" s="458"/>
      <c r="AE117" s="535" t="s">
        <v>651</v>
      </c>
      <c r="AF117" s="535"/>
      <c r="AG117" s="535"/>
      <c r="AH117" s="535"/>
      <c r="AI117" s="535" t="s">
        <v>652</v>
      </c>
      <c r="AJ117" s="535"/>
      <c r="AK117" s="535"/>
      <c r="AL117" s="535"/>
      <c r="AM117" s="535" t="s">
        <v>639</v>
      </c>
      <c r="AN117" s="535"/>
      <c r="AO117" s="535"/>
      <c r="AP117" s="535"/>
      <c r="AQ117" s="535" t="s">
        <v>640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463</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463</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309</v>
      </c>
      <c r="AF127" s="232"/>
      <c r="AG127" s="232"/>
      <c r="AH127" s="232"/>
      <c r="AI127" s="232" t="s">
        <v>331</v>
      </c>
      <c r="AJ127" s="232"/>
      <c r="AK127" s="232"/>
      <c r="AL127" s="232"/>
      <c r="AM127" s="232" t="s">
        <v>428</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697</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653</v>
      </c>
      <c r="H134" s="93"/>
      <c r="I134" s="93"/>
      <c r="J134" s="93"/>
      <c r="K134" s="93"/>
      <c r="L134" s="93"/>
      <c r="M134" s="93"/>
      <c r="N134" s="93"/>
      <c r="O134" s="93"/>
      <c r="P134" s="93"/>
      <c r="Q134" s="93"/>
      <c r="R134" s="93"/>
      <c r="S134" s="93"/>
      <c r="T134" s="93"/>
      <c r="U134" s="93"/>
      <c r="V134" s="93"/>
      <c r="W134" s="93"/>
      <c r="X134" s="94"/>
      <c r="Y134" s="187" t="s">
        <v>199</v>
      </c>
      <c r="Z134" s="188"/>
      <c r="AA134" s="189"/>
      <c r="AB134" s="190" t="s">
        <v>654</v>
      </c>
      <c r="AC134" s="191"/>
      <c r="AD134" s="191"/>
      <c r="AE134" s="192">
        <v>85</v>
      </c>
      <c r="AF134" s="193"/>
      <c r="AG134" s="193"/>
      <c r="AH134" s="193"/>
      <c r="AI134" s="192">
        <v>87</v>
      </c>
      <c r="AJ134" s="193"/>
      <c r="AK134" s="193"/>
      <c r="AL134" s="193"/>
      <c r="AM134" s="192">
        <v>100</v>
      </c>
      <c r="AN134" s="193"/>
      <c r="AO134" s="193"/>
      <c r="AP134" s="193"/>
      <c r="AQ134" s="192" t="s">
        <v>697</v>
      </c>
      <c r="AR134" s="193"/>
      <c r="AS134" s="193"/>
      <c r="AT134" s="193"/>
      <c r="AU134" s="192">
        <v>100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654</v>
      </c>
      <c r="AC135" s="199"/>
      <c r="AD135" s="199"/>
      <c r="AE135" s="192" t="s">
        <v>639</v>
      </c>
      <c r="AF135" s="193"/>
      <c r="AG135" s="193"/>
      <c r="AH135" s="193"/>
      <c r="AI135" s="192" t="s">
        <v>639</v>
      </c>
      <c r="AJ135" s="193"/>
      <c r="AK135" s="193"/>
      <c r="AL135" s="193"/>
      <c r="AM135" s="192" t="s">
        <v>639</v>
      </c>
      <c r="AN135" s="193"/>
      <c r="AO135" s="193"/>
      <c r="AP135" s="193"/>
      <c r="AQ135" s="192" t="s">
        <v>697</v>
      </c>
      <c r="AR135" s="193"/>
      <c r="AS135" s="193"/>
      <c r="AT135" s="193"/>
      <c r="AU135" s="192">
        <v>100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696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44.2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5"/>
      <c r="E430" s="160" t="s">
        <v>318</v>
      </c>
      <c r="F430" s="881"/>
      <c r="G430" s="882" t="s">
        <v>204</v>
      </c>
      <c r="H430" s="111"/>
      <c r="I430" s="111"/>
      <c r="J430" s="883" t="s">
        <v>639</v>
      </c>
      <c r="K430" s="884"/>
      <c r="L430" s="884"/>
      <c r="M430" s="884"/>
      <c r="N430" s="884"/>
      <c r="O430" s="884"/>
      <c r="P430" s="884"/>
      <c r="Q430" s="884"/>
      <c r="R430" s="884"/>
      <c r="S430" s="884"/>
      <c r="T430" s="885"/>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6"/>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697</v>
      </c>
      <c r="AF432" s="186"/>
      <c r="AG432" s="121" t="s">
        <v>185</v>
      </c>
      <c r="AH432" s="122"/>
      <c r="AI432" s="320"/>
      <c r="AJ432" s="320"/>
      <c r="AK432" s="320"/>
      <c r="AL432" s="142"/>
      <c r="AM432" s="320"/>
      <c r="AN432" s="320"/>
      <c r="AO432" s="320"/>
      <c r="AP432" s="142"/>
      <c r="AQ432" s="235" t="s">
        <v>697</v>
      </c>
      <c r="AR432" s="186"/>
      <c r="AS432" s="121" t="s">
        <v>185</v>
      </c>
      <c r="AT432" s="122"/>
      <c r="AU432" s="186" t="s">
        <v>697</v>
      </c>
      <c r="AV432" s="186"/>
      <c r="AW432" s="121" t="s">
        <v>175</v>
      </c>
      <c r="AX432" s="181"/>
      <c r="AY432">
        <f>$AY$431</f>
        <v>1</v>
      </c>
    </row>
    <row r="433" spans="1:51" ht="23.25" customHeight="1" x14ac:dyDescent="0.15">
      <c r="A433" s="175"/>
      <c r="B433" s="172"/>
      <c r="C433" s="166"/>
      <c r="D433" s="172"/>
      <c r="E433" s="323"/>
      <c r="F433" s="324"/>
      <c r="G433" s="92" t="s">
        <v>697</v>
      </c>
      <c r="H433" s="93"/>
      <c r="I433" s="93"/>
      <c r="J433" s="93"/>
      <c r="K433" s="93"/>
      <c r="L433" s="93"/>
      <c r="M433" s="93"/>
      <c r="N433" s="93"/>
      <c r="O433" s="93"/>
      <c r="P433" s="93"/>
      <c r="Q433" s="93"/>
      <c r="R433" s="93"/>
      <c r="S433" s="93"/>
      <c r="T433" s="93"/>
      <c r="U433" s="93"/>
      <c r="V433" s="93"/>
      <c r="W433" s="93"/>
      <c r="X433" s="94"/>
      <c r="Y433" s="187" t="s">
        <v>12</v>
      </c>
      <c r="Z433" s="188"/>
      <c r="AA433" s="189"/>
      <c r="AB433" s="199" t="s">
        <v>699</v>
      </c>
      <c r="AC433" s="199"/>
      <c r="AD433" s="199"/>
      <c r="AE433" s="321" t="s">
        <v>697</v>
      </c>
      <c r="AF433" s="193"/>
      <c r="AG433" s="193"/>
      <c r="AH433" s="193"/>
      <c r="AI433" s="321" t="s">
        <v>639</v>
      </c>
      <c r="AJ433" s="193"/>
      <c r="AK433" s="193"/>
      <c r="AL433" s="193"/>
      <c r="AM433" s="321" t="s">
        <v>639</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698</v>
      </c>
      <c r="AC434" s="191"/>
      <c r="AD434" s="191"/>
      <c r="AE434" s="321" t="s">
        <v>639</v>
      </c>
      <c r="AF434" s="193"/>
      <c r="AG434" s="193"/>
      <c r="AH434" s="322"/>
      <c r="AI434" s="321" t="s">
        <v>639</v>
      </c>
      <c r="AJ434" s="193"/>
      <c r="AK434" s="193"/>
      <c r="AL434" s="193"/>
      <c r="AM434" s="321" t="s">
        <v>639</v>
      </c>
      <c r="AN434" s="193"/>
      <c r="AO434" s="193"/>
      <c r="AP434" s="322"/>
      <c r="AQ434" s="321" t="s">
        <v>639</v>
      </c>
      <c r="AR434" s="193"/>
      <c r="AS434" s="193"/>
      <c r="AT434" s="322"/>
      <c r="AU434" s="193" t="s">
        <v>639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639</v>
      </c>
      <c r="AF435" s="193"/>
      <c r="AG435" s="193"/>
      <c r="AH435" s="322"/>
      <c r="AI435" s="321" t="s">
        <v>639</v>
      </c>
      <c r="AJ435" s="193"/>
      <c r="AK435" s="193"/>
      <c r="AL435" s="193"/>
      <c r="AM435" s="321" t="s">
        <v>639</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697</v>
      </c>
      <c r="AF457" s="186"/>
      <c r="AG457" s="121" t="s">
        <v>185</v>
      </c>
      <c r="AH457" s="122"/>
      <c r="AI457" s="320"/>
      <c r="AJ457" s="320"/>
      <c r="AK457" s="320"/>
      <c r="AL457" s="142"/>
      <c r="AM457" s="320"/>
      <c r="AN457" s="320"/>
      <c r="AO457" s="320"/>
      <c r="AP457" s="142"/>
      <c r="AQ457" s="235" t="s">
        <v>697</v>
      </c>
      <c r="AR457" s="186"/>
      <c r="AS457" s="121" t="s">
        <v>185</v>
      </c>
      <c r="AT457" s="122"/>
      <c r="AU457" s="186" t="s">
        <v>697</v>
      </c>
      <c r="AV457" s="186"/>
      <c r="AW457" s="121" t="s">
        <v>175</v>
      </c>
      <c r="AX457" s="181"/>
      <c r="AY457">
        <f>$AY$456</f>
        <v>1</v>
      </c>
    </row>
    <row r="458" spans="1:51" ht="23.25" customHeight="1" x14ac:dyDescent="0.15">
      <c r="A458" s="175"/>
      <c r="B458" s="172"/>
      <c r="C458" s="166"/>
      <c r="D458" s="172"/>
      <c r="E458" s="323"/>
      <c r="F458" s="324"/>
      <c r="G458" s="92" t="s">
        <v>699</v>
      </c>
      <c r="H458" s="93"/>
      <c r="I458" s="93"/>
      <c r="J458" s="93"/>
      <c r="K458" s="93"/>
      <c r="L458" s="93"/>
      <c r="M458" s="93"/>
      <c r="N458" s="93"/>
      <c r="O458" s="93"/>
      <c r="P458" s="93"/>
      <c r="Q458" s="93"/>
      <c r="R458" s="93"/>
      <c r="S458" s="93"/>
      <c r="T458" s="93"/>
      <c r="U458" s="93"/>
      <c r="V458" s="93"/>
      <c r="W458" s="93"/>
      <c r="X458" s="94"/>
      <c r="Y458" s="187" t="s">
        <v>12</v>
      </c>
      <c r="Z458" s="188"/>
      <c r="AA458" s="189"/>
      <c r="AB458" s="199" t="s">
        <v>698</v>
      </c>
      <c r="AC458" s="199"/>
      <c r="AD458" s="199"/>
      <c r="AE458" s="321" t="s">
        <v>639</v>
      </c>
      <c r="AF458" s="193"/>
      <c r="AG458" s="193"/>
      <c r="AH458" s="193"/>
      <c r="AI458" s="321" t="s">
        <v>639</v>
      </c>
      <c r="AJ458" s="193"/>
      <c r="AK458" s="193"/>
      <c r="AL458" s="193"/>
      <c r="AM458" s="321" t="s">
        <v>639</v>
      </c>
      <c r="AN458" s="193"/>
      <c r="AO458" s="193"/>
      <c r="AP458" s="322"/>
      <c r="AQ458" s="321" t="s">
        <v>639</v>
      </c>
      <c r="AR458" s="193"/>
      <c r="AS458" s="193"/>
      <c r="AT458" s="322"/>
      <c r="AU458" s="193" t="s">
        <v>639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698</v>
      </c>
      <c r="AC459" s="191"/>
      <c r="AD459" s="191"/>
      <c r="AE459" s="321" t="s">
        <v>639</v>
      </c>
      <c r="AF459" s="193"/>
      <c r="AG459" s="193"/>
      <c r="AH459" s="322"/>
      <c r="AI459" s="321" t="s">
        <v>639</v>
      </c>
      <c r="AJ459" s="193"/>
      <c r="AK459" s="193"/>
      <c r="AL459" s="193"/>
      <c r="AM459" s="321" t="s">
        <v>639</v>
      </c>
      <c r="AN459" s="193"/>
      <c r="AO459" s="193"/>
      <c r="AP459" s="322"/>
      <c r="AQ459" s="321" t="s">
        <v>639</v>
      </c>
      <c r="AR459" s="193"/>
      <c r="AS459" s="193"/>
      <c r="AT459" s="322"/>
      <c r="AU459" s="193" t="s">
        <v>639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639</v>
      </c>
      <c r="AF460" s="193"/>
      <c r="AG460" s="193"/>
      <c r="AH460" s="322"/>
      <c r="AI460" s="321" t="s">
        <v>639</v>
      </c>
      <c r="AJ460" s="193"/>
      <c r="AK460" s="193"/>
      <c r="AL460" s="193"/>
      <c r="AM460" s="321" t="s">
        <v>639</v>
      </c>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697</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82" t="s">
        <v>204</v>
      </c>
      <c r="H484" s="111"/>
      <c r="I484" s="111"/>
      <c r="J484" s="883"/>
      <c r="K484" s="884"/>
      <c r="L484" s="884"/>
      <c r="M484" s="884"/>
      <c r="N484" s="884"/>
      <c r="O484" s="884"/>
      <c r="P484" s="884"/>
      <c r="Q484" s="884"/>
      <c r="R484" s="884"/>
      <c r="S484" s="884"/>
      <c r="T484" s="885"/>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2" t="s">
        <v>204</v>
      </c>
      <c r="H538" s="111"/>
      <c r="I538" s="111"/>
      <c r="J538" s="883"/>
      <c r="K538" s="884"/>
      <c r="L538" s="884"/>
      <c r="M538" s="884"/>
      <c r="N538" s="884"/>
      <c r="O538" s="884"/>
      <c r="P538" s="884"/>
      <c r="Q538" s="884"/>
      <c r="R538" s="884"/>
      <c r="S538" s="884"/>
      <c r="T538" s="885"/>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2" t="s">
        <v>204</v>
      </c>
      <c r="H592" s="111"/>
      <c r="I592" s="111"/>
      <c r="J592" s="883"/>
      <c r="K592" s="884"/>
      <c r="L592" s="884"/>
      <c r="M592" s="884"/>
      <c r="N592" s="884"/>
      <c r="O592" s="884"/>
      <c r="P592" s="884"/>
      <c r="Q592" s="884"/>
      <c r="R592" s="884"/>
      <c r="S592" s="884"/>
      <c r="T592" s="885"/>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2" t="s">
        <v>204</v>
      </c>
      <c r="H646" s="111"/>
      <c r="I646" s="111"/>
      <c r="J646" s="883"/>
      <c r="K646" s="884"/>
      <c r="L646" s="884"/>
      <c r="M646" s="884"/>
      <c r="N646" s="884"/>
      <c r="O646" s="884"/>
      <c r="P646" s="884"/>
      <c r="Q646" s="884"/>
      <c r="R646" s="884"/>
      <c r="S646" s="884"/>
      <c r="T646" s="885"/>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7" t="s">
        <v>30</v>
      </c>
      <c r="AH701" s="361"/>
      <c r="AI701" s="361"/>
      <c r="AJ701" s="361"/>
      <c r="AK701" s="361"/>
      <c r="AL701" s="361"/>
      <c r="AM701" s="361"/>
      <c r="AN701" s="361"/>
      <c r="AO701" s="361"/>
      <c r="AP701" s="361"/>
      <c r="AQ701" s="361"/>
      <c r="AR701" s="361"/>
      <c r="AS701" s="361"/>
      <c r="AT701" s="361"/>
      <c r="AU701" s="361"/>
      <c r="AV701" s="361"/>
      <c r="AW701" s="361"/>
      <c r="AX701" s="808"/>
    </row>
    <row r="702" spans="1:51" ht="48.75" customHeight="1" x14ac:dyDescent="0.15">
      <c r="A702" s="853" t="s">
        <v>139</v>
      </c>
      <c r="B702" s="854"/>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636</v>
      </c>
      <c r="AE702" s="327"/>
      <c r="AF702" s="327"/>
      <c r="AG702" s="364" t="s">
        <v>669</v>
      </c>
      <c r="AH702" s="365"/>
      <c r="AI702" s="365"/>
      <c r="AJ702" s="365"/>
      <c r="AK702" s="365"/>
      <c r="AL702" s="365"/>
      <c r="AM702" s="365"/>
      <c r="AN702" s="365"/>
      <c r="AO702" s="365"/>
      <c r="AP702" s="365"/>
      <c r="AQ702" s="365"/>
      <c r="AR702" s="365"/>
      <c r="AS702" s="365"/>
      <c r="AT702" s="365"/>
      <c r="AU702" s="365"/>
      <c r="AV702" s="365"/>
      <c r="AW702" s="365"/>
      <c r="AX702" s="366"/>
    </row>
    <row r="703" spans="1:51" ht="63.75"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1"/>
      <c r="AD703" s="307" t="s">
        <v>636</v>
      </c>
      <c r="AE703" s="308"/>
      <c r="AF703" s="308"/>
      <c r="AG703" s="89" t="s">
        <v>670</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636</v>
      </c>
      <c r="AE704" s="766"/>
      <c r="AF704" s="766"/>
      <c r="AG704" s="153" t="s">
        <v>671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697" t="s">
        <v>636</v>
      </c>
      <c r="AE705" s="698"/>
      <c r="AF705" s="698"/>
      <c r="AG705" s="113" t="s">
        <v>682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80"/>
      <c r="D706" s="781"/>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667</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2"/>
      <c r="D707" s="783"/>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t="s">
        <v>667</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668</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636</v>
      </c>
      <c r="AE709" s="308"/>
      <c r="AF709" s="308"/>
      <c r="AG709" s="89" t="s">
        <v>672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668</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636</v>
      </c>
      <c r="AE711" s="308"/>
      <c r="AF711" s="308"/>
      <c r="AG711" s="89" t="s">
        <v>673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668</v>
      </c>
      <c r="AE712" s="766"/>
      <c r="AF712" s="766"/>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5"/>
      <c r="B713" s="627"/>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668</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636</v>
      </c>
      <c r="AE714" s="791"/>
      <c r="AF714" s="792"/>
      <c r="AG714" s="719" t="s">
        <v>674</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636</v>
      </c>
      <c r="AE715" s="588"/>
      <c r="AF715" s="639"/>
      <c r="AG715" s="725" t="s">
        <v>675</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668</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636</v>
      </c>
      <c r="AE717" s="308"/>
      <c r="AF717" s="308"/>
      <c r="AG717" s="89" t="s">
        <v>693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636</v>
      </c>
      <c r="AE718" s="308"/>
      <c r="AF718" s="308"/>
      <c r="AG718" s="115" t="s">
        <v>683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668</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5"/>
      <c r="C726" s="798" t="s">
        <v>52</v>
      </c>
      <c r="D726" s="820"/>
      <c r="E726" s="820"/>
      <c r="F726" s="821"/>
      <c r="G726" s="561" t="s">
        <v>657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6"/>
      <c r="B727" s="787"/>
      <c r="C727" s="731" t="s">
        <v>56</v>
      </c>
      <c r="D727" s="732"/>
      <c r="E727" s="732"/>
      <c r="F727" s="733"/>
      <c r="G727" s="559" t="s">
        <v>658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4" t="s">
        <v>593</v>
      </c>
      <c r="B737" s="196"/>
      <c r="C737" s="196"/>
      <c r="D737" s="197"/>
      <c r="E737" s="938"/>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316</v>
      </c>
      <c r="B738" s="346"/>
      <c r="C738" s="346"/>
      <c r="D738" s="346"/>
      <c r="E738" s="938"/>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315</v>
      </c>
      <c r="B739" s="346"/>
      <c r="C739" s="346"/>
      <c r="D739" s="346"/>
      <c r="E739" s="938" t="s">
        <v>659</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314</v>
      </c>
      <c r="B740" s="346"/>
      <c r="C740" s="346"/>
      <c r="D740" s="346"/>
      <c r="E740" s="938" t="s">
        <v>660</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313</v>
      </c>
      <c r="B741" s="346"/>
      <c r="C741" s="346"/>
      <c r="D741" s="346"/>
      <c r="E741" s="938" t="s">
        <v>661</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312</v>
      </c>
      <c r="B742" s="346"/>
      <c r="C742" s="346"/>
      <c r="D742" s="346"/>
      <c r="E742" s="938" t="s">
        <v>662</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311</v>
      </c>
      <c r="B743" s="346"/>
      <c r="C743" s="346"/>
      <c r="D743" s="346"/>
      <c r="E743" s="938" t="s">
        <v>663</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310</v>
      </c>
      <c r="B744" s="346"/>
      <c r="C744" s="346"/>
      <c r="D744" s="346"/>
      <c r="E744" s="938" t="s">
        <v>664</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309</v>
      </c>
      <c r="B745" s="346"/>
      <c r="C745" s="346"/>
      <c r="D745" s="346"/>
      <c r="E745" s="975" t="s">
        <v>665</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466</v>
      </c>
      <c r="B746" s="346"/>
      <c r="C746" s="346"/>
      <c r="D746" s="346"/>
      <c r="E746" s="944" t="s">
        <v>632</v>
      </c>
      <c r="F746" s="942"/>
      <c r="G746" s="942"/>
      <c r="H746" s="85" t="str">
        <f>IF(E746="","","-")</f>
        <v>-</v>
      </c>
      <c r="I746" s="942"/>
      <c r="J746" s="942"/>
      <c r="K746" s="85" t="str">
        <f>IF(I746="","","-")</f>
        <v/>
      </c>
      <c r="L746" s="943">
        <v>208</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428</v>
      </c>
      <c r="B747" s="346"/>
      <c r="C747" s="346"/>
      <c r="D747" s="346"/>
      <c r="E747" s="944" t="s">
        <v>632</v>
      </c>
      <c r="F747" s="942"/>
      <c r="G747" s="942"/>
      <c r="H747" s="85" t="str">
        <f>IF(E747="","","-")</f>
        <v>-</v>
      </c>
      <c r="I747" s="942"/>
      <c r="J747" s="942"/>
      <c r="K747" s="85" t="str">
        <f>IF(I747="","","-")</f>
        <v/>
      </c>
      <c r="L747" s="943">
        <v>213</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7" t="s">
        <v>303</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676</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9"/>
    </row>
    <row r="788" spans="1:51" ht="24.75" customHeight="1" x14ac:dyDescent="0.15">
      <c r="A788" s="614"/>
      <c r="B788" s="615"/>
      <c r="C788" s="615"/>
      <c r="D788" s="615"/>
      <c r="E788" s="615"/>
      <c r="F788" s="616"/>
      <c r="G788" s="798"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4"/>
      <c r="AC788" s="798"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50.25" customHeight="1" x14ac:dyDescent="0.15">
      <c r="A789" s="614"/>
      <c r="B789" s="615"/>
      <c r="C789" s="615"/>
      <c r="D789" s="615"/>
      <c r="E789" s="615"/>
      <c r="F789" s="616"/>
      <c r="G789" s="653" t="s">
        <v>677</v>
      </c>
      <c r="H789" s="654"/>
      <c r="I789" s="654"/>
      <c r="J789" s="654"/>
      <c r="K789" s="655"/>
      <c r="L789" s="647" t="s">
        <v>678</v>
      </c>
      <c r="M789" s="648"/>
      <c r="N789" s="648"/>
      <c r="O789" s="648"/>
      <c r="P789" s="648"/>
      <c r="Q789" s="648"/>
      <c r="R789" s="648"/>
      <c r="S789" s="648"/>
      <c r="T789" s="648"/>
      <c r="U789" s="648"/>
      <c r="V789" s="648"/>
      <c r="W789" s="648"/>
      <c r="X789" s="649"/>
      <c r="Y789" s="367">
        <v>10</v>
      </c>
      <c r="Z789" s="368"/>
      <c r="AA789" s="368"/>
      <c r="AB789" s="788"/>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9" t="s">
        <v>20</v>
      </c>
      <c r="H799" s="810"/>
      <c r="I799" s="810"/>
      <c r="J799" s="810"/>
      <c r="K799" s="810"/>
      <c r="L799" s="811"/>
      <c r="M799" s="812"/>
      <c r="N799" s="812"/>
      <c r="O799" s="812"/>
      <c r="P799" s="812"/>
      <c r="Q799" s="812"/>
      <c r="R799" s="812"/>
      <c r="S799" s="812"/>
      <c r="T799" s="812"/>
      <c r="U799" s="812"/>
      <c r="V799" s="812"/>
      <c r="W799" s="812"/>
      <c r="X799" s="813"/>
      <c r="Y799" s="814">
        <f>SUM(Y789:AB798)</f>
        <v>10</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9"/>
      <c r="AY800">
        <f>COUNTA($G$802,$AC$802)</f>
        <v>0</v>
      </c>
    </row>
    <row r="801" spans="1:51" ht="24.75" hidden="1" customHeight="1" x14ac:dyDescent="0.15">
      <c r="A801" s="614"/>
      <c r="B801" s="615"/>
      <c r="C801" s="615"/>
      <c r="D801" s="615"/>
      <c r="E801" s="615"/>
      <c r="F801" s="616"/>
      <c r="G801" s="798"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4"/>
      <c r="AC801" s="798"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8"/>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9"/>
      <c r="AY813">
        <f>COUNTA($G$815,$AC$815)</f>
        <v>0</v>
      </c>
    </row>
    <row r="814" spans="1:51" ht="24.75" hidden="1" customHeight="1" x14ac:dyDescent="0.15">
      <c r="A814" s="614"/>
      <c r="B814" s="615"/>
      <c r="C814" s="615"/>
      <c r="D814" s="615"/>
      <c r="E814" s="615"/>
      <c r="F814" s="616"/>
      <c r="G814" s="798"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4"/>
      <c r="AC814" s="798"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8"/>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9"/>
      <c r="AY826">
        <f>COUNTA($G$828,$AC$828)</f>
        <v>0</v>
      </c>
    </row>
    <row r="827" spans="1:51" ht="24.75" hidden="1" customHeight="1" x14ac:dyDescent="0.15">
      <c r="A827" s="614"/>
      <c r="B827" s="615"/>
      <c r="C827" s="615"/>
      <c r="D827" s="615"/>
      <c r="E827" s="615"/>
      <c r="F827" s="616"/>
      <c r="G827" s="798"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4"/>
      <c r="AC827" s="798"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8"/>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655</v>
      </c>
      <c r="D845" s="328"/>
      <c r="E845" s="328"/>
      <c r="F845" s="328"/>
      <c r="G845" s="328"/>
      <c r="H845" s="328"/>
      <c r="I845" s="328"/>
      <c r="J845" s="329">
        <v>3010401051209</v>
      </c>
      <c r="K845" s="330"/>
      <c r="L845" s="330"/>
      <c r="M845" s="330"/>
      <c r="N845" s="330"/>
      <c r="O845" s="330"/>
      <c r="P845" s="331" t="s">
        <v>656</v>
      </c>
      <c r="Q845" s="331"/>
      <c r="R845" s="331"/>
      <c r="S845" s="331"/>
      <c r="T845" s="331"/>
      <c r="U845" s="331"/>
      <c r="V845" s="331"/>
      <c r="W845" s="331"/>
      <c r="X845" s="331"/>
      <c r="Y845" s="332">
        <v>10</v>
      </c>
      <c r="Z845" s="333"/>
      <c r="AA845" s="333"/>
      <c r="AB845" s="334"/>
      <c r="AC845" s="335" t="s">
        <v>295</v>
      </c>
      <c r="AD845" s="336"/>
      <c r="AE845" s="336"/>
      <c r="AF845" s="336"/>
      <c r="AG845" s="336"/>
      <c r="AH845" s="351">
        <v>5</v>
      </c>
      <c r="AI845" s="352"/>
      <c r="AJ845" s="352"/>
      <c r="AK845" s="352"/>
      <c r="AL845" s="339">
        <v>100</v>
      </c>
      <c r="AM845" s="340"/>
      <c r="AN845" s="340"/>
      <c r="AO845" s="341"/>
      <c r="AP845" s="342" t="s">
        <v>640</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684</v>
      </c>
      <c r="D878" s="328"/>
      <c r="E878" s="328"/>
      <c r="F878" s="328"/>
      <c r="G878" s="328"/>
      <c r="H878" s="328"/>
      <c r="I878" s="328"/>
      <c r="J878" s="329">
        <v>2000012100001</v>
      </c>
      <c r="K878" s="330"/>
      <c r="L878" s="330"/>
      <c r="M878" s="330"/>
      <c r="N878" s="330"/>
      <c r="O878" s="330"/>
      <c r="P878" s="344" t="s">
        <v>685</v>
      </c>
      <c r="Q878" s="331"/>
      <c r="R878" s="331"/>
      <c r="S878" s="331"/>
      <c r="T878" s="331"/>
      <c r="U878" s="331"/>
      <c r="V878" s="331"/>
      <c r="W878" s="331"/>
      <c r="X878" s="331"/>
      <c r="Y878" s="332">
        <v>7.0000000000000007E-2</v>
      </c>
      <c r="Z878" s="333"/>
      <c r="AA878" s="333"/>
      <c r="AB878" s="334"/>
      <c r="AC878" s="335" t="s">
        <v>79</v>
      </c>
      <c r="AD878" s="336"/>
      <c r="AE878" s="336"/>
      <c r="AF878" s="336"/>
      <c r="AG878" s="336"/>
      <c r="AH878" s="351" t="s">
        <v>692</v>
      </c>
      <c r="AI878" s="352"/>
      <c r="AJ878" s="352"/>
      <c r="AK878" s="352"/>
      <c r="AL878" s="339" t="s">
        <v>692</v>
      </c>
      <c r="AM878" s="340"/>
      <c r="AN878" s="340"/>
      <c r="AO878" s="341"/>
      <c r="AP878" s="342" t="s">
        <v>325</v>
      </c>
      <c r="AQ878" s="342"/>
      <c r="AR878" s="342"/>
      <c r="AS878" s="342"/>
      <c r="AT878" s="342"/>
      <c r="AU878" s="342"/>
      <c r="AV878" s="342"/>
      <c r="AW878" s="342"/>
      <c r="AX878" s="342"/>
      <c r="AY878">
        <f t="shared" si="118"/>
        <v>1</v>
      </c>
    </row>
    <row r="879" spans="1:51" ht="30" customHeight="1" x14ac:dyDescent="0.15">
      <c r="A879" s="355">
        <v>2</v>
      </c>
      <c r="B879" s="355">
        <v>1</v>
      </c>
      <c r="C879" s="343" t="s">
        <v>686</v>
      </c>
      <c r="D879" s="328"/>
      <c r="E879" s="328"/>
      <c r="F879" s="328"/>
      <c r="G879" s="328"/>
      <c r="H879" s="328"/>
      <c r="I879" s="328"/>
      <c r="J879" s="329">
        <v>2000012100001</v>
      </c>
      <c r="K879" s="330"/>
      <c r="L879" s="330"/>
      <c r="M879" s="330"/>
      <c r="N879" s="330"/>
      <c r="O879" s="330"/>
      <c r="P879" s="344" t="s">
        <v>685</v>
      </c>
      <c r="Q879" s="331"/>
      <c r="R879" s="331"/>
      <c r="S879" s="331"/>
      <c r="T879" s="331"/>
      <c r="U879" s="331"/>
      <c r="V879" s="331"/>
      <c r="W879" s="331"/>
      <c r="X879" s="331"/>
      <c r="Y879" s="332">
        <v>0.06</v>
      </c>
      <c r="Z879" s="333"/>
      <c r="AA879" s="333"/>
      <c r="AB879" s="334"/>
      <c r="AC879" s="335" t="s">
        <v>79</v>
      </c>
      <c r="AD879" s="336"/>
      <c r="AE879" s="336"/>
      <c r="AF879" s="336"/>
      <c r="AG879" s="336"/>
      <c r="AH879" s="351" t="s">
        <v>692</v>
      </c>
      <c r="AI879" s="352"/>
      <c r="AJ879" s="352"/>
      <c r="AK879" s="352"/>
      <c r="AL879" s="339" t="s">
        <v>692</v>
      </c>
      <c r="AM879" s="340"/>
      <c r="AN879" s="340"/>
      <c r="AO879" s="341"/>
      <c r="AP879" s="342" t="s">
        <v>325</v>
      </c>
      <c r="AQ879" s="342"/>
      <c r="AR879" s="342"/>
      <c r="AS879" s="342"/>
      <c r="AT879" s="342"/>
      <c r="AU879" s="342"/>
      <c r="AV879" s="342"/>
      <c r="AW879" s="342"/>
      <c r="AX879" s="342"/>
      <c r="AY879">
        <f>COUNTA($C$879)</f>
        <v>1</v>
      </c>
    </row>
    <row r="880" spans="1:51" ht="30" customHeight="1" x14ac:dyDescent="0.15">
      <c r="A880" s="355">
        <v>3</v>
      </c>
      <c r="B880" s="355">
        <v>1</v>
      </c>
      <c r="C880" s="343" t="s">
        <v>687</v>
      </c>
      <c r="D880" s="328"/>
      <c r="E880" s="328"/>
      <c r="F880" s="328"/>
      <c r="G880" s="328"/>
      <c r="H880" s="328"/>
      <c r="I880" s="328"/>
      <c r="J880" s="329">
        <v>2000012100001</v>
      </c>
      <c r="K880" s="330"/>
      <c r="L880" s="330"/>
      <c r="M880" s="330"/>
      <c r="N880" s="330"/>
      <c r="O880" s="330"/>
      <c r="P880" s="344" t="s">
        <v>685</v>
      </c>
      <c r="Q880" s="331"/>
      <c r="R880" s="331"/>
      <c r="S880" s="331"/>
      <c r="T880" s="331"/>
      <c r="U880" s="331"/>
      <c r="V880" s="331"/>
      <c r="W880" s="331"/>
      <c r="X880" s="331"/>
      <c r="Y880" s="332">
        <v>0.06</v>
      </c>
      <c r="Z880" s="333"/>
      <c r="AA880" s="333"/>
      <c r="AB880" s="334"/>
      <c r="AC880" s="335" t="s">
        <v>79</v>
      </c>
      <c r="AD880" s="336"/>
      <c r="AE880" s="336"/>
      <c r="AF880" s="336"/>
      <c r="AG880" s="336"/>
      <c r="AH880" s="337" t="s">
        <v>692</v>
      </c>
      <c r="AI880" s="338"/>
      <c r="AJ880" s="338"/>
      <c r="AK880" s="338"/>
      <c r="AL880" s="339" t="s">
        <v>692</v>
      </c>
      <c r="AM880" s="340"/>
      <c r="AN880" s="340"/>
      <c r="AO880" s="341"/>
      <c r="AP880" s="342" t="s">
        <v>325</v>
      </c>
      <c r="AQ880" s="342"/>
      <c r="AR880" s="342"/>
      <c r="AS880" s="342"/>
      <c r="AT880" s="342"/>
      <c r="AU880" s="342"/>
      <c r="AV880" s="342"/>
      <c r="AW880" s="342"/>
      <c r="AX880" s="342"/>
      <c r="AY880">
        <f>COUNTA($C$880)</f>
        <v>1</v>
      </c>
    </row>
    <row r="881" spans="1:51" ht="30" customHeight="1" x14ac:dyDescent="0.15">
      <c r="A881" s="355">
        <v>4</v>
      </c>
      <c r="B881" s="355">
        <v>1</v>
      </c>
      <c r="C881" s="343" t="s">
        <v>688</v>
      </c>
      <c r="D881" s="328"/>
      <c r="E881" s="328"/>
      <c r="F881" s="328"/>
      <c r="G881" s="328"/>
      <c r="H881" s="328"/>
      <c r="I881" s="328"/>
      <c r="J881" s="329">
        <v>2000012100001</v>
      </c>
      <c r="K881" s="330"/>
      <c r="L881" s="330"/>
      <c r="M881" s="330"/>
      <c r="N881" s="330"/>
      <c r="O881" s="330"/>
      <c r="P881" s="344" t="s">
        <v>685</v>
      </c>
      <c r="Q881" s="331"/>
      <c r="R881" s="331"/>
      <c r="S881" s="331"/>
      <c r="T881" s="331"/>
      <c r="U881" s="331"/>
      <c r="V881" s="331"/>
      <c r="W881" s="331"/>
      <c r="X881" s="331"/>
      <c r="Y881" s="332">
        <v>0.04</v>
      </c>
      <c r="Z881" s="333"/>
      <c r="AA881" s="333"/>
      <c r="AB881" s="334"/>
      <c r="AC881" s="335" t="s">
        <v>79</v>
      </c>
      <c r="AD881" s="336"/>
      <c r="AE881" s="336"/>
      <c r="AF881" s="336"/>
      <c r="AG881" s="336"/>
      <c r="AH881" s="337" t="s">
        <v>692</v>
      </c>
      <c r="AI881" s="338"/>
      <c r="AJ881" s="338"/>
      <c r="AK881" s="338"/>
      <c r="AL881" s="339" t="s">
        <v>692</v>
      </c>
      <c r="AM881" s="340"/>
      <c r="AN881" s="340"/>
      <c r="AO881" s="341"/>
      <c r="AP881" s="342" t="s">
        <v>325</v>
      </c>
      <c r="AQ881" s="342"/>
      <c r="AR881" s="342"/>
      <c r="AS881" s="342"/>
      <c r="AT881" s="342"/>
      <c r="AU881" s="342"/>
      <c r="AV881" s="342"/>
      <c r="AW881" s="342"/>
      <c r="AX881" s="342"/>
      <c r="AY881">
        <f>COUNTA($C$881)</f>
        <v>1</v>
      </c>
    </row>
    <row r="882" spans="1:51" ht="30" customHeight="1" x14ac:dyDescent="0.15">
      <c r="A882" s="355">
        <v>5</v>
      </c>
      <c r="B882" s="355">
        <v>1</v>
      </c>
      <c r="C882" s="343" t="s">
        <v>689</v>
      </c>
      <c r="D882" s="328"/>
      <c r="E882" s="328"/>
      <c r="F882" s="328"/>
      <c r="G882" s="328"/>
      <c r="H882" s="328"/>
      <c r="I882" s="328"/>
      <c r="J882" s="329">
        <v>2000012100001</v>
      </c>
      <c r="K882" s="330"/>
      <c r="L882" s="330"/>
      <c r="M882" s="330"/>
      <c r="N882" s="330"/>
      <c r="O882" s="330"/>
      <c r="P882" s="344" t="s">
        <v>685</v>
      </c>
      <c r="Q882" s="331"/>
      <c r="R882" s="331"/>
      <c r="S882" s="331"/>
      <c r="T882" s="331"/>
      <c r="U882" s="331"/>
      <c r="V882" s="331"/>
      <c r="W882" s="331"/>
      <c r="X882" s="331"/>
      <c r="Y882" s="332">
        <v>0.04</v>
      </c>
      <c r="Z882" s="333"/>
      <c r="AA882" s="333"/>
      <c r="AB882" s="334"/>
      <c r="AC882" s="335" t="s">
        <v>79</v>
      </c>
      <c r="AD882" s="336"/>
      <c r="AE882" s="336"/>
      <c r="AF882" s="336"/>
      <c r="AG882" s="336"/>
      <c r="AH882" s="337" t="s">
        <v>692</v>
      </c>
      <c r="AI882" s="338"/>
      <c r="AJ882" s="338"/>
      <c r="AK882" s="338"/>
      <c r="AL882" s="339" t="s">
        <v>692</v>
      </c>
      <c r="AM882" s="340"/>
      <c r="AN882" s="340"/>
      <c r="AO882" s="341"/>
      <c r="AP882" s="342" t="s">
        <v>325</v>
      </c>
      <c r="AQ882" s="342"/>
      <c r="AR882" s="342"/>
      <c r="AS882" s="342"/>
      <c r="AT882" s="342"/>
      <c r="AU882" s="342"/>
      <c r="AV882" s="342"/>
      <c r="AW882" s="342"/>
      <c r="AX882" s="342"/>
      <c r="AY882">
        <f>COUNTA($C$882)</f>
        <v>1</v>
      </c>
    </row>
    <row r="883" spans="1:51" ht="30" customHeight="1" x14ac:dyDescent="0.15">
      <c r="A883" s="355">
        <v>6</v>
      </c>
      <c r="B883" s="355">
        <v>1</v>
      </c>
      <c r="C883" s="343" t="s">
        <v>690</v>
      </c>
      <c r="D883" s="328"/>
      <c r="E883" s="328"/>
      <c r="F883" s="328"/>
      <c r="G883" s="328"/>
      <c r="H883" s="328"/>
      <c r="I883" s="328"/>
      <c r="J883" s="329">
        <v>2000012100001</v>
      </c>
      <c r="K883" s="330"/>
      <c r="L883" s="330"/>
      <c r="M883" s="330"/>
      <c r="N883" s="330"/>
      <c r="O883" s="330"/>
      <c r="P883" s="344" t="s">
        <v>685</v>
      </c>
      <c r="Q883" s="331"/>
      <c r="R883" s="331"/>
      <c r="S883" s="331"/>
      <c r="T883" s="331"/>
      <c r="U883" s="331"/>
      <c r="V883" s="331"/>
      <c r="W883" s="331"/>
      <c r="X883" s="331"/>
      <c r="Y883" s="332">
        <v>0.03</v>
      </c>
      <c r="Z883" s="333"/>
      <c r="AA883" s="333"/>
      <c r="AB883" s="334"/>
      <c r="AC883" s="335" t="s">
        <v>79</v>
      </c>
      <c r="AD883" s="336"/>
      <c r="AE883" s="336"/>
      <c r="AF883" s="336"/>
      <c r="AG883" s="336"/>
      <c r="AH883" s="337" t="s">
        <v>692</v>
      </c>
      <c r="AI883" s="338"/>
      <c r="AJ883" s="338"/>
      <c r="AK883" s="338"/>
      <c r="AL883" s="339" t="s">
        <v>692</v>
      </c>
      <c r="AM883" s="340"/>
      <c r="AN883" s="340"/>
      <c r="AO883" s="341"/>
      <c r="AP883" s="342" t="s">
        <v>325</v>
      </c>
      <c r="AQ883" s="342"/>
      <c r="AR883" s="342"/>
      <c r="AS883" s="342"/>
      <c r="AT883" s="342"/>
      <c r="AU883" s="342"/>
      <c r="AV883" s="342"/>
      <c r="AW883" s="342"/>
      <c r="AX883" s="342"/>
      <c r="AY883">
        <f>COUNTA($C$883)</f>
        <v>1</v>
      </c>
    </row>
    <row r="884" spans="1:51" ht="30" customHeight="1" x14ac:dyDescent="0.15">
      <c r="A884" s="355">
        <v>7</v>
      </c>
      <c r="B884" s="355">
        <v>1</v>
      </c>
      <c r="C884" s="343" t="s">
        <v>691</v>
      </c>
      <c r="D884" s="328"/>
      <c r="E884" s="328"/>
      <c r="F884" s="328"/>
      <c r="G884" s="328"/>
      <c r="H884" s="328"/>
      <c r="I884" s="328"/>
      <c r="J884" s="329">
        <v>2000012100001</v>
      </c>
      <c r="K884" s="330"/>
      <c r="L884" s="330"/>
      <c r="M884" s="330"/>
      <c r="N884" s="330"/>
      <c r="O884" s="330"/>
      <c r="P884" s="344" t="s">
        <v>685</v>
      </c>
      <c r="Q884" s="331"/>
      <c r="R884" s="331"/>
      <c r="S884" s="331"/>
      <c r="T884" s="331"/>
      <c r="U884" s="331"/>
      <c r="V884" s="331"/>
      <c r="W884" s="331"/>
      <c r="X884" s="331"/>
      <c r="Y884" s="332">
        <v>0.02</v>
      </c>
      <c r="Z884" s="333"/>
      <c r="AA884" s="333"/>
      <c r="AB884" s="334"/>
      <c r="AC884" s="335" t="s">
        <v>79</v>
      </c>
      <c r="AD884" s="336"/>
      <c r="AE884" s="336"/>
      <c r="AF884" s="336"/>
      <c r="AG884" s="336"/>
      <c r="AH884" s="337" t="s">
        <v>692</v>
      </c>
      <c r="AI884" s="338"/>
      <c r="AJ884" s="338"/>
      <c r="AK884" s="338"/>
      <c r="AL884" s="339" t="s">
        <v>692</v>
      </c>
      <c r="AM884" s="340"/>
      <c r="AN884" s="340"/>
      <c r="AO884" s="341"/>
      <c r="AP884" s="342" t="s">
        <v>325</v>
      </c>
      <c r="AQ884" s="342"/>
      <c r="AR884" s="342"/>
      <c r="AS884" s="342"/>
      <c r="AT884" s="342"/>
      <c r="AU884" s="342"/>
      <c r="AV884" s="342"/>
      <c r="AW884" s="342"/>
      <c r="AX884" s="342"/>
      <c r="AY884">
        <f>COUNTA($C$884)</f>
        <v>1</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11">
      <formula>IF(RIGHT(TEXT(P14,"0.#"),1)=".",FALSE,TRUE)</formula>
    </cfRule>
    <cfRule type="expression" dxfId="2100" priority="14012">
      <formula>IF(RIGHT(TEXT(P14,"0.#"),1)=".",TRUE,FALSE)</formula>
    </cfRule>
  </conditionalFormatting>
  <conditionalFormatting sqref="P18:AX18">
    <cfRule type="expression" dxfId="2099" priority="13887">
      <formula>IF(RIGHT(TEXT(P18,"0.#"),1)=".",FALSE,TRUE)</formula>
    </cfRule>
    <cfRule type="expression" dxfId="2098" priority="13888">
      <formula>IF(RIGHT(TEXT(P18,"0.#"),1)=".",TRUE,FALSE)</formula>
    </cfRule>
  </conditionalFormatting>
  <conditionalFormatting sqref="Y790">
    <cfRule type="expression" dxfId="2097" priority="13883">
      <formula>IF(RIGHT(TEXT(Y790,"0.#"),1)=".",FALSE,TRUE)</formula>
    </cfRule>
    <cfRule type="expression" dxfId="2096" priority="13884">
      <formula>IF(RIGHT(TEXT(Y790,"0.#"),1)=".",TRUE,FALSE)</formula>
    </cfRule>
  </conditionalFormatting>
  <conditionalFormatting sqref="Y799">
    <cfRule type="expression" dxfId="2095" priority="13879">
      <formula>IF(RIGHT(TEXT(Y799,"0.#"),1)=".",FALSE,TRUE)</formula>
    </cfRule>
    <cfRule type="expression" dxfId="2094" priority="13880">
      <formula>IF(RIGHT(TEXT(Y799,"0.#"),1)=".",TRUE,FALSE)</formula>
    </cfRule>
  </conditionalFormatting>
  <conditionalFormatting sqref="Y830:Y837 Y828 Y817:Y824 Y815 Y804:Y811 Y802">
    <cfRule type="expression" dxfId="2093" priority="13661">
      <formula>IF(RIGHT(TEXT(Y802,"0.#"),1)=".",FALSE,TRUE)</formula>
    </cfRule>
    <cfRule type="expression" dxfId="2092" priority="13662">
      <formula>IF(RIGHT(TEXT(Y802,"0.#"),1)=".",TRUE,FALSE)</formula>
    </cfRule>
  </conditionalFormatting>
  <conditionalFormatting sqref="P16:AQ17 P15:AX15 P13:AX13">
    <cfRule type="expression" dxfId="2091" priority="13709">
      <formula>IF(RIGHT(TEXT(P13,"0.#"),1)=".",FALSE,TRUE)</formula>
    </cfRule>
    <cfRule type="expression" dxfId="2090" priority="13710">
      <formula>IF(RIGHT(TEXT(P13,"0.#"),1)=".",TRUE,FALSE)</formula>
    </cfRule>
  </conditionalFormatting>
  <conditionalFormatting sqref="AD19:AJ19">
    <cfRule type="expression" dxfId="2089" priority="13707">
      <formula>IF(RIGHT(TEXT(AD19,"0.#"),1)=".",FALSE,TRUE)</formula>
    </cfRule>
    <cfRule type="expression" dxfId="2088" priority="13708">
      <formula>IF(RIGHT(TEXT(AD19,"0.#"),1)=".",TRUE,FALSE)</formula>
    </cfRule>
  </conditionalFormatting>
  <conditionalFormatting sqref="AE101 AQ101">
    <cfRule type="expression" dxfId="2087" priority="13699">
      <formula>IF(RIGHT(TEXT(AE101,"0.#"),1)=".",FALSE,TRUE)</formula>
    </cfRule>
    <cfRule type="expression" dxfId="2086" priority="13700">
      <formula>IF(RIGHT(TEXT(AE101,"0.#"),1)=".",TRUE,FALSE)</formula>
    </cfRule>
  </conditionalFormatting>
  <conditionalFormatting sqref="Y791:Y798 Y789">
    <cfRule type="expression" dxfId="2085" priority="13685">
      <formula>IF(RIGHT(TEXT(Y789,"0.#"),1)=".",FALSE,TRUE)</formula>
    </cfRule>
    <cfRule type="expression" dxfId="2084" priority="13686">
      <formula>IF(RIGHT(TEXT(Y789,"0.#"),1)=".",TRUE,FALSE)</formula>
    </cfRule>
  </conditionalFormatting>
  <conditionalFormatting sqref="AU790">
    <cfRule type="expression" dxfId="2083" priority="13683">
      <formula>IF(RIGHT(TEXT(AU790,"0.#"),1)=".",FALSE,TRUE)</formula>
    </cfRule>
    <cfRule type="expression" dxfId="2082" priority="13684">
      <formula>IF(RIGHT(TEXT(AU790,"0.#"),1)=".",TRUE,FALSE)</formula>
    </cfRule>
  </conditionalFormatting>
  <conditionalFormatting sqref="AU799">
    <cfRule type="expression" dxfId="2081" priority="13681">
      <formula>IF(RIGHT(TEXT(AU799,"0.#"),1)=".",FALSE,TRUE)</formula>
    </cfRule>
    <cfRule type="expression" dxfId="2080" priority="13682">
      <formula>IF(RIGHT(TEXT(AU799,"0.#"),1)=".",TRUE,FALSE)</formula>
    </cfRule>
  </conditionalFormatting>
  <conditionalFormatting sqref="AU791:AU798 AU789">
    <cfRule type="expression" dxfId="2079" priority="13679">
      <formula>IF(RIGHT(TEXT(AU789,"0.#"),1)=".",FALSE,TRUE)</formula>
    </cfRule>
    <cfRule type="expression" dxfId="2078" priority="13680">
      <formula>IF(RIGHT(TEXT(AU789,"0.#"),1)=".",TRUE,FALSE)</formula>
    </cfRule>
  </conditionalFormatting>
  <conditionalFormatting sqref="Y829 Y816 Y803">
    <cfRule type="expression" dxfId="2077" priority="13665">
      <formula>IF(RIGHT(TEXT(Y803,"0.#"),1)=".",FALSE,TRUE)</formula>
    </cfRule>
    <cfRule type="expression" dxfId="2076" priority="13666">
      <formula>IF(RIGHT(TEXT(Y803,"0.#"),1)=".",TRUE,FALSE)</formula>
    </cfRule>
  </conditionalFormatting>
  <conditionalFormatting sqref="Y838 Y825 Y812">
    <cfRule type="expression" dxfId="2075" priority="13663">
      <formula>IF(RIGHT(TEXT(Y812,"0.#"),1)=".",FALSE,TRUE)</formula>
    </cfRule>
    <cfRule type="expression" dxfId="2074" priority="13664">
      <formula>IF(RIGHT(TEXT(Y812,"0.#"),1)=".",TRUE,FALSE)</formula>
    </cfRule>
  </conditionalFormatting>
  <conditionalFormatting sqref="AU829 AU816 AU803">
    <cfRule type="expression" dxfId="2073" priority="13659">
      <formula>IF(RIGHT(TEXT(AU803,"0.#"),1)=".",FALSE,TRUE)</formula>
    </cfRule>
    <cfRule type="expression" dxfId="2072" priority="13660">
      <formula>IF(RIGHT(TEXT(AU803,"0.#"),1)=".",TRUE,FALSE)</formula>
    </cfRule>
  </conditionalFormatting>
  <conditionalFormatting sqref="AU838 AU825 AU812">
    <cfRule type="expression" dxfId="2071" priority="13657">
      <formula>IF(RIGHT(TEXT(AU812,"0.#"),1)=".",FALSE,TRUE)</formula>
    </cfRule>
    <cfRule type="expression" dxfId="2070" priority="13658">
      <formula>IF(RIGHT(TEXT(AU812,"0.#"),1)=".",TRUE,FALSE)</formula>
    </cfRule>
  </conditionalFormatting>
  <conditionalFormatting sqref="AU830:AU837 AU828 AU817:AU824 AU815 AU804:AU811 AU802">
    <cfRule type="expression" dxfId="2069" priority="13655">
      <formula>IF(RIGHT(TEXT(AU802,"0.#"),1)=".",FALSE,TRUE)</formula>
    </cfRule>
    <cfRule type="expression" dxfId="2068" priority="13656">
      <formula>IF(RIGHT(TEXT(AU802,"0.#"),1)=".",TRUE,FALSE)</formula>
    </cfRule>
  </conditionalFormatting>
  <conditionalFormatting sqref="AM87">
    <cfRule type="expression" dxfId="2067" priority="13309">
      <formula>IF(RIGHT(TEXT(AM87,"0.#"),1)=".",FALSE,TRUE)</formula>
    </cfRule>
    <cfRule type="expression" dxfId="2066" priority="13310">
      <formula>IF(RIGHT(TEXT(AM87,"0.#"),1)=".",TRUE,FALSE)</formula>
    </cfRule>
  </conditionalFormatting>
  <conditionalFormatting sqref="AE55">
    <cfRule type="expression" dxfId="2065" priority="13377">
      <formula>IF(RIGHT(TEXT(AE55,"0.#"),1)=".",FALSE,TRUE)</formula>
    </cfRule>
    <cfRule type="expression" dxfId="2064" priority="13378">
      <formula>IF(RIGHT(TEXT(AE55,"0.#"),1)=".",TRUE,FALSE)</formula>
    </cfRule>
  </conditionalFormatting>
  <conditionalFormatting sqref="AI55">
    <cfRule type="expression" dxfId="2063" priority="13375">
      <formula>IF(RIGHT(TEXT(AI55,"0.#"),1)=".",FALSE,TRUE)</formula>
    </cfRule>
    <cfRule type="expression" dxfId="2062" priority="13376">
      <formula>IF(RIGHT(TEXT(AI55,"0.#"),1)=".",TRUE,FALSE)</formula>
    </cfRule>
  </conditionalFormatting>
  <conditionalFormatting sqref="AM34">
    <cfRule type="expression" dxfId="2061" priority="13455">
      <formula>IF(RIGHT(TEXT(AM34,"0.#"),1)=".",FALSE,TRUE)</formula>
    </cfRule>
    <cfRule type="expression" dxfId="2060" priority="13456">
      <formula>IF(RIGHT(TEXT(AM34,"0.#"),1)=".",TRUE,FALSE)</formula>
    </cfRule>
  </conditionalFormatting>
  <conditionalFormatting sqref="AE33">
    <cfRule type="expression" dxfId="2059" priority="13469">
      <formula>IF(RIGHT(TEXT(AE33,"0.#"),1)=".",FALSE,TRUE)</formula>
    </cfRule>
    <cfRule type="expression" dxfId="2058" priority="13470">
      <formula>IF(RIGHT(TEXT(AE33,"0.#"),1)=".",TRUE,FALSE)</formula>
    </cfRule>
  </conditionalFormatting>
  <conditionalFormatting sqref="AE34">
    <cfRule type="expression" dxfId="2057" priority="13467">
      <formula>IF(RIGHT(TEXT(AE34,"0.#"),1)=".",FALSE,TRUE)</formula>
    </cfRule>
    <cfRule type="expression" dxfId="2056" priority="13468">
      <formula>IF(RIGHT(TEXT(AE34,"0.#"),1)=".",TRUE,FALSE)</formula>
    </cfRule>
  </conditionalFormatting>
  <conditionalFormatting sqref="AI34">
    <cfRule type="expression" dxfId="2055" priority="13465">
      <formula>IF(RIGHT(TEXT(AI34,"0.#"),1)=".",FALSE,TRUE)</formula>
    </cfRule>
    <cfRule type="expression" dxfId="2054" priority="13466">
      <formula>IF(RIGHT(TEXT(AI34,"0.#"),1)=".",TRUE,FALSE)</formula>
    </cfRule>
  </conditionalFormatting>
  <conditionalFormatting sqref="AI33">
    <cfRule type="expression" dxfId="2053" priority="13463">
      <formula>IF(RIGHT(TEXT(AI33,"0.#"),1)=".",FALSE,TRUE)</formula>
    </cfRule>
    <cfRule type="expression" dxfId="2052" priority="13464">
      <formula>IF(RIGHT(TEXT(AI33,"0.#"),1)=".",TRUE,FALSE)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 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 RIGHT(TEXT(AL847,"0.#"),1)&lt;&gt;"."),TRUE,FALSE)</formula>
    </cfRule>
    <cfRule type="expression" dxfId="1804" priority="6634">
      <formula>IF(AND(AL847&gt;=0, RIGHT(TEXT(AL847,"0.#"),1)="."),TRUE,FALSE)</formula>
    </cfRule>
    <cfRule type="expression" dxfId="1803" priority="6635">
      <formula>IF(AND(AL847&lt;0, RIGHT(TEXT(AL847,"0.#"),1)&lt;&gt;"."),TRUE,FALSE)</formula>
    </cfRule>
    <cfRule type="expression" dxfId="1802" priority="6636">
      <formula>IF(AND(AL847&lt;0, 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 RIGHT(TEXT(AL845,"0.#"),1)&lt;&gt;"."),TRUE,FALSE)</formula>
    </cfRule>
    <cfRule type="expression" dxfId="1686" priority="2820">
      <formula>IF(AND(AL845&gt;=0, RIGHT(TEXT(AL845,"0.#"),1)="."),TRUE,FALSE)</formula>
    </cfRule>
    <cfRule type="expression" dxfId="1685" priority="2821">
      <formula>IF(AND(AL845&lt;0, RIGHT(TEXT(AL845,"0.#"),1)&lt;&gt;"."),TRUE,FALSE)</formula>
    </cfRule>
    <cfRule type="expression" dxfId="1684" priority="2822">
      <formula>IF(AND(AL845&lt;0, 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P19:AC19">
    <cfRule type="expression" dxfId="7" priority="7">
      <formula>IF(RIGHT(TEXT(P19,"0.#"),1)=".",FALSE,TRUE)</formula>
    </cfRule>
    <cfRule type="expression" dxfId="6" priority="8">
      <formula>IF(RIGHT(TEXT(P19,"0.#"),1)=".",TRUE,FALSE)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E32">
    <cfRule type="expression" dxfId="3" priority="3">
      <formula>IF(RIGHT(TEXT(AE32,"0.#"),1)=".",FALSE,TRUE)</formula>
    </cfRule>
    <cfRule type="expression" dxfId="2" priority="4">
      <formula>IF(RIGHT(TEXT(AE32,"0.#"),1)=".",TRUE,FALSE)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3"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直接実施、委託・請負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t="s">
        <v>636</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伊従 真梨絵</dc:creator>
  <cp:lastModifiedBy>総務課</cp:lastModifiedBy>
  <cp:lastPrinted>2021-05-28T11:35:14Z</cp:lastPrinted>
  <dcterms:created xsi:type="dcterms:W3CDTF">2012-03-13T00:50:25Z</dcterms:created>
  <dcterms:modified xsi:type="dcterms:W3CDTF">2021-06-25T02:52:48Z</dcterms:modified>
</cp:coreProperties>
</file>