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<sst xmlns="http://schemas.openxmlformats.org/spreadsheetml/2006/main" count="3051" uniqueCount="771">
  <si>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</si>
  <si>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</si>
  <si>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</si>
  <si>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</si>
  <si>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</si>
  <si>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</si>
  <si>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</si>
  <si>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</si>
  <si>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</si>
  <si>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</si>
  <si>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</si>
  <si>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</si>
  <si>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</si>
  <si>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</si>
  <si>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</si>
  <si>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</si>
  <si>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</si>
  <si>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</si>
  <si>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</si>
  <si>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</si>
  <si>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</si>
  <si>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</si>
  <si>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</si>
  <si>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</si>
  <si>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</si>
  <si>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</si>
  <si>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</si>
  <si>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</si>
  <si>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</si>
  <si>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</si>
  <si>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</si>
  <si>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</si>
  <si>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</si>
  <si>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</si>
  <si>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</si>
  <si>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</si>
  <si>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</si>
  <si>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</si>
  <si>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</si>
  <si>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</si>
  <si>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</si>
  <si>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</si>
  <si>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</si>
  <si>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</si>
  <si>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</si>
  <si>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</si>
  <si>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</si>
  <si>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</si>
  <si>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</si>
  <si>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</si>
  <si>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</si>
  <si>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</si>
  <si>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</si>
  <si>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</si>
  <si>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</si>
  <si>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</si>
  <si>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</si>
  <si>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</si>
  <si>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</si>
  <si>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</si>
  <si>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</si>
  <si>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</si>
  <si>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</si>
  <si>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</si>
  <si>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</si>
  <si>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</si>
  <si>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</si>
  <si>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</si>
  <si>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</si>
  <si>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</si>
  <si>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</si>
  <si>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</si>
  <si>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</si>
  <si>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</si>
  <si>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</si>
  <si>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</si>
  <si>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</si>
  <si>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</si>
  <si>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</si>
  <si>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</si>
  <si>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</si>
  <si>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</si>
  <si>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</si>
  <si>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</si>
  <si>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</si>
  <si>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</si>
  <si>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</si>
  <si>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</si>
  <si>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</si>
  <si>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</si>
  <si>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</si>
  <si>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</si>
  <si>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</si>
  <si>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</si>
  <si>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</si>
  <si>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</si>
  <si>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</si>
  <si>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</si>
  <si>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</si>
  <si>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</si>
  <si>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</si>
  <si>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</si>
  <si>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</si>
  <si>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</si>
  <si>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</si>
  <si>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</si>
  <si>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</si>
  <si>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</si>
  <si>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</si>
  <si>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</si>
  <si>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</si>
  <si>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</si>
  <si>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</si>
  <si>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</si>
  <si>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</si>
  <si>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</si>
  <si>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</si>
  <si>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</si>
  <si>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</si>
  <si>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</si>
  <si>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</si>
  <si>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</si>
  <si>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</si>
  <si>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</si>
  <si>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</si>
  <si>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</si>
  <si>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</si>
  <si>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</si>
  <si>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</si>
  <si>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</si>
  <si>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</si>
  <si>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</si>
  <si>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</si>
  <si>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</si>
  <si>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</si>
  <si>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</si>
  <si>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</si>
  <si>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</si>
  <si>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</si>
  <si>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</si>
  <si>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</si>
  <si>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</si>
  <si>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</si>
  <si>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</si>
  <si>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</si>
  <si>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</si>
  <si>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</si>
  <si>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</si>
  <si>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</si>
  <si>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</si>
  <si>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</si>
  <si>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</si>
  <si>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</si>
  <si>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</si>
  <si>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</si>
  <si>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</si>
  <si>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</si>
  <si>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</si>
  <si>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</si>
  <si>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</si>
  <si>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</si>
  <si>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</si>
  <si>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</si>
  <si>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</si>
  <si>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</si>
  <si>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</si>
  <si>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</si>
  <si>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</si>
  <si>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</si>
  <si>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</si>
  <si>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</si>
  <si>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</si>
  <si>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</si>
  <si>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</si>
  <si>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</si>
  <si>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</si>
  <si>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</si>
  <si>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</si>
  <si>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</si>
  <si>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</si>
  <si>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</si>
  <si>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</si>
  <si>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</si>
  <si>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</si>
  <si>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</si>
  <si>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</si>
  <si>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</si>
  <si>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</si>
  <si>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</si>
  <si>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</si>
  <si>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</si>
  <si>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</si>
  <si>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</si>
  <si>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</si>
  <si>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</si>
  <si>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</si>
  <si>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</si>
  <si>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</si>
  <si>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</si>
  <si>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</si>
  <si>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</si>
  <si>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</si>
  <si>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</si>
  <si>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</si>
  <si>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</si>
  <si>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</si>
  <si>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</si>
  <si>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</si>
  <si>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</si>
  <si>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</si>
  <si>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</si>
  <si>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</si>
  <si>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</si>
  <si>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</si>
  <si>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</si>
  <si>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</si>
  <si>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</si>
  <si>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</si>
  <si>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</si>
  <si>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</si>
  <si>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</si>
  <si>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</si>
  <si>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</si>
  <si>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</si>
  <si>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</si>
  <si>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</si>
  <si>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</si>
  <si>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</si>
  <si>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</si>
  <si>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</si>
  <si>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</si>
  <si>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</si>
  <si>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</si>
  <si>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</si>
  <si>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</si>
  <si>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</si>
  <si>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</si>
  <si>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</si>
  <si>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</si>
  <si>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</si>
  <si>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</si>
  <si>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</si>
  <si>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</si>
  <si>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</si>
  <si>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</si>
  <si>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</si>
  <si>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</si>
  <si>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</si>
  <si>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</si>
  <si>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</si>
  <si>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</si>
  <si>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</si>
  <si>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</si>
  <si>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</si>
  <si>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</si>
  <si>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</si>
  <si>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</si>
  <si>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</si>
  <si>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</si>
  <si>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</si>
  <si>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</si>
  <si>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</si>
  <si>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</si>
  <si>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</si>
  <si>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</si>
  <si>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</si>
  <si>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</si>
  <si>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</si>
  <si>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</si>
  <si>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</si>
  <si>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</si>
  <si>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</si>
  <si>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</si>
  <si>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</si>
  <si>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</si>
  <si>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</si>
  <si>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</si>
  <si>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</si>
  <si>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</si>
  <si>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</si>
  <si>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</si>
  <si>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</si>
  <si>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</si>
  <si>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</si>
  <si>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</si>
  <si>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</si>
  <si>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</si>
  <si>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</si>
  <si>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</si>
  <si>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</si>
  <si>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</si>
  <si>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</si>
  <si>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</si>
  <si>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</si>
  <si>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</si>
  <si>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</si>
  <si>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</si>
  <si>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</si>
  <si>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</si>
  <si>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</si>
  <si>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</si>
  <si>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</si>
  <si>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</si>
  <si>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</si>
  <si>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</si>
  <si>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</si>
  <si>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</si>
  <si>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</si>
  <si>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</si>
  <si>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</si>
  <si>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</si>
  <si>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</si>
  <si>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</si>
  <si>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</si>
  <si>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</si>
  <si>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</si>
  <si>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</si>
  <si>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</si>
  <si>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</si>
  <si>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</si>
  <si>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</si>
  <si>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</si>
  <si>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</si>
  <si>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</si>
  <si>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</si>
  <si>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</si>
  <si>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</si>
  <si>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</si>
  <si>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</si>
  <si>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</si>
  <si>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</si>
  <si>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</si>
  <si>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</si>
  <si>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</si>
  <si>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</si>
  <si>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</si>
  <si>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</si>
  <si>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</si>
  <si>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</si>
  <si>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</si>
  <si>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</si>
  <si>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</si>
  <si>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</si>
  <si>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</si>
  <si>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</si>
  <si>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</si>
  <si>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</si>
  <si>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</si>
  <si>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</si>
  <si>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</si>
  <si>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</si>
  <si>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</si>
  <si>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</si>
  <si>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</si>
  <si>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</si>
  <si>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</si>
  <si>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</si>
  <si>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</si>
  <si>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</si>
  <si>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</si>
  <si>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</si>
  <si>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</si>
  <si>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</si>
  <si>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</si>
  <si>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</si>
  <si>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</si>
  <si>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</si>
  <si>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</si>
  <si>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</si>
  <si>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</si>
  <si>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</si>
  <si>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</si>
  <si>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</si>
  <si>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</si>
  <si>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</si>
  <si>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</si>
  <si>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</si>
  <si>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</si>
  <si>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</si>
  <si>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</si>
  <si>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</si>
  <si>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</si>
  <si>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</si>
  <si>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</si>
  <si>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</si>
  <si>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</si>
  <si>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</si>
  <si>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</si>
  <si>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</si>
  <si>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</si>
  <si>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</si>
  <si>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</si>
  <si>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</si>
  <si>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</si>
  <si>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</si>
  <si>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</si>
  <si>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</si>
  <si>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</si>
  <si>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</si>
  <si>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</si>
  <si>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</si>
  <si>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</si>
  <si>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</si>
  <si>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</si>
  <si>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</si>
  <si>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</si>
  <si>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</si>
  <si>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</si>
  <si>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</si>
  <si>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</si>
  <si>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</si>
  <si>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</si>
  <si>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</si>
  <si>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</si>
  <si>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</si>
  <si>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</si>
  <si>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</si>
  <si>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</si>
  <si>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</si>
  <si>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</si>
  <si>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</si>
  <si>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</si>
  <si>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</si>
  <si>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</si>
  <si>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</si>
  <si>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</si>
  <si>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</si>
  <si>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</si>
  <si>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</si>
  <si>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</si>
  <si>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</si>
  <si>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</si>
  <si>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</si>
  <si>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</si>
  <si>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</si>
  <si>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</si>
  <si>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</si>
  <si>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</si>
  <si>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</si>
  <si>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</si>
  <si>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</si>
  <si>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</si>
  <si>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</si>
  <si>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</si>
  <si>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</si>
  <si>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</si>
  <si>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</si>
  <si>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</si>
  <si>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</si>
  <si>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</si>
  <si>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</si>
  <si>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</si>
  <si>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</si>
  <si>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</si>
  <si>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</si>
  <si>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</si>
  <si>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</si>
  <si>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</si>
  <si>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</si>
  <si>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</si>
  <si>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</si>
  <si>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</si>
  <si>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</si>
  <si>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</si>
  <si>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</si>
  <si>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</si>
  <si>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</si>
  <si>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</si>
  <si>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</si>
  <si>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</si>
  <si>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</si>
  <si>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</si>
  <si>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</si>
  <si>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</si>
  <si>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</si>
  <si>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</si>
  <si>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</si>
  <si>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</si>
  <si>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</si>
  <si>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</si>
  <si>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</si>
  <si>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</si>
  <si>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</si>
  <si>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</si>
  <si>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</si>
  <si>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</si>
  <si>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</si>
  <si>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</si>
  <si>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</si>
  <si>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</si>
  <si>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</si>
  <si>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</si>
  <si>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</si>
  <si>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</si>
  <si>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</si>
  <si>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</si>
  <si>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</si>
  <si>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</si>
  <si>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</si>
  <si>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</si>
  <si>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</si>
  <si>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</si>
  <si>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</si>
  <si>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</si>
  <si>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</si>
  <si>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</si>
  <si>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</si>
  <si>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</si>
  <si>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</si>
  <si>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</si>
  <si>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</si>
  <si>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</si>
  <si>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</si>
  <si>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</si>
  <si>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</si>
  <si>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</si>
  <si>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</si>
  <si>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</si>
  <si>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</si>
  <si>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</si>
  <si>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</si>
  <si>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</si>
  <si>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</si>
  <si>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</si>
  <si>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</si>
  <si>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</si>
  <si>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</si>
  <si>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</si>
  <si>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</si>
  <si>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</si>
  <si>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</si>
  <si>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</si>
  <si>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</si>
  <si>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</si>
  <si>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</si>
  <si>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</si>
  <si>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</si>
  <si>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</si>
  <si>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</si>
  <si>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</si>
  <si>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</si>
  <si>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</si>
  <si>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</si>
  <si>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</si>
  <si>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</si>
  <si>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</si>
  <si>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</si>
  <si>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</si>
  <si>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</si>
  <si>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</si>
  <si>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</si>
  <si>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</si>
  <si>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</si>
  <si>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</si>
  <si>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</si>
  <si>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</si>
  <si>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</si>
  <si>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</si>
  <si>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</si>
  <si>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</si>
  <si>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</si>
  <si>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</si>
  <si>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</si>
  <si>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</si>
  <si>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</si>
  <si>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</si>
  <si>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</si>
  <si>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</si>
  <si>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</si>
  <si>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</si>
  <si>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</si>
  <si>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</si>
  <si>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</si>
  <si>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</si>
  <si>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</si>
  <si>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</si>
  <si>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</si>
  <si>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</si>
  <si>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</si>
  <si>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</si>
  <si>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</si>
  <si>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</si>
  <si>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</si>
  <si>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</si>
  <si>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</si>
  <si>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</si>
  <si>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</si>
  <si>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</si>
  <si>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</si>
  <si>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</si>
  <si>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</si>
  <si>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</si>
  <si>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</si>
  <si>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</si>
  <si>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</si>
  <si>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</si>
  <si>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</si>
  <si>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</si>
  <si>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</si>
  <si>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</si>
  <si>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</si>
  <si>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</si>
  <si>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</si>
  <si>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</si>
  <si>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</si>
  <si>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</si>
  <si>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</si>
  <si>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</si>
  <si>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</si>
  <si>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</si>
  <si>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</si>
  <si>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</si>
  <si>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</si>
  <si>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</si>
  <si>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</si>
  <si>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</si>
  <si>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</si>
  <si>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</si>
  <si>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</si>
  <si>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</si>
  <si>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</si>
  <si>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</si>
  <si>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</si>
  <si>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</si>
  <si>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</si>
  <si>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</si>
  <si>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</si>
  <si>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</si>
  <si>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</si>
  <si>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</si>
  <si>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</si>
  <si>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</si>
  <si>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</si>
  <si>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</si>
  <si>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</si>
  <si>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</si>
  <si>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</si>
  <si>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</si>
  <si>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</si>
  <si>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</si>
  <si>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</si>
  <si>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</si>
  <si>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</si>
  <si>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</si>
  <si>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</si>
  <si>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</si>
  <si>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</si>
  <si>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</si>
  <si>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</si>
  <si>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</si>
  <si>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</si>
  <si>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</si>
  <si>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</si>
  <si>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</si>
  <si>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</si>
  <si>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</si>
  <si>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</si>
  <si>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</si>
  <si>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</si>
  <si>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</si>
  <si>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</si>
  <si>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</si>
  <si>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</si>
  <si>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</si>
  <si>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</si>
  <si>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</si>
  <si>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</si>
  <si>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</si>
  <si>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</si>
  <si>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</si>
  <si>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</si>
  <si>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</si>
  <si>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</si>
  <si>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</si>
  <si>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</si>
  <si>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</si>
  <si>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</si>
  <si>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</si>
  <si>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</si>
  <si>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</si>
  <si>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</si>
  <si>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</si>
  <si>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</si>
  <si>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</si>
  <si>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</si>
  <si>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</si>
  <si>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</si>
  <si>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</si>
  <si>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</si>
  <si>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</si>
  <si>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</si>
  <si>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</si>
  <si>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</si>
  <si>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</si>
  <si>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</si>
  <si>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</si>
  <si>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</si>
  <si>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</si>
  <si>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</si>
  <si>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</si>
  <si>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</si>
  <si>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</si>
  <si>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</si>
  <si>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</si>
  <si>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</si>
  <si>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</si>
  <si>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</si>
  <si>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</si>
  <si>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</si>
  <si>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</si>
  <si>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</si>
  <si>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</si>
  <si>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</si>
  <si>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</si>
  <si>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メンテナンス産業の育成・拡大</t>
    <rPh sb="6" eb="8">
      <t>サンギョウ</t>
    </rPh>
    <rPh sb="9" eb="11">
      <t>イクセイ</t>
    </rPh>
    <rPh sb="12" eb="14">
      <t>カクダイ</t>
    </rPh>
    <phoneticPr fontId="5"/>
  </si>
  <si>
    <t>総合政策局</t>
    <rPh sb="0" eb="2">
      <t>ソウゴウ</t>
    </rPh>
    <rPh sb="2" eb="4">
      <t>セイサク</t>
    </rPh>
    <rPh sb="4" eb="5">
      <t>キョク</t>
    </rPh>
    <phoneticPr fontId="5"/>
  </si>
  <si>
    <t>公共事業企画調整課</t>
    <rPh sb="0" eb="2">
      <t>コウキョウ</t>
    </rPh>
    <rPh sb="2" eb="4">
      <t>ジギョウ</t>
    </rPh>
    <rPh sb="4" eb="9">
      <t>キカクチョウセイカ</t>
    </rPh>
    <phoneticPr fontId="5"/>
  </si>
  <si>
    <t>○</t>
  </si>
  <si>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</si>
  <si>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t>
  </si>
  <si>
    <t>-</t>
    <phoneticPr fontId="5"/>
  </si>
  <si>
    <t>インフラメンテナンス国民会議の活動のもとで成立した企業連携や自治体による新技術導入等の事例数</t>
    <phoneticPr fontId="5"/>
  </si>
  <si>
    <t>インフラメンテナンスにおけるオープンイノベーションを推進するための異業種からの参入等の促進(令和2年度までに、成果指標の数値を50にする)</t>
    <phoneticPr fontId="5"/>
  </si>
  <si>
    <t>団体</t>
    <rPh sb="0" eb="2">
      <t>ダンタイ</t>
    </rPh>
    <phoneticPr fontId="5"/>
  </si>
  <si>
    <t>社会資本整備等</t>
  </si>
  <si>
    <t>１．公共投資における効率化・重点化と担い手確保</t>
    <phoneticPr fontId="5"/>
  </si>
  <si>
    <t>インフラメンテナンス国民会議に参加する自治体数</t>
    <phoneticPr fontId="5"/>
  </si>
  <si>
    <t>包括的民間委託を導入した累積自治体数</t>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</si>
  <si>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</si>
  <si>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新技術の現場試行累積数</t>
    <phoneticPr fontId="5"/>
  </si>
  <si>
    <t>技術</t>
    <rPh sb="0" eb="2">
      <t>ギジュツ</t>
    </rPh>
    <phoneticPr fontId="5"/>
  </si>
  <si>
    <t>インフラメンテナンス国民会議に参加する会員数</t>
    <phoneticPr fontId="5"/>
  </si>
  <si>
    <t>ー</t>
    <phoneticPr fontId="5"/>
  </si>
  <si>
    <t>民間企業等が具体的に行ったフォーラム等の回数</t>
    <phoneticPr fontId="5"/>
  </si>
  <si>
    <t>執行額 ／ 実施したフォーラム等の回数　　　　　　　　　　　　　</t>
    <phoneticPr fontId="5"/>
  </si>
  <si>
    <t>回</t>
    <rPh sb="0" eb="1">
      <t>カイ</t>
    </rPh>
    <phoneticPr fontId="33"/>
  </si>
  <si>
    <t>百万円</t>
    <rPh sb="0" eb="2">
      <t>ヒャクマン</t>
    </rPh>
    <rPh sb="2" eb="3">
      <t>エン</t>
    </rPh>
    <phoneticPr fontId="33"/>
  </si>
  <si>
    <t>13/52</t>
    <phoneticPr fontId="5"/>
  </si>
  <si>
    <t>6/31</t>
    <phoneticPr fontId="5"/>
  </si>
  <si>
    <t>「インフラメンテナンス国民会議」・「インフラメンテナンス大賞」の創設が「日本再興戦略」、「経済財政運営と改革の基本方針」等に位置づけられており、国民や社会のニーズを反映している。</t>
    <phoneticPr fontId="5"/>
  </si>
  <si>
    <t>インフラメンテナンスを担う国土交通省、都道府県及び市町村等が分野横断的に連携・調整を行うため、地方自治体、民間等に委ねることができない。</t>
    <phoneticPr fontId="5"/>
  </si>
  <si>
    <t>プラットフォームの設立は民間の新技術の掘り起こしや異業種からの新規参入を図るために不可欠であり、さらに同様のプラットフォームはインフラメンテナンス分野では他になく、事業として必要かつ適切であり優先度も高い。</t>
    <phoneticPr fontId="5"/>
  </si>
  <si>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</si>
  <si>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無</t>
  </si>
  <si>
    <t>有</t>
  </si>
  <si>
    <t>‐</t>
  </si>
  <si>
    <t>支出先の選定が妥当であり、費目・使途が事業目的に即し真に必要なものに限定されていることから、コスト等の水準は妥当である。</t>
    <phoneticPr fontId="5"/>
  </si>
  <si>
    <t>見積もり等を十分に精査し、コスト削減に向けた工夫を行っている。</t>
    <phoneticPr fontId="5"/>
  </si>
  <si>
    <t>順調に進捗している。</t>
    <phoneticPr fontId="5"/>
  </si>
  <si>
    <t>昨年度の活動実績は見込みを下回るものとなっている。新型コロナの影響で一部のフォーラムが中止となり当初の見込みを下回ったが、各地域での開催により一定程度の成果があった。</t>
    <phoneticPr fontId="5"/>
  </si>
  <si>
    <t>費用・使途はインフラメンテナンス国民会議の自立的活動に係る検討等に限定されており、妥当である。</t>
    <phoneticPr fontId="5"/>
  </si>
  <si>
    <t>0311</t>
    <phoneticPr fontId="5"/>
  </si>
  <si>
    <t>国土交通省</t>
  </si>
  <si>
    <t>新29-0023</t>
    <phoneticPr fontId="5"/>
  </si>
  <si>
    <t>９　市場環境の整備、産業の生産性向上、消費者利益の保護</t>
    <phoneticPr fontId="5"/>
  </si>
  <si>
    <t>３０　社会資本整備・管理等を効果的に推進する</t>
    <phoneticPr fontId="5"/>
  </si>
  <si>
    <t>国交</t>
  </si>
  <si>
    <t>インフラメンテナンス国民会議事務局による統計（インフラメンテナンス国民会議調べ（令和3年3月））</t>
    <phoneticPr fontId="5"/>
  </si>
  <si>
    <t>調査費</t>
    <rPh sb="0" eb="3">
      <t>チョウサヒ</t>
    </rPh>
    <phoneticPr fontId="5"/>
  </si>
  <si>
    <t>インフラの効率的な維持管理体制の確立に係る調査検討・広報業務</t>
    <rPh sb="5" eb="8">
      <t>コウリツテキ</t>
    </rPh>
    <rPh sb="9" eb="11">
      <t>イジ</t>
    </rPh>
    <rPh sb="11" eb="13">
      <t>カンリ</t>
    </rPh>
    <rPh sb="13" eb="15">
      <t>タイセイ</t>
    </rPh>
    <rPh sb="16" eb="18">
      <t>カクリツ</t>
    </rPh>
    <rPh sb="19" eb="20">
      <t>カカ</t>
    </rPh>
    <rPh sb="21" eb="23">
      <t>チョウサ</t>
    </rPh>
    <rPh sb="23" eb="25">
      <t>ケントウ</t>
    </rPh>
    <rPh sb="26" eb="28">
      <t>コウホウ</t>
    </rPh>
    <rPh sb="28" eb="30">
      <t>ギョウム</t>
    </rPh>
    <phoneticPr fontId="5"/>
  </si>
  <si>
    <t>パシフィックコンサルタンツ（株）　首都圏本社</t>
  </si>
  <si>
    <t>随意契約
（企画競争）</t>
    <rPh sb="2" eb="4">
      <t>ケイヤク</t>
    </rPh>
    <rPh sb="6" eb="8">
      <t>キカク</t>
    </rPh>
    <rPh sb="8" eb="10">
      <t>キョウソウ</t>
    </rPh>
    <phoneticPr fontId="33"/>
  </si>
  <si>
    <t xml:space="preserve">今後の社会資本の維持管理・更新のあり方について検討を行うために、社会資本メンテナンス戦略小委員会等に係る検討及び資料作成・運営補助を実施、並びに、メンテナンス産業の育成・活性化の一助を目的とするインフラメンテナンス大賞の資料作成・運営補助を実施
</t>
    <phoneticPr fontId="5"/>
  </si>
  <si>
    <t>4/19</t>
    <phoneticPr fontId="5"/>
  </si>
  <si>
    <t>・産官学民が参画する多様なプラットフォームである「インフラメンテナンス国民会議」の活動により、シーズとニーズのマッチング等を通してメンテナンス産業の育成・拡大を図った。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</si>
  <si>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国土交通省</t>
    <rPh sb="0" eb="5">
      <t>コクドコウツウショウ</t>
    </rPh>
    <phoneticPr fontId="5"/>
  </si>
  <si>
    <t>△</t>
  </si>
  <si>
    <t>産官学民の多様な主体が総力を挙げてインフラメンテナンスに取り組むプラットフォームである「インフラメンテナンス国民会議」（2,296会員が参画（令和3年度末時点））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phoneticPr fontId="5"/>
  </si>
  <si>
    <t>日本再興戦略改定2015（平成27年6月30日）
日本再興戦略2016(中短期工程表)(平成28年6月2日)
経済財政運営と改革の基本方針2016(平成28年6月2日)
未来投資戦略2017(平成29年6月9日)
経済財政運営と改革の基本方針2017(平成29年6月9日)
未来投資戦略2018(平成30年6月15日)
経済財政運営と改革の基本方針2018(平成30年6月15日)
新経済・財政再生計画 改革工程表2018（平成30年12月20日）
成長戦略2019(令和元年6月21日)
経済財政運営と改革の基本方針2019(令和元年6月21日)
新経済・財政再生計画 改革工程表2019（令和元年12月19日）
新経済・財政再生計画 改革工程表2019（令和元年12月19日）
成長戦略2020(令和2年7月17日)
規制改革実施計画2020（令和2年7月17日）
経済財政運営と改革の基本方針2020(令和2年7月17日)
新経済・財政再生計画 改革工程表2020（令和2年12月18日）</t>
    <rPh sb="361" eb="363">
      <t>キセイ</t>
    </rPh>
    <rPh sb="363" eb="365">
      <t>カイカク</t>
    </rPh>
    <rPh sb="365" eb="367">
      <t>ジッシ</t>
    </rPh>
    <rPh sb="367" eb="369">
      <t>ケイカク</t>
    </rPh>
    <rPh sb="374" eb="376">
      <t>レイワ</t>
    </rPh>
    <rPh sb="377" eb="378">
      <t>ネン</t>
    </rPh>
    <rPh sb="379" eb="380">
      <t>ガツ</t>
    </rPh>
    <rPh sb="382" eb="383">
      <t>ニチ</t>
    </rPh>
    <phoneticPr fontId="5"/>
  </si>
  <si>
    <t>本事業は令和2年度で完了となる事業であるが、「インフラメンテナンス国民会議」や「インフラメンテナンス大賞」の活動は今後も継続されるところ、点検結果を踏まえつつ、引き続き、これらの活動により、シーズとニーズのマッチング等を通して、メンテナンス産業の育成・拡大を図る。</t>
    <rPh sb="0" eb="1">
      <t>ホン</t>
    </rPh>
    <rPh sb="1" eb="3">
      <t>ジギョウ</t>
    </rPh>
    <rPh sb="4" eb="6">
      <t>レイワ</t>
    </rPh>
    <rPh sb="7" eb="9">
      <t>ネンド</t>
    </rPh>
    <rPh sb="10" eb="12">
      <t>カンリョウ</t>
    </rPh>
    <rPh sb="15" eb="17">
      <t>ジギョウ</t>
    </rPh>
    <rPh sb="50" eb="52">
      <t>タイショウ</t>
    </rPh>
    <rPh sb="57" eb="59">
      <t>コンゴ</t>
    </rPh>
    <rPh sb="60" eb="62">
      <t>ケイゾク</t>
    </rPh>
    <phoneticPr fontId="5"/>
  </si>
  <si>
    <t>課長  岩見 吉輝</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</si>
</sst>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56356</xdr:colOff>
      <xdr:row>754</xdr:row>
      <xdr:rowOff>47625</xdr:rowOff>
    </xdr:from>
    <xdr:to>
      <xdr:col>31</xdr:col>
      <xdr:colOff>115570</xdr:colOff>
      <xdr:row>756</xdr:row>
      <xdr:rowOff>66675</xdr:rowOff>
    </xdr:to>
    <xdr:sp macro="" textlink="">
      <xdr:nvSpPr>
        <xdr:cNvPr id="17" name="正方形/長方形 2"/>
        <xdr:cNvSpPr/>
      </xdr:nvSpPr>
      <xdr:spPr>
        <a:xfrm>
          <a:off x="4509294" y="50934938"/>
          <a:ext cx="1880870" cy="733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763</xdr:row>
      <xdr:rowOff>257493</xdr:rowOff>
    </xdr:from>
    <xdr:to>
      <xdr:col>39</xdr:col>
      <xdr:colOff>6349</xdr:colOff>
      <xdr:row>764</xdr:row>
      <xdr:rowOff>628015</xdr:rowOff>
    </xdr:to>
    <xdr:sp macro="" textlink="">
      <xdr:nvSpPr>
        <xdr:cNvPr id="18" name="正方形/長方形 3"/>
        <xdr:cNvSpPr/>
      </xdr:nvSpPr>
      <xdr:spPr>
        <a:xfrm>
          <a:off x="3226594" y="54359493"/>
          <a:ext cx="4673599" cy="7277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136386</xdr:colOff>
      <xdr:row>754</xdr:row>
      <xdr:rowOff>80010</xdr:rowOff>
    </xdr:from>
    <xdr:ext cx="1210588" cy="625812"/>
    <xdr:sp macro="" textlink="">
      <xdr:nvSpPr>
        <xdr:cNvPr id="19" name="テキスト ボックス 4"/>
        <xdr:cNvSpPr txBox="1"/>
      </xdr:nvSpPr>
      <xdr:spPr>
        <a:xfrm>
          <a:off x="4791730" y="50967323"/>
          <a:ext cx="1210588" cy="62581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４百万円</a:t>
          </a:r>
        </a:p>
      </xdr:txBody>
    </xdr:sp>
    <xdr:clientData/>
  </xdr:oneCellAnchor>
  <xdr:oneCellAnchor>
    <xdr:from>
      <xdr:col>16</xdr:col>
      <xdr:colOff>161972</xdr:colOff>
      <xdr:row>763</xdr:row>
      <xdr:rowOff>293688</xdr:rowOff>
    </xdr:from>
    <xdr:ext cx="4113755" cy="625812"/>
    <xdr:sp macro="" textlink="">
      <xdr:nvSpPr>
        <xdr:cNvPr id="20" name="テキスト ボックス 5"/>
        <xdr:cNvSpPr txBox="1"/>
      </xdr:nvSpPr>
      <xdr:spPr>
        <a:xfrm>
          <a:off x="3400472" y="54395688"/>
          <a:ext cx="4113755" cy="62581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パシフィックコンサルタンツ</a:t>
          </a:r>
          <a:r>
            <a:rPr kumimoji="1" lang="en-US" altLang="ja-JP" sz="1600"/>
            <a:t>(</a:t>
          </a:r>
          <a:r>
            <a:rPr kumimoji="1" lang="ja-JP" altLang="en-US" sz="1600"/>
            <a:t>株</a:t>
          </a:r>
          <a:r>
            <a:rPr kumimoji="1" lang="en-US" altLang="ja-JP" sz="1600"/>
            <a:t>)</a:t>
          </a:r>
          <a:r>
            <a:rPr kumimoji="1" lang="ja-JP" altLang="en-US" sz="1600"/>
            <a:t>　首都圏本社</a:t>
          </a:r>
          <a:endParaRPr kumimoji="1" lang="en-US" altLang="ja-JP" sz="1600"/>
        </a:p>
        <a:p>
          <a:pPr algn="ctr"/>
          <a:r>
            <a:rPr kumimoji="1" lang="ja-JP" altLang="en-US" sz="1600"/>
            <a:t>４百万円</a:t>
          </a:r>
        </a:p>
      </xdr:txBody>
    </xdr:sp>
    <xdr:clientData/>
  </xdr:oneCellAnchor>
  <xdr:twoCellAnchor>
    <xdr:from>
      <xdr:col>22</xdr:col>
      <xdr:colOff>103981</xdr:colOff>
      <xdr:row>756</xdr:row>
      <xdr:rowOff>186055</xdr:rowOff>
    </xdr:from>
    <xdr:to>
      <xdr:col>23</xdr:col>
      <xdr:colOff>28575</xdr:colOff>
      <xdr:row>758</xdr:row>
      <xdr:rowOff>61595</xdr:rowOff>
    </xdr:to>
    <xdr:sp macro="" textlink="">
      <xdr:nvSpPr>
        <xdr:cNvPr id="21" name="左大かっこ 6"/>
        <xdr:cNvSpPr/>
      </xdr:nvSpPr>
      <xdr:spPr>
        <a:xfrm>
          <a:off x="4556919" y="51787743"/>
          <a:ext cx="127000" cy="58991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121126</xdr:colOff>
      <xdr:row>756</xdr:row>
      <xdr:rowOff>161925</xdr:rowOff>
    </xdr:from>
    <xdr:to>
      <xdr:col>31</xdr:col>
      <xdr:colOff>33655</xdr:colOff>
      <xdr:row>758</xdr:row>
      <xdr:rowOff>86995</xdr:rowOff>
    </xdr:to>
    <xdr:sp macro="" textlink="">
      <xdr:nvSpPr>
        <xdr:cNvPr id="22" name="右大かっこ 7"/>
        <xdr:cNvSpPr/>
      </xdr:nvSpPr>
      <xdr:spPr>
        <a:xfrm>
          <a:off x="6193314" y="51763613"/>
          <a:ext cx="114935" cy="63944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756</xdr:row>
      <xdr:rowOff>220345</xdr:rowOff>
    </xdr:from>
    <xdr:ext cx="1257935" cy="492125"/>
    <xdr:sp macro="" textlink="">
      <xdr:nvSpPr>
        <xdr:cNvPr id="23" name="テキスト ボックス 8"/>
        <xdr:cNvSpPr txBox="1"/>
      </xdr:nvSpPr>
      <xdr:spPr>
        <a:xfrm>
          <a:off x="4817269" y="51822033"/>
          <a:ext cx="1257935"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22</xdr:col>
      <xdr:colOff>25876</xdr:colOff>
      <xdr:row>762</xdr:row>
      <xdr:rowOff>307975</xdr:rowOff>
    </xdr:from>
    <xdr:ext cx="2025015" cy="290830"/>
    <xdr:sp macro="" textlink="">
      <xdr:nvSpPr>
        <xdr:cNvPr id="24" name="テキスト ボックス 9"/>
        <xdr:cNvSpPr txBox="1"/>
      </xdr:nvSpPr>
      <xdr:spPr>
        <a:xfrm>
          <a:off x="4478814" y="54052788"/>
          <a:ext cx="2025015"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34</xdr:col>
      <xdr:colOff>4921</xdr:colOff>
      <xdr:row>755</xdr:row>
      <xdr:rowOff>66358</xdr:rowOff>
    </xdr:from>
    <xdr:ext cx="3303905" cy="1534342"/>
    <xdr:sp macro="" textlink="">
      <xdr:nvSpPr>
        <xdr:cNvPr id="25" name="テキスト ボックス 10"/>
        <xdr:cNvSpPr txBox="1"/>
      </xdr:nvSpPr>
      <xdr:spPr>
        <a:xfrm>
          <a:off x="6886734" y="51310858"/>
          <a:ext cx="3303905" cy="15343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600">
              <a:latin typeface="+mn-ea"/>
              <a:ea typeface="+mn-ea"/>
            </a:rPr>
            <a:t>事務費 </a:t>
          </a:r>
          <a:r>
            <a:rPr kumimoji="1" lang="en-US" altLang="ja-JP" sz="1600">
              <a:latin typeface="+mn-ea"/>
              <a:ea typeface="+mn-ea"/>
            </a:rPr>
            <a:t>0.7</a:t>
          </a:r>
          <a:r>
            <a:rPr kumimoji="1" lang="ja-JP" altLang="en-US" sz="1600">
              <a:latin typeface="+mn-ea"/>
              <a:ea typeface="+mn-ea"/>
            </a:rPr>
            <a:t>百万円</a:t>
          </a:r>
          <a:endParaRPr kumimoji="1" lang="en-US" altLang="ja-JP" sz="1600">
            <a:latin typeface="+mn-ea"/>
            <a:ea typeface="+mn-ea"/>
          </a:endParaRPr>
        </a:p>
        <a:p>
          <a:pPr algn="l"/>
          <a:r>
            <a:rPr kumimoji="1" lang="ja-JP" altLang="en-US" sz="1400">
              <a:latin typeface="+mn-ea"/>
              <a:ea typeface="+mn-ea"/>
            </a:rPr>
            <a:t> ①諸謝金 </a:t>
          </a:r>
          <a:endParaRPr kumimoji="1" lang="en-US" altLang="ja-JP" sz="1400">
            <a:latin typeface="+mn-ea"/>
            <a:ea typeface="+mn-ea"/>
          </a:endParaRPr>
        </a:p>
        <a:p>
          <a:pPr algn="l"/>
          <a:r>
            <a:rPr kumimoji="1" lang="ja-JP" altLang="en-US" sz="1400">
              <a:latin typeface="+mn-ea"/>
              <a:ea typeface="+mn-ea"/>
            </a:rPr>
            <a:t> ②職員旅費 </a:t>
          </a:r>
          <a:endParaRPr kumimoji="1" lang="en-US" altLang="ja-JP" sz="1400">
            <a:latin typeface="+mn-ea"/>
            <a:ea typeface="+mn-ea"/>
          </a:endParaRPr>
        </a:p>
        <a:p>
          <a:pPr algn="l"/>
          <a:r>
            <a:rPr kumimoji="1" lang="ja-JP" altLang="en-US" sz="1400">
              <a:latin typeface="+mn-ea"/>
              <a:ea typeface="+mn-ea"/>
            </a:rPr>
            <a:t> ③委員等旅費 </a:t>
          </a:r>
        </a:p>
      </xdr:txBody>
    </xdr:sp>
    <xdr:clientData/>
  </xdr:oneCellAnchor>
  <xdr:twoCellAnchor>
    <xdr:from>
      <xdr:col>26</xdr:col>
      <xdr:colOff>156686</xdr:colOff>
      <xdr:row>758</xdr:row>
      <xdr:rowOff>109220</xdr:rowOff>
    </xdr:from>
    <xdr:to>
      <xdr:col>26</xdr:col>
      <xdr:colOff>156686</xdr:colOff>
      <xdr:row>762</xdr:row>
      <xdr:rowOff>201930</xdr:rowOff>
    </xdr:to>
    <xdr:cxnSp macro="">
      <xdr:nvCxnSpPr>
        <xdr:cNvPr id="26" name="直線矢印コネクタ 11"/>
        <xdr:cNvCxnSpPr/>
      </xdr:nvCxnSpPr>
      <xdr:spPr>
        <a:xfrm>
          <a:off x="5419249" y="52425283"/>
          <a:ext cx="0" cy="152146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199708</xdr:colOff>
      <xdr:row>755</xdr:row>
      <xdr:rowOff>84773</xdr:rowOff>
    </xdr:from>
    <xdr:to>
      <xdr:col>34</xdr:col>
      <xdr:colOff>123938</xdr:colOff>
      <xdr:row>758</xdr:row>
      <xdr:rowOff>155394</xdr:rowOff>
    </xdr:to>
    <xdr:sp macro="" textlink="">
      <xdr:nvSpPr>
        <xdr:cNvPr id="27" name="左大かっこ 12"/>
        <xdr:cNvSpPr/>
      </xdr:nvSpPr>
      <xdr:spPr>
        <a:xfrm>
          <a:off x="6879114" y="51329273"/>
          <a:ext cx="126637" cy="114218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42069</xdr:colOff>
      <xdr:row>765</xdr:row>
      <xdr:rowOff>23495</xdr:rowOff>
    </xdr:from>
    <xdr:to>
      <xdr:col>21</xdr:col>
      <xdr:colOff>953</xdr:colOff>
      <xdr:row>765</xdr:row>
      <xdr:rowOff>635000</xdr:rowOff>
    </xdr:to>
    <xdr:sp macro="" textlink="">
      <xdr:nvSpPr>
        <xdr:cNvPr id="28" name="左大かっこ 13"/>
        <xdr:cNvSpPr/>
      </xdr:nvSpPr>
      <xdr:spPr>
        <a:xfrm>
          <a:off x="4090194" y="55149433"/>
          <a:ext cx="161290" cy="61150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55563</xdr:colOff>
      <xdr:row>765</xdr:row>
      <xdr:rowOff>22225</xdr:rowOff>
    </xdr:from>
    <xdr:to>
      <xdr:col>34</xdr:col>
      <xdr:colOff>38576</xdr:colOff>
      <xdr:row>765</xdr:row>
      <xdr:rowOff>619760</xdr:rowOff>
    </xdr:to>
    <xdr:sp macro="" textlink="">
      <xdr:nvSpPr>
        <xdr:cNvPr id="29" name="右大かっこ 14"/>
        <xdr:cNvSpPr/>
      </xdr:nvSpPr>
      <xdr:spPr>
        <a:xfrm>
          <a:off x="6734969" y="55148163"/>
          <a:ext cx="185420" cy="5975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78740</xdr:colOff>
      <xdr:row>765</xdr:row>
      <xdr:rowOff>161290</xdr:rowOff>
    </xdr:from>
    <xdr:ext cx="3147060" cy="492125"/>
    <xdr:sp macro="" textlink="">
      <xdr:nvSpPr>
        <xdr:cNvPr id="30" name="テキスト ボックス 15"/>
        <xdr:cNvSpPr txBox="1"/>
      </xdr:nvSpPr>
      <xdr:spPr>
        <a:xfrm>
          <a:off x="3924459" y="55287228"/>
          <a:ext cx="3147060"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408</v>
      </c>
      <c r="AJ2" s="955" t="s">
        <v>756</v>
      </c>
      <c r="AK2" s="955"/>
      <c r="AL2" s="955"/>
      <c r="AM2" s="955"/>
      <c r="AN2" s="98" t="s">
        <v>408</v>
      </c>
      <c r="AO2" s="955">
        <v>20</v>
      </c>
      <c r="AP2" s="955"/>
      <c r="AQ2" s="955"/>
      <c r="AR2" s="99" t="s">
        <v>713</v>
      </c>
      <c r="AS2" s="961">
        <v>364</v>
      </c>
      <c r="AT2" s="961"/>
      <c r="AU2" s="961"/>
      <c r="AV2" s="98" t="str">
        <f>IF(AW2="","","-")</f>
        <v/>
      </c>
      <c r="AW2" s="921"/>
      <c r="AX2" s="921"/>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765</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714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509</v>
      </c>
      <c r="H5" s="836"/>
      <c r="I5" s="836"/>
      <c r="J5" s="836"/>
      <c r="K5" s="836"/>
      <c r="L5" s="836"/>
      <c r="M5" s="837" t="s">
        <v>66</v>
      </c>
      <c r="N5" s="838"/>
      <c r="O5" s="838"/>
      <c r="P5" s="838"/>
      <c r="Q5" s="838"/>
      <c r="R5" s="839"/>
      <c r="S5" s="840" t="s">
        <v>513</v>
      </c>
      <c r="T5" s="836"/>
      <c r="U5" s="836"/>
      <c r="V5" s="836"/>
      <c r="W5" s="836"/>
      <c r="X5" s="841"/>
      <c r="Y5" s="700" t="s">
        <v>3</v>
      </c>
      <c r="Z5" s="543"/>
      <c r="AA5" s="543"/>
      <c r="AB5" s="543"/>
      <c r="AC5" s="543"/>
      <c r="AD5" s="544"/>
      <c r="AE5" s="701" t="s">
        <v>716</v>
      </c>
      <c r="AF5" s="701"/>
      <c r="AG5" s="701"/>
      <c r="AH5" s="701"/>
      <c r="AI5" s="701"/>
      <c r="AJ5" s="701"/>
      <c r="AK5" s="701"/>
      <c r="AL5" s="701"/>
      <c r="AM5" s="701"/>
      <c r="AN5" s="701"/>
      <c r="AO5" s="701"/>
      <c r="AP5" s="702"/>
      <c r="AQ5" s="703" t="s">
        <v>770</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303"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33" t="s">
        <v>391</v>
      </c>
      <c r="Z7" s="439"/>
      <c r="AA7" s="439"/>
      <c r="AB7" s="439"/>
      <c r="AC7" s="439"/>
      <c r="AD7" s="934"/>
      <c r="AE7" s="922" t="s">
        <v>768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256</v>
      </c>
      <c r="B8" s="495"/>
      <c r="C8" s="495"/>
      <c r="D8" s="495"/>
      <c r="E8" s="495"/>
      <c r="F8" s="496"/>
      <c r="G8" s="956" t="str">
        <f>入力規則等!A27</f>
        <v>国土強靱化施策</v>
      </c>
      <c r="H8" s="722"/>
      <c r="I8" s="722"/>
      <c r="J8" s="722"/>
      <c r="K8" s="722"/>
      <c r="L8" s="722"/>
      <c r="M8" s="722"/>
      <c r="N8" s="722"/>
      <c r="O8" s="722"/>
      <c r="P8" s="722"/>
      <c r="Q8" s="722"/>
      <c r="R8" s="722"/>
      <c r="S8" s="722"/>
      <c r="T8" s="722"/>
      <c r="U8" s="722"/>
      <c r="V8" s="722"/>
      <c r="W8" s="722"/>
      <c r="X8" s="957"/>
      <c r="Y8" s="842" t="s">
        <v>257</v>
      </c>
      <c r="Z8" s="843"/>
      <c r="AA8" s="843"/>
      <c r="AB8" s="843"/>
      <c r="AC8" s="843"/>
      <c r="AD8" s="84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2" t="s">
        <v>30</v>
      </c>
      <c r="B10" s="663"/>
      <c r="C10" s="663"/>
      <c r="D10" s="663"/>
      <c r="E10" s="663"/>
      <c r="F10" s="663"/>
      <c r="G10" s="753" t="s">
        <v>767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4" t="s">
        <v>24</v>
      </c>
      <c r="B12" s="975"/>
      <c r="C12" s="975"/>
      <c r="D12" s="975"/>
      <c r="E12" s="975"/>
      <c r="F12" s="976"/>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4"/>
    </row>
    <row r="13" spans="1:50" ht="21" customHeight="1" x14ac:dyDescent="0.15">
      <c r="A13" s="616"/>
      <c r="B13" s="617"/>
      <c r="C13" s="617"/>
      <c r="D13" s="617"/>
      <c r="E13" s="617"/>
      <c r="F13" s="618"/>
      <c r="G13" s="725" t="s">
        <v>6</v>
      </c>
      <c r="H13" s="726"/>
      <c r="I13" s="763" t="s">
        <v>7</v>
      </c>
      <c r="J13" s="764"/>
      <c r="K13" s="764"/>
      <c r="L13" s="764"/>
      <c r="M13" s="764"/>
      <c r="N13" s="764"/>
      <c r="O13" s="765"/>
      <c r="P13" s="659">
        <v>14</v>
      </c>
      <c r="Q13" s="660"/>
      <c r="R13" s="660"/>
      <c r="S13" s="660"/>
      <c r="T13" s="660"/>
      <c r="U13" s="660"/>
      <c r="V13" s="661"/>
      <c r="W13" s="659">
        <v>7</v>
      </c>
      <c r="X13" s="660"/>
      <c r="Y13" s="660"/>
      <c r="Z13" s="660"/>
      <c r="AA13" s="660"/>
      <c r="AB13" s="660"/>
      <c r="AC13" s="661"/>
      <c r="AD13" s="659">
        <v>5</v>
      </c>
      <c r="AE13" s="660"/>
      <c r="AF13" s="660"/>
      <c r="AG13" s="660"/>
      <c r="AH13" s="660"/>
      <c r="AI13" s="660"/>
      <c r="AJ13" s="661"/>
      <c r="AK13" s="659" t="s">
        <v>720</v>
      </c>
      <c r="AL13" s="660"/>
      <c r="AM13" s="660"/>
      <c r="AN13" s="660"/>
      <c r="AO13" s="660"/>
      <c r="AP13" s="660"/>
      <c r="AQ13" s="661"/>
      <c r="AR13" s="930"/>
      <c r="AS13" s="931"/>
      <c r="AT13" s="931"/>
      <c r="AU13" s="931"/>
      <c r="AV13" s="931"/>
      <c r="AW13" s="931"/>
      <c r="AX13" s="932"/>
    </row>
    <row r="14" spans="1:50" ht="21" customHeight="1" x14ac:dyDescent="0.15">
      <c r="A14" s="616"/>
      <c r="B14" s="617"/>
      <c r="C14" s="617"/>
      <c r="D14" s="617"/>
      <c r="E14" s="617"/>
      <c r="F14" s="618"/>
      <c r="G14" s="727"/>
      <c r="H14" s="728"/>
      <c r="I14" s="713" t="s">
        <v>8</v>
      </c>
      <c r="J14" s="761"/>
      <c r="K14" s="761"/>
      <c r="L14" s="761"/>
      <c r="M14" s="761"/>
      <c r="N14" s="761"/>
      <c r="O14" s="762"/>
      <c r="P14" s="659" t="s">
        <v>720</v>
      </c>
      <c r="Q14" s="660"/>
      <c r="R14" s="660"/>
      <c r="S14" s="660"/>
      <c r="T14" s="660"/>
      <c r="U14" s="660"/>
      <c r="V14" s="661"/>
      <c r="W14" s="659" t="s">
        <v>720</v>
      </c>
      <c r="X14" s="660"/>
      <c r="Y14" s="660"/>
      <c r="Z14" s="660"/>
      <c r="AA14" s="660"/>
      <c r="AB14" s="660"/>
      <c r="AC14" s="661"/>
      <c r="AD14" s="659" t="s">
        <v>720</v>
      </c>
      <c r="AE14" s="660"/>
      <c r="AF14" s="660"/>
      <c r="AG14" s="660"/>
      <c r="AH14" s="660"/>
      <c r="AI14" s="660"/>
      <c r="AJ14" s="661"/>
      <c r="AK14" s="659" t="s">
        <v>720</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7"/>
      <c r="H15" s="728"/>
      <c r="I15" s="713" t="s">
        <v>51</v>
      </c>
      <c r="J15" s="714"/>
      <c r="K15" s="714"/>
      <c r="L15" s="714"/>
      <c r="M15" s="714"/>
      <c r="N15" s="714"/>
      <c r="O15" s="715"/>
      <c r="P15" s="659" t="s">
        <v>720</v>
      </c>
      <c r="Q15" s="660"/>
      <c r="R15" s="660"/>
      <c r="S15" s="660"/>
      <c r="T15" s="660"/>
      <c r="U15" s="660"/>
      <c r="V15" s="661"/>
      <c r="W15" s="659" t="s">
        <v>720</v>
      </c>
      <c r="X15" s="660"/>
      <c r="Y15" s="660"/>
      <c r="Z15" s="660"/>
      <c r="AA15" s="660"/>
      <c r="AB15" s="660"/>
      <c r="AC15" s="661"/>
      <c r="AD15" s="659" t="s">
        <v>720</v>
      </c>
      <c r="AE15" s="660"/>
      <c r="AF15" s="660"/>
      <c r="AG15" s="660"/>
      <c r="AH15" s="660"/>
      <c r="AI15" s="660"/>
      <c r="AJ15" s="661"/>
      <c r="AK15" s="659" t="s">
        <v>720</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720</v>
      </c>
      <c r="Q16" s="660"/>
      <c r="R16" s="660"/>
      <c r="S16" s="660"/>
      <c r="T16" s="660"/>
      <c r="U16" s="660"/>
      <c r="V16" s="661"/>
      <c r="W16" s="659" t="s">
        <v>720</v>
      </c>
      <c r="X16" s="660"/>
      <c r="Y16" s="660"/>
      <c r="Z16" s="660"/>
      <c r="AA16" s="660"/>
      <c r="AB16" s="660"/>
      <c r="AC16" s="661"/>
      <c r="AD16" s="659" t="s">
        <v>720</v>
      </c>
      <c r="AE16" s="660"/>
      <c r="AF16" s="660"/>
      <c r="AG16" s="660"/>
      <c r="AH16" s="660"/>
      <c r="AI16" s="660"/>
      <c r="AJ16" s="661"/>
      <c r="AK16" s="659" t="s">
        <v>720</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7"/>
      <c r="H17" s="728"/>
      <c r="I17" s="713" t="s">
        <v>50</v>
      </c>
      <c r="J17" s="761"/>
      <c r="K17" s="761"/>
      <c r="L17" s="761"/>
      <c r="M17" s="761"/>
      <c r="N17" s="761"/>
      <c r="O17" s="762"/>
      <c r="P17" s="659" t="s">
        <v>720</v>
      </c>
      <c r="Q17" s="660"/>
      <c r="R17" s="660"/>
      <c r="S17" s="660"/>
      <c r="T17" s="660"/>
      <c r="U17" s="660"/>
      <c r="V17" s="661"/>
      <c r="W17" s="659" t="s">
        <v>720</v>
      </c>
      <c r="X17" s="660"/>
      <c r="Y17" s="660"/>
      <c r="Z17" s="660"/>
      <c r="AA17" s="660"/>
      <c r="AB17" s="660"/>
      <c r="AC17" s="661"/>
      <c r="AD17" s="659" t="s">
        <v>720</v>
      </c>
      <c r="AE17" s="660"/>
      <c r="AF17" s="660"/>
      <c r="AG17" s="660"/>
      <c r="AH17" s="660"/>
      <c r="AI17" s="660"/>
      <c r="AJ17" s="661"/>
      <c r="AK17" s="659" t="s">
        <v>720</v>
      </c>
      <c r="AL17" s="660"/>
      <c r="AM17" s="660"/>
      <c r="AN17" s="660"/>
      <c r="AO17" s="660"/>
      <c r="AP17" s="660"/>
      <c r="AQ17" s="661"/>
      <c r="AR17" s="928"/>
      <c r="AS17" s="928"/>
      <c r="AT17" s="928"/>
      <c r="AU17" s="928"/>
      <c r="AV17" s="928"/>
      <c r="AW17" s="928"/>
      <c r="AX17" s="929"/>
    </row>
    <row r="18" spans="1:50" ht="24.75" customHeight="1" x14ac:dyDescent="0.15">
      <c r="A18" s="616"/>
      <c r="B18" s="617"/>
      <c r="C18" s="617"/>
      <c r="D18" s="617"/>
      <c r="E18" s="617"/>
      <c r="F18" s="618"/>
      <c r="G18" s="729"/>
      <c r="H18" s="730"/>
      <c r="I18" s="718" t="s">
        <v>20</v>
      </c>
      <c r="J18" s="719"/>
      <c r="K18" s="719"/>
      <c r="L18" s="719"/>
      <c r="M18" s="719"/>
      <c r="N18" s="719"/>
      <c r="O18" s="720"/>
      <c r="P18" s="877">
        <f>SUM(P13:V17)</f>
        <v>14</v>
      </c>
      <c r="Q18" s="878"/>
      <c r="R18" s="878"/>
      <c r="S18" s="878"/>
      <c r="T18" s="878"/>
      <c r="U18" s="878"/>
      <c r="V18" s="879"/>
      <c r="W18" s="877">
        <f>SUM(W13:AC17)</f>
        <v>7</v>
      </c>
      <c r="X18" s="878"/>
      <c r="Y18" s="878"/>
      <c r="Z18" s="878"/>
      <c r="AA18" s="878"/>
      <c r="AB18" s="878"/>
      <c r="AC18" s="879"/>
      <c r="AD18" s="877">
        <f>SUM(AD13:AJ17)</f>
        <v>5</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13</v>
      </c>
      <c r="Q19" s="660"/>
      <c r="R19" s="660"/>
      <c r="S19" s="660"/>
      <c r="T19" s="660"/>
      <c r="U19" s="660"/>
      <c r="V19" s="661"/>
      <c r="W19" s="659">
        <v>6</v>
      </c>
      <c r="X19" s="660"/>
      <c r="Y19" s="660"/>
      <c r="Z19" s="660"/>
      <c r="AA19" s="660"/>
      <c r="AB19" s="660"/>
      <c r="AC19" s="661"/>
      <c r="AD19" s="659">
        <v>4</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f>IF(P18=0, "-", SUM(P19)/P18)</f>
        <v>0.9285714285714286</v>
      </c>
      <c r="Q20" s="316"/>
      <c r="R20" s="316"/>
      <c r="S20" s="316"/>
      <c r="T20" s="316"/>
      <c r="U20" s="316"/>
      <c r="V20" s="316"/>
      <c r="W20" s="316">
        <f t="shared" ref="W20" si="0">IF(W18=0, "-", SUM(W19)/W18)</f>
        <v>0.8571428571428571</v>
      </c>
      <c r="X20" s="316"/>
      <c r="Y20" s="316"/>
      <c r="Z20" s="316"/>
      <c r="AA20" s="316"/>
      <c r="AB20" s="316"/>
      <c r="AC20" s="316"/>
      <c r="AD20" s="316">
        <f t="shared" ref="AD20" si="1">IF(AD18=0, "-", SUM(AD19)/AD18)</f>
        <v>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77"/>
      <c r="G21" s="314" t="s">
        <v>354</v>
      </c>
      <c r="H21" s="315"/>
      <c r="I21" s="315"/>
      <c r="J21" s="315"/>
      <c r="K21" s="315"/>
      <c r="L21" s="315"/>
      <c r="M21" s="315"/>
      <c r="N21" s="315"/>
      <c r="O21" s="315"/>
      <c r="P21" s="316">
        <f>IF(P19=0, "-", SUM(P19)/SUM(P13,P14))</f>
        <v>0.9285714285714286</v>
      </c>
      <c r="Q21" s="316"/>
      <c r="R21" s="316"/>
      <c r="S21" s="316"/>
      <c r="T21" s="316"/>
      <c r="U21" s="316"/>
      <c r="V21" s="316"/>
      <c r="W21" s="316">
        <f t="shared" ref="W21" si="2">IF(W19=0, "-", SUM(W19)/SUM(W13,W14))</f>
        <v>0.8571428571428571</v>
      </c>
      <c r="X21" s="316"/>
      <c r="Y21" s="316"/>
      <c r="Z21" s="316"/>
      <c r="AA21" s="316"/>
      <c r="AB21" s="316"/>
      <c r="AC21" s="316"/>
      <c r="AD21" s="316">
        <f t="shared" ref="AD21" si="3">IF(AD19=0, "-", SUM(AD19)/SUM(AD13,AD14))</f>
        <v>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711</v>
      </c>
      <c r="B22" s="984"/>
      <c r="C22" s="984"/>
      <c r="D22" s="984"/>
      <c r="E22" s="984"/>
      <c r="F22" s="985"/>
      <c r="G22" s="979" t="s">
        <v>333</v>
      </c>
      <c r="H22" s="222"/>
      <c r="I22" s="222"/>
      <c r="J22" s="222"/>
      <c r="K22" s="222"/>
      <c r="L22" s="222"/>
      <c r="M22" s="222"/>
      <c r="N22" s="222"/>
      <c r="O22" s="223"/>
      <c r="P22" s="944" t="s">
        <v>709</v>
      </c>
      <c r="Q22" s="222"/>
      <c r="R22" s="222"/>
      <c r="S22" s="222"/>
      <c r="T22" s="222"/>
      <c r="U22" s="222"/>
      <c r="V22" s="223"/>
      <c r="W22" s="944" t="s">
        <v>710</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720</v>
      </c>
      <c r="H23" s="981"/>
      <c r="I23" s="981"/>
      <c r="J23" s="981"/>
      <c r="K23" s="981"/>
      <c r="L23" s="981"/>
      <c r="M23" s="981"/>
      <c r="N23" s="981"/>
      <c r="O23" s="982"/>
      <c r="P23" s="930" t="s">
        <v>720</v>
      </c>
      <c r="Q23" s="931"/>
      <c r="R23" s="931"/>
      <c r="S23" s="931"/>
      <c r="T23" s="931"/>
      <c r="U23" s="931"/>
      <c r="V23" s="945"/>
      <c r="W23" s="930" t="s">
        <v>720</v>
      </c>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t="s">
        <v>720</v>
      </c>
      <c r="H24" s="947"/>
      <c r="I24" s="947"/>
      <c r="J24" s="947"/>
      <c r="K24" s="947"/>
      <c r="L24" s="947"/>
      <c r="M24" s="947"/>
      <c r="N24" s="947"/>
      <c r="O24" s="948"/>
      <c r="P24" s="659" t="s">
        <v>720</v>
      </c>
      <c r="Q24" s="660"/>
      <c r="R24" s="660"/>
      <c r="S24" s="660"/>
      <c r="T24" s="660"/>
      <c r="U24" s="660"/>
      <c r="V24" s="661"/>
      <c r="W24" s="659" t="s">
        <v>720</v>
      </c>
      <c r="X24" s="660"/>
      <c r="Y24" s="660"/>
      <c r="Z24" s="660"/>
      <c r="AA24" s="660"/>
      <c r="AB24" s="660"/>
      <c r="AC24" s="66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46" t="s">
        <v>720</v>
      </c>
      <c r="H25" s="947"/>
      <c r="I25" s="947"/>
      <c r="J25" s="947"/>
      <c r="K25" s="947"/>
      <c r="L25" s="947"/>
      <c r="M25" s="947"/>
      <c r="N25" s="947"/>
      <c r="O25" s="948"/>
      <c r="P25" s="659" t="s">
        <v>720</v>
      </c>
      <c r="Q25" s="660"/>
      <c r="R25" s="660"/>
      <c r="S25" s="660"/>
      <c r="T25" s="660"/>
      <c r="U25" s="660"/>
      <c r="V25" s="661"/>
      <c r="W25" s="659" t="s">
        <v>720</v>
      </c>
      <c r="X25" s="660"/>
      <c r="Y25" s="660"/>
      <c r="Z25" s="660"/>
      <c r="AA25" s="660"/>
      <c r="AB25" s="660"/>
      <c r="AC25" s="66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46" t="s">
        <v>720</v>
      </c>
      <c r="H26" s="947"/>
      <c r="I26" s="947"/>
      <c r="J26" s="947"/>
      <c r="K26" s="947"/>
      <c r="L26" s="947"/>
      <c r="M26" s="947"/>
      <c r="N26" s="947"/>
      <c r="O26" s="948"/>
      <c r="P26" s="659" t="s">
        <v>720</v>
      </c>
      <c r="Q26" s="660"/>
      <c r="R26" s="660"/>
      <c r="S26" s="660"/>
      <c r="T26" s="660"/>
      <c r="U26" s="660"/>
      <c r="V26" s="661"/>
      <c r="W26" s="659" t="s">
        <v>720</v>
      </c>
      <c r="X26" s="660"/>
      <c r="Y26" s="660"/>
      <c r="Z26" s="660"/>
      <c r="AA26" s="660"/>
      <c r="AB26" s="660"/>
      <c r="AC26" s="66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46" t="s">
        <v>720</v>
      </c>
      <c r="H27" s="947"/>
      <c r="I27" s="947"/>
      <c r="J27" s="947"/>
      <c r="K27" s="947"/>
      <c r="L27" s="947"/>
      <c r="M27" s="947"/>
      <c r="N27" s="947"/>
      <c r="O27" s="948"/>
      <c r="P27" s="659" t="s">
        <v>720</v>
      </c>
      <c r="Q27" s="660"/>
      <c r="R27" s="660"/>
      <c r="S27" s="660"/>
      <c r="T27" s="660"/>
      <c r="U27" s="660"/>
      <c r="V27" s="661"/>
      <c r="W27" s="659" t="s">
        <v>720</v>
      </c>
      <c r="X27" s="660"/>
      <c r="Y27" s="660"/>
      <c r="Z27" s="660"/>
      <c r="AA27" s="660"/>
      <c r="AB27" s="660"/>
      <c r="AC27" s="66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49" t="s">
        <v>337</v>
      </c>
      <c r="H28" s="950"/>
      <c r="I28" s="950"/>
      <c r="J28" s="950"/>
      <c r="K28" s="950"/>
      <c r="L28" s="950"/>
      <c r="M28" s="950"/>
      <c r="N28" s="950"/>
      <c r="O28" s="951"/>
      <c r="P28" s="877">
        <f>P29-SUM(P23:P27)</f>
        <v>0</v>
      </c>
      <c r="Q28" s="878"/>
      <c r="R28" s="878"/>
      <c r="S28" s="878"/>
      <c r="T28" s="878"/>
      <c r="U28" s="878"/>
      <c r="V28" s="879"/>
      <c r="W28" s="877">
        <f>W29-SUM(W23:W27)</f>
        <v>0</v>
      </c>
      <c r="X28" s="878"/>
      <c r="Y28" s="878"/>
      <c r="Z28" s="878"/>
      <c r="AA28" s="878"/>
      <c r="AB28" s="878"/>
      <c r="AC28" s="87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59">
        <v>0</v>
      </c>
      <c r="Q29" s="660"/>
      <c r="R29" s="660"/>
      <c r="S29" s="660"/>
      <c r="T29" s="660"/>
      <c r="U29" s="660"/>
      <c r="V29" s="661"/>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25" t="s">
        <v>414</v>
      </c>
      <c r="AJ30" s="925"/>
      <c r="AK30" s="925"/>
      <c r="AL30" s="854"/>
      <c r="AM30" s="925" t="s">
        <v>511</v>
      </c>
      <c r="AN30" s="925"/>
      <c r="AO30" s="925"/>
      <c r="AP30" s="854"/>
      <c r="AQ30" s="766" t="s">
        <v>232</v>
      </c>
      <c r="AR30" s="767"/>
      <c r="AS30" s="767"/>
      <c r="AT30" s="768"/>
      <c r="AU30" s="773" t="s">
        <v>134</v>
      </c>
      <c r="AV30" s="773"/>
      <c r="AW30" s="773"/>
      <c r="AX30" s="92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6"/>
      <c r="AJ31" s="926"/>
      <c r="AK31" s="926"/>
      <c r="AL31" s="407"/>
      <c r="AM31" s="926"/>
      <c r="AN31" s="926"/>
      <c r="AO31" s="926"/>
      <c r="AP31" s="407"/>
      <c r="AQ31" s="250" t="s">
        <v>720</v>
      </c>
      <c r="AR31" s="201"/>
      <c r="AS31" s="136" t="s">
        <v>233</v>
      </c>
      <c r="AT31" s="137"/>
      <c r="AU31" s="200">
        <v>2</v>
      </c>
      <c r="AV31" s="200"/>
      <c r="AW31" s="392" t="s">
        <v>179</v>
      </c>
      <c r="AX31" s="393"/>
    </row>
    <row r="32" spans="1:50" ht="23.25" customHeight="1" x14ac:dyDescent="0.15">
      <c r="A32" s="397"/>
      <c r="B32" s="395"/>
      <c r="C32" s="395"/>
      <c r="D32" s="395"/>
      <c r="E32" s="395"/>
      <c r="F32" s="396"/>
      <c r="G32" s="567" t="s">
        <v>722</v>
      </c>
      <c r="H32" s="568"/>
      <c r="I32" s="568"/>
      <c r="J32" s="568"/>
      <c r="K32" s="568"/>
      <c r="L32" s="568"/>
      <c r="M32" s="568"/>
      <c r="N32" s="568"/>
      <c r="O32" s="569"/>
      <c r="P32" s="108" t="s">
        <v>721</v>
      </c>
      <c r="Q32" s="108"/>
      <c r="R32" s="108"/>
      <c r="S32" s="108"/>
      <c r="T32" s="108"/>
      <c r="U32" s="108"/>
      <c r="V32" s="108"/>
      <c r="W32" s="108"/>
      <c r="X32" s="109"/>
      <c r="Y32" s="470" t="s">
        <v>12</v>
      </c>
      <c r="Z32" s="531"/>
      <c r="AA32" s="532"/>
      <c r="AB32" s="522" t="s">
        <v>723</v>
      </c>
      <c r="AC32" s="522"/>
      <c r="AD32" s="522"/>
      <c r="AE32" s="218">
        <v>50</v>
      </c>
      <c r="AF32" s="219"/>
      <c r="AG32" s="219"/>
      <c r="AH32" s="219"/>
      <c r="AI32" s="218">
        <v>52</v>
      </c>
      <c r="AJ32" s="219"/>
      <c r="AK32" s="219"/>
      <c r="AL32" s="219"/>
      <c r="AM32" s="218">
        <v>73</v>
      </c>
      <c r="AN32" s="219"/>
      <c r="AO32" s="219"/>
      <c r="AP32" s="219"/>
      <c r="AQ32" s="336" t="s">
        <v>720</v>
      </c>
      <c r="AR32" s="208"/>
      <c r="AS32" s="208"/>
      <c r="AT32" s="337"/>
      <c r="AU32" s="219">
        <v>73</v>
      </c>
      <c r="AV32" s="219"/>
      <c r="AW32" s="219"/>
      <c r="AX32" s="221"/>
    </row>
    <row r="33" spans="1:51" ht="23.25" customHeight="1" x14ac:dyDescent="0.15">
      <c r="A33" s="398"/>
      <c r="B33" s="399"/>
      <c r="C33" s="399"/>
      <c r="D33" s="399"/>
      <c r="E33" s="399"/>
      <c r="F33" s="400"/>
      <c r="G33" s="570"/>
      <c r="H33" s="571"/>
      <c r="I33" s="571"/>
      <c r="J33" s="571"/>
      <c r="K33" s="571"/>
      <c r="L33" s="571"/>
      <c r="M33" s="571"/>
      <c r="N33" s="571"/>
      <c r="O33" s="572"/>
      <c r="P33" s="111"/>
      <c r="Q33" s="111"/>
      <c r="R33" s="111"/>
      <c r="S33" s="111"/>
      <c r="T33" s="111"/>
      <c r="U33" s="111"/>
      <c r="V33" s="111"/>
      <c r="W33" s="111"/>
      <c r="X33" s="112"/>
      <c r="Y33" s="446" t="s">
        <v>54</v>
      </c>
      <c r="Z33" s="441"/>
      <c r="AA33" s="442"/>
      <c r="AB33" s="523" t="s">
        <v>723</v>
      </c>
      <c r="AC33" s="523"/>
      <c r="AD33" s="523"/>
      <c r="AE33" s="218">
        <v>50</v>
      </c>
      <c r="AF33" s="219"/>
      <c r="AG33" s="219"/>
      <c r="AH33" s="219"/>
      <c r="AI33" s="218">
        <v>50</v>
      </c>
      <c r="AJ33" s="219"/>
      <c r="AK33" s="219"/>
      <c r="AL33" s="219"/>
      <c r="AM33" s="218">
        <v>50</v>
      </c>
      <c r="AN33" s="219"/>
      <c r="AO33" s="219"/>
      <c r="AP33" s="219"/>
      <c r="AQ33" s="336" t="s">
        <v>720</v>
      </c>
      <c r="AR33" s="208"/>
      <c r="AS33" s="208"/>
      <c r="AT33" s="337"/>
      <c r="AU33" s="218">
        <v>50</v>
      </c>
      <c r="AV33" s="219"/>
      <c r="AW33" s="219"/>
      <c r="AX33" s="221"/>
    </row>
    <row r="34" spans="1:51" ht="42" customHeight="1" x14ac:dyDescent="0.15">
      <c r="A34" s="397"/>
      <c r="B34" s="395"/>
      <c r="C34" s="395"/>
      <c r="D34" s="395"/>
      <c r="E34" s="395"/>
      <c r="F34" s="396"/>
      <c r="G34" s="573"/>
      <c r="H34" s="574"/>
      <c r="I34" s="574"/>
      <c r="J34" s="574"/>
      <c r="K34" s="574"/>
      <c r="L34" s="574"/>
      <c r="M34" s="574"/>
      <c r="N34" s="574"/>
      <c r="O34" s="575"/>
      <c r="P34" s="114"/>
      <c r="Q34" s="114"/>
      <c r="R34" s="114"/>
      <c r="S34" s="114"/>
      <c r="T34" s="114"/>
      <c r="U34" s="114"/>
      <c r="V34" s="114"/>
      <c r="W34" s="114"/>
      <c r="X34" s="115"/>
      <c r="Y34" s="446" t="s">
        <v>13</v>
      </c>
      <c r="Z34" s="441"/>
      <c r="AA34" s="442"/>
      <c r="AB34" s="559" t="s">
        <v>180</v>
      </c>
      <c r="AC34" s="559"/>
      <c r="AD34" s="559"/>
      <c r="AE34" s="218">
        <v>100</v>
      </c>
      <c r="AF34" s="219"/>
      <c r="AG34" s="219"/>
      <c r="AH34" s="219"/>
      <c r="AI34" s="218">
        <v>100</v>
      </c>
      <c r="AJ34" s="219"/>
      <c r="AK34" s="219"/>
      <c r="AL34" s="219"/>
      <c r="AM34" s="218">
        <v>100</v>
      </c>
      <c r="AN34" s="219"/>
      <c r="AO34" s="219"/>
      <c r="AP34" s="219"/>
      <c r="AQ34" s="336" t="s">
        <v>720</v>
      </c>
      <c r="AR34" s="208"/>
      <c r="AS34" s="208"/>
      <c r="AT34" s="337"/>
      <c r="AU34" s="219"/>
      <c r="AV34" s="219"/>
      <c r="AW34" s="219"/>
      <c r="AX34" s="221"/>
    </row>
    <row r="35" spans="1:51" ht="23.25" customHeight="1" x14ac:dyDescent="0.15">
      <c r="A35" s="228" t="s">
        <v>382</v>
      </c>
      <c r="B35" s="229"/>
      <c r="C35" s="229"/>
      <c r="D35" s="229"/>
      <c r="E35" s="229"/>
      <c r="F35" s="230"/>
      <c r="G35" s="234" t="s">
        <v>757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48"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2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7"/>
      <c r="H39" s="568"/>
      <c r="I39" s="568"/>
      <c r="J39" s="568"/>
      <c r="K39" s="568"/>
      <c r="L39" s="568"/>
      <c r="M39" s="568"/>
      <c r="N39" s="568"/>
      <c r="O39" s="569"/>
      <c r="P39" s="108"/>
      <c r="Q39" s="108"/>
      <c r="R39" s="108"/>
      <c r="S39" s="108"/>
      <c r="T39" s="108"/>
      <c r="U39" s="108"/>
      <c r="V39" s="108"/>
      <c r="W39" s="108"/>
      <c r="X39" s="109"/>
      <c r="Y39" s="470" t="s">
        <v>12</v>
      </c>
      <c r="Z39" s="531"/>
      <c r="AA39" s="532"/>
      <c r="AB39" s="522"/>
      <c r="AC39" s="522"/>
      <c r="AD39" s="52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70"/>
      <c r="H40" s="571"/>
      <c r="I40" s="571"/>
      <c r="J40" s="571"/>
      <c r="K40" s="571"/>
      <c r="L40" s="571"/>
      <c r="M40" s="571"/>
      <c r="N40" s="571"/>
      <c r="O40" s="572"/>
      <c r="P40" s="111"/>
      <c r="Q40" s="111"/>
      <c r="R40" s="111"/>
      <c r="S40" s="111"/>
      <c r="T40" s="111"/>
      <c r="U40" s="111"/>
      <c r="V40" s="111"/>
      <c r="W40" s="111"/>
      <c r="X40" s="112"/>
      <c r="Y40" s="446" t="s">
        <v>54</v>
      </c>
      <c r="Z40" s="441"/>
      <c r="AA40" s="442"/>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3"/>
      <c r="H41" s="574"/>
      <c r="I41" s="574"/>
      <c r="J41" s="574"/>
      <c r="K41" s="574"/>
      <c r="L41" s="574"/>
      <c r="M41" s="574"/>
      <c r="N41" s="574"/>
      <c r="O41" s="575"/>
      <c r="P41" s="114"/>
      <c r="Q41" s="114"/>
      <c r="R41" s="114"/>
      <c r="S41" s="114"/>
      <c r="T41" s="114"/>
      <c r="U41" s="114"/>
      <c r="V41" s="114"/>
      <c r="W41" s="114"/>
      <c r="X41" s="115"/>
      <c r="Y41" s="446" t="s">
        <v>13</v>
      </c>
      <c r="Z41" s="441"/>
      <c r="AA41" s="442"/>
      <c r="AB41" s="559" t="s">
        <v>180</v>
      </c>
      <c r="AC41" s="559"/>
      <c r="AD41" s="55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2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7"/>
      <c r="H46" s="568"/>
      <c r="I46" s="568"/>
      <c r="J46" s="568"/>
      <c r="K46" s="568"/>
      <c r="L46" s="568"/>
      <c r="M46" s="568"/>
      <c r="N46" s="568"/>
      <c r="O46" s="569"/>
      <c r="P46" s="108"/>
      <c r="Q46" s="108"/>
      <c r="R46" s="108"/>
      <c r="S46" s="108"/>
      <c r="T46" s="108"/>
      <c r="U46" s="108"/>
      <c r="V46" s="108"/>
      <c r="W46" s="108"/>
      <c r="X46" s="109"/>
      <c r="Y46" s="470" t="s">
        <v>12</v>
      </c>
      <c r="Z46" s="531"/>
      <c r="AA46" s="532"/>
      <c r="AB46" s="522"/>
      <c r="AC46" s="522"/>
      <c r="AD46" s="52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70"/>
      <c r="H47" s="571"/>
      <c r="I47" s="571"/>
      <c r="J47" s="571"/>
      <c r="K47" s="571"/>
      <c r="L47" s="571"/>
      <c r="M47" s="571"/>
      <c r="N47" s="571"/>
      <c r="O47" s="572"/>
      <c r="P47" s="111"/>
      <c r="Q47" s="111"/>
      <c r="R47" s="111"/>
      <c r="S47" s="111"/>
      <c r="T47" s="111"/>
      <c r="U47" s="111"/>
      <c r="V47" s="111"/>
      <c r="W47" s="111"/>
      <c r="X47" s="112"/>
      <c r="Y47" s="446" t="s">
        <v>54</v>
      </c>
      <c r="Z47" s="441"/>
      <c r="AA47" s="442"/>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3"/>
      <c r="H48" s="574"/>
      <c r="I48" s="574"/>
      <c r="J48" s="574"/>
      <c r="K48" s="574"/>
      <c r="L48" s="574"/>
      <c r="M48" s="574"/>
      <c r="N48" s="574"/>
      <c r="O48" s="575"/>
      <c r="P48" s="114"/>
      <c r="Q48" s="114"/>
      <c r="R48" s="114"/>
      <c r="S48" s="114"/>
      <c r="T48" s="114"/>
      <c r="U48" s="114"/>
      <c r="V48" s="114"/>
      <c r="W48" s="114"/>
      <c r="X48" s="115"/>
      <c r="Y48" s="446" t="s">
        <v>13</v>
      </c>
      <c r="Z48" s="441"/>
      <c r="AA48" s="442"/>
      <c r="AB48" s="559" t="s">
        <v>180</v>
      </c>
      <c r="AC48" s="559"/>
      <c r="AD48" s="55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35" t="s">
        <v>134</v>
      </c>
      <c r="AV51" s="935"/>
      <c r="AW51" s="935"/>
      <c r="AX51" s="93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7"/>
      <c r="H53" s="568"/>
      <c r="I53" s="568"/>
      <c r="J53" s="568"/>
      <c r="K53" s="568"/>
      <c r="L53" s="568"/>
      <c r="M53" s="568"/>
      <c r="N53" s="568"/>
      <c r="O53" s="569"/>
      <c r="P53" s="108"/>
      <c r="Q53" s="108"/>
      <c r="R53" s="108"/>
      <c r="S53" s="108"/>
      <c r="T53" s="108"/>
      <c r="U53" s="108"/>
      <c r="V53" s="108"/>
      <c r="W53" s="108"/>
      <c r="X53" s="109"/>
      <c r="Y53" s="470" t="s">
        <v>12</v>
      </c>
      <c r="Z53" s="531"/>
      <c r="AA53" s="532"/>
      <c r="AB53" s="522"/>
      <c r="AC53" s="522"/>
      <c r="AD53" s="52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70"/>
      <c r="H54" s="571"/>
      <c r="I54" s="571"/>
      <c r="J54" s="571"/>
      <c r="K54" s="571"/>
      <c r="L54" s="571"/>
      <c r="M54" s="571"/>
      <c r="N54" s="571"/>
      <c r="O54" s="572"/>
      <c r="P54" s="111"/>
      <c r="Q54" s="111"/>
      <c r="R54" s="111"/>
      <c r="S54" s="111"/>
      <c r="T54" s="111"/>
      <c r="U54" s="111"/>
      <c r="V54" s="111"/>
      <c r="W54" s="111"/>
      <c r="X54" s="112"/>
      <c r="Y54" s="446" t="s">
        <v>54</v>
      </c>
      <c r="Z54" s="441"/>
      <c r="AA54" s="442"/>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3"/>
      <c r="H55" s="574"/>
      <c r="I55" s="574"/>
      <c r="J55" s="574"/>
      <c r="K55" s="574"/>
      <c r="L55" s="574"/>
      <c r="M55" s="574"/>
      <c r="N55" s="574"/>
      <c r="O55" s="575"/>
      <c r="P55" s="114"/>
      <c r="Q55" s="114"/>
      <c r="R55" s="114"/>
      <c r="S55" s="114"/>
      <c r="T55" s="114"/>
      <c r="U55" s="114"/>
      <c r="V55" s="114"/>
      <c r="W55" s="114"/>
      <c r="X55" s="115"/>
      <c r="Y55" s="446" t="s">
        <v>13</v>
      </c>
      <c r="Z55" s="441"/>
      <c r="AA55" s="442"/>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35" t="s">
        <v>134</v>
      </c>
      <c r="AV58" s="935"/>
      <c r="AW58" s="935"/>
      <c r="AX58" s="93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7"/>
      <c r="H60" s="568"/>
      <c r="I60" s="568"/>
      <c r="J60" s="568"/>
      <c r="K60" s="568"/>
      <c r="L60" s="568"/>
      <c r="M60" s="568"/>
      <c r="N60" s="568"/>
      <c r="O60" s="569"/>
      <c r="P60" s="108"/>
      <c r="Q60" s="108"/>
      <c r="R60" s="108"/>
      <c r="S60" s="108"/>
      <c r="T60" s="108"/>
      <c r="U60" s="108"/>
      <c r="V60" s="108"/>
      <c r="W60" s="108"/>
      <c r="X60" s="109"/>
      <c r="Y60" s="470" t="s">
        <v>12</v>
      </c>
      <c r="Z60" s="531"/>
      <c r="AA60" s="532"/>
      <c r="AB60" s="522"/>
      <c r="AC60" s="522"/>
      <c r="AD60" s="52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70"/>
      <c r="H61" s="571"/>
      <c r="I61" s="571"/>
      <c r="J61" s="571"/>
      <c r="K61" s="571"/>
      <c r="L61" s="571"/>
      <c r="M61" s="571"/>
      <c r="N61" s="571"/>
      <c r="O61" s="572"/>
      <c r="P61" s="111"/>
      <c r="Q61" s="111"/>
      <c r="R61" s="111"/>
      <c r="S61" s="111"/>
      <c r="T61" s="111"/>
      <c r="U61" s="111"/>
      <c r="V61" s="111"/>
      <c r="W61" s="111"/>
      <c r="X61" s="112"/>
      <c r="Y61" s="446" t="s">
        <v>54</v>
      </c>
      <c r="Z61" s="441"/>
      <c r="AA61" s="442"/>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3"/>
      <c r="H62" s="574"/>
      <c r="I62" s="574"/>
      <c r="J62" s="574"/>
      <c r="K62" s="574"/>
      <c r="L62" s="574"/>
      <c r="M62" s="574"/>
      <c r="N62" s="574"/>
      <c r="O62" s="575"/>
      <c r="P62" s="114"/>
      <c r="Q62" s="114"/>
      <c r="R62" s="114"/>
      <c r="S62" s="114"/>
      <c r="T62" s="114"/>
      <c r="U62" s="114"/>
      <c r="V62" s="114"/>
      <c r="W62" s="114"/>
      <c r="X62" s="115"/>
      <c r="Y62" s="446" t="s">
        <v>13</v>
      </c>
      <c r="Z62" s="441"/>
      <c r="AA62" s="442"/>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c r="AS79" s="273"/>
      <c r="AT79" s="274"/>
      <c r="AU79" s="274"/>
      <c r="AV79" s="274"/>
      <c r="AW79" s="274"/>
      <c r="AX79" s="978"/>
      <c r="AY79">
        <f>COUNTIF($AR$79,"☑")</f>
        <v>0</v>
      </c>
    </row>
    <row r="80" spans="1:51" ht="18.75" hidden="1" customHeight="1" x14ac:dyDescent="0.15">
      <c r="A80" s="860" t="s">
        <v>147</v>
      </c>
      <c r="B80" s="524" t="s">
        <v>341</v>
      </c>
      <c r="C80" s="525"/>
      <c r="D80" s="525"/>
      <c r="E80" s="525"/>
      <c r="F80" s="526"/>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7"/>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7"/>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1"/>
      <c r="B83" s="527"/>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1"/>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60" t="s">
        <v>11</v>
      </c>
      <c r="AC85" s="561"/>
      <c r="AD85" s="562"/>
      <c r="AE85" s="247" t="s">
        <v>392</v>
      </c>
      <c r="AF85" s="247"/>
      <c r="AG85" s="247"/>
      <c r="AH85" s="247"/>
      <c r="AI85" s="247" t="s">
        <v>414</v>
      </c>
      <c r="AJ85" s="247"/>
      <c r="AK85" s="247"/>
      <c r="AL85" s="247"/>
      <c r="AM85" s="247" t="s">
        <v>511</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4" t="s">
        <v>62</v>
      </c>
      <c r="Z87" s="565"/>
      <c r="AA87" s="566"/>
      <c r="AB87" s="522"/>
      <c r="AC87" s="522"/>
      <c r="AD87" s="52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9"/>
      <c r="C89" s="529"/>
      <c r="D89" s="529"/>
      <c r="E89" s="529"/>
      <c r="F89" s="530"/>
      <c r="G89" s="113"/>
      <c r="H89" s="114"/>
      <c r="I89" s="114"/>
      <c r="J89" s="114"/>
      <c r="K89" s="114"/>
      <c r="L89" s="114"/>
      <c r="M89" s="114"/>
      <c r="N89" s="114"/>
      <c r="O89" s="115"/>
      <c r="P89" s="177"/>
      <c r="Q89" s="177"/>
      <c r="R89" s="177"/>
      <c r="S89" s="177"/>
      <c r="T89" s="177"/>
      <c r="U89" s="177"/>
      <c r="V89" s="177"/>
      <c r="W89" s="177"/>
      <c r="X89" s="563"/>
      <c r="Y89" s="457" t="s">
        <v>13</v>
      </c>
      <c r="Z89" s="458"/>
      <c r="AA89" s="459"/>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60" t="s">
        <v>11</v>
      </c>
      <c r="AC90" s="561"/>
      <c r="AD90" s="562"/>
      <c r="AE90" s="247" t="s">
        <v>392</v>
      </c>
      <c r="AF90" s="247"/>
      <c r="AG90" s="247"/>
      <c r="AH90" s="247"/>
      <c r="AI90" s="247" t="s">
        <v>414</v>
      </c>
      <c r="AJ90" s="247"/>
      <c r="AK90" s="247"/>
      <c r="AL90" s="247"/>
      <c r="AM90" s="247" t="s">
        <v>511</v>
      </c>
      <c r="AN90" s="247"/>
      <c r="AO90" s="247"/>
      <c r="AP90" s="247"/>
      <c r="AQ90" s="158" t="s">
        <v>232</v>
      </c>
      <c r="AR90" s="133"/>
      <c r="AS90" s="133"/>
      <c r="AT90" s="134"/>
      <c r="AU90" s="533" t="s">
        <v>134</v>
      </c>
      <c r="AV90" s="533"/>
      <c r="AW90" s="533"/>
      <c r="AX90" s="534"/>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4" t="s">
        <v>62</v>
      </c>
      <c r="Z92" s="565"/>
      <c r="AA92" s="566"/>
      <c r="AB92" s="522"/>
      <c r="AC92" s="522"/>
      <c r="AD92" s="52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9"/>
      <c r="C94" s="529"/>
      <c r="D94" s="529"/>
      <c r="E94" s="529"/>
      <c r="F94" s="530"/>
      <c r="G94" s="113"/>
      <c r="H94" s="114"/>
      <c r="I94" s="114"/>
      <c r="J94" s="114"/>
      <c r="K94" s="114"/>
      <c r="L94" s="114"/>
      <c r="M94" s="114"/>
      <c r="N94" s="114"/>
      <c r="O94" s="115"/>
      <c r="P94" s="177"/>
      <c r="Q94" s="177"/>
      <c r="R94" s="177"/>
      <c r="S94" s="177"/>
      <c r="T94" s="177"/>
      <c r="U94" s="177"/>
      <c r="V94" s="177"/>
      <c r="W94" s="177"/>
      <c r="X94" s="563"/>
      <c r="Y94" s="457" t="s">
        <v>13</v>
      </c>
      <c r="Z94" s="458"/>
      <c r="AA94" s="459"/>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60" t="s">
        <v>11</v>
      </c>
      <c r="AC95" s="561"/>
      <c r="AD95" s="562"/>
      <c r="AE95" s="247" t="s">
        <v>392</v>
      </c>
      <c r="AF95" s="247"/>
      <c r="AG95" s="247"/>
      <c r="AH95" s="247"/>
      <c r="AI95" s="247" t="s">
        <v>414</v>
      </c>
      <c r="AJ95" s="247"/>
      <c r="AK95" s="247"/>
      <c r="AL95" s="247"/>
      <c r="AM95" s="247" t="s">
        <v>511</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4" t="s">
        <v>62</v>
      </c>
      <c r="Z97" s="565"/>
      <c r="AA97" s="566"/>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3"/>
      <c r="H99" s="216"/>
      <c r="I99" s="216"/>
      <c r="J99" s="216"/>
      <c r="K99" s="216"/>
      <c r="L99" s="216"/>
      <c r="M99" s="216"/>
      <c r="N99" s="216"/>
      <c r="O99" s="584"/>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5"/>
      <c r="AR99" s="536"/>
      <c r="AS99" s="536"/>
      <c r="AT99" s="537"/>
      <c r="AU99" s="520"/>
      <c r="AV99" s="520"/>
      <c r="AW99" s="520"/>
      <c r="AX99" s="538"/>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9" t="s">
        <v>392</v>
      </c>
      <c r="AF100" s="540"/>
      <c r="AG100" s="540"/>
      <c r="AH100" s="541"/>
      <c r="AI100" s="539" t="s">
        <v>414</v>
      </c>
      <c r="AJ100" s="540"/>
      <c r="AK100" s="540"/>
      <c r="AL100" s="541"/>
      <c r="AM100" s="539" t="s">
        <v>511</v>
      </c>
      <c r="AN100" s="540"/>
      <c r="AO100" s="540"/>
      <c r="AP100" s="541"/>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0" t="s">
        <v>735</v>
      </c>
      <c r="AC101" s="460"/>
      <c r="AD101" s="460"/>
      <c r="AE101" s="282">
        <v>52</v>
      </c>
      <c r="AF101" s="282"/>
      <c r="AG101" s="282"/>
      <c r="AH101" s="282"/>
      <c r="AI101" s="282">
        <v>35</v>
      </c>
      <c r="AJ101" s="282"/>
      <c r="AK101" s="282"/>
      <c r="AL101" s="282"/>
      <c r="AM101" s="282">
        <v>19</v>
      </c>
      <c r="AN101" s="282"/>
      <c r="AO101" s="282"/>
      <c r="AP101" s="282"/>
      <c r="AQ101" s="282" t="s">
        <v>720</v>
      </c>
      <c r="AR101" s="282"/>
      <c r="AS101" s="282"/>
      <c r="AT101" s="282"/>
      <c r="AU101" s="218" t="s">
        <v>720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735</v>
      </c>
      <c r="AC102" s="460"/>
      <c r="AD102" s="460"/>
      <c r="AE102" s="282">
        <v>25</v>
      </c>
      <c r="AF102" s="282"/>
      <c r="AG102" s="282"/>
      <c r="AH102" s="282"/>
      <c r="AI102" s="282">
        <v>50</v>
      </c>
      <c r="AJ102" s="282"/>
      <c r="AK102" s="282"/>
      <c r="AL102" s="282"/>
      <c r="AM102" s="282">
        <v>30</v>
      </c>
      <c r="AN102" s="282"/>
      <c r="AO102" s="282"/>
      <c r="AP102" s="282"/>
      <c r="AQ102" s="282" t="s">
        <v>720</v>
      </c>
      <c r="AR102" s="282"/>
      <c r="AS102" s="282"/>
      <c r="AT102" s="282"/>
      <c r="AU102" s="225" t="s">
        <v>720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51"/>
      <c r="AA105" s="552"/>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51"/>
      <c r="AA108" s="552"/>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51"/>
      <c r="AA111" s="552"/>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51"/>
      <c r="AA114" s="552"/>
      <c r="AB114" s="467"/>
      <c r="AC114" s="468"/>
      <c r="AD114" s="469"/>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6"/>
      <c r="Z115" s="557"/>
      <c r="AA115" s="558"/>
      <c r="AB115" s="446" t="s">
        <v>11</v>
      </c>
      <c r="AC115" s="441"/>
      <c r="AD115" s="442"/>
      <c r="AE115" s="247" t="s">
        <v>392</v>
      </c>
      <c r="AF115" s="247"/>
      <c r="AG115" s="247"/>
      <c r="AH115" s="247"/>
      <c r="AI115" s="247" t="s">
        <v>414</v>
      </c>
      <c r="AJ115" s="247"/>
      <c r="AK115" s="247"/>
      <c r="AL115" s="247"/>
      <c r="AM115" s="247" t="s">
        <v>511</v>
      </c>
      <c r="AN115" s="247"/>
      <c r="AO115" s="247"/>
      <c r="AP115" s="247"/>
      <c r="AQ115" s="593" t="s">
        <v>546</v>
      </c>
      <c r="AR115" s="594"/>
      <c r="AS115" s="594"/>
      <c r="AT115" s="594"/>
      <c r="AU115" s="594"/>
      <c r="AV115" s="594"/>
      <c r="AW115" s="594"/>
      <c r="AX115" s="595"/>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545" t="s">
        <v>736</v>
      </c>
      <c r="AC116" s="546"/>
      <c r="AD116" s="547"/>
      <c r="AE116" s="282">
        <v>0.3</v>
      </c>
      <c r="AF116" s="282"/>
      <c r="AG116" s="282"/>
      <c r="AH116" s="282"/>
      <c r="AI116" s="282">
        <v>0.2</v>
      </c>
      <c r="AJ116" s="282"/>
      <c r="AK116" s="282"/>
      <c r="AL116" s="282"/>
      <c r="AM116" s="282">
        <v>0.2</v>
      </c>
      <c r="AN116" s="282"/>
      <c r="AO116" s="282"/>
      <c r="AP116" s="282"/>
      <c r="AQ116" s="218" t="s">
        <v>720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4" t="s">
        <v>737</v>
      </c>
      <c r="AF117" s="554"/>
      <c r="AG117" s="554"/>
      <c r="AH117" s="554"/>
      <c r="AI117" s="554" t="s">
        <v>738</v>
      </c>
      <c r="AJ117" s="554"/>
      <c r="AK117" s="554"/>
      <c r="AL117" s="554"/>
      <c r="AM117" s="554" t="s">
        <v>763</v>
      </c>
      <c r="AN117" s="554"/>
      <c r="AO117" s="554"/>
      <c r="AP117" s="554"/>
      <c r="AQ117" s="554" t="s">
        <v>732</v>
      </c>
      <c r="AR117" s="554"/>
      <c r="AS117" s="554"/>
      <c r="AT117" s="554"/>
      <c r="AU117" s="554"/>
      <c r="AV117" s="554"/>
      <c r="AW117" s="554"/>
      <c r="AX117" s="555"/>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6"/>
      <c r="Z118" s="557"/>
      <c r="AA118" s="558"/>
      <c r="AB118" s="446" t="s">
        <v>11</v>
      </c>
      <c r="AC118" s="441"/>
      <c r="AD118" s="442"/>
      <c r="AE118" s="247" t="s">
        <v>392</v>
      </c>
      <c r="AF118" s="247"/>
      <c r="AG118" s="247"/>
      <c r="AH118" s="247"/>
      <c r="AI118" s="247" t="s">
        <v>414</v>
      </c>
      <c r="AJ118" s="247"/>
      <c r="AK118" s="247"/>
      <c r="AL118" s="247"/>
      <c r="AM118" s="247" t="s">
        <v>511</v>
      </c>
      <c r="AN118" s="247"/>
      <c r="AO118" s="247"/>
      <c r="AP118" s="247"/>
      <c r="AQ118" s="593" t="s">
        <v>546</v>
      </c>
      <c r="AR118" s="594"/>
      <c r="AS118" s="594"/>
      <c r="AT118" s="594"/>
      <c r="AU118" s="594"/>
      <c r="AV118" s="594"/>
      <c r="AW118" s="594"/>
      <c r="AX118" s="595"/>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6"/>
      <c r="Z121" s="557"/>
      <c r="AA121" s="558"/>
      <c r="AB121" s="446" t="s">
        <v>11</v>
      </c>
      <c r="AC121" s="441"/>
      <c r="AD121" s="442"/>
      <c r="AE121" s="247" t="s">
        <v>392</v>
      </c>
      <c r="AF121" s="247"/>
      <c r="AG121" s="247"/>
      <c r="AH121" s="247"/>
      <c r="AI121" s="247" t="s">
        <v>414</v>
      </c>
      <c r="AJ121" s="247"/>
      <c r="AK121" s="247"/>
      <c r="AL121" s="247"/>
      <c r="AM121" s="247" t="s">
        <v>511</v>
      </c>
      <c r="AN121" s="247"/>
      <c r="AO121" s="247"/>
      <c r="AP121" s="247"/>
      <c r="AQ121" s="593" t="s">
        <v>546</v>
      </c>
      <c r="AR121" s="594"/>
      <c r="AS121" s="594"/>
      <c r="AT121" s="594"/>
      <c r="AU121" s="594"/>
      <c r="AV121" s="594"/>
      <c r="AW121" s="594"/>
      <c r="AX121" s="595"/>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6"/>
      <c r="Z124" s="557"/>
      <c r="AA124" s="558"/>
      <c r="AB124" s="446" t="s">
        <v>11</v>
      </c>
      <c r="AC124" s="441"/>
      <c r="AD124" s="442"/>
      <c r="AE124" s="247" t="s">
        <v>392</v>
      </c>
      <c r="AF124" s="247"/>
      <c r="AG124" s="247"/>
      <c r="AH124" s="247"/>
      <c r="AI124" s="247" t="s">
        <v>414</v>
      </c>
      <c r="AJ124" s="247"/>
      <c r="AK124" s="247"/>
      <c r="AL124" s="247"/>
      <c r="AM124" s="247" t="s">
        <v>511</v>
      </c>
      <c r="AN124" s="247"/>
      <c r="AO124" s="247"/>
      <c r="AP124" s="247"/>
      <c r="AQ124" s="593" t="s">
        <v>546</v>
      </c>
      <c r="AR124" s="594"/>
      <c r="AS124" s="594"/>
      <c r="AT124" s="594"/>
      <c r="AU124" s="594"/>
      <c r="AV124" s="594"/>
      <c r="AW124" s="594"/>
      <c r="AX124" s="595"/>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4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1"/>
      <c r="Y126" s="470" t="s">
        <v>49</v>
      </c>
      <c r="Z126" s="444"/>
      <c r="AA126" s="445"/>
      <c r="AB126" s="471" t="s">
        <v>358</v>
      </c>
      <c r="AC126" s="472"/>
      <c r="AD126" s="47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7"/>
      <c r="Z127" s="938"/>
      <c r="AA127" s="939"/>
      <c r="AB127" s="407" t="s">
        <v>11</v>
      </c>
      <c r="AC127" s="408"/>
      <c r="AD127" s="409"/>
      <c r="AE127" s="247" t="s">
        <v>392</v>
      </c>
      <c r="AF127" s="247"/>
      <c r="AG127" s="247"/>
      <c r="AH127" s="247"/>
      <c r="AI127" s="247" t="s">
        <v>414</v>
      </c>
      <c r="AJ127" s="247"/>
      <c r="AK127" s="247"/>
      <c r="AL127" s="247"/>
      <c r="AM127" s="247" t="s">
        <v>511</v>
      </c>
      <c r="AN127" s="247"/>
      <c r="AO127" s="247"/>
      <c r="AP127" s="247"/>
      <c r="AQ127" s="593" t="s">
        <v>546</v>
      </c>
      <c r="AR127" s="594"/>
      <c r="AS127" s="594"/>
      <c r="AT127" s="594"/>
      <c r="AU127" s="594"/>
      <c r="AV127" s="594"/>
      <c r="AW127" s="594"/>
      <c r="AX127" s="595"/>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407</v>
      </c>
      <c r="B130" s="186"/>
      <c r="C130" s="185" t="s">
        <v>236</v>
      </c>
      <c r="D130" s="186"/>
      <c r="E130" s="170" t="s">
        <v>265</v>
      </c>
      <c r="F130" s="171"/>
      <c r="G130" s="172" t="s">
        <v>754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42"/>
      <c r="E430" s="175" t="s">
        <v>401</v>
      </c>
      <c r="F430" s="897"/>
      <c r="G430" s="898" t="s">
        <v>252</v>
      </c>
      <c r="H430" s="126"/>
      <c r="I430" s="126"/>
      <c r="J430" s="899" t="s">
        <v>724</v>
      </c>
      <c r="K430" s="900"/>
      <c r="L430" s="900"/>
      <c r="M430" s="900"/>
      <c r="N430" s="900"/>
      <c r="O430" s="900"/>
      <c r="P430" s="900"/>
      <c r="Q430" s="900"/>
      <c r="R430" s="900"/>
      <c r="S430" s="900"/>
      <c r="T430" s="901"/>
      <c r="U430" s="591" t="s">
        <v>725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29</v>
      </c>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v>73</v>
      </c>
      <c r="AF433" s="208"/>
      <c r="AG433" s="208"/>
      <c r="AH433" s="208"/>
      <c r="AI433" s="336">
        <v>1019</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v>30</v>
      </c>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x14ac:dyDescent="0.15">
      <c r="A438" s="190"/>
      <c r="B438" s="187"/>
      <c r="C438" s="181"/>
      <c r="D438" s="187"/>
      <c r="E438" s="338"/>
      <c r="F438" s="339"/>
      <c r="G438" s="107" t="s">
        <v>729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730</v>
      </c>
      <c r="AC438" s="214"/>
      <c r="AD438" s="214"/>
      <c r="AE438" s="336">
        <v>17</v>
      </c>
      <c r="AF438" s="208"/>
      <c r="AG438" s="208"/>
      <c r="AH438" s="208"/>
      <c r="AI438" s="336">
        <v>38</v>
      </c>
      <c r="AJ438" s="208"/>
      <c r="AK438" s="208"/>
      <c r="AL438" s="208"/>
      <c r="AM438" s="336" t="s">
        <v>720</v>
      </c>
      <c r="AN438" s="208"/>
      <c r="AO438" s="208"/>
      <c r="AP438" s="337"/>
      <c r="AQ438" s="336" t="s">
        <v>720</v>
      </c>
      <c r="AR438" s="208"/>
      <c r="AS438" s="208"/>
      <c r="AT438" s="337"/>
      <c r="AU438" s="208" t="s">
        <v>720</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730</v>
      </c>
      <c r="AC439" s="206"/>
      <c r="AD439" s="206"/>
      <c r="AE439" s="336" t="s">
        <v>720</v>
      </c>
      <c r="AF439" s="208"/>
      <c r="AG439" s="208"/>
      <c r="AH439" s="337"/>
      <c r="AI439" s="336" t="s">
        <v>720</v>
      </c>
      <c r="AJ439" s="208"/>
      <c r="AK439" s="208"/>
      <c r="AL439" s="208"/>
      <c r="AM439" s="336" t="s">
        <v>720</v>
      </c>
      <c r="AN439" s="208"/>
      <c r="AO439" s="208"/>
      <c r="AP439" s="337"/>
      <c r="AQ439" s="336" t="s">
        <v>720</v>
      </c>
      <c r="AR439" s="208"/>
      <c r="AS439" s="208"/>
      <c r="AT439" s="337"/>
      <c r="AU439" s="208" t="s">
        <v>720</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t="s">
        <v>720</v>
      </c>
      <c r="AF440" s="208"/>
      <c r="AG440" s="208"/>
      <c r="AH440" s="337"/>
      <c r="AI440" s="336" t="s">
        <v>720</v>
      </c>
      <c r="AJ440" s="208"/>
      <c r="AK440" s="208"/>
      <c r="AL440" s="208"/>
      <c r="AM440" s="336" t="s">
        <v>720</v>
      </c>
      <c r="AN440" s="208"/>
      <c r="AO440" s="208"/>
      <c r="AP440" s="337"/>
      <c r="AQ440" s="336" t="s">
        <v>720</v>
      </c>
      <c r="AR440" s="208"/>
      <c r="AS440" s="208"/>
      <c r="AT440" s="337"/>
      <c r="AU440" s="208" t="s">
        <v>720</v>
      </c>
      <c r="AV440" s="208"/>
      <c r="AW440" s="208"/>
      <c r="AX440" s="209"/>
      <c r="AY440">
        <f t="shared" si="64"/>
        <v>1</v>
      </c>
    </row>
    <row r="441" spans="1:51" ht="18.75"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1</v>
      </c>
    </row>
    <row r="442" spans="1:51" ht="18.75"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v>29</v>
      </c>
      <c r="AF442" s="201"/>
      <c r="AG442" s="136" t="s">
        <v>233</v>
      </c>
      <c r="AH442" s="137"/>
      <c r="AI442" s="335"/>
      <c r="AJ442" s="335"/>
      <c r="AK442" s="335"/>
      <c r="AL442" s="157"/>
      <c r="AM442" s="335"/>
      <c r="AN442" s="335"/>
      <c r="AO442" s="335"/>
      <c r="AP442" s="157"/>
      <c r="AQ442" s="250"/>
      <c r="AR442" s="201"/>
      <c r="AS442" s="136" t="s">
        <v>233</v>
      </c>
      <c r="AT442" s="137"/>
      <c r="AU442" s="201">
        <v>2</v>
      </c>
      <c r="AV442" s="201"/>
      <c r="AW442" s="136" t="s">
        <v>179</v>
      </c>
      <c r="AX442" s="196"/>
      <c r="AY442">
        <f>$AY$441</f>
        <v>1</v>
      </c>
    </row>
    <row r="443" spans="1:51" ht="23.25" customHeight="1" x14ac:dyDescent="0.15">
      <c r="A443" s="190"/>
      <c r="B443" s="187"/>
      <c r="C443" s="181"/>
      <c r="D443" s="187"/>
      <c r="E443" s="338"/>
      <c r="F443" s="339"/>
      <c r="G443" s="107" t="s">
        <v>731</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723</v>
      </c>
      <c r="AC443" s="214"/>
      <c r="AD443" s="214"/>
      <c r="AE443" s="336">
        <v>199</v>
      </c>
      <c r="AF443" s="208"/>
      <c r="AG443" s="208"/>
      <c r="AH443" s="208"/>
      <c r="AI443" s="336">
        <v>2296</v>
      </c>
      <c r="AJ443" s="208"/>
      <c r="AK443" s="208"/>
      <c r="AL443" s="208"/>
      <c r="AM443" s="336" t="s">
        <v>720</v>
      </c>
      <c r="AN443" s="208"/>
      <c r="AO443" s="208"/>
      <c r="AP443" s="337"/>
      <c r="AQ443" s="336" t="s">
        <v>720</v>
      </c>
      <c r="AR443" s="208"/>
      <c r="AS443" s="208"/>
      <c r="AT443" s="337"/>
      <c r="AU443" s="208"/>
      <c r="AV443" s="208"/>
      <c r="AW443" s="208"/>
      <c r="AX443" s="209"/>
      <c r="AY443">
        <f t="shared" ref="AY443:AY445" si="65">$AY$441</f>
        <v>1</v>
      </c>
    </row>
    <row r="444" spans="1:51" ht="23.25"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723</v>
      </c>
      <c r="AC444" s="206"/>
      <c r="AD444" s="206"/>
      <c r="AE444" s="336" t="s">
        <v>720</v>
      </c>
      <c r="AF444" s="208"/>
      <c r="AG444" s="208"/>
      <c r="AH444" s="337"/>
      <c r="AI444" s="336">
        <v>2000</v>
      </c>
      <c r="AJ444" s="208"/>
      <c r="AK444" s="208"/>
      <c r="AL444" s="208"/>
      <c r="AM444" s="336" t="s">
        <v>720</v>
      </c>
      <c r="AN444" s="208"/>
      <c r="AO444" s="208"/>
      <c r="AP444" s="337"/>
      <c r="AQ444" s="336" t="s">
        <v>720</v>
      </c>
      <c r="AR444" s="208"/>
      <c r="AS444" s="208"/>
      <c r="AT444" s="337"/>
      <c r="AU444" s="208">
        <v>2000</v>
      </c>
      <c r="AV444" s="208"/>
      <c r="AW444" s="208"/>
      <c r="AX444" s="209"/>
      <c r="AY444">
        <f t="shared" si="65"/>
        <v>1</v>
      </c>
    </row>
    <row r="445" spans="1:51" ht="23.25"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t="s">
        <v>720</v>
      </c>
      <c r="AF445" s="208"/>
      <c r="AG445" s="208"/>
      <c r="AH445" s="337"/>
      <c r="AI445" s="336">
        <v>100</v>
      </c>
      <c r="AJ445" s="208"/>
      <c r="AK445" s="208"/>
      <c r="AL445" s="208"/>
      <c r="AM445" s="336" t="s">
        <v>720</v>
      </c>
      <c r="AN445" s="208"/>
      <c r="AO445" s="208"/>
      <c r="AP445" s="337"/>
      <c r="AQ445" s="336" t="s">
        <v>720</v>
      </c>
      <c r="AR445" s="208"/>
      <c r="AS445" s="208"/>
      <c r="AT445" s="337"/>
      <c r="AU445" s="208"/>
      <c r="AV445" s="208"/>
      <c r="AW445" s="208"/>
      <c r="AX445" s="209"/>
      <c r="AY445">
        <f t="shared" si="65"/>
        <v>1</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v>2</v>
      </c>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v>27</v>
      </c>
      <c r="AF458" s="208"/>
      <c r="AG458" s="208"/>
      <c r="AH458" s="208"/>
      <c r="AI458" s="336">
        <v>288</v>
      </c>
      <c r="AJ458" s="208"/>
      <c r="AK458" s="208"/>
      <c r="AL458" s="208"/>
      <c r="AM458" s="336" t="s">
        <v>720</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720</v>
      </c>
      <c r="AF459" s="208"/>
      <c r="AG459" s="208"/>
      <c r="AH459" s="337"/>
      <c r="AI459" s="336" t="s">
        <v>720</v>
      </c>
      <c r="AJ459" s="208"/>
      <c r="AK459" s="208"/>
      <c r="AL459" s="208"/>
      <c r="AM459" s="336" t="s">
        <v>720</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720</v>
      </c>
      <c r="AF460" s="208"/>
      <c r="AG460" s="208"/>
      <c r="AH460" s="337"/>
      <c r="AI460" s="336" t="s">
        <v>720</v>
      </c>
      <c r="AJ460" s="208"/>
      <c r="AK460" s="208"/>
      <c r="AL460" s="208"/>
      <c r="AM460" s="336" t="s">
        <v>720</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8" t="s">
        <v>252</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8" t="s">
        <v>252</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8" t="s">
        <v>252</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8" t="s">
        <v>252</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51"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717</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57"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717</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73"/>
      <c r="B704" s="874"/>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717</v>
      </c>
      <c r="AE704" s="782"/>
      <c r="AF704" s="782"/>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6" t="s">
        <v>717</v>
      </c>
      <c r="AE705" s="717"/>
      <c r="AF705" s="717"/>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744</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743</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6" t="s">
        <v>745</v>
      </c>
      <c r="AE708" s="607"/>
      <c r="AF708" s="607"/>
      <c r="AG708" s="866"/>
      <c r="AH708" s="867"/>
      <c r="AI708" s="867"/>
      <c r="AJ708" s="867"/>
      <c r="AK708" s="867"/>
      <c r="AL708" s="867"/>
      <c r="AM708" s="867"/>
      <c r="AN708" s="867"/>
      <c r="AO708" s="867"/>
      <c r="AP708" s="867"/>
      <c r="AQ708" s="867"/>
      <c r="AR708" s="867"/>
      <c r="AS708" s="867"/>
      <c r="AT708" s="867"/>
      <c r="AU708" s="867"/>
      <c r="AV708" s="867"/>
      <c r="AW708" s="867"/>
      <c r="AX708" s="868"/>
    </row>
    <row r="709" spans="1:50" ht="48.7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5"/>
      <c r="AD711" s="322" t="s">
        <v>717</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5"/>
      <c r="AD712" s="781" t="s">
        <v>745</v>
      </c>
      <c r="AE712" s="782"/>
      <c r="AF712" s="782"/>
      <c r="AG712" s="741"/>
      <c r="AH712" s="742"/>
      <c r="AI712" s="742"/>
      <c r="AJ712" s="742"/>
      <c r="AK712" s="742"/>
      <c r="AL712" s="742"/>
      <c r="AM712" s="742"/>
      <c r="AN712" s="742"/>
      <c r="AO712" s="742"/>
      <c r="AP712" s="742"/>
      <c r="AQ712" s="742"/>
      <c r="AR712" s="742"/>
      <c r="AS712" s="742"/>
      <c r="AT712" s="742"/>
      <c r="AU712" s="742"/>
      <c r="AV712" s="742"/>
      <c r="AW712" s="742"/>
      <c r="AX712" s="743"/>
    </row>
    <row r="713" spans="1:50" ht="26.25" customHeight="1" x14ac:dyDescent="0.15">
      <c r="A713" s="644"/>
      <c r="B713" s="646"/>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745</v>
      </c>
      <c r="AE713" s="323"/>
      <c r="AF713" s="665"/>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717</v>
      </c>
      <c r="AE714" s="807"/>
      <c r="AF714" s="808"/>
      <c r="AG714" s="104" t="s">
        <v>747</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2"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6" t="s">
        <v>717</v>
      </c>
      <c r="AE715" s="607"/>
      <c r="AF715" s="658"/>
      <c r="AG715" s="741" t="s">
        <v>748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745</v>
      </c>
      <c r="AE716" s="629"/>
      <c r="AF716" s="629"/>
      <c r="AG716" s="104"/>
      <c r="AH716" s="105"/>
      <c r="AI716" s="105"/>
      <c r="AJ716" s="105"/>
      <c r="AK716" s="105"/>
      <c r="AL716" s="105"/>
      <c r="AM716" s="105"/>
      <c r="AN716" s="105"/>
      <c r="AO716" s="105"/>
      <c r="AP716" s="105"/>
      <c r="AQ716" s="105"/>
      <c r="AR716" s="105"/>
      <c r="AS716" s="105"/>
      <c r="AT716" s="105"/>
      <c r="AU716" s="105"/>
      <c r="AV716" s="105"/>
      <c r="AW716" s="105"/>
      <c r="AX716" s="106"/>
    </row>
    <row r="717" spans="1:50" ht="51.75"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766</v>
      </c>
      <c r="AE717" s="323"/>
      <c r="AF717" s="323"/>
      <c r="AG717" s="789" t="s">
        <v>749</v>
      </c>
      <c r="AH717" s="790"/>
      <c r="AI717" s="790"/>
      <c r="AJ717" s="790"/>
      <c r="AK717" s="790"/>
      <c r="AL717" s="790"/>
      <c r="AM717" s="790"/>
      <c r="AN717" s="790"/>
      <c r="AO717" s="790"/>
      <c r="AP717" s="790"/>
      <c r="AQ717" s="790"/>
      <c r="AR717" s="790"/>
      <c r="AS717" s="790"/>
      <c r="AT717" s="790"/>
      <c r="AU717" s="790"/>
      <c r="AV717" s="790"/>
      <c r="AW717" s="790"/>
      <c r="AX717" s="791"/>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1" t="s">
        <v>53</v>
      </c>
      <c r="D726" s="833"/>
      <c r="E726" s="833"/>
      <c r="F726" s="834"/>
      <c r="G726" s="580" t="s">
        <v>764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47" t="s">
        <v>57</v>
      </c>
      <c r="D727" s="748"/>
      <c r="E727" s="748"/>
      <c r="F727" s="749"/>
      <c r="G727" s="578" t="s">
        <v>769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1001" t="s">
        <v>676</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1" t="s">
        <v>399</v>
      </c>
      <c r="B738" s="361"/>
      <c r="C738" s="361"/>
      <c r="D738" s="361"/>
      <c r="E738" s="965"/>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1" t="s">
        <v>398</v>
      </c>
      <c r="B739" s="361"/>
      <c r="C739" s="361"/>
      <c r="D739" s="361"/>
      <c r="E739" s="965"/>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1" t="s">
        <v>397</v>
      </c>
      <c r="B740" s="361"/>
      <c r="C740" s="361"/>
      <c r="D740" s="361"/>
      <c r="E740" s="965"/>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1" t="s">
        <v>396</v>
      </c>
      <c r="B741" s="361"/>
      <c r="C741" s="361"/>
      <c r="D741" s="361"/>
      <c r="E741" s="965"/>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1" t="s">
        <v>395</v>
      </c>
      <c r="B742" s="361"/>
      <c r="C742" s="361"/>
      <c r="D742" s="361"/>
      <c r="E742" s="965"/>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1" t="s">
        <v>394</v>
      </c>
      <c r="B743" s="361"/>
      <c r="C743" s="361"/>
      <c r="D743" s="361"/>
      <c r="E743" s="965"/>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1" t="s">
        <v>393</v>
      </c>
      <c r="B744" s="361"/>
      <c r="C744" s="361"/>
      <c r="D744" s="361"/>
      <c r="E744" s="965" t="s">
        <v>753</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1" t="s">
        <v>392</v>
      </c>
      <c r="B745" s="361"/>
      <c r="C745" s="361"/>
      <c r="D745" s="361"/>
      <c r="E745" s="1002" t="s">
        <v>751</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1" t="s">
        <v>549</v>
      </c>
      <c r="B746" s="361"/>
      <c r="C746" s="361"/>
      <c r="D746" s="361"/>
      <c r="E746" s="971" t="s">
        <v>752</v>
      </c>
      <c r="F746" s="969"/>
      <c r="G746" s="969"/>
      <c r="H746" s="100" t="str">
        <f>IF(E746="","","-")</f>
        <v>-</v>
      </c>
      <c r="I746" s="969"/>
      <c r="J746" s="969"/>
      <c r="K746" s="100" t="str">
        <f>IF(I746="","","-")</f>
        <v/>
      </c>
      <c r="L746" s="970">
        <v>314</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1" t="s">
        <v>511</v>
      </c>
      <c r="B747" s="361"/>
      <c r="C747" s="361"/>
      <c r="D747" s="361"/>
      <c r="E747" s="971" t="s">
        <v>752</v>
      </c>
      <c r="F747" s="969"/>
      <c r="G747" s="969"/>
      <c r="H747" s="100" t="str">
        <f>IF(E747="","","-")</f>
        <v>-</v>
      </c>
      <c r="I747" s="969"/>
      <c r="J747" s="969"/>
      <c r="K747" s="100" t="str">
        <f>IF(I747="","","-")</f>
        <v/>
      </c>
      <c r="L747" s="970">
        <v>341</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6" t="s">
        <v>386</v>
      </c>
      <c r="B748" s="617"/>
      <c r="C748" s="617"/>
      <c r="D748" s="617"/>
      <c r="E748" s="617"/>
      <c r="F748" s="618"/>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5" customHeight="1" thickBot="1" x14ac:dyDescent="0.2">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388</v>
      </c>
      <c r="B787" s="631"/>
      <c r="C787" s="631"/>
      <c r="D787" s="631"/>
      <c r="E787" s="631"/>
      <c r="F787" s="632"/>
      <c r="G787" s="597" t="s">
        <v>362</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363</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758</v>
      </c>
      <c r="H789" s="673"/>
      <c r="I789" s="673"/>
      <c r="J789" s="673"/>
      <c r="K789" s="674"/>
      <c r="L789" s="666" t="s">
        <v>759</v>
      </c>
      <c r="M789" s="667"/>
      <c r="N789" s="667"/>
      <c r="O789" s="667"/>
      <c r="P789" s="667"/>
      <c r="Q789" s="667"/>
      <c r="R789" s="667"/>
      <c r="S789" s="667"/>
      <c r="T789" s="667"/>
      <c r="U789" s="667"/>
      <c r="V789" s="667"/>
      <c r="W789" s="667"/>
      <c r="X789" s="668"/>
      <c r="Y789" s="382">
        <v>4</v>
      </c>
      <c r="Z789" s="383"/>
      <c r="AA789" s="383"/>
      <c r="AB789" s="804"/>
      <c r="AC789" s="672"/>
      <c r="AD789" s="673"/>
      <c r="AE789" s="673"/>
      <c r="AF789" s="673"/>
      <c r="AG789" s="674"/>
      <c r="AH789" s="666"/>
      <c r="AI789" s="667"/>
      <c r="AJ789" s="667"/>
      <c r="AK789" s="667"/>
      <c r="AL789" s="667"/>
      <c r="AM789" s="667"/>
      <c r="AN789" s="667"/>
      <c r="AO789" s="667"/>
      <c r="AP789" s="667"/>
      <c r="AQ789" s="667"/>
      <c r="AR789" s="667"/>
      <c r="AS789" s="667"/>
      <c r="AT789" s="668"/>
      <c r="AU789" s="382"/>
      <c r="AV789" s="383"/>
      <c r="AW789" s="383"/>
      <c r="AX789" s="384"/>
    </row>
    <row r="790" spans="1:51"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4"/>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4"/>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4"/>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152.25" customHeight="1" x14ac:dyDescent="0.15">
      <c r="A845" s="370">
        <v>1</v>
      </c>
      <c r="B845" s="370">
        <v>1</v>
      </c>
      <c r="C845" s="358" t="s">
        <v>760</v>
      </c>
      <c r="D845" s="358"/>
      <c r="E845" s="358"/>
      <c r="F845" s="358"/>
      <c r="G845" s="358"/>
      <c r="H845" s="358"/>
      <c r="I845" s="358"/>
      <c r="J845" s="912">
        <v>8013401001509</v>
      </c>
      <c r="K845" s="912"/>
      <c r="L845" s="912"/>
      <c r="M845" s="912"/>
      <c r="N845" s="912"/>
      <c r="O845" s="912"/>
      <c r="P845" s="916" t="s">
        <v>762</v>
      </c>
      <c r="Q845" s="916"/>
      <c r="R845" s="916"/>
      <c r="S845" s="916"/>
      <c r="T845" s="916"/>
      <c r="U845" s="916"/>
      <c r="V845" s="916"/>
      <c r="W845" s="916"/>
      <c r="X845" s="916"/>
      <c r="Y845" s="913">
        <v>4</v>
      </c>
      <c r="Z845" s="914"/>
      <c r="AA845" s="914"/>
      <c r="AB845" s="915"/>
      <c r="AC845" s="903" t="s">
        <v>761</v>
      </c>
      <c r="AD845" s="904"/>
      <c r="AE845" s="904"/>
      <c r="AF845" s="904"/>
      <c r="AG845" s="904"/>
      <c r="AH845" s="908">
        <v>1</v>
      </c>
      <c r="AI845" s="908"/>
      <c r="AJ845" s="908"/>
      <c r="AK845" s="908"/>
      <c r="AL845" s="909">
        <v>100</v>
      </c>
      <c r="AM845" s="910"/>
      <c r="AN845" s="910"/>
      <c r="AO845" s="911"/>
      <c r="AP845" s="150" t="s">
        <v>719</v>
      </c>
      <c r="AQ845" s="150"/>
      <c r="AR845" s="150"/>
      <c r="AS845" s="150"/>
      <c r="AT845" s="150"/>
      <c r="AU845" s="150"/>
      <c r="AV845" s="150"/>
      <c r="AW845" s="150"/>
      <c r="AX845" s="150"/>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845:AO845">
    <cfRule type="expression" dxfId="703" priority="1">
      <formula>IF(AND(AL845&gt;=0,RIGHT(TEXT(AL845,"0.#"),1)&lt;&gt;"."),TRUE,FALSE)</formula>
    </cfRule>
    <cfRule type="expression" dxfId="702" priority="2">
      <formula>IF(AND(AL845&gt;=0,RIGHT(TEXT(AL845,"0.#"),1)="."),TRUE,FALSE)</formula>
    </cfRule>
    <cfRule type="expression" dxfId="701" priority="3">
      <formula>IF(AND(AL845&lt;0,RIGHT(TEXT(AL845,"0.#"),1)&lt;&gt;"."),TRUE,FALSE)</formula>
    </cfRule>
    <cfRule type="expression" dxfId="70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1" max="49" man="1"/>
    <brk id="76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t="s">
        <v>717</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国土強靱化施策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1"/>
      <c r="Z2" s="825"/>
      <c r="AA2" s="826"/>
      <c r="AB2" s="1035" t="s">
        <v>11</v>
      </c>
      <c r="AC2" s="1036"/>
      <c r="AD2" s="1037"/>
      <c r="AE2" s="1041" t="s">
        <v>392</v>
      </c>
      <c r="AF2" s="1041"/>
      <c r="AG2" s="1041"/>
      <c r="AH2" s="1041"/>
      <c r="AI2" s="1041" t="s">
        <v>414</v>
      </c>
      <c r="AJ2" s="1041"/>
      <c r="AK2" s="1041"/>
      <c r="AL2" s="560"/>
      <c r="AM2" s="1041" t="s">
        <v>511</v>
      </c>
      <c r="AN2" s="1041"/>
      <c r="AO2" s="1041"/>
      <c r="AP2" s="560"/>
      <c r="AQ2" s="158" t="s">
        <v>232</v>
      </c>
      <c r="AR2" s="133"/>
      <c r="AS2" s="133"/>
      <c r="AT2" s="134"/>
      <c r="AU2" s="533" t="s">
        <v>134</v>
      </c>
      <c r="AV2" s="533"/>
      <c r="AW2" s="533"/>
      <c r="AX2" s="534"/>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2"/>
      <c r="Z3" s="1033"/>
      <c r="AA3" s="1034"/>
      <c r="AB3" s="1038"/>
      <c r="AC3" s="1039"/>
      <c r="AD3" s="1040"/>
      <c r="AE3" s="926"/>
      <c r="AF3" s="926"/>
      <c r="AG3" s="926"/>
      <c r="AH3" s="926"/>
      <c r="AI3" s="926"/>
      <c r="AJ3" s="926"/>
      <c r="AK3" s="926"/>
      <c r="AL3" s="407"/>
      <c r="AM3" s="926"/>
      <c r="AN3" s="926"/>
      <c r="AO3" s="92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7"/>
      <c r="H4" s="1008"/>
      <c r="I4" s="1008"/>
      <c r="J4" s="1008"/>
      <c r="K4" s="1008"/>
      <c r="L4" s="1008"/>
      <c r="M4" s="1008"/>
      <c r="N4" s="1008"/>
      <c r="O4" s="1009"/>
      <c r="P4" s="108"/>
      <c r="Q4" s="1016"/>
      <c r="R4" s="1016"/>
      <c r="S4" s="1016"/>
      <c r="T4" s="1016"/>
      <c r="U4" s="1016"/>
      <c r="V4" s="1016"/>
      <c r="W4" s="1016"/>
      <c r="X4" s="1017"/>
      <c r="Y4" s="1026" t="s">
        <v>12</v>
      </c>
      <c r="Z4" s="1027"/>
      <c r="AA4" s="1028"/>
      <c r="AB4" s="522"/>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0"/>
      <c r="H5" s="1011"/>
      <c r="I5" s="1011"/>
      <c r="J5" s="1011"/>
      <c r="K5" s="1011"/>
      <c r="L5" s="1011"/>
      <c r="M5" s="1011"/>
      <c r="N5" s="1011"/>
      <c r="O5" s="1012"/>
      <c r="P5" s="1018"/>
      <c r="Q5" s="1018"/>
      <c r="R5" s="1018"/>
      <c r="S5" s="1018"/>
      <c r="T5" s="1018"/>
      <c r="U5" s="1018"/>
      <c r="V5" s="1018"/>
      <c r="W5" s="1018"/>
      <c r="X5" s="1019"/>
      <c r="Y5" s="446" t="s">
        <v>54</v>
      </c>
      <c r="Z5" s="1023"/>
      <c r="AA5" s="1024"/>
      <c r="AB5" s="523"/>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1"/>
      <c r="Z9" s="825"/>
      <c r="AA9" s="826"/>
      <c r="AB9" s="1035" t="s">
        <v>11</v>
      </c>
      <c r="AC9" s="1036"/>
      <c r="AD9" s="1037"/>
      <c r="AE9" s="1041" t="s">
        <v>392</v>
      </c>
      <c r="AF9" s="1041"/>
      <c r="AG9" s="1041"/>
      <c r="AH9" s="1041"/>
      <c r="AI9" s="1041" t="s">
        <v>414</v>
      </c>
      <c r="AJ9" s="1041"/>
      <c r="AK9" s="1041"/>
      <c r="AL9" s="560"/>
      <c r="AM9" s="1041" t="s">
        <v>511</v>
      </c>
      <c r="AN9" s="1041"/>
      <c r="AO9" s="1041"/>
      <c r="AP9" s="560"/>
      <c r="AQ9" s="158" t="s">
        <v>232</v>
      </c>
      <c r="AR9" s="133"/>
      <c r="AS9" s="133"/>
      <c r="AT9" s="134"/>
      <c r="AU9" s="533" t="s">
        <v>134</v>
      </c>
      <c r="AV9" s="533"/>
      <c r="AW9" s="533"/>
      <c r="AX9" s="534"/>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2"/>
      <c r="Z10" s="1033"/>
      <c r="AA10" s="1034"/>
      <c r="AB10" s="1038"/>
      <c r="AC10" s="1039"/>
      <c r="AD10" s="1040"/>
      <c r="AE10" s="926"/>
      <c r="AF10" s="926"/>
      <c r="AG10" s="926"/>
      <c r="AH10" s="926"/>
      <c r="AI10" s="926"/>
      <c r="AJ10" s="926"/>
      <c r="AK10" s="926"/>
      <c r="AL10" s="407"/>
      <c r="AM10" s="926"/>
      <c r="AN10" s="926"/>
      <c r="AO10" s="92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7"/>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522"/>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0"/>
      <c r="H12" s="1011"/>
      <c r="I12" s="1011"/>
      <c r="J12" s="1011"/>
      <c r="K12" s="1011"/>
      <c r="L12" s="1011"/>
      <c r="M12" s="1011"/>
      <c r="N12" s="1011"/>
      <c r="O12" s="1012"/>
      <c r="P12" s="1018"/>
      <c r="Q12" s="1018"/>
      <c r="R12" s="1018"/>
      <c r="S12" s="1018"/>
      <c r="T12" s="1018"/>
      <c r="U12" s="1018"/>
      <c r="V12" s="1018"/>
      <c r="W12" s="1018"/>
      <c r="X12" s="1019"/>
      <c r="Y12" s="446" t="s">
        <v>54</v>
      </c>
      <c r="Z12" s="1023"/>
      <c r="AA12" s="1024"/>
      <c r="AB12" s="523"/>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1"/>
      <c r="Z16" s="825"/>
      <c r="AA16" s="826"/>
      <c r="AB16" s="1035" t="s">
        <v>11</v>
      </c>
      <c r="AC16" s="1036"/>
      <c r="AD16" s="1037"/>
      <c r="AE16" s="1041" t="s">
        <v>392</v>
      </c>
      <c r="AF16" s="1041"/>
      <c r="AG16" s="1041"/>
      <c r="AH16" s="1041"/>
      <c r="AI16" s="1041" t="s">
        <v>414</v>
      </c>
      <c r="AJ16" s="1041"/>
      <c r="AK16" s="1041"/>
      <c r="AL16" s="560"/>
      <c r="AM16" s="1041" t="s">
        <v>511</v>
      </c>
      <c r="AN16" s="1041"/>
      <c r="AO16" s="1041"/>
      <c r="AP16" s="560"/>
      <c r="AQ16" s="158" t="s">
        <v>232</v>
      </c>
      <c r="AR16" s="133"/>
      <c r="AS16" s="133"/>
      <c r="AT16" s="134"/>
      <c r="AU16" s="533" t="s">
        <v>134</v>
      </c>
      <c r="AV16" s="533"/>
      <c r="AW16" s="533"/>
      <c r="AX16" s="534"/>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2"/>
      <c r="Z17" s="1033"/>
      <c r="AA17" s="1034"/>
      <c r="AB17" s="1038"/>
      <c r="AC17" s="1039"/>
      <c r="AD17" s="1040"/>
      <c r="AE17" s="926"/>
      <c r="AF17" s="926"/>
      <c r="AG17" s="926"/>
      <c r="AH17" s="926"/>
      <c r="AI17" s="926"/>
      <c r="AJ17" s="926"/>
      <c r="AK17" s="926"/>
      <c r="AL17" s="407"/>
      <c r="AM17" s="926"/>
      <c r="AN17" s="926"/>
      <c r="AO17" s="92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7"/>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522"/>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0"/>
      <c r="H19" s="1011"/>
      <c r="I19" s="1011"/>
      <c r="J19" s="1011"/>
      <c r="K19" s="1011"/>
      <c r="L19" s="1011"/>
      <c r="M19" s="1011"/>
      <c r="N19" s="1011"/>
      <c r="O19" s="1012"/>
      <c r="P19" s="1018"/>
      <c r="Q19" s="1018"/>
      <c r="R19" s="1018"/>
      <c r="S19" s="1018"/>
      <c r="T19" s="1018"/>
      <c r="U19" s="1018"/>
      <c r="V19" s="1018"/>
      <c r="W19" s="1018"/>
      <c r="X19" s="1019"/>
      <c r="Y19" s="446" t="s">
        <v>54</v>
      </c>
      <c r="Z19" s="1023"/>
      <c r="AA19" s="1024"/>
      <c r="AB19" s="523"/>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1"/>
      <c r="Z23" s="825"/>
      <c r="AA23" s="826"/>
      <c r="AB23" s="1035" t="s">
        <v>11</v>
      </c>
      <c r="AC23" s="1036"/>
      <c r="AD23" s="1037"/>
      <c r="AE23" s="1041" t="s">
        <v>392</v>
      </c>
      <c r="AF23" s="1041"/>
      <c r="AG23" s="1041"/>
      <c r="AH23" s="1041"/>
      <c r="AI23" s="1041" t="s">
        <v>414</v>
      </c>
      <c r="AJ23" s="1041"/>
      <c r="AK23" s="1041"/>
      <c r="AL23" s="560"/>
      <c r="AM23" s="1041" t="s">
        <v>511</v>
      </c>
      <c r="AN23" s="1041"/>
      <c r="AO23" s="1041"/>
      <c r="AP23" s="560"/>
      <c r="AQ23" s="158" t="s">
        <v>232</v>
      </c>
      <c r="AR23" s="133"/>
      <c r="AS23" s="133"/>
      <c r="AT23" s="134"/>
      <c r="AU23" s="533" t="s">
        <v>134</v>
      </c>
      <c r="AV23" s="533"/>
      <c r="AW23" s="533"/>
      <c r="AX23" s="534"/>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2"/>
      <c r="Z24" s="1033"/>
      <c r="AA24" s="1034"/>
      <c r="AB24" s="1038"/>
      <c r="AC24" s="1039"/>
      <c r="AD24" s="1040"/>
      <c r="AE24" s="926"/>
      <c r="AF24" s="926"/>
      <c r="AG24" s="926"/>
      <c r="AH24" s="926"/>
      <c r="AI24" s="926"/>
      <c r="AJ24" s="926"/>
      <c r="AK24" s="926"/>
      <c r="AL24" s="407"/>
      <c r="AM24" s="926"/>
      <c r="AN24" s="926"/>
      <c r="AO24" s="92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7"/>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522"/>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0"/>
      <c r="H26" s="1011"/>
      <c r="I26" s="1011"/>
      <c r="J26" s="1011"/>
      <c r="K26" s="1011"/>
      <c r="L26" s="1011"/>
      <c r="M26" s="1011"/>
      <c r="N26" s="1011"/>
      <c r="O26" s="1012"/>
      <c r="P26" s="1018"/>
      <c r="Q26" s="1018"/>
      <c r="R26" s="1018"/>
      <c r="S26" s="1018"/>
      <c r="T26" s="1018"/>
      <c r="U26" s="1018"/>
      <c r="V26" s="1018"/>
      <c r="W26" s="1018"/>
      <c r="X26" s="1019"/>
      <c r="Y26" s="446" t="s">
        <v>54</v>
      </c>
      <c r="Z26" s="1023"/>
      <c r="AA26" s="1024"/>
      <c r="AB26" s="523"/>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1"/>
      <c r="Z30" s="825"/>
      <c r="AA30" s="826"/>
      <c r="AB30" s="1035" t="s">
        <v>11</v>
      </c>
      <c r="AC30" s="1036"/>
      <c r="AD30" s="1037"/>
      <c r="AE30" s="1041" t="s">
        <v>392</v>
      </c>
      <c r="AF30" s="1041"/>
      <c r="AG30" s="1041"/>
      <c r="AH30" s="1041"/>
      <c r="AI30" s="1041" t="s">
        <v>414</v>
      </c>
      <c r="AJ30" s="1041"/>
      <c r="AK30" s="1041"/>
      <c r="AL30" s="560"/>
      <c r="AM30" s="1041" t="s">
        <v>511</v>
      </c>
      <c r="AN30" s="1041"/>
      <c r="AO30" s="1041"/>
      <c r="AP30" s="560"/>
      <c r="AQ30" s="158" t="s">
        <v>232</v>
      </c>
      <c r="AR30" s="133"/>
      <c r="AS30" s="133"/>
      <c r="AT30" s="134"/>
      <c r="AU30" s="533" t="s">
        <v>134</v>
      </c>
      <c r="AV30" s="533"/>
      <c r="AW30" s="533"/>
      <c r="AX30" s="534"/>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2"/>
      <c r="Z31" s="1033"/>
      <c r="AA31" s="1034"/>
      <c r="AB31" s="1038"/>
      <c r="AC31" s="1039"/>
      <c r="AD31" s="1040"/>
      <c r="AE31" s="926"/>
      <c r="AF31" s="926"/>
      <c r="AG31" s="926"/>
      <c r="AH31" s="926"/>
      <c r="AI31" s="926"/>
      <c r="AJ31" s="926"/>
      <c r="AK31" s="926"/>
      <c r="AL31" s="407"/>
      <c r="AM31" s="926"/>
      <c r="AN31" s="926"/>
      <c r="AO31" s="92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7"/>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522"/>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0"/>
      <c r="H33" s="1011"/>
      <c r="I33" s="1011"/>
      <c r="J33" s="1011"/>
      <c r="K33" s="1011"/>
      <c r="L33" s="1011"/>
      <c r="M33" s="1011"/>
      <c r="N33" s="1011"/>
      <c r="O33" s="1012"/>
      <c r="P33" s="1018"/>
      <c r="Q33" s="1018"/>
      <c r="R33" s="1018"/>
      <c r="S33" s="1018"/>
      <c r="T33" s="1018"/>
      <c r="U33" s="1018"/>
      <c r="V33" s="1018"/>
      <c r="W33" s="1018"/>
      <c r="X33" s="1019"/>
      <c r="Y33" s="446" t="s">
        <v>54</v>
      </c>
      <c r="Z33" s="1023"/>
      <c r="AA33" s="1024"/>
      <c r="AB33" s="523"/>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1"/>
      <c r="Z37" s="825"/>
      <c r="AA37" s="826"/>
      <c r="AB37" s="1035" t="s">
        <v>11</v>
      </c>
      <c r="AC37" s="1036"/>
      <c r="AD37" s="1037"/>
      <c r="AE37" s="1041" t="s">
        <v>392</v>
      </c>
      <c r="AF37" s="1041"/>
      <c r="AG37" s="1041"/>
      <c r="AH37" s="1041"/>
      <c r="AI37" s="1041" t="s">
        <v>414</v>
      </c>
      <c r="AJ37" s="1041"/>
      <c r="AK37" s="1041"/>
      <c r="AL37" s="560"/>
      <c r="AM37" s="1041" t="s">
        <v>511</v>
      </c>
      <c r="AN37" s="1041"/>
      <c r="AO37" s="1041"/>
      <c r="AP37" s="560"/>
      <c r="AQ37" s="158" t="s">
        <v>232</v>
      </c>
      <c r="AR37" s="133"/>
      <c r="AS37" s="133"/>
      <c r="AT37" s="134"/>
      <c r="AU37" s="533" t="s">
        <v>134</v>
      </c>
      <c r="AV37" s="533"/>
      <c r="AW37" s="533"/>
      <c r="AX37" s="534"/>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2"/>
      <c r="Z38" s="1033"/>
      <c r="AA38" s="1034"/>
      <c r="AB38" s="1038"/>
      <c r="AC38" s="1039"/>
      <c r="AD38" s="1040"/>
      <c r="AE38" s="926"/>
      <c r="AF38" s="926"/>
      <c r="AG38" s="926"/>
      <c r="AH38" s="926"/>
      <c r="AI38" s="926"/>
      <c r="AJ38" s="926"/>
      <c r="AK38" s="926"/>
      <c r="AL38" s="407"/>
      <c r="AM38" s="926"/>
      <c r="AN38" s="926"/>
      <c r="AO38" s="92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7"/>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522"/>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0"/>
      <c r="H40" s="1011"/>
      <c r="I40" s="1011"/>
      <c r="J40" s="1011"/>
      <c r="K40" s="1011"/>
      <c r="L40" s="1011"/>
      <c r="M40" s="1011"/>
      <c r="N40" s="1011"/>
      <c r="O40" s="1012"/>
      <c r="P40" s="1018"/>
      <c r="Q40" s="1018"/>
      <c r="R40" s="1018"/>
      <c r="S40" s="1018"/>
      <c r="T40" s="1018"/>
      <c r="U40" s="1018"/>
      <c r="V40" s="1018"/>
      <c r="W40" s="1018"/>
      <c r="X40" s="1019"/>
      <c r="Y40" s="446" t="s">
        <v>54</v>
      </c>
      <c r="Z40" s="1023"/>
      <c r="AA40" s="1024"/>
      <c r="AB40" s="523"/>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1"/>
      <c r="Z44" s="825"/>
      <c r="AA44" s="826"/>
      <c r="AB44" s="1035" t="s">
        <v>11</v>
      </c>
      <c r="AC44" s="1036"/>
      <c r="AD44" s="1037"/>
      <c r="AE44" s="1041" t="s">
        <v>392</v>
      </c>
      <c r="AF44" s="1041"/>
      <c r="AG44" s="1041"/>
      <c r="AH44" s="1041"/>
      <c r="AI44" s="1041" t="s">
        <v>414</v>
      </c>
      <c r="AJ44" s="1041"/>
      <c r="AK44" s="1041"/>
      <c r="AL44" s="560"/>
      <c r="AM44" s="1041" t="s">
        <v>511</v>
      </c>
      <c r="AN44" s="1041"/>
      <c r="AO44" s="1041"/>
      <c r="AP44" s="560"/>
      <c r="AQ44" s="158" t="s">
        <v>232</v>
      </c>
      <c r="AR44" s="133"/>
      <c r="AS44" s="133"/>
      <c r="AT44" s="134"/>
      <c r="AU44" s="533" t="s">
        <v>134</v>
      </c>
      <c r="AV44" s="533"/>
      <c r="AW44" s="533"/>
      <c r="AX44" s="534"/>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2"/>
      <c r="Z45" s="1033"/>
      <c r="AA45" s="1034"/>
      <c r="AB45" s="1038"/>
      <c r="AC45" s="1039"/>
      <c r="AD45" s="1040"/>
      <c r="AE45" s="926"/>
      <c r="AF45" s="926"/>
      <c r="AG45" s="926"/>
      <c r="AH45" s="926"/>
      <c r="AI45" s="926"/>
      <c r="AJ45" s="926"/>
      <c r="AK45" s="926"/>
      <c r="AL45" s="407"/>
      <c r="AM45" s="926"/>
      <c r="AN45" s="926"/>
      <c r="AO45" s="92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7"/>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522"/>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0"/>
      <c r="H47" s="1011"/>
      <c r="I47" s="1011"/>
      <c r="J47" s="1011"/>
      <c r="K47" s="1011"/>
      <c r="L47" s="1011"/>
      <c r="M47" s="1011"/>
      <c r="N47" s="1011"/>
      <c r="O47" s="1012"/>
      <c r="P47" s="1018"/>
      <c r="Q47" s="1018"/>
      <c r="R47" s="1018"/>
      <c r="S47" s="1018"/>
      <c r="T47" s="1018"/>
      <c r="U47" s="1018"/>
      <c r="V47" s="1018"/>
      <c r="W47" s="1018"/>
      <c r="X47" s="1019"/>
      <c r="Y47" s="446" t="s">
        <v>54</v>
      </c>
      <c r="Z47" s="1023"/>
      <c r="AA47" s="1024"/>
      <c r="AB47" s="523"/>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1"/>
      <c r="Z51" s="825"/>
      <c r="AA51" s="826"/>
      <c r="AB51" s="560" t="s">
        <v>11</v>
      </c>
      <c r="AC51" s="1036"/>
      <c r="AD51" s="1037"/>
      <c r="AE51" s="1041" t="s">
        <v>392</v>
      </c>
      <c r="AF51" s="1041"/>
      <c r="AG51" s="1041"/>
      <c r="AH51" s="1041"/>
      <c r="AI51" s="1041" t="s">
        <v>414</v>
      </c>
      <c r="AJ51" s="1041"/>
      <c r="AK51" s="1041"/>
      <c r="AL51" s="560"/>
      <c r="AM51" s="1041" t="s">
        <v>511</v>
      </c>
      <c r="AN51" s="1041"/>
      <c r="AO51" s="1041"/>
      <c r="AP51" s="560"/>
      <c r="AQ51" s="158" t="s">
        <v>232</v>
      </c>
      <c r="AR51" s="133"/>
      <c r="AS51" s="133"/>
      <c r="AT51" s="134"/>
      <c r="AU51" s="533" t="s">
        <v>134</v>
      </c>
      <c r="AV51" s="533"/>
      <c r="AW51" s="533"/>
      <c r="AX51" s="534"/>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2"/>
      <c r="Z52" s="1033"/>
      <c r="AA52" s="1034"/>
      <c r="AB52" s="1038"/>
      <c r="AC52" s="1039"/>
      <c r="AD52" s="1040"/>
      <c r="AE52" s="926"/>
      <c r="AF52" s="926"/>
      <c r="AG52" s="926"/>
      <c r="AH52" s="926"/>
      <c r="AI52" s="926"/>
      <c r="AJ52" s="926"/>
      <c r="AK52" s="926"/>
      <c r="AL52" s="407"/>
      <c r="AM52" s="926"/>
      <c r="AN52" s="926"/>
      <c r="AO52" s="92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7"/>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522"/>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0"/>
      <c r="H54" s="1011"/>
      <c r="I54" s="1011"/>
      <c r="J54" s="1011"/>
      <c r="K54" s="1011"/>
      <c r="L54" s="1011"/>
      <c r="M54" s="1011"/>
      <c r="N54" s="1011"/>
      <c r="O54" s="1012"/>
      <c r="P54" s="1018"/>
      <c r="Q54" s="1018"/>
      <c r="R54" s="1018"/>
      <c r="S54" s="1018"/>
      <c r="T54" s="1018"/>
      <c r="U54" s="1018"/>
      <c r="V54" s="1018"/>
      <c r="W54" s="1018"/>
      <c r="X54" s="1019"/>
      <c r="Y54" s="446" t="s">
        <v>54</v>
      </c>
      <c r="Z54" s="1023"/>
      <c r="AA54" s="1024"/>
      <c r="AB54" s="523"/>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1"/>
      <c r="Z58" s="825"/>
      <c r="AA58" s="826"/>
      <c r="AB58" s="1035" t="s">
        <v>11</v>
      </c>
      <c r="AC58" s="1036"/>
      <c r="AD58" s="1037"/>
      <c r="AE58" s="1041" t="s">
        <v>392</v>
      </c>
      <c r="AF58" s="1041"/>
      <c r="AG58" s="1041"/>
      <c r="AH58" s="1041"/>
      <c r="AI58" s="1041" t="s">
        <v>414</v>
      </c>
      <c r="AJ58" s="1041"/>
      <c r="AK58" s="1041"/>
      <c r="AL58" s="560"/>
      <c r="AM58" s="1041" t="s">
        <v>511</v>
      </c>
      <c r="AN58" s="1041"/>
      <c r="AO58" s="1041"/>
      <c r="AP58" s="560"/>
      <c r="AQ58" s="158" t="s">
        <v>232</v>
      </c>
      <c r="AR58" s="133"/>
      <c r="AS58" s="133"/>
      <c r="AT58" s="134"/>
      <c r="AU58" s="533" t="s">
        <v>134</v>
      </c>
      <c r="AV58" s="533"/>
      <c r="AW58" s="533"/>
      <c r="AX58" s="534"/>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2"/>
      <c r="Z59" s="1033"/>
      <c r="AA59" s="1034"/>
      <c r="AB59" s="1038"/>
      <c r="AC59" s="1039"/>
      <c r="AD59" s="1040"/>
      <c r="AE59" s="926"/>
      <c r="AF59" s="926"/>
      <c r="AG59" s="926"/>
      <c r="AH59" s="926"/>
      <c r="AI59" s="926"/>
      <c r="AJ59" s="926"/>
      <c r="AK59" s="926"/>
      <c r="AL59" s="407"/>
      <c r="AM59" s="926"/>
      <c r="AN59" s="926"/>
      <c r="AO59" s="92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7"/>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522"/>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0"/>
      <c r="H61" s="1011"/>
      <c r="I61" s="1011"/>
      <c r="J61" s="1011"/>
      <c r="K61" s="1011"/>
      <c r="L61" s="1011"/>
      <c r="M61" s="1011"/>
      <c r="N61" s="1011"/>
      <c r="O61" s="1012"/>
      <c r="P61" s="1018"/>
      <c r="Q61" s="1018"/>
      <c r="R61" s="1018"/>
      <c r="S61" s="1018"/>
      <c r="T61" s="1018"/>
      <c r="U61" s="1018"/>
      <c r="V61" s="1018"/>
      <c r="W61" s="1018"/>
      <c r="X61" s="1019"/>
      <c r="Y61" s="446" t="s">
        <v>54</v>
      </c>
      <c r="Z61" s="1023"/>
      <c r="AA61" s="1024"/>
      <c r="AB61" s="523"/>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1"/>
      <c r="Z65" s="825"/>
      <c r="AA65" s="826"/>
      <c r="AB65" s="1035" t="s">
        <v>11</v>
      </c>
      <c r="AC65" s="1036"/>
      <c r="AD65" s="1037"/>
      <c r="AE65" s="1041" t="s">
        <v>392</v>
      </c>
      <c r="AF65" s="1041"/>
      <c r="AG65" s="1041"/>
      <c r="AH65" s="1041"/>
      <c r="AI65" s="1041" t="s">
        <v>414</v>
      </c>
      <c r="AJ65" s="1041"/>
      <c r="AK65" s="1041"/>
      <c r="AL65" s="560"/>
      <c r="AM65" s="1041" t="s">
        <v>511</v>
      </c>
      <c r="AN65" s="1041"/>
      <c r="AO65" s="1041"/>
      <c r="AP65" s="560"/>
      <c r="AQ65" s="158" t="s">
        <v>232</v>
      </c>
      <c r="AR65" s="133"/>
      <c r="AS65" s="133"/>
      <c r="AT65" s="134"/>
      <c r="AU65" s="533" t="s">
        <v>134</v>
      </c>
      <c r="AV65" s="533"/>
      <c r="AW65" s="533"/>
      <c r="AX65" s="534"/>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2"/>
      <c r="Z66" s="1033"/>
      <c r="AA66" s="1034"/>
      <c r="AB66" s="1038"/>
      <c r="AC66" s="1039"/>
      <c r="AD66" s="1040"/>
      <c r="AE66" s="926"/>
      <c r="AF66" s="926"/>
      <c r="AG66" s="926"/>
      <c r="AH66" s="926"/>
      <c r="AI66" s="926"/>
      <c r="AJ66" s="926"/>
      <c r="AK66" s="926"/>
      <c r="AL66" s="407"/>
      <c r="AM66" s="926"/>
      <c r="AN66" s="926"/>
      <c r="AO66" s="92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7"/>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522"/>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0"/>
      <c r="H68" s="1011"/>
      <c r="I68" s="1011"/>
      <c r="J68" s="1011"/>
      <c r="K68" s="1011"/>
      <c r="L68" s="1011"/>
      <c r="M68" s="1011"/>
      <c r="N68" s="1011"/>
      <c r="O68" s="1012"/>
      <c r="P68" s="1018"/>
      <c r="Q68" s="1018"/>
      <c r="R68" s="1018"/>
      <c r="S68" s="1018"/>
      <c r="T68" s="1018"/>
      <c r="U68" s="1018"/>
      <c r="V68" s="1018"/>
      <c r="W68" s="1018"/>
      <c r="X68" s="1019"/>
      <c r="Y68" s="446" t="s">
        <v>54</v>
      </c>
      <c r="Z68" s="1023"/>
      <c r="AA68" s="1024"/>
      <c r="AB68" s="523"/>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3"/>
      <c r="H69" s="1014"/>
      <c r="I69" s="1014"/>
      <c r="J69" s="1014"/>
      <c r="K69" s="1014"/>
      <c r="L69" s="1014"/>
      <c r="M69" s="1014"/>
      <c r="N69" s="1014"/>
      <c r="O69" s="1015"/>
      <c r="P69" s="1020"/>
      <c r="Q69" s="1020"/>
      <c r="R69" s="1020"/>
      <c r="S69" s="1020"/>
      <c r="T69" s="1020"/>
      <c r="U69" s="1020"/>
      <c r="V69" s="1020"/>
      <c r="W69" s="1020"/>
      <c r="X69" s="1021"/>
      <c r="Y69" s="446" t="s">
        <v>13</v>
      </c>
      <c r="Z69" s="1023"/>
      <c r="AA69" s="1024"/>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1" t="s">
        <v>17</v>
      </c>
      <c r="H3" s="670"/>
      <c r="I3" s="670"/>
      <c r="J3" s="670"/>
      <c r="K3" s="670"/>
      <c r="L3" s="669" t="s">
        <v>18</v>
      </c>
      <c r="M3" s="670"/>
      <c r="N3" s="670"/>
      <c r="O3" s="670"/>
      <c r="P3" s="670"/>
      <c r="Q3" s="670"/>
      <c r="R3" s="670"/>
      <c r="S3" s="670"/>
      <c r="T3" s="670"/>
      <c r="U3" s="670"/>
      <c r="V3" s="670"/>
      <c r="W3" s="670"/>
      <c r="X3" s="671"/>
      <c r="Y3" s="655" t="s">
        <v>19</v>
      </c>
      <c r="Z3" s="656"/>
      <c r="AA3" s="656"/>
      <c r="AB3" s="800"/>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2"/>
      <c r="Z4" s="383"/>
      <c r="AA4" s="383"/>
      <c r="AB4" s="804"/>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4"/>
      <c r="B14" s="1055"/>
      <c r="C14" s="1055"/>
      <c r="D14" s="1055"/>
      <c r="E14" s="1055"/>
      <c r="F14" s="105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4"/>
      <c r="B15" s="1055"/>
      <c r="C15" s="1055"/>
      <c r="D15" s="1055"/>
      <c r="E15" s="1055"/>
      <c r="F15" s="1056"/>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54"/>
      <c r="B16" s="1055"/>
      <c r="C16" s="1055"/>
      <c r="D16" s="1055"/>
      <c r="E16" s="1055"/>
      <c r="F16" s="1056"/>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2"/>
      <c r="Z17" s="383"/>
      <c r="AA17" s="383"/>
      <c r="AB17" s="804"/>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4"/>
      <c r="B27" s="1055"/>
      <c r="C27" s="1055"/>
      <c r="D27" s="1055"/>
      <c r="E27" s="1055"/>
      <c r="F27" s="105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4"/>
      <c r="B28" s="1055"/>
      <c r="C28" s="1055"/>
      <c r="D28" s="1055"/>
      <c r="E28" s="1055"/>
      <c r="F28" s="1056"/>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54"/>
      <c r="B29" s="1055"/>
      <c r="C29" s="1055"/>
      <c r="D29" s="1055"/>
      <c r="E29" s="1055"/>
      <c r="F29" s="1056"/>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2"/>
      <c r="Z30" s="383"/>
      <c r="AA30" s="383"/>
      <c r="AB30" s="804"/>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4"/>
      <c r="B40" s="1055"/>
      <c r="C40" s="1055"/>
      <c r="D40" s="1055"/>
      <c r="E40" s="1055"/>
      <c r="F40" s="105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4"/>
      <c r="B41" s="1055"/>
      <c r="C41" s="1055"/>
      <c r="D41" s="1055"/>
      <c r="E41" s="1055"/>
      <c r="F41" s="1056"/>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54"/>
      <c r="B42" s="1055"/>
      <c r="C42" s="1055"/>
      <c r="D42" s="1055"/>
      <c r="E42" s="1055"/>
      <c r="F42" s="1056"/>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2"/>
      <c r="Z43" s="383"/>
      <c r="AA43" s="383"/>
      <c r="AB43" s="804"/>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54"/>
      <c r="B56" s="1055"/>
      <c r="C56" s="1055"/>
      <c r="D56" s="1055"/>
      <c r="E56" s="1055"/>
      <c r="F56" s="1056"/>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2"/>
      <c r="Z57" s="383"/>
      <c r="AA57" s="383"/>
      <c r="AB57" s="804"/>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4"/>
      <c r="B67" s="1055"/>
      <c r="C67" s="1055"/>
      <c r="D67" s="1055"/>
      <c r="E67" s="1055"/>
      <c r="F67" s="105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4"/>
      <c r="B68" s="1055"/>
      <c r="C68" s="1055"/>
      <c r="D68" s="1055"/>
      <c r="E68" s="1055"/>
      <c r="F68" s="1056"/>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54"/>
      <c r="B69" s="1055"/>
      <c r="C69" s="1055"/>
      <c r="D69" s="1055"/>
      <c r="E69" s="1055"/>
      <c r="F69" s="1056"/>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2"/>
      <c r="Z70" s="383"/>
      <c r="AA70" s="383"/>
      <c r="AB70" s="804"/>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4"/>
      <c r="B80" s="1055"/>
      <c r="C80" s="1055"/>
      <c r="D80" s="1055"/>
      <c r="E80" s="1055"/>
      <c r="F80" s="105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4"/>
      <c r="B81" s="1055"/>
      <c r="C81" s="1055"/>
      <c r="D81" s="1055"/>
      <c r="E81" s="1055"/>
      <c r="F81" s="1056"/>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54"/>
      <c r="B82" s="1055"/>
      <c r="C82" s="1055"/>
      <c r="D82" s="1055"/>
      <c r="E82" s="1055"/>
      <c r="F82" s="1056"/>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2"/>
      <c r="Z83" s="383"/>
      <c r="AA83" s="383"/>
      <c r="AB83" s="804"/>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4"/>
      <c r="B93" s="1055"/>
      <c r="C93" s="1055"/>
      <c r="D93" s="1055"/>
      <c r="E93" s="1055"/>
      <c r="F93" s="105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4"/>
      <c r="B94" s="1055"/>
      <c r="C94" s="1055"/>
      <c r="D94" s="1055"/>
      <c r="E94" s="1055"/>
      <c r="F94" s="1056"/>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54"/>
      <c r="B95" s="1055"/>
      <c r="C95" s="1055"/>
      <c r="D95" s="1055"/>
      <c r="E95" s="1055"/>
      <c r="F95" s="1056"/>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2"/>
      <c r="Z96" s="383"/>
      <c r="AA96" s="383"/>
      <c r="AB96" s="804"/>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54"/>
      <c r="B109" s="1055"/>
      <c r="C109" s="1055"/>
      <c r="D109" s="1055"/>
      <c r="E109" s="1055"/>
      <c r="F109" s="1056"/>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4"/>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4"/>
      <c r="B120" s="1055"/>
      <c r="C120" s="1055"/>
      <c r="D120" s="1055"/>
      <c r="E120" s="1055"/>
      <c r="F120" s="105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4"/>
      <c r="B121" s="1055"/>
      <c r="C121" s="1055"/>
      <c r="D121" s="1055"/>
      <c r="E121" s="1055"/>
      <c r="F121" s="1056"/>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54"/>
      <c r="B122" s="1055"/>
      <c r="C122" s="1055"/>
      <c r="D122" s="1055"/>
      <c r="E122" s="1055"/>
      <c r="F122" s="1056"/>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4"/>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4"/>
      <c r="B133" s="1055"/>
      <c r="C133" s="1055"/>
      <c r="D133" s="1055"/>
      <c r="E133" s="1055"/>
      <c r="F133" s="105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4"/>
      <c r="B134" s="1055"/>
      <c r="C134" s="1055"/>
      <c r="D134" s="1055"/>
      <c r="E134" s="1055"/>
      <c r="F134" s="1056"/>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54"/>
      <c r="B135" s="1055"/>
      <c r="C135" s="1055"/>
      <c r="D135" s="1055"/>
      <c r="E135" s="1055"/>
      <c r="F135" s="1056"/>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4"/>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4"/>
      <c r="B146" s="1055"/>
      <c r="C146" s="1055"/>
      <c r="D146" s="1055"/>
      <c r="E146" s="1055"/>
      <c r="F146" s="105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4"/>
      <c r="B147" s="1055"/>
      <c r="C147" s="1055"/>
      <c r="D147" s="1055"/>
      <c r="E147" s="1055"/>
      <c r="F147" s="1056"/>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54"/>
      <c r="B148" s="1055"/>
      <c r="C148" s="1055"/>
      <c r="D148" s="1055"/>
      <c r="E148" s="1055"/>
      <c r="F148" s="1056"/>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4"/>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54"/>
      <c r="B162" s="1055"/>
      <c r="C162" s="1055"/>
      <c r="D162" s="1055"/>
      <c r="E162" s="1055"/>
      <c r="F162" s="1056"/>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4"/>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4"/>
      <c r="B173" s="1055"/>
      <c r="C173" s="1055"/>
      <c r="D173" s="1055"/>
      <c r="E173" s="1055"/>
      <c r="F173" s="105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4"/>
      <c r="B174" s="1055"/>
      <c r="C174" s="1055"/>
      <c r="D174" s="1055"/>
      <c r="E174" s="1055"/>
      <c r="F174" s="1056"/>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54"/>
      <c r="B175" s="1055"/>
      <c r="C175" s="1055"/>
      <c r="D175" s="1055"/>
      <c r="E175" s="1055"/>
      <c r="F175" s="1056"/>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4"/>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4"/>
      <c r="B186" s="1055"/>
      <c r="C186" s="1055"/>
      <c r="D186" s="1055"/>
      <c r="E186" s="1055"/>
      <c r="F186" s="105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4"/>
      <c r="B187" s="1055"/>
      <c r="C187" s="1055"/>
      <c r="D187" s="1055"/>
      <c r="E187" s="1055"/>
      <c r="F187" s="1056"/>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54"/>
      <c r="B188" s="1055"/>
      <c r="C188" s="1055"/>
      <c r="D188" s="1055"/>
      <c r="E188" s="1055"/>
      <c r="F188" s="1056"/>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4"/>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4"/>
      <c r="B199" s="1055"/>
      <c r="C199" s="1055"/>
      <c r="D199" s="1055"/>
      <c r="E199" s="1055"/>
      <c r="F199" s="105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4"/>
      <c r="B200" s="1055"/>
      <c r="C200" s="1055"/>
      <c r="D200" s="1055"/>
      <c r="E200" s="1055"/>
      <c r="F200" s="1056"/>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54"/>
      <c r="B201" s="1055"/>
      <c r="C201" s="1055"/>
      <c r="D201" s="1055"/>
      <c r="E201" s="1055"/>
      <c r="F201" s="1056"/>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4"/>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54"/>
      <c r="B215" s="1055"/>
      <c r="C215" s="1055"/>
      <c r="D215" s="1055"/>
      <c r="E215" s="1055"/>
      <c r="F215" s="1056"/>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4"/>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4"/>
      <c r="B226" s="1055"/>
      <c r="C226" s="1055"/>
      <c r="D226" s="1055"/>
      <c r="E226" s="1055"/>
      <c r="F226" s="105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4"/>
      <c r="B227" s="1055"/>
      <c r="C227" s="1055"/>
      <c r="D227" s="1055"/>
      <c r="E227" s="1055"/>
      <c r="F227" s="1056"/>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54"/>
      <c r="B228" s="1055"/>
      <c r="C228" s="1055"/>
      <c r="D228" s="1055"/>
      <c r="E228" s="1055"/>
      <c r="F228" s="1056"/>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4"/>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4"/>
      <c r="B239" s="1055"/>
      <c r="C239" s="1055"/>
      <c r="D239" s="1055"/>
      <c r="E239" s="1055"/>
      <c r="F239" s="105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4"/>
      <c r="B240" s="1055"/>
      <c r="C240" s="1055"/>
      <c r="D240" s="1055"/>
      <c r="E240" s="1055"/>
      <c r="F240" s="1056"/>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54"/>
      <c r="B241" s="1055"/>
      <c r="C241" s="1055"/>
      <c r="D241" s="1055"/>
      <c r="E241" s="1055"/>
      <c r="F241" s="1056"/>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4"/>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4"/>
      <c r="B252" s="1055"/>
      <c r="C252" s="1055"/>
      <c r="D252" s="1055"/>
      <c r="E252" s="1055"/>
      <c r="F252" s="105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4"/>
      <c r="B253" s="1055"/>
      <c r="C253" s="1055"/>
      <c r="D253" s="1055"/>
      <c r="E253" s="1055"/>
      <c r="F253" s="1056"/>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54"/>
      <c r="B254" s="1055"/>
      <c r="C254" s="1055"/>
      <c r="D254" s="1055"/>
      <c r="E254" s="1055"/>
      <c r="F254" s="1056"/>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4"/>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 sqref="C4:I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林田 拓都</dc:creator>
  <cp:lastModifiedBy>ㅤ</cp:lastModifiedBy>
  <cp:lastPrinted>2021-05-18T01:58:24Z</cp:lastPrinted>
  <dcterms:created xsi:type="dcterms:W3CDTF">2012-03-13T00:50:25Z</dcterms:created>
  <dcterms:modified xsi:type="dcterms:W3CDTF">2021-06-28T01:09:15Z</dcterms:modified>
</cp:coreProperties>
</file>