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RWB-HD\★★R3年度行政事業レビュー★★\〇確認いただきたいシート\"/>
    </mc:Choice>
  </mc:AlternateContent>
  <bookViews>
    <workbookView xWindow="-105" yWindow="-105" windowWidth="22785" windowHeight="1465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45" i="3"/>
  <c r="AY213" i="3"/>
  <c r="AY417" i="3"/>
  <c r="AY235" i="3"/>
  <c r="AY604" i="3"/>
  <c r="AY255" i="3"/>
  <c r="AY369" i="3"/>
  <c r="AY271" i="3"/>
  <c r="AY459"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<sst xmlns="http://schemas.openxmlformats.org/spreadsheetml/2006/main" count="2297" uniqueCount="720">
  <si>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</si>
  <si>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</si>
  <si>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</si>
  <si>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</si>
  <si>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</si>
  <si>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</si>
  <si>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</si>
  <si>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</si>
  <si>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</si>
  <si>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</si>
  <si>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</si>
  <si>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</si>
  <si>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</si>
  <si>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</si>
  <si>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</si>
  <si>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</si>
  <si>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</si>
  <si>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</si>
  <si>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</si>
  <si>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</si>
  <si>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</si>
  <si>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</si>
  <si>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</si>
  <si>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</si>
  <si>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</si>
  <si>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</si>
  <si>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</si>
  <si>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</si>
  <si>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</si>
  <si>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</si>
  <si>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</si>
  <si>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</si>
  <si>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</si>
  <si>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</si>
  <si>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</si>
  <si>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</si>
  <si>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</si>
  <si>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</si>
  <si>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</si>
  <si>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</si>
  <si>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</si>
  <si>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</si>
  <si>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</si>
  <si>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</si>
  <si>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</si>
  <si>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</si>
  <si>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</si>
  <si>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</si>
  <si>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</si>
  <si>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</si>
  <si>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</si>
  <si>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</si>
  <si>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</si>
  <si>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</si>
  <si>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</si>
  <si>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</si>
  <si>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</si>
  <si>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</si>
  <si>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</si>
  <si>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</si>
  <si>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</si>
  <si>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</si>
  <si>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</si>
  <si>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</si>
  <si>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</si>
  <si>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</si>
  <si>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</si>
  <si>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</si>
  <si>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</si>
  <si>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</si>
  <si>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</si>
  <si>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</si>
  <si>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</si>
  <si>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</si>
  <si>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</si>
  <si>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</si>
  <si>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</si>
  <si>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</si>
  <si>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</si>
  <si>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</si>
  <si>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</si>
  <si>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</si>
  <si>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</si>
  <si>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</si>
  <si>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</si>
  <si>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</si>
  <si>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</si>
  <si>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</si>
  <si>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</si>
  <si>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</si>
  <si>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</si>
  <si>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</si>
  <si>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</si>
  <si>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</si>
  <si>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</si>
  <si>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</si>
  <si>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</si>
  <si>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</si>
  <si>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</si>
  <si>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</si>
  <si>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</si>
  <si>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</si>
  <si>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</si>
  <si>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</si>
  <si>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</si>
  <si>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</si>
  <si>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</si>
  <si>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</si>
  <si>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</si>
  <si>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</si>
  <si>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</si>
  <si>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</si>
  <si>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</si>
  <si>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</si>
  <si>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</si>
  <si>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</si>
  <si>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</si>
  <si>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</si>
  <si>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</si>
  <si>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</si>
  <si>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</si>
  <si>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</si>
  <si>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</si>
  <si>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</si>
  <si>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</si>
  <si>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</si>
  <si>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</si>
  <si>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</si>
  <si>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</si>
  <si>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</si>
  <si>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</si>
  <si>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</si>
  <si>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</si>
  <si>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</si>
  <si>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</si>
  <si>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</si>
  <si>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</si>
  <si>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</si>
  <si>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</si>
  <si>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</si>
  <si>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</si>
  <si>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</si>
  <si>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</si>
  <si>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</si>
  <si>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</si>
  <si>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</si>
  <si>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</si>
  <si>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</si>
  <si>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</si>
  <si>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</si>
  <si>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</si>
  <si>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</si>
  <si>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</si>
  <si>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</si>
  <si>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</si>
  <si>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</si>
  <si>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</si>
  <si>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</si>
  <si>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</si>
  <si>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</si>
  <si>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</si>
  <si>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</si>
  <si>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</si>
  <si>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</si>
  <si>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</si>
  <si>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</si>
  <si>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</si>
  <si>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</si>
  <si>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</si>
  <si>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</si>
  <si>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</si>
  <si>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</si>
  <si>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</si>
  <si>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</si>
  <si>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</si>
  <si>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</si>
  <si>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</si>
  <si>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</si>
  <si>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</si>
  <si>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</si>
  <si>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</si>
  <si>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</si>
  <si>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</si>
  <si>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</si>
  <si>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</si>
  <si>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</si>
  <si>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</si>
  <si>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</si>
  <si>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</si>
  <si>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</si>
  <si>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</si>
  <si>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</si>
  <si>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</si>
  <si>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</si>
  <si>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</si>
  <si>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</si>
  <si>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</si>
  <si>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</si>
  <si>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</si>
  <si>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</si>
  <si>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</si>
  <si>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</si>
  <si>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</si>
  <si>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</si>
  <si>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</si>
  <si>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</si>
  <si>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</si>
  <si>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</si>
  <si>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</si>
  <si>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</si>
  <si>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</si>
  <si>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</si>
  <si>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</si>
  <si>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</si>
  <si>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</si>
  <si>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</si>
  <si>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</si>
  <si>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</si>
  <si>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</si>
  <si>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</si>
  <si>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</si>
  <si>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</si>
  <si>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</si>
  <si>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</si>
  <si>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</si>
  <si>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</si>
  <si>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</si>
  <si>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</si>
  <si>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</si>
  <si>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</si>
  <si>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</si>
  <si>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</si>
  <si>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</si>
  <si>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</si>
  <si>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</si>
  <si>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</si>
  <si>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</si>
  <si>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</si>
  <si>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</si>
  <si>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</si>
  <si>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</si>
  <si>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</si>
  <si>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</si>
  <si>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</si>
  <si>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</si>
  <si>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</si>
  <si>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</si>
  <si>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</si>
  <si>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</si>
  <si>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</si>
  <si>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</si>
  <si>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</si>
  <si>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</si>
  <si>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</si>
  <si>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</si>
  <si>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</si>
  <si>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</si>
  <si>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</si>
  <si>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</si>
  <si>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</si>
  <si>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</si>
  <si>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</si>
  <si>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</si>
  <si>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</si>
  <si>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</si>
  <si>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</si>
  <si>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</si>
  <si>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</si>
  <si>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</si>
  <si>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</si>
  <si>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</si>
  <si>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</si>
  <si>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</si>
  <si>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</si>
  <si>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</si>
  <si>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</si>
  <si>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</si>
  <si>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</si>
  <si>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</si>
  <si>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</si>
  <si>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</si>
  <si>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</si>
  <si>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</si>
  <si>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</si>
  <si>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</si>
  <si>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</si>
  <si>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</si>
  <si>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</si>
  <si>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</si>
  <si>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</si>
  <si>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</si>
  <si>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</si>
  <si>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</si>
  <si>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</si>
  <si>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</si>
  <si>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</si>
  <si>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</si>
  <si>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</si>
  <si>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</si>
  <si>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</si>
  <si>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</si>
  <si>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</si>
  <si>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</si>
  <si>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</si>
  <si>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</si>
  <si>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</si>
  <si>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</si>
  <si>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</si>
  <si>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</si>
  <si>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</si>
  <si>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</si>
  <si>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</si>
  <si>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</si>
  <si>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</si>
  <si>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</si>
  <si>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</si>
  <si>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</si>
  <si>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</si>
  <si>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</si>
  <si>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</si>
  <si>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</si>
  <si>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</si>
  <si>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</si>
  <si>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</si>
  <si>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</si>
  <si>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</si>
  <si>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</si>
  <si>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</si>
  <si>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</si>
  <si>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</si>
  <si>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</si>
  <si>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</si>
  <si>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</si>
  <si>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</si>
  <si>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</si>
  <si>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</si>
  <si>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</si>
  <si>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</si>
  <si>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</si>
  <si>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</si>
  <si>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</si>
  <si>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</si>
  <si>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</si>
  <si>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</si>
  <si>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</si>
  <si>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</si>
  <si>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</si>
  <si>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</si>
  <si>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</si>
  <si>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</si>
  <si>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</si>
  <si>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</si>
  <si>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</si>
  <si>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</si>
  <si>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</si>
  <si>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</si>
  <si>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</si>
  <si>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</si>
  <si>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</si>
  <si>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</si>
  <si>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</si>
  <si>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</si>
  <si>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</si>
  <si>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</si>
  <si>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</si>
  <si>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</si>
  <si>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</si>
  <si>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</si>
  <si>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</si>
  <si>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</si>
  <si>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</si>
  <si>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</si>
  <si>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</si>
  <si>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</si>
  <si>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</si>
  <si>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</si>
  <si>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</si>
  <si>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</si>
  <si>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</si>
  <si>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</si>
  <si>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</si>
  <si>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</si>
  <si>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</si>
  <si>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</si>
  <si>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</si>
  <si>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</si>
  <si>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</si>
  <si>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</si>
  <si>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</si>
  <si>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</si>
  <si>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</si>
  <si>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</si>
  <si>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</si>
  <si>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</si>
  <si>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</si>
  <si>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</si>
  <si>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</si>
  <si>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</si>
  <si>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</si>
  <si>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</si>
  <si>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</si>
  <si>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</si>
  <si>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</si>
  <si>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</si>
  <si>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</si>
  <si>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</si>
  <si>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</si>
  <si>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</si>
  <si>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</si>
  <si>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</si>
  <si>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</si>
  <si>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</si>
  <si>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</si>
  <si>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</si>
  <si>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</si>
  <si>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</si>
  <si>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</si>
  <si>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</si>
  <si>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</si>
  <si>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</si>
  <si>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</si>
  <si>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</si>
  <si>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</si>
  <si>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</si>
  <si>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</si>
  <si>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</si>
  <si>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</si>
  <si>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</si>
  <si>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</si>
  <si>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</si>
  <si>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</si>
  <si>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</si>
  <si>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</si>
  <si>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</si>
  <si>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</si>
  <si>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</si>
  <si>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</si>
  <si>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</si>
  <si>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</si>
  <si>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</si>
  <si>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</si>
  <si>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</si>
  <si>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</si>
  <si>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</si>
  <si>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</si>
  <si>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</si>
  <si>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</si>
  <si>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</si>
  <si>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</si>
  <si>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</si>
  <si>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</si>
  <si>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</si>
  <si>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</si>
  <si>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</si>
  <si>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</si>
  <si>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</si>
  <si>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</si>
  <si>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</si>
  <si>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</si>
  <si>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</si>
  <si>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</si>
  <si>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</si>
  <si>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</si>
  <si>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</si>
  <si>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</si>
  <si>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</si>
  <si>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</si>
  <si>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</si>
  <si>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</si>
  <si>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</si>
  <si>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</si>
  <si>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</si>
  <si>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</si>
  <si>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</si>
  <si>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</si>
  <si>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</si>
  <si>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</si>
  <si>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</si>
  <si>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</si>
  <si>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</si>
  <si>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</si>
  <si>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</si>
  <si>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</si>
  <si>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</si>
  <si>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</si>
  <si>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</si>
  <si>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</si>
  <si>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</si>
  <si>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</si>
  <si>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</si>
  <si>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</si>
  <si>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</si>
  <si>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</si>
  <si>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</si>
  <si>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</si>
  <si>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</si>
  <si>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</si>
  <si>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</si>
  <si>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</si>
  <si>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</si>
  <si>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</si>
  <si>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</si>
  <si>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</si>
  <si>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</si>
  <si>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</si>
  <si>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</si>
  <si>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</si>
  <si>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</si>
  <si>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</si>
  <si>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</si>
  <si>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</si>
  <si>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</si>
  <si>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</si>
  <si>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</si>
  <si>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</si>
  <si>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</si>
  <si>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</si>
  <si>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</si>
  <si>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</si>
  <si>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</si>
  <si>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</si>
  <si>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</si>
  <si>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</si>
  <si>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</si>
  <si>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</si>
  <si>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</si>
  <si>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</si>
  <si>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</si>
  <si>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</si>
  <si>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</si>
  <si>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</si>
  <si>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</si>
  <si>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</si>
  <si>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</si>
  <si>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</si>
  <si>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</si>
  <si>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</si>
  <si>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</si>
  <si>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</si>
  <si>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</si>
  <si>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</si>
  <si>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</si>
  <si>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</si>
  <si>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</si>
  <si>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</si>
  <si>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</si>
  <si>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</si>
  <si>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</si>
  <si>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</si>
  <si>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</si>
  <si>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</si>
  <si>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</si>
  <si>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</si>
  <si>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</si>
  <si>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</si>
  <si>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</si>
  <si>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</si>
  <si>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</si>
  <si>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</si>
  <si>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</si>
  <si>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</si>
  <si>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</si>
  <si>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</si>
  <si>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</si>
  <si>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</si>
  <si>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</si>
  <si>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</si>
  <si>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</si>
  <si>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</si>
  <si>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</si>
  <si>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</si>
  <si>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</si>
  <si>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</si>
  <si>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</si>
  <si>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</si>
  <si>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</si>
  <si>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</si>
  <si>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</si>
  <si>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</si>
  <si>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</si>
  <si>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</si>
  <si>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</si>
  <si>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</si>
  <si>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</si>
  <si>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</si>
  <si>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</si>
  <si>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</si>
  <si>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</si>
  <si>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</si>
  <si>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</si>
  <si>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</si>
  <si>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</si>
  <si>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</si>
  <si>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</si>
  <si>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</si>
  <si>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</si>
  <si>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</si>
  <si>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</si>
  <si>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</si>
  <si>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</si>
  <si>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</si>
  <si>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</si>
  <si>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</si>
  <si>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</si>
  <si>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</si>
  <si>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</si>
  <si>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</si>
  <si>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</si>
  <si>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</si>
  <si>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</si>
  <si>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</si>
  <si>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</si>
  <si>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</si>
  <si>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</si>
  <si>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</si>
  <si>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</si>
  <si>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</si>
  <si>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</si>
  <si>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</si>
  <si>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</si>
  <si>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</si>
  <si>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</si>
  <si>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</si>
  <si>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</si>
  <si>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</si>
  <si>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</si>
  <si>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</si>
  <si>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</si>
  <si>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</si>
  <si>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</si>
  <si>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</si>
  <si>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</si>
  <si>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整備新幹線建設推進高度化等事業</t>
    <rPh sb="0" eb="2">
      <t>セイビ</t>
    </rPh>
    <rPh sb="2" eb="5">
      <t>シンカンセン</t>
    </rPh>
    <rPh sb="5" eb="7">
      <t>ケンセツ</t>
    </rPh>
    <rPh sb="7" eb="9">
      <t>スイシン</t>
    </rPh>
    <rPh sb="9" eb="12">
      <t>コウドカ</t>
    </rPh>
    <rPh sb="12" eb="13">
      <t>トウ</t>
    </rPh>
    <rPh sb="13" eb="15">
      <t>ジギョウ</t>
    </rPh>
    <phoneticPr fontId="5"/>
  </si>
  <si>
    <t>○</t>
  </si>
  <si>
    <t>-</t>
    <phoneticPr fontId="5"/>
  </si>
  <si>
    <t>整備新幹線の未着工区間において、環境影響評価、設計施工法等調査、経済設計調査を実施することにより、着工後の新幹線建設の円滑な進捗やコスト縮減などを図る。また、貨物列車走行調査を実施することにより、貨物列車と新幹線の共用走行区間において必要とされる安全確保等の手法の技術的検証を行い、速度向上の実現を目指すことにより、整備新幹線の高速化効果を他の地域に均霑する。</t>
    <phoneticPr fontId="5"/>
  </si>
  <si>
    <t>（独）鉄道建設・運輸施設整備支援機構が行う以下の調査に対し、助成を行う。（定額補助）
　　　・環境影響評価
　　　　　環境影響評価法に基づき、環境影響評価項目の選定及び対象に関する調査を行う。
　　　・設計施工法等調査 
　　　　　新幹線ルート上の地質の分布状況や性状等を把握し、長大トンネル等の適切な構造物の設計施工法の検討等を行うため、地質調査等
　　　　　を事前に行う。
　　　・経済設計調査
　　　　　建設コストの縮減等を図るため、設計施工法等の開発を行う。
　　　・貨物列車走行調査
　　　　　貨物列車と新幹線の共用走行区間における速度向上の実現に必要な安全確保等の手法の技術的検証を行う。</t>
    <phoneticPr fontId="5"/>
  </si>
  <si>
    <t>整備新幹線建設推進高度化等事業費補助金</t>
    <phoneticPr fontId="5"/>
  </si>
  <si>
    <t>鉄道整備等により５大都市からの鉄道利用所要時間が新たに３時間以内となる地域の人口数</t>
    <phoneticPr fontId="5"/>
  </si>
  <si>
    <t>万人</t>
    <rPh sb="0" eb="2">
      <t>マンニン</t>
    </rPh>
    <phoneticPr fontId="5"/>
  </si>
  <si>
    <t>本事業で実施された土木経済調査のうち、調査終了から５年を経過した時点での実用化率を５０％とする。</t>
    <phoneticPr fontId="5"/>
  </si>
  <si>
    <t>実用化された調査課題数の割合
計算式：
調査終了後５年以内の調査課題の実用化件数/全件数</t>
    <phoneticPr fontId="5"/>
  </si>
  <si>
    <t>土木経済調査（整備新幹線建設推進高度化等事業）</t>
    <phoneticPr fontId="5"/>
  </si>
  <si>
    <t>本事業で調査を行った件数</t>
    <phoneticPr fontId="5"/>
  </si>
  <si>
    <t>実績額／調査件数　　　　　　　　　　　　　　</t>
    <rPh sb="0" eb="3">
      <t>ジッセキガク</t>
    </rPh>
    <rPh sb="4" eb="6">
      <t>チョウサ</t>
    </rPh>
    <rPh sb="6" eb="8">
      <t>ケンスウ</t>
    </rPh>
    <phoneticPr fontId="5"/>
  </si>
  <si>
    <t>件</t>
    <rPh sb="0" eb="1">
      <t>ケン</t>
    </rPh>
    <phoneticPr fontId="5"/>
  </si>
  <si>
    <t>百万</t>
    <rPh sb="0" eb="2">
      <t>ヒャクマン</t>
    </rPh>
    <phoneticPr fontId="5"/>
  </si>
  <si>
    <t>　　実績額/調査件数</t>
    <rPh sb="2" eb="5">
      <t>ジッセキガク</t>
    </rPh>
    <rPh sb="6" eb="8">
      <t>チョウサ</t>
    </rPh>
    <rPh sb="8" eb="10">
      <t>ケンスウ</t>
    </rPh>
    <phoneticPr fontId="5"/>
  </si>
  <si>
    <t>1,490/29</t>
    <phoneticPr fontId="5"/>
  </si>
  <si>
    <t>1,283/38</t>
    <phoneticPr fontId="5"/>
  </si>
  <si>
    <t>６　国際競争力、観光交流、広域・地域間連携等の確保・強化</t>
    <phoneticPr fontId="5"/>
  </si>
  <si>
    <t>23　整備新幹線の整備を推進する</t>
    <phoneticPr fontId="5"/>
  </si>
  <si>
    <t>ー</t>
    <phoneticPr fontId="5"/>
  </si>
  <si>
    <t>有</t>
  </si>
  <si>
    <t>‐</t>
  </si>
  <si>
    <t>各調査について引き続き調査内容の精査及び入札・契約手続の適正化によるコスト縮減に努める。</t>
    <phoneticPr fontId="5"/>
  </si>
  <si>
    <t>282</t>
    <phoneticPr fontId="5"/>
  </si>
  <si>
    <t>259</t>
    <phoneticPr fontId="5"/>
  </si>
  <si>
    <t>268</t>
    <phoneticPr fontId="5"/>
  </si>
  <si>
    <t>257</t>
    <phoneticPr fontId="5"/>
  </si>
  <si>
    <t>250</t>
    <phoneticPr fontId="5"/>
  </si>
  <si>
    <t>253</t>
    <phoneticPr fontId="5"/>
  </si>
  <si>
    <t>261</t>
    <phoneticPr fontId="5"/>
  </si>
  <si>
    <t>（独）鉄道建設・運輸施設整備支援機構</t>
    <phoneticPr fontId="5"/>
  </si>
  <si>
    <t>整備新幹線等の建設、保有・貸付け等</t>
    <phoneticPr fontId="5"/>
  </si>
  <si>
    <t>補助金等交付</t>
  </si>
  <si>
    <t>]</t>
    <phoneticPr fontId="5"/>
  </si>
  <si>
    <t>新幹線建設の円滑な進捗やコスト縮減を図るための調査等であり、国民や社会のニーズを的確に反映している。</t>
    <phoneticPr fontId="5"/>
  </si>
  <si>
    <t>新幹線の建設は複数の地方自治体にまたがって計画するものであり、地方自治体が個別に立案し実施することは非効率であるため、国が実施する必要がある。</t>
    <phoneticPr fontId="5"/>
  </si>
  <si>
    <t>新幹線建設の円滑な進捗やコスト縮減を図るための調査等であり、極めて優先度が高いものである。</t>
    <phoneticPr fontId="5"/>
  </si>
  <si>
    <t>補助対象者である(独)鉄道建設・運輸施設整備支援機構において、「調達等合理化計画」を作成し、原則として一般競争入札等とすることや、事業内容を精査し、必要最小限の内容を見極めるなど、コスト縮減に努めている。</t>
    <phoneticPr fontId="5"/>
  </si>
  <si>
    <t>同上</t>
    <rPh sb="0" eb="2">
      <t>ドウジョウ</t>
    </rPh>
    <phoneticPr fontId="5"/>
  </si>
  <si>
    <t>費目・使途は事業目的に即し真に必要なものに限定されている。</t>
    <phoneticPr fontId="5"/>
  </si>
  <si>
    <t>目標値に近い数字を維持しており、成果実績は成果目標に見合ったものになっている。</t>
    <phoneticPr fontId="5"/>
  </si>
  <si>
    <t>A.（独）鉄道建設・運輸施設整備支援機構</t>
    <rPh sb="5" eb="7">
      <t>テツドウ</t>
    </rPh>
    <rPh sb="7" eb="9">
      <t>ケンセツ</t>
    </rPh>
    <rPh sb="10" eb="12">
      <t>ウンユ</t>
    </rPh>
    <rPh sb="12" eb="14">
      <t>シセツ</t>
    </rPh>
    <rPh sb="14" eb="16">
      <t>セイビ</t>
    </rPh>
    <rPh sb="16" eb="18">
      <t>シエン</t>
    </rPh>
    <rPh sb="18" eb="20">
      <t>キコウ</t>
    </rPh>
    <phoneticPr fontId="5"/>
  </si>
  <si>
    <t>整備された施設や成果物は十分に活用している。</t>
    <phoneticPr fontId="5"/>
  </si>
  <si>
    <t>着工後の新幹線建設の円滑な進捗やコスト縮減等を更に図るために必要なものとして適正に実施されている。</t>
    <phoneticPr fontId="5"/>
  </si>
  <si>
    <t>国土形成計画（全国計画）
（平成27年8月14日閣議決定）</t>
    <rPh sb="0" eb="2">
      <t>コクド</t>
    </rPh>
    <rPh sb="2" eb="4">
      <t>ケイセイ</t>
    </rPh>
    <rPh sb="4" eb="6">
      <t>ケイカク</t>
    </rPh>
    <rPh sb="7" eb="9">
      <t>ゼンコク</t>
    </rPh>
    <rPh sb="9" eb="11">
      <t>ケイカク</t>
    </rPh>
    <rPh sb="14" eb="16">
      <t>ヘイセイ</t>
    </rPh>
    <rPh sb="18" eb="19">
      <t>ネン</t>
    </rPh>
    <rPh sb="20" eb="21">
      <t>ガツ</t>
    </rPh>
    <rPh sb="23" eb="24">
      <t>ニチ</t>
    </rPh>
    <rPh sb="24" eb="26">
      <t>カクギ</t>
    </rPh>
    <rPh sb="26" eb="28">
      <t>ケッテイ</t>
    </rPh>
    <phoneticPr fontId="5"/>
  </si>
  <si>
    <t>鉄道局</t>
    <rPh sb="0" eb="3">
      <t>テツ</t>
    </rPh>
    <phoneticPr fontId="5"/>
  </si>
  <si>
    <t>業務委託にあたっては、真にやむ得ないものを除き、競争性のある契約方式により支出先を選定しており競争性は確保されている。結果的に一者応札又は一者応募とはなったものについても、企画競争若しくは公募を行うことにより、競争性及び透明性を担保している。また、補助対象者である(独)鉄道建設・運輸施設整備支援機構において、調達等合理化計画に基づき点検を実施するとともに、公告期間の拡大など一層の競争性の確保に努めることとしている。</t>
    <phoneticPr fontId="5"/>
  </si>
  <si>
    <t>新型コロナウイルス感染症拡大防止に向けて、関係者協議日程の見直し等をしたため。</t>
    <rPh sb="0" eb="2">
      <t>シンガタ</t>
    </rPh>
    <rPh sb="9" eb="12">
      <t>カンセンショウ</t>
    </rPh>
    <rPh sb="12" eb="14">
      <t>カクダイ</t>
    </rPh>
    <rPh sb="14" eb="16">
      <t>ボウシ</t>
    </rPh>
    <rPh sb="17" eb="18">
      <t>ム</t>
    </rPh>
    <rPh sb="21" eb="24">
      <t>カンケイシャ</t>
    </rPh>
    <rPh sb="24" eb="26">
      <t>キョウギ</t>
    </rPh>
    <rPh sb="26" eb="28">
      <t>ニッテイ</t>
    </rPh>
    <rPh sb="29" eb="31">
      <t>ミナオ</t>
    </rPh>
    <rPh sb="32" eb="33">
      <t>トウ</t>
    </rPh>
    <phoneticPr fontId="5"/>
  </si>
  <si>
    <t>2,221/58</t>
    <phoneticPr fontId="5"/>
  </si>
  <si>
    <t>貨物列車走行調査において、コスト縮減や調査の着実な実施に向け、設計・試験等の見直しに努めている。</t>
    <phoneticPr fontId="5"/>
  </si>
  <si>
    <t>環境影響評価</t>
    <rPh sb="0" eb="2">
      <t>カンキョウ</t>
    </rPh>
    <rPh sb="2" eb="4">
      <t>エイキョウ</t>
    </rPh>
    <rPh sb="4" eb="6">
      <t>ヒョウカ</t>
    </rPh>
    <phoneticPr fontId="5"/>
  </si>
  <si>
    <t>設計施工法等調査</t>
    <rPh sb="0" eb="5">
      <t>セッケイセコウホウ</t>
    </rPh>
    <rPh sb="5" eb="6">
      <t>トウ</t>
    </rPh>
    <rPh sb="6" eb="8">
      <t>チョウサ</t>
    </rPh>
    <phoneticPr fontId="5"/>
  </si>
  <si>
    <t>経済設計調査</t>
    <rPh sb="0" eb="2">
      <t>ケイザイ</t>
    </rPh>
    <rPh sb="2" eb="6">
      <t>セッケイチョウサ</t>
    </rPh>
    <phoneticPr fontId="5"/>
  </si>
  <si>
    <t>管理費</t>
    <rPh sb="0" eb="3">
      <t>カンリヒ</t>
    </rPh>
    <phoneticPr fontId="5"/>
  </si>
  <si>
    <t>貨物列車走行調査</t>
    <rPh sb="0" eb="4">
      <t>カモツレッシャ</t>
    </rPh>
    <rPh sb="4" eb="8">
      <t>ソウコウチョウサ</t>
    </rPh>
    <phoneticPr fontId="5"/>
  </si>
  <si>
    <t>北陸新幹線（敦賀・新大阪間）の地質調査、概略設計等</t>
    <rPh sb="0" eb="2">
      <t>ホクリク</t>
    </rPh>
    <rPh sb="2" eb="5">
      <t>シンカンセン</t>
    </rPh>
    <rPh sb="6" eb="8">
      <t>ツルガ</t>
    </rPh>
    <rPh sb="9" eb="12">
      <t>シンオオサカ</t>
    </rPh>
    <rPh sb="12" eb="13">
      <t>カン</t>
    </rPh>
    <rPh sb="15" eb="17">
      <t>チシツ</t>
    </rPh>
    <rPh sb="17" eb="19">
      <t>チョウサ</t>
    </rPh>
    <rPh sb="20" eb="22">
      <t>ガイリャク</t>
    </rPh>
    <rPh sb="22" eb="24">
      <t>セッケイ</t>
    </rPh>
    <rPh sb="24" eb="25">
      <t>トウ</t>
    </rPh>
    <phoneticPr fontId="5"/>
  </si>
  <si>
    <t>人件費等</t>
    <rPh sb="0" eb="3">
      <t>ジンケンヒ</t>
    </rPh>
    <rPh sb="3" eb="4">
      <t>トウ</t>
    </rPh>
    <phoneticPr fontId="5"/>
  </si>
  <si>
    <t>整備新幹線の便益計測に関する調査等</t>
    <rPh sb="0" eb="2">
      <t>セイビ</t>
    </rPh>
    <rPh sb="2" eb="5">
      <t>シンカンセン</t>
    </rPh>
    <rPh sb="6" eb="8">
      <t>ベンエキ</t>
    </rPh>
    <rPh sb="8" eb="10">
      <t>ケイソク</t>
    </rPh>
    <rPh sb="11" eb="12">
      <t>カン</t>
    </rPh>
    <rPh sb="14" eb="16">
      <t>チョウサ</t>
    </rPh>
    <rPh sb="16" eb="17">
      <t>トウ</t>
    </rPh>
    <phoneticPr fontId="5"/>
  </si>
  <si>
    <t>青函共用走行区間における高速確認車の開発、雪害対策調査等</t>
    <rPh sb="0" eb="2">
      <t>セイカン</t>
    </rPh>
    <rPh sb="2" eb="4">
      <t>キョウヨウ</t>
    </rPh>
    <rPh sb="4" eb="6">
      <t>ソウコウ</t>
    </rPh>
    <rPh sb="6" eb="8">
      <t>クカン</t>
    </rPh>
    <rPh sb="12" eb="14">
      <t>コウソク</t>
    </rPh>
    <rPh sb="14" eb="16">
      <t>カクニン</t>
    </rPh>
    <rPh sb="16" eb="17">
      <t>シャ</t>
    </rPh>
    <rPh sb="18" eb="20">
      <t>カイハツ</t>
    </rPh>
    <rPh sb="21" eb="23">
      <t>セツガイ</t>
    </rPh>
    <rPh sb="23" eb="25">
      <t>タイサク</t>
    </rPh>
    <rPh sb="25" eb="27">
      <t>チョウサ</t>
    </rPh>
    <rPh sb="27" eb="28">
      <t>トウ</t>
    </rPh>
    <phoneticPr fontId="5"/>
  </si>
  <si>
    <t>環境影響評価</t>
    <rPh sb="0" eb="6">
      <t>カンキョウエイキョウヒョウカ</t>
    </rPh>
    <phoneticPr fontId="5"/>
  </si>
  <si>
    <t>北陸新幹線（敦賀・新大阪間）の方法書作成及び説明会等対応</t>
    <phoneticPr fontId="5"/>
  </si>
  <si>
    <t>北陸新幹線（敦賀・新大阪間）の環境影響評価準備書作成に向けた現地調査等</t>
    <rPh sb="0" eb="5">
      <t>ホクリクシンカンセン</t>
    </rPh>
    <rPh sb="6" eb="8">
      <t>ツルガ</t>
    </rPh>
    <rPh sb="9" eb="10">
      <t>シン</t>
    </rPh>
    <rPh sb="10" eb="12">
      <t>オオサカ</t>
    </rPh>
    <rPh sb="12" eb="13">
      <t>カン</t>
    </rPh>
    <rPh sb="15" eb="19">
      <t>カンキョウエイキョウ</t>
    </rPh>
    <rPh sb="19" eb="21">
      <t>ヒョウカ</t>
    </rPh>
    <rPh sb="21" eb="24">
      <t>ジュンビショ</t>
    </rPh>
    <rPh sb="24" eb="26">
      <t>サクセイ</t>
    </rPh>
    <rPh sb="27" eb="28">
      <t>ム</t>
    </rPh>
    <rPh sb="30" eb="34">
      <t>ゲンチチョウサ</t>
    </rPh>
    <rPh sb="34" eb="35">
      <t>トウ</t>
    </rPh>
    <phoneticPr fontId="5"/>
  </si>
  <si>
    <t>過年度の環境調査及び今後実施する環境調査の全体とりまとめ</t>
    <phoneticPr fontId="5"/>
  </si>
  <si>
    <t>京都市内及び周辺地域の地下水に関する情報収集及び影響検討</t>
    <phoneticPr fontId="5"/>
  </si>
  <si>
    <t>パシフィックコンサルタンツ（株）</t>
    <phoneticPr fontId="5"/>
  </si>
  <si>
    <t>環境影響評価
設計施工法等調査</t>
    <rPh sb="0" eb="6">
      <t>カンキョウエイキョウヒョウカ</t>
    </rPh>
    <rPh sb="7" eb="12">
      <t>セッケイセコウホウ</t>
    </rPh>
    <rPh sb="12" eb="13">
      <t>トウ</t>
    </rPh>
    <rPh sb="13" eb="15">
      <t>チョウサ</t>
    </rPh>
    <phoneticPr fontId="5"/>
  </si>
  <si>
    <t>中央復建コンサルタンツ（株）</t>
    <rPh sb="0" eb="2">
      <t>チュウオウ</t>
    </rPh>
    <rPh sb="2" eb="4">
      <t>フッケン</t>
    </rPh>
    <rPh sb="12" eb="13">
      <t>カブ</t>
    </rPh>
    <phoneticPr fontId="5"/>
  </si>
  <si>
    <t>（一財）運輸総合研究所</t>
    <phoneticPr fontId="5"/>
  </si>
  <si>
    <t>北海道旅客鉄道（株）</t>
    <rPh sb="8" eb="9">
      <t>カブ</t>
    </rPh>
    <phoneticPr fontId="5"/>
  </si>
  <si>
    <t xml:space="preserve">（公財）鉄道総合技術研究所   </t>
    <phoneticPr fontId="5"/>
  </si>
  <si>
    <t>日本振興（株）</t>
    <phoneticPr fontId="5"/>
  </si>
  <si>
    <t>（株）長大</t>
    <phoneticPr fontId="5"/>
  </si>
  <si>
    <t>（株）三菱総合研究所</t>
    <phoneticPr fontId="5"/>
  </si>
  <si>
    <t>（株）総合環境計画</t>
    <rPh sb="5" eb="7">
      <t>カンキョウ</t>
    </rPh>
    <phoneticPr fontId="5"/>
  </si>
  <si>
    <t>設計施工法等調査</t>
    <rPh sb="0" eb="6">
      <t>セッケイセコウホウトウ</t>
    </rPh>
    <rPh sb="6" eb="8">
      <t>チョウサ</t>
    </rPh>
    <phoneticPr fontId="5"/>
  </si>
  <si>
    <t>経済設計調査
貨物列車走行調査</t>
    <rPh sb="0" eb="6">
      <t>ケイザイセッケイチョウサ</t>
    </rPh>
    <rPh sb="7" eb="11">
      <t>カモツレッシャ</t>
    </rPh>
    <rPh sb="11" eb="15">
      <t>ソウコウチョウサ</t>
    </rPh>
    <phoneticPr fontId="5"/>
  </si>
  <si>
    <t>環境影響評価</t>
    <rPh sb="0" eb="4">
      <t>カンキョウエイキョウ</t>
    </rPh>
    <rPh sb="4" eb="6">
      <t>ヒョウカ</t>
    </rPh>
    <phoneticPr fontId="5"/>
  </si>
  <si>
    <t>B.パシフィックコンサルタンツ（株）</t>
    <rPh sb="16" eb="17">
      <t>カブ</t>
    </rPh>
    <phoneticPr fontId="5"/>
  </si>
  <si>
    <t>1,400/41</t>
    <phoneticPr fontId="5"/>
  </si>
  <si>
    <t>国交</t>
  </si>
  <si>
    <t>（株）KANSOテクノス</t>
    <rPh sb="1" eb="2">
      <t>カブ</t>
    </rPh>
    <phoneticPr fontId="5"/>
  </si>
  <si>
    <t>整備新幹線の開業効果に関する調査（整備新幹線建設推進高度化等事業）
※R２年度の成果実績については、精査中</t>
    <rPh sb="37" eb="39">
      <t>ネンド</t>
    </rPh>
    <rPh sb="40" eb="42">
      <t>セイカ</t>
    </rPh>
    <rPh sb="42" eb="44">
      <t>ジッセキ</t>
    </rPh>
    <rPh sb="50" eb="52">
      <t>セイサ</t>
    </rPh>
    <rPh sb="52" eb="53">
      <t>チュウ</t>
    </rPh>
    <phoneticPr fontId="5"/>
  </si>
  <si>
    <t>幹線鉄道課
参事官（新幹線建設担当）</t>
    <rPh sb="0" eb="2">
      <t>カンセン</t>
    </rPh>
    <rPh sb="2" eb="4">
      <t>テツドウ</t>
    </rPh>
    <rPh sb="4" eb="5">
      <t>カ</t>
    </rPh>
    <rPh sb="6" eb="9">
      <t>サンジカン</t>
    </rPh>
    <rPh sb="10" eb="13">
      <t>シンカンセン</t>
    </rPh>
    <rPh sb="13" eb="15">
      <t>ケンセツ</t>
    </rPh>
    <rPh sb="15" eb="17">
      <t>タントウ</t>
    </rPh>
    <phoneticPr fontId="5"/>
  </si>
  <si>
    <t>当初予定と同程度か上回っている。</t>
    <rPh sb="0" eb="2">
      <t>トウショ</t>
    </rPh>
    <rPh sb="2" eb="4">
      <t>ヨテイ</t>
    </rPh>
    <rPh sb="5" eb="8">
      <t>ドウテイド</t>
    </rPh>
    <rPh sb="9" eb="11">
      <t>ウワマワ</t>
    </rPh>
    <phoneticPr fontId="5"/>
  </si>
  <si>
    <t>本事業は新幹線建設の円滑な進捗やコスト縮減を図るための調査等を行うものであり、整備新幹線の工事の円滑な実施又は整備方策の検討に必要な事業である。</t>
    <phoneticPr fontId="5"/>
  </si>
  <si>
    <t>平成27年度に目標値設定を行い、令和５年度に、鉄道整備等により５大都市からの鉄道利用所要時間が新たに３時間以内となる地域の人口数を140万人まで引き上げる。</t>
    <phoneticPr fontId="5"/>
  </si>
  <si>
    <t>幹線鉄道課長　川島雄一郎
参事官　魚谷憲</t>
    <rPh sb="0" eb="4">
      <t>カンセンテツドウ</t>
    </rPh>
    <rPh sb="4" eb="6">
      <t>カチョウ</t>
    </rPh>
    <rPh sb="7" eb="9">
      <t>カワシマ</t>
    </rPh>
    <rPh sb="9" eb="12">
      <t>ユウイチロウ</t>
    </rPh>
    <rPh sb="13" eb="16">
      <t>サンジカン</t>
    </rPh>
    <rPh sb="17" eb="19">
      <t>ウオタニ</t>
    </rPh>
    <rPh sb="19" eb="20">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</si>
</sst>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xdr:colOff>
      <xdr:row>748</xdr:row>
      <xdr:rowOff>270934</xdr:rowOff>
    </xdr:from>
    <xdr:to>
      <xdr:col>35</xdr:col>
      <xdr:colOff>40783</xdr:colOff>
      <xdr:row>751</xdr:row>
      <xdr:rowOff>93099</xdr:rowOff>
    </xdr:to>
    <xdr:sp macro="" textlink="">
      <xdr:nvSpPr>
        <xdr:cNvPr id="2" name="正方形/長方形 1">
          <a:extLst>
            <a:ext uri="{FF2B5EF4-FFF2-40B4-BE49-F238E27FC236}">
              <a16:creationId xmlns:a16="http://schemas.microsoft.com/office/drawing/2014/main" id="{FA139906-7023-4917-BF6A-4EA60AF29272}"/>
            </a:ext>
          </a:extLst>
        </xdr:cNvPr>
        <xdr:cNvSpPr/>
      </xdr:nvSpPr>
      <xdr:spPr bwMode="auto">
        <a:xfrm>
          <a:off x="2980266" y="46710601"/>
          <a:ext cx="3579850" cy="888965"/>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14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国土交通省</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4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1,400</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11</xdr:col>
      <xdr:colOff>93133</xdr:colOff>
      <xdr:row>752</xdr:row>
      <xdr:rowOff>93133</xdr:rowOff>
    </xdr:from>
    <xdr:to>
      <xdr:col>40</xdr:col>
      <xdr:colOff>51940</xdr:colOff>
      <xdr:row>754</xdr:row>
      <xdr:rowOff>337252</xdr:rowOff>
    </xdr:to>
    <xdr:sp macro="" textlink="">
      <xdr:nvSpPr>
        <xdr:cNvPr id="3" name="大かっこ 2">
          <a:extLst>
            <a:ext uri="{FF2B5EF4-FFF2-40B4-BE49-F238E27FC236}">
              <a16:creationId xmlns:a16="http://schemas.microsoft.com/office/drawing/2014/main" id="{6C75D44A-897E-4081-AF9B-660C7138C6EE}"/>
            </a:ext>
          </a:extLst>
        </xdr:cNvPr>
        <xdr:cNvSpPr>
          <a:spLocks noChangeArrowheads="1"/>
        </xdr:cNvSpPr>
      </xdr:nvSpPr>
      <xdr:spPr bwMode="auto">
        <a:xfrm>
          <a:off x="2142066" y="47946733"/>
          <a:ext cx="5360541" cy="955319"/>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国は、整備新幹線未着工区間について、（独）鉄道建設・運輸施設整備支援機構が行う整備新幹線未着工区間の設計施工法等調査等に対し補助することにより、着工後の新幹線建設の円滑な進捗やコスト縮減などを図る。また、</a:t>
          </a: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貨物列車と新幹線の共用走行区間において必要とされる安全確保等の手法の技術的検証を行い、速度向上の実現を目指す。</a:t>
          </a: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26</xdr:col>
      <xdr:colOff>6926</xdr:colOff>
      <xdr:row>755</xdr:row>
      <xdr:rowOff>220134</xdr:rowOff>
    </xdr:from>
    <xdr:to>
      <xdr:col>26</xdr:col>
      <xdr:colOff>6926</xdr:colOff>
      <xdr:row>756</xdr:row>
      <xdr:rowOff>159951</xdr:rowOff>
    </xdr:to>
    <xdr:cxnSp macro="">
      <xdr:nvCxnSpPr>
        <xdr:cNvPr id="4" name="直線矢印コネクタ 3">
          <a:extLst>
            <a:ext uri="{FF2B5EF4-FFF2-40B4-BE49-F238E27FC236}">
              <a16:creationId xmlns:a16="http://schemas.microsoft.com/office/drawing/2014/main" id="{C6E0D36B-3520-47DF-B638-4AF6D2B413BC}"/>
            </a:ext>
          </a:extLst>
        </xdr:cNvPr>
        <xdr:cNvCxnSpPr/>
      </xdr:nvCxnSpPr>
      <xdr:spPr bwMode="auto">
        <a:xfrm>
          <a:off x="4849859" y="49132067"/>
          <a:ext cx="0" cy="29541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19</xdr:col>
      <xdr:colOff>102460</xdr:colOff>
      <xdr:row>756</xdr:row>
      <xdr:rowOff>246687</xdr:rowOff>
    </xdr:from>
    <xdr:to>
      <xdr:col>32</xdr:col>
      <xdr:colOff>35158</xdr:colOff>
      <xdr:row>757</xdr:row>
      <xdr:rowOff>28928</xdr:rowOff>
    </xdr:to>
    <xdr:sp macro="" textlink="">
      <xdr:nvSpPr>
        <xdr:cNvPr id="5" name="正方形/長方形 4">
          <a:extLst>
            <a:ext uri="{FF2B5EF4-FFF2-40B4-BE49-F238E27FC236}">
              <a16:creationId xmlns:a16="http://schemas.microsoft.com/office/drawing/2014/main" id="{9B272B3D-774B-47BC-B073-972CFBF9CCC1}"/>
            </a:ext>
          </a:extLst>
        </xdr:cNvPr>
        <xdr:cNvSpPr/>
      </xdr:nvSpPr>
      <xdr:spPr>
        <a:xfrm>
          <a:off x="3641527" y="49514220"/>
          <a:ext cx="2354164" cy="13784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58882</xdr:colOff>
      <xdr:row>758</xdr:row>
      <xdr:rowOff>16928</xdr:rowOff>
    </xdr:from>
    <xdr:to>
      <xdr:col>35</xdr:col>
      <xdr:colOff>122528</xdr:colOff>
      <xdr:row>760</xdr:row>
      <xdr:rowOff>303281</xdr:rowOff>
    </xdr:to>
    <xdr:sp macro="" textlink="">
      <xdr:nvSpPr>
        <xdr:cNvPr id="6" name="正方形/長方形 5">
          <a:extLst>
            <a:ext uri="{FF2B5EF4-FFF2-40B4-BE49-F238E27FC236}">
              <a16:creationId xmlns:a16="http://schemas.microsoft.com/office/drawing/2014/main" id="{FA4A8052-80D4-4589-BB34-E06EFDDB683F}"/>
            </a:ext>
          </a:extLst>
        </xdr:cNvPr>
        <xdr:cNvSpPr/>
      </xdr:nvSpPr>
      <xdr:spPr bwMode="auto">
        <a:xfrm>
          <a:off x="3039149" y="49995661"/>
          <a:ext cx="3602712" cy="997553"/>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14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a:t>
          </a: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独</a:t>
          </a: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鉄道建設・運輸施設整備支援機構</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4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1,400</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11</xdr:col>
      <xdr:colOff>67733</xdr:colOff>
      <xdr:row>761</xdr:row>
      <xdr:rowOff>175677</xdr:rowOff>
    </xdr:from>
    <xdr:to>
      <xdr:col>41</xdr:col>
      <xdr:colOff>93339</xdr:colOff>
      <xdr:row>767</xdr:row>
      <xdr:rowOff>155730</xdr:rowOff>
    </xdr:to>
    <xdr:sp macro="" textlink="">
      <xdr:nvSpPr>
        <xdr:cNvPr id="7" name="大かっこ 6">
          <a:extLst>
            <a:ext uri="{FF2B5EF4-FFF2-40B4-BE49-F238E27FC236}">
              <a16:creationId xmlns:a16="http://schemas.microsoft.com/office/drawing/2014/main" id="{5B6CC251-56AA-4142-8C76-22F8C20B8F86}"/>
            </a:ext>
          </a:extLst>
        </xdr:cNvPr>
        <xdr:cNvSpPr>
          <a:spLocks noChangeArrowheads="1"/>
        </xdr:cNvSpPr>
      </xdr:nvSpPr>
      <xdr:spPr bwMode="auto">
        <a:xfrm>
          <a:off x="2116666" y="51212744"/>
          <a:ext cx="5613606" cy="3053453"/>
        </a:xfrm>
        <a:prstGeom prst="bracketPair">
          <a:avLst>
            <a:gd name="adj" fmla="val 10726"/>
          </a:avLst>
        </a:prstGeom>
        <a:no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・環境影響評価</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本調査は、（独）鉄道建設・運輸施設整備支援機構が、環境影響評価法に基づき、環境影響評価項目の</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選定及び対象に関する調査を行う。</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・設計施工法等調査、経済設計調査　</a:t>
          </a:r>
          <a:endParaRPr kumimoji="0" lang="ja-JP" altLang="en-US" sz="900" b="0" i="0" u="none" strike="noStrike" kern="0" cap="none" spc="0" normalizeH="0" baseline="0" noProof="0">
            <a:ln>
              <a:noFill/>
            </a:ln>
            <a:solidFill>
              <a:sysClr val="windowText" lastClr="000000"/>
            </a:solidFill>
            <a:effectLst/>
            <a:uLnTx/>
            <a:uFillTx/>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本調査は、（独）鉄道建設・運輸施設整備支援機構が、整備新幹線の未着工区間に関して技術的な検討</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や自治体等関係機関との協議を実施し、総合的な検討に基づきルートを設定したうえで、当該ルートに</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おける橋梁やトンネルなどの構造物の設計施工法等について調査・検討を行う。</a:t>
          </a:r>
          <a:endParaRPr kumimoji="0" lang="ja-JP" altLang="en-US" sz="900" b="0" i="0" u="none" strike="noStrike" kern="0" cap="none" spc="0" normalizeH="0" baseline="0" noProof="0">
            <a:ln>
              <a:noFill/>
            </a:ln>
            <a:solidFill>
              <a:sysClr val="windowText" lastClr="000000"/>
            </a:solidFill>
            <a:effectLst/>
            <a:uLnTx/>
            <a:uFillTx/>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ysClr val="windowText" lastClr="000000"/>
            </a:solidFill>
            <a:effectLst/>
            <a:uLnTx/>
            <a:uFillTx/>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・貨物列車走行調査</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本調査は、</a:t>
          </a: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（独）鉄道建設・運輸施設整備支援機構</a:t>
          </a: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が、貨物</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列車と</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新幹</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車</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共用走行区間</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において、</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安全性を確保しつつ新幹線列車を高速走行させるための技術的な</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検討を行う</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25</xdr:col>
      <xdr:colOff>45560</xdr:colOff>
      <xdr:row>768</xdr:row>
      <xdr:rowOff>8467</xdr:rowOff>
    </xdr:from>
    <xdr:to>
      <xdr:col>25</xdr:col>
      <xdr:colOff>45560</xdr:colOff>
      <xdr:row>778</xdr:row>
      <xdr:rowOff>34572</xdr:rowOff>
    </xdr:to>
    <xdr:cxnSp macro="">
      <xdr:nvCxnSpPr>
        <xdr:cNvPr id="8" name="直線矢印コネクタ 7">
          <a:extLst>
            <a:ext uri="{FF2B5EF4-FFF2-40B4-BE49-F238E27FC236}">
              <a16:creationId xmlns:a16="http://schemas.microsoft.com/office/drawing/2014/main" id="{A61AA40C-EA53-42D9-9937-54090212F7BB}"/>
            </a:ext>
          </a:extLst>
        </xdr:cNvPr>
        <xdr:cNvCxnSpPr/>
      </xdr:nvCxnSpPr>
      <xdr:spPr bwMode="auto">
        <a:xfrm>
          <a:off x="5125560" y="56625067"/>
          <a:ext cx="0" cy="35630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15</xdr:col>
      <xdr:colOff>172860</xdr:colOff>
      <xdr:row>779</xdr:row>
      <xdr:rowOff>573992</xdr:rowOff>
    </xdr:from>
    <xdr:to>
      <xdr:col>35</xdr:col>
      <xdr:colOff>85755</xdr:colOff>
      <xdr:row>782</xdr:row>
      <xdr:rowOff>297160</xdr:rowOff>
    </xdr:to>
    <xdr:sp macro="" textlink="">
      <xdr:nvSpPr>
        <xdr:cNvPr id="9" name="正方形/長方形 8">
          <a:extLst>
            <a:ext uri="{FF2B5EF4-FFF2-40B4-BE49-F238E27FC236}">
              <a16:creationId xmlns:a16="http://schemas.microsoft.com/office/drawing/2014/main" id="{BC7D1714-8119-4C8D-BDF0-F71DFF3E8CFE}"/>
            </a:ext>
          </a:extLst>
        </xdr:cNvPr>
        <xdr:cNvSpPr/>
      </xdr:nvSpPr>
      <xdr:spPr bwMode="auto">
        <a:xfrm>
          <a:off x="3220860" y="57927192"/>
          <a:ext cx="3976895" cy="967768"/>
        </a:xfrm>
        <a:prstGeom prst="rect">
          <a:avLst/>
        </a:prstGeom>
        <a:noFill/>
        <a:ln w="25400" cap="flat" cmpd="sng" algn="ctr">
          <a:solidFill>
            <a:sysClr val="windowText" lastClr="000000"/>
          </a:solidFill>
          <a:prstDash val="solid"/>
        </a:ln>
        <a:effectLst/>
      </xdr:spPr>
      <xdr:txBody>
        <a:bodyPr wrap="square" rtlCol="0" anchor="ctr"/>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Ｂ．民間事業者等（　</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社 ）</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1,106</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13</xdr:col>
      <xdr:colOff>144991</xdr:colOff>
      <xdr:row>783</xdr:row>
      <xdr:rowOff>328951</xdr:rowOff>
    </xdr:from>
    <xdr:to>
      <xdr:col>41</xdr:col>
      <xdr:colOff>101601</xdr:colOff>
      <xdr:row>785</xdr:row>
      <xdr:rowOff>227544</xdr:rowOff>
    </xdr:to>
    <xdr:sp macro="" textlink="">
      <xdr:nvSpPr>
        <xdr:cNvPr id="10" name="大かっこ 9">
          <a:extLst>
            <a:ext uri="{FF2B5EF4-FFF2-40B4-BE49-F238E27FC236}">
              <a16:creationId xmlns:a16="http://schemas.microsoft.com/office/drawing/2014/main" id="{58D020A1-F359-4913-80D0-0F4E3C1DFC03}"/>
            </a:ext>
          </a:extLst>
        </xdr:cNvPr>
        <xdr:cNvSpPr>
          <a:spLocks noChangeArrowheads="1"/>
        </xdr:cNvSpPr>
      </xdr:nvSpPr>
      <xdr:spPr bwMode="auto">
        <a:xfrm>
          <a:off x="2786591" y="59358551"/>
          <a:ext cx="5646210" cy="673293"/>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民間事業者等は、（独）鉄道建設・運輸施設整備支援機構から委託を受け</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、整備新幹線の環境影響評価、</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整備新幹線未着工区間の設計施工法等調査、経済設計調査、貨物列車走行調査を実施する。</a:t>
          </a:r>
        </a:p>
      </xdr:txBody>
    </xdr:sp>
    <xdr:clientData/>
  </xdr:twoCellAnchor>
  <xdr:twoCellAnchor>
    <xdr:from>
      <xdr:col>13</xdr:col>
      <xdr:colOff>47189</xdr:colOff>
      <xdr:row>778</xdr:row>
      <xdr:rowOff>312748</xdr:rowOff>
    </xdr:from>
    <xdr:to>
      <xdr:col>37</xdr:col>
      <xdr:colOff>86529</xdr:colOff>
      <xdr:row>779</xdr:row>
      <xdr:rowOff>186754</xdr:rowOff>
    </xdr:to>
    <xdr:sp macro="" textlink="">
      <xdr:nvSpPr>
        <xdr:cNvPr id="11" name="正方形/長方形 10">
          <a:extLst>
            <a:ext uri="{FF2B5EF4-FFF2-40B4-BE49-F238E27FC236}">
              <a16:creationId xmlns:a16="http://schemas.microsoft.com/office/drawing/2014/main" id="{A9C765B8-73DB-4E3B-90D9-3B23AD8AD9F6}"/>
            </a:ext>
          </a:extLst>
        </xdr:cNvPr>
        <xdr:cNvSpPr/>
      </xdr:nvSpPr>
      <xdr:spPr>
        <a:xfrm>
          <a:off x="2688789" y="57259548"/>
          <a:ext cx="4916140" cy="280406"/>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随意契約（企画競争）、指名競争契約（最低価格）　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100" zoomScaleSheetLayoutView="75" zoomScalePageLayoutView="85" workbookViewId="0">
      <selection activeCell="AE8" sqref="AE8:AX8"/>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712</v>
      </c>
      <c r="AK2" s="191"/>
      <c r="AL2" s="191"/>
      <c r="AM2" s="191"/>
      <c r="AN2" s="83" t="s">
        <v>325</v>
      </c>
      <c r="AO2" s="191">
        <v>20</v>
      </c>
      <c r="AP2" s="191"/>
      <c r="AQ2" s="191"/>
      <c r="AR2" s="84" t="s">
        <v>630</v>
      </c>
      <c r="AS2" s="192">
        <v>299</v>
      </c>
      <c r="AT2" s="192"/>
      <c r="AU2" s="192"/>
      <c r="AV2" s="83" t="str">
        <f>IF(AW2="","","-")</f>
        <v/>
      </c>
      <c r="AW2" s="379"/>
      <c r="AX2" s="379"/>
    </row>
    <row r="3" spans="1:50" ht="21" customHeight="1" thickBot="1" x14ac:dyDescent="0.2">
      <c r="A3" s="504" t="s">
        <v>623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631</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678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406</v>
      </c>
      <c r="H5" s="540"/>
      <c r="I5" s="540"/>
      <c r="J5" s="540"/>
      <c r="K5" s="540"/>
      <c r="L5" s="540"/>
      <c r="M5" s="541" t="s">
        <v>65</v>
      </c>
      <c r="N5" s="542"/>
      <c r="O5" s="542"/>
      <c r="P5" s="542"/>
      <c r="Q5" s="542"/>
      <c r="R5" s="543"/>
      <c r="S5" s="544" t="s">
        <v>69</v>
      </c>
      <c r="T5" s="540"/>
      <c r="U5" s="540"/>
      <c r="V5" s="540"/>
      <c r="W5" s="540"/>
      <c r="X5" s="545"/>
      <c r="Y5" s="698" t="s">
        <v>3</v>
      </c>
      <c r="Z5" s="699"/>
      <c r="AA5" s="699"/>
      <c r="AB5" s="699"/>
      <c r="AC5" s="699"/>
      <c r="AD5" s="700"/>
      <c r="AE5" s="701" t="s">
        <v>715</v>
      </c>
      <c r="AF5" s="701"/>
      <c r="AG5" s="701"/>
      <c r="AH5" s="701"/>
      <c r="AI5" s="701"/>
      <c r="AJ5" s="701"/>
      <c r="AK5" s="701"/>
      <c r="AL5" s="701"/>
      <c r="AM5" s="701"/>
      <c r="AN5" s="701"/>
      <c r="AO5" s="701"/>
      <c r="AP5" s="702"/>
      <c r="AQ5" s="703" t="s">
        <v>719</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634</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677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635</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166.5" customHeight="1" x14ac:dyDescent="0.15">
      <c r="A10" s="723" t="s">
        <v>29</v>
      </c>
      <c r="B10" s="724"/>
      <c r="C10" s="724"/>
      <c r="D10" s="724"/>
      <c r="E10" s="724"/>
      <c r="F10" s="724"/>
      <c r="G10" s="656" t="s">
        <v>636</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2500</v>
      </c>
      <c r="Q13" s="149"/>
      <c r="R13" s="149"/>
      <c r="S13" s="149"/>
      <c r="T13" s="149"/>
      <c r="U13" s="149"/>
      <c r="V13" s="150"/>
      <c r="W13" s="148">
        <v>1561</v>
      </c>
      <c r="X13" s="149"/>
      <c r="Y13" s="149"/>
      <c r="Z13" s="149"/>
      <c r="AA13" s="149"/>
      <c r="AB13" s="149"/>
      <c r="AC13" s="150"/>
      <c r="AD13" s="148">
        <v>1438</v>
      </c>
      <c r="AE13" s="149"/>
      <c r="AF13" s="149"/>
      <c r="AG13" s="149"/>
      <c r="AH13" s="149"/>
      <c r="AI13" s="149"/>
      <c r="AJ13" s="150"/>
      <c r="AK13" s="148">
        <v>1400</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634</v>
      </c>
      <c r="Q14" s="149"/>
      <c r="R14" s="149"/>
      <c r="S14" s="149"/>
      <c r="T14" s="149"/>
      <c r="U14" s="149"/>
      <c r="V14" s="150"/>
      <c r="W14" s="148" t="s">
        <v>634</v>
      </c>
      <c r="X14" s="149"/>
      <c r="Y14" s="149"/>
      <c r="Z14" s="149"/>
      <c r="AA14" s="149"/>
      <c r="AB14" s="149"/>
      <c r="AC14" s="150"/>
      <c r="AD14" s="148" t="s">
        <v>634</v>
      </c>
      <c r="AE14" s="149"/>
      <c r="AF14" s="149"/>
      <c r="AG14" s="149"/>
      <c r="AH14" s="149"/>
      <c r="AI14" s="149"/>
      <c r="AJ14" s="150"/>
      <c r="AK14" s="148"/>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v>644</v>
      </c>
      <c r="Q15" s="149"/>
      <c r="R15" s="149"/>
      <c r="S15" s="149"/>
      <c r="T15" s="149"/>
      <c r="U15" s="149"/>
      <c r="V15" s="150"/>
      <c r="W15" s="148">
        <v>620</v>
      </c>
      <c r="X15" s="149"/>
      <c r="Y15" s="149"/>
      <c r="Z15" s="149"/>
      <c r="AA15" s="149"/>
      <c r="AB15" s="149"/>
      <c r="AC15" s="150"/>
      <c r="AD15" s="148">
        <v>899</v>
      </c>
      <c r="AE15" s="149"/>
      <c r="AF15" s="149"/>
      <c r="AG15" s="149"/>
      <c r="AH15" s="149"/>
      <c r="AI15" s="149"/>
      <c r="AJ15" s="150"/>
      <c r="AK15" s="148">
        <v>821</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v>-620</v>
      </c>
      <c r="Q16" s="149"/>
      <c r="R16" s="149"/>
      <c r="S16" s="149"/>
      <c r="T16" s="149"/>
      <c r="U16" s="149"/>
      <c r="V16" s="150"/>
      <c r="W16" s="148">
        <v>-898</v>
      </c>
      <c r="X16" s="149"/>
      <c r="Y16" s="149"/>
      <c r="Z16" s="149"/>
      <c r="AA16" s="149"/>
      <c r="AB16" s="149"/>
      <c r="AC16" s="150"/>
      <c r="AD16" s="148">
        <v>-821</v>
      </c>
      <c r="AE16" s="149"/>
      <c r="AF16" s="149"/>
      <c r="AG16" s="149"/>
      <c r="AH16" s="149"/>
      <c r="AI16" s="149"/>
      <c r="AJ16" s="150"/>
      <c r="AK16" s="148"/>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634</v>
      </c>
      <c r="Q17" s="149"/>
      <c r="R17" s="149"/>
      <c r="S17" s="149"/>
      <c r="T17" s="149"/>
      <c r="U17" s="149"/>
      <c r="V17" s="150"/>
      <c r="W17" s="148"/>
      <c r="X17" s="149"/>
      <c r="Y17" s="149"/>
      <c r="Z17" s="149"/>
      <c r="AA17" s="149"/>
      <c r="AB17" s="149"/>
      <c r="AC17" s="150"/>
      <c r="AD17" s="148"/>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2524</v>
      </c>
      <c r="Q18" s="155"/>
      <c r="R18" s="155"/>
      <c r="S18" s="155"/>
      <c r="T18" s="155"/>
      <c r="U18" s="155"/>
      <c r="V18" s="156"/>
      <c r="W18" s="154">
        <f>SUM(W13:AC17)</f>
        <v>1283</v>
      </c>
      <c r="X18" s="155"/>
      <c r="Y18" s="155"/>
      <c r="Z18" s="155"/>
      <c r="AA18" s="155"/>
      <c r="AB18" s="155"/>
      <c r="AC18" s="156"/>
      <c r="AD18" s="154">
        <f>SUM(AD13:AJ17)</f>
        <v>1516</v>
      </c>
      <c r="AE18" s="155"/>
      <c r="AF18" s="155"/>
      <c r="AG18" s="155"/>
      <c r="AH18" s="155"/>
      <c r="AI18" s="155"/>
      <c r="AJ18" s="156"/>
      <c r="AK18" s="154">
        <f>SUM(AK13:AQ17)</f>
        <v>2221</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1490</v>
      </c>
      <c r="Q19" s="149"/>
      <c r="R19" s="149"/>
      <c r="S19" s="149"/>
      <c r="T19" s="149"/>
      <c r="U19" s="149"/>
      <c r="V19" s="150"/>
      <c r="W19" s="148">
        <v>1283</v>
      </c>
      <c r="X19" s="149"/>
      <c r="Y19" s="149"/>
      <c r="Z19" s="149"/>
      <c r="AA19" s="149"/>
      <c r="AB19" s="149"/>
      <c r="AC19" s="150"/>
      <c r="AD19" s="148">
        <v>1400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0.59033280507131536</v>
      </c>
      <c r="Q20" s="520"/>
      <c r="R20" s="520"/>
      <c r="S20" s="520"/>
      <c r="T20" s="520"/>
      <c r="U20" s="520"/>
      <c r="V20" s="520"/>
      <c r="W20" s="520">
        <f t="shared" ref="W20" si="0">IF(W18=0, "-", SUM(W19)/W18)</f>
        <v>1</v>
      </c>
      <c r="X20" s="520"/>
      <c r="Y20" s="520"/>
      <c r="Z20" s="520"/>
      <c r="AA20" s="520"/>
      <c r="AB20" s="520"/>
      <c r="AC20" s="520"/>
      <c r="AD20" s="520">
        <f t="shared" ref="AD20" si="1">IF(AD18=0, "-", SUM(AD19)/AD18)</f>
        <v>0.92348284960422167</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6" t="s">
        <v>274</v>
      </c>
      <c r="H21" s="907"/>
      <c r="I21" s="907"/>
      <c r="J21" s="907"/>
      <c r="K21" s="907"/>
      <c r="L21" s="907"/>
      <c r="M21" s="907"/>
      <c r="N21" s="907"/>
      <c r="O21" s="907"/>
      <c r="P21" s="520">
        <f>IF(P19=0, "-", SUM(P19)/SUM(P13,P14))</f>
        <v>0.59599999999999997</v>
      </c>
      <c r="Q21" s="520"/>
      <c r="R21" s="520"/>
      <c r="S21" s="520"/>
      <c r="T21" s="520"/>
      <c r="U21" s="520"/>
      <c r="V21" s="520"/>
      <c r="W21" s="520">
        <f t="shared" ref="W21" si="2">IF(W19=0, "-", SUM(W19)/SUM(W13,W14))</f>
        <v>0.8219090326713645</v>
      </c>
      <c r="X21" s="520"/>
      <c r="Y21" s="520"/>
      <c r="Z21" s="520"/>
      <c r="AA21" s="520"/>
      <c r="AB21" s="520"/>
      <c r="AC21" s="520"/>
      <c r="AD21" s="520">
        <f t="shared" ref="AD21" si="3">IF(AD19=0, "-", SUM(AD19)/SUM(AD13,AD14))</f>
        <v>0.97357440890125169</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7.5" customHeight="1" x14ac:dyDescent="0.15">
      <c r="A23" s="126"/>
      <c r="B23" s="127"/>
      <c r="C23" s="127"/>
      <c r="D23" s="127"/>
      <c r="E23" s="127"/>
      <c r="F23" s="128"/>
      <c r="G23" s="117" t="s">
        <v>637</v>
      </c>
      <c r="H23" s="118"/>
      <c r="I23" s="118"/>
      <c r="J23" s="118"/>
      <c r="K23" s="118"/>
      <c r="L23" s="118"/>
      <c r="M23" s="118"/>
      <c r="N23" s="118"/>
      <c r="O23" s="119"/>
      <c r="P23" s="145">
        <v>1400</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1400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c r="AR31" s="163"/>
      <c r="AS31" s="164" t="s">
        <v>185</v>
      </c>
      <c r="AT31" s="187"/>
      <c r="AU31" s="256">
        <v>5</v>
      </c>
      <c r="AV31" s="256"/>
      <c r="AW31" s="360" t="s">
        <v>175</v>
      </c>
      <c r="AX31" s="361"/>
    </row>
    <row r="32" spans="1:50" ht="36" customHeight="1" x14ac:dyDescent="0.15">
      <c r="A32" s="496"/>
      <c r="B32" s="494"/>
      <c r="C32" s="494"/>
      <c r="D32" s="494"/>
      <c r="E32" s="494"/>
      <c r="F32" s="495"/>
      <c r="G32" s="521" t="s">
        <v>718</v>
      </c>
      <c r="H32" s="522"/>
      <c r="I32" s="522"/>
      <c r="J32" s="522"/>
      <c r="K32" s="522"/>
      <c r="L32" s="522"/>
      <c r="M32" s="522"/>
      <c r="N32" s="522"/>
      <c r="O32" s="523"/>
      <c r="P32" s="176" t="s">
        <v>638</v>
      </c>
      <c r="Q32" s="176"/>
      <c r="R32" s="176"/>
      <c r="S32" s="176"/>
      <c r="T32" s="176"/>
      <c r="U32" s="176"/>
      <c r="V32" s="176"/>
      <c r="W32" s="176"/>
      <c r="X32" s="218"/>
      <c r="Y32" s="324" t="s">
        <v>12</v>
      </c>
      <c r="Z32" s="530"/>
      <c r="AA32" s="531"/>
      <c r="AB32" s="532" t="s">
        <v>639</v>
      </c>
      <c r="AC32" s="532"/>
      <c r="AD32" s="532"/>
      <c r="AE32" s="348">
        <v>95</v>
      </c>
      <c r="AF32" s="349"/>
      <c r="AG32" s="349"/>
      <c r="AH32" s="349"/>
      <c r="AI32" s="348">
        <v>305</v>
      </c>
      <c r="AJ32" s="349"/>
      <c r="AK32" s="349"/>
      <c r="AL32" s="349"/>
      <c r="AM32" s="348"/>
      <c r="AN32" s="349"/>
      <c r="AO32" s="349"/>
      <c r="AP32" s="349"/>
      <c r="AQ32" s="151"/>
      <c r="AR32" s="152"/>
      <c r="AS32" s="152"/>
      <c r="AT32" s="153"/>
      <c r="AU32" s="349"/>
      <c r="AV32" s="349"/>
      <c r="AW32" s="349"/>
      <c r="AX32" s="350"/>
    </row>
    <row r="33" spans="1:51" ht="36"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639</v>
      </c>
      <c r="AC33" s="503"/>
      <c r="AD33" s="503"/>
      <c r="AE33" s="348" t="s">
        <v>634</v>
      </c>
      <c r="AF33" s="349"/>
      <c r="AG33" s="349"/>
      <c r="AH33" s="349"/>
      <c r="AI33" s="348" t="s">
        <v>634</v>
      </c>
      <c r="AJ33" s="349"/>
      <c r="AK33" s="349"/>
      <c r="AL33" s="349"/>
      <c r="AM33" s="348"/>
      <c r="AN33" s="349"/>
      <c r="AO33" s="349"/>
      <c r="AP33" s="349"/>
      <c r="AQ33" s="151" t="s">
        <v>634</v>
      </c>
      <c r="AR33" s="152"/>
      <c r="AS33" s="152"/>
      <c r="AT33" s="153"/>
      <c r="AU33" s="349">
        <v>140</v>
      </c>
      <c r="AV33" s="349"/>
      <c r="AW33" s="349"/>
      <c r="AX33" s="350"/>
    </row>
    <row r="34" spans="1:51" ht="36"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68</v>
      </c>
      <c r="AF34" s="349"/>
      <c r="AG34" s="349"/>
      <c r="AH34" s="349"/>
      <c r="AI34" s="348">
        <v>218</v>
      </c>
      <c r="AJ34" s="349"/>
      <c r="AK34" s="349"/>
      <c r="AL34" s="349"/>
      <c r="AM34" s="348"/>
      <c r="AN34" s="349"/>
      <c r="AO34" s="349"/>
      <c r="AP34" s="349"/>
      <c r="AQ34" s="151"/>
      <c r="AR34" s="152"/>
      <c r="AS34" s="152"/>
      <c r="AT34" s="153"/>
      <c r="AU34" s="349"/>
      <c r="AV34" s="349"/>
      <c r="AW34" s="349"/>
      <c r="AX34" s="350"/>
    </row>
    <row r="35" spans="1:51" ht="23.25" customHeight="1" x14ac:dyDescent="0.15">
      <c r="A35" s="879" t="s">
        <v>299</v>
      </c>
      <c r="B35" s="880"/>
      <c r="C35" s="880"/>
      <c r="D35" s="880"/>
      <c r="E35" s="880"/>
      <c r="F35" s="881"/>
      <c r="G35" s="885" t="s">
        <v>714</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90"/>
      <c r="AF36" s="890"/>
      <c r="AG36" s="890"/>
      <c r="AH36" s="890"/>
      <c r="AI36" s="890"/>
      <c r="AJ36" s="890"/>
      <c r="AK36" s="890"/>
      <c r="AL36" s="890"/>
      <c r="AM36" s="890"/>
      <c r="AN36" s="890"/>
      <c r="AO36" s="890"/>
      <c r="AP36" s="890"/>
      <c r="AQ36" s="889"/>
      <c r="AR36" s="889"/>
      <c r="AS36" s="889"/>
      <c r="AT36" s="889"/>
      <c r="AU36" s="889"/>
      <c r="AV36" s="889"/>
      <c r="AW36" s="889"/>
      <c r="AX36" s="891"/>
    </row>
    <row r="37" spans="1:51" ht="18.75"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1</v>
      </c>
    </row>
    <row r="38" spans="1:51" ht="18.75"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v>4</v>
      </c>
      <c r="AR38" s="163"/>
      <c r="AS38" s="164" t="s">
        <v>185</v>
      </c>
      <c r="AT38" s="187"/>
      <c r="AU38" s="256"/>
      <c r="AV38" s="256"/>
      <c r="AW38" s="360" t="s">
        <v>175</v>
      </c>
      <c r="AX38" s="361"/>
      <c r="AY38">
        <f>$AY$37</f>
        <v>1</v>
      </c>
    </row>
    <row r="39" spans="1:51" ht="35.450000000000003" customHeight="1" x14ac:dyDescent="0.15">
      <c r="A39" s="496"/>
      <c r="B39" s="494"/>
      <c r="C39" s="494"/>
      <c r="D39" s="494"/>
      <c r="E39" s="494"/>
      <c r="F39" s="495"/>
      <c r="G39" s="521" t="s">
        <v>640</v>
      </c>
      <c r="H39" s="522"/>
      <c r="I39" s="522"/>
      <c r="J39" s="522"/>
      <c r="K39" s="522"/>
      <c r="L39" s="522"/>
      <c r="M39" s="522"/>
      <c r="N39" s="522"/>
      <c r="O39" s="523"/>
      <c r="P39" s="176" t="s">
        <v>641</v>
      </c>
      <c r="Q39" s="176"/>
      <c r="R39" s="176"/>
      <c r="S39" s="176"/>
      <c r="T39" s="176"/>
      <c r="U39" s="176"/>
      <c r="V39" s="176"/>
      <c r="W39" s="176"/>
      <c r="X39" s="218"/>
      <c r="Y39" s="324" t="s">
        <v>12</v>
      </c>
      <c r="Z39" s="530"/>
      <c r="AA39" s="531"/>
      <c r="AB39" s="532" t="s">
        <v>14</v>
      </c>
      <c r="AC39" s="532"/>
      <c r="AD39" s="532"/>
      <c r="AE39" s="348">
        <v>75</v>
      </c>
      <c r="AF39" s="349"/>
      <c r="AG39" s="349"/>
      <c r="AH39" s="349"/>
      <c r="AI39" s="348">
        <v>67</v>
      </c>
      <c r="AJ39" s="349"/>
      <c r="AK39" s="349"/>
      <c r="AL39" s="349"/>
      <c r="AM39" s="348">
        <v>60</v>
      </c>
      <c r="AN39" s="349"/>
      <c r="AO39" s="349"/>
      <c r="AP39" s="349"/>
      <c r="AQ39" s="151"/>
      <c r="AR39" s="152"/>
      <c r="AS39" s="152"/>
      <c r="AT39" s="153"/>
      <c r="AU39" s="349"/>
      <c r="AV39" s="349"/>
      <c r="AW39" s="349"/>
      <c r="AX39" s="350"/>
      <c r="AY39">
        <f t="shared" ref="AY39:AY43" si="4">$AY$37</f>
        <v>1</v>
      </c>
    </row>
    <row r="40" spans="1:51" ht="35.450000000000003"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t="s">
        <v>14</v>
      </c>
      <c r="AC40" s="503"/>
      <c r="AD40" s="503"/>
      <c r="AE40" s="348">
        <v>50</v>
      </c>
      <c r="AF40" s="349"/>
      <c r="AG40" s="349"/>
      <c r="AH40" s="349"/>
      <c r="AI40" s="348">
        <v>50</v>
      </c>
      <c r="AJ40" s="349"/>
      <c r="AK40" s="349"/>
      <c r="AL40" s="349"/>
      <c r="AM40" s="348">
        <v>50</v>
      </c>
      <c r="AN40" s="349"/>
      <c r="AO40" s="349"/>
      <c r="AP40" s="349"/>
      <c r="AQ40" s="151">
        <v>50</v>
      </c>
      <c r="AR40" s="152"/>
      <c r="AS40" s="152"/>
      <c r="AT40" s="153"/>
      <c r="AU40" s="349"/>
      <c r="AV40" s="349"/>
      <c r="AW40" s="349"/>
      <c r="AX40" s="350"/>
      <c r="AY40">
        <f t="shared" si="4"/>
        <v>1</v>
      </c>
    </row>
    <row r="41" spans="1:51" ht="35.450000000000003"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v>150</v>
      </c>
      <c r="AF41" s="349"/>
      <c r="AG41" s="349"/>
      <c r="AH41" s="349"/>
      <c r="AI41" s="348">
        <v>134</v>
      </c>
      <c r="AJ41" s="349"/>
      <c r="AK41" s="349"/>
      <c r="AL41" s="349"/>
      <c r="AM41" s="348">
        <v>120</v>
      </c>
      <c r="AN41" s="349"/>
      <c r="AO41" s="349"/>
      <c r="AP41" s="349"/>
      <c r="AQ41" s="151"/>
      <c r="AR41" s="152"/>
      <c r="AS41" s="152"/>
      <c r="AT41" s="153"/>
      <c r="AU41" s="349"/>
      <c r="AV41" s="349"/>
      <c r="AW41" s="349"/>
      <c r="AX41" s="350"/>
      <c r="AY41">
        <f t="shared" si="4"/>
        <v>1</v>
      </c>
    </row>
    <row r="42" spans="1:51" ht="23.25" customHeight="1" x14ac:dyDescent="0.15">
      <c r="A42" s="879" t="s">
        <v>299</v>
      </c>
      <c r="B42" s="880"/>
      <c r="C42" s="880"/>
      <c r="D42" s="880"/>
      <c r="E42" s="880"/>
      <c r="F42" s="881"/>
      <c r="G42" s="885" t="s">
        <v>642</v>
      </c>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c r="AY42">
        <f t="shared" si="4"/>
        <v>1</v>
      </c>
    </row>
    <row r="43" spans="1:51" ht="23.25" customHeight="1" thickBot="1" x14ac:dyDescent="0.2">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90"/>
      <c r="AF43" s="890"/>
      <c r="AG43" s="890"/>
      <c r="AH43" s="890"/>
      <c r="AI43" s="890"/>
      <c r="AJ43" s="890"/>
      <c r="AK43" s="890"/>
      <c r="AL43" s="890"/>
      <c r="AM43" s="890"/>
      <c r="AN43" s="890"/>
      <c r="AO43" s="890"/>
      <c r="AP43" s="890"/>
      <c r="AQ43" s="889"/>
      <c r="AR43" s="889"/>
      <c r="AS43" s="889"/>
      <c r="AT43" s="889"/>
      <c r="AU43" s="889"/>
      <c r="AV43" s="889"/>
      <c r="AW43" s="889"/>
      <c r="AX43" s="891"/>
      <c r="AY43">
        <f t="shared" si="4"/>
        <v>1</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9" t="s">
        <v>299</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c r="AY49">
        <f t="shared" si="5"/>
        <v>0</v>
      </c>
    </row>
    <row r="50" spans="1:51"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90"/>
      <c r="AF50" s="890"/>
      <c r="AG50" s="890"/>
      <c r="AH50" s="890"/>
      <c r="AI50" s="890"/>
      <c r="AJ50" s="890"/>
      <c r="AK50" s="890"/>
      <c r="AL50" s="890"/>
      <c r="AM50" s="890"/>
      <c r="AN50" s="890"/>
      <c r="AO50" s="890"/>
      <c r="AP50" s="890"/>
      <c r="AQ50" s="889"/>
      <c r="AR50" s="889"/>
      <c r="AS50" s="889"/>
      <c r="AT50" s="889"/>
      <c r="AU50" s="889"/>
      <c r="AV50" s="889"/>
      <c r="AW50" s="889"/>
      <c r="AX50" s="891"/>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9" t="s">
        <v>299</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c r="AY56">
        <f t="shared" si="6"/>
        <v>0</v>
      </c>
    </row>
    <row r="57" spans="1:51"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90"/>
      <c r="AF57" s="890"/>
      <c r="AG57" s="890"/>
      <c r="AH57" s="890"/>
      <c r="AI57" s="890"/>
      <c r="AJ57" s="890"/>
      <c r="AK57" s="890"/>
      <c r="AL57" s="890"/>
      <c r="AM57" s="890"/>
      <c r="AN57" s="890"/>
      <c r="AO57" s="890"/>
      <c r="AP57" s="890"/>
      <c r="AQ57" s="889"/>
      <c r="AR57" s="889"/>
      <c r="AS57" s="889"/>
      <c r="AT57" s="889"/>
      <c r="AU57" s="889"/>
      <c r="AV57" s="889"/>
      <c r="AW57" s="889"/>
      <c r="AX57" s="891"/>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9" t="s">
        <v>299</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c r="AY63">
        <f t="shared" si="7"/>
        <v>0</v>
      </c>
    </row>
    <row r="64" spans="1:51"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90"/>
      <c r="AF64" s="890"/>
      <c r="AG64" s="890"/>
      <c r="AH64" s="890"/>
      <c r="AI64" s="890"/>
      <c r="AJ64" s="890"/>
      <c r="AK64" s="890"/>
      <c r="AL64" s="890"/>
      <c r="AM64" s="890"/>
      <c r="AN64" s="890"/>
      <c r="AO64" s="890"/>
      <c r="AP64" s="890"/>
      <c r="AQ64" s="890"/>
      <c r="AR64" s="890"/>
      <c r="AS64" s="890"/>
      <c r="AT64" s="890"/>
      <c r="AU64" s="889"/>
      <c r="AV64" s="889"/>
      <c r="AW64" s="889"/>
      <c r="AX64" s="891"/>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8" t="s">
        <v>133</v>
      </c>
      <c r="AV65" s="958"/>
      <c r="AW65" s="958"/>
      <c r="AX65" s="959"/>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60"/>
      <c r="AY66">
        <f>$AY$65</f>
        <v>0</v>
      </c>
    </row>
    <row r="67" spans="1:51" ht="23.25" hidden="1" customHeight="1" x14ac:dyDescent="0.15">
      <c r="A67" s="830"/>
      <c r="B67" s="831"/>
      <c r="C67" s="831"/>
      <c r="D67" s="831"/>
      <c r="E67" s="831"/>
      <c r="F67" s="832"/>
      <c r="G67" s="961" t="s">
        <v>186</v>
      </c>
      <c r="H67" s="944"/>
      <c r="I67" s="945"/>
      <c r="J67" s="945"/>
      <c r="K67" s="945"/>
      <c r="L67" s="945"/>
      <c r="M67" s="945"/>
      <c r="N67" s="945"/>
      <c r="O67" s="946"/>
      <c r="P67" s="944"/>
      <c r="Q67" s="945"/>
      <c r="R67" s="945"/>
      <c r="S67" s="945"/>
      <c r="T67" s="945"/>
      <c r="U67" s="945"/>
      <c r="V67" s="946"/>
      <c r="W67" s="950"/>
      <c r="X67" s="951"/>
      <c r="Y67" s="931" t="s">
        <v>12</v>
      </c>
      <c r="Z67" s="931"/>
      <c r="AA67" s="932"/>
      <c r="AB67" s="933" t="s">
        <v>289</v>
      </c>
      <c r="AC67" s="933"/>
      <c r="AD67" s="933"/>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21"/>
      <c r="H68" s="947"/>
      <c r="I68" s="948"/>
      <c r="J68" s="948"/>
      <c r="K68" s="948"/>
      <c r="L68" s="948"/>
      <c r="M68" s="948"/>
      <c r="N68" s="948"/>
      <c r="O68" s="949"/>
      <c r="P68" s="947"/>
      <c r="Q68" s="948"/>
      <c r="R68" s="948"/>
      <c r="S68" s="948"/>
      <c r="T68" s="948"/>
      <c r="U68" s="948"/>
      <c r="V68" s="949"/>
      <c r="W68" s="952"/>
      <c r="X68" s="953"/>
      <c r="Y68" s="115" t="s">
        <v>53</v>
      </c>
      <c r="Z68" s="115"/>
      <c r="AA68" s="116"/>
      <c r="AB68" s="956" t="s">
        <v>289</v>
      </c>
      <c r="AC68" s="956"/>
      <c r="AD68" s="956"/>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62"/>
      <c r="H69" s="947"/>
      <c r="I69" s="948"/>
      <c r="J69" s="948"/>
      <c r="K69" s="948"/>
      <c r="L69" s="948"/>
      <c r="M69" s="948"/>
      <c r="N69" s="948"/>
      <c r="O69" s="949"/>
      <c r="P69" s="947"/>
      <c r="Q69" s="948"/>
      <c r="R69" s="948"/>
      <c r="S69" s="948"/>
      <c r="T69" s="948"/>
      <c r="U69" s="948"/>
      <c r="V69" s="949"/>
      <c r="W69" s="954"/>
      <c r="X69" s="955"/>
      <c r="Y69" s="115" t="s">
        <v>13</v>
      </c>
      <c r="Z69" s="115"/>
      <c r="AA69" s="116"/>
      <c r="AB69" s="957" t="s">
        <v>290</v>
      </c>
      <c r="AC69" s="957"/>
      <c r="AD69" s="957"/>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21" t="s">
        <v>187</v>
      </c>
      <c r="H70" s="922"/>
      <c r="I70" s="922"/>
      <c r="J70" s="922"/>
      <c r="K70" s="922"/>
      <c r="L70" s="922"/>
      <c r="M70" s="922"/>
      <c r="N70" s="922"/>
      <c r="O70" s="922"/>
      <c r="P70" s="922"/>
      <c r="Q70" s="922"/>
      <c r="R70" s="922"/>
      <c r="S70" s="922"/>
      <c r="T70" s="922"/>
      <c r="U70" s="922"/>
      <c r="V70" s="922"/>
      <c r="W70" s="925" t="s">
        <v>288</v>
      </c>
      <c r="X70" s="926"/>
      <c r="Y70" s="931" t="s">
        <v>12</v>
      </c>
      <c r="Z70" s="931"/>
      <c r="AA70" s="932"/>
      <c r="AB70" s="933" t="s">
        <v>289</v>
      </c>
      <c r="AC70" s="933"/>
      <c r="AD70" s="933"/>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21"/>
      <c r="H71" s="923"/>
      <c r="I71" s="923"/>
      <c r="J71" s="923"/>
      <c r="K71" s="923"/>
      <c r="L71" s="923"/>
      <c r="M71" s="923"/>
      <c r="N71" s="923"/>
      <c r="O71" s="923"/>
      <c r="P71" s="923"/>
      <c r="Q71" s="923"/>
      <c r="R71" s="923"/>
      <c r="S71" s="923"/>
      <c r="T71" s="923"/>
      <c r="U71" s="923"/>
      <c r="V71" s="923"/>
      <c r="W71" s="927"/>
      <c r="X71" s="928"/>
      <c r="Y71" s="115" t="s">
        <v>53</v>
      </c>
      <c r="Z71" s="115"/>
      <c r="AA71" s="116"/>
      <c r="AB71" s="956" t="s">
        <v>289</v>
      </c>
      <c r="AC71" s="956"/>
      <c r="AD71" s="956"/>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21"/>
      <c r="H72" s="924"/>
      <c r="I72" s="924"/>
      <c r="J72" s="924"/>
      <c r="K72" s="924"/>
      <c r="L72" s="924"/>
      <c r="M72" s="924"/>
      <c r="N72" s="924"/>
      <c r="O72" s="924"/>
      <c r="P72" s="924"/>
      <c r="Q72" s="924"/>
      <c r="R72" s="924"/>
      <c r="S72" s="924"/>
      <c r="T72" s="924"/>
      <c r="U72" s="924"/>
      <c r="V72" s="924"/>
      <c r="W72" s="929"/>
      <c r="X72" s="930"/>
      <c r="Y72" s="115" t="s">
        <v>13</v>
      </c>
      <c r="Z72" s="115"/>
      <c r="AA72" s="116"/>
      <c r="AB72" s="957" t="s">
        <v>290</v>
      </c>
      <c r="AC72" s="957"/>
      <c r="AD72" s="957"/>
      <c r="AE72" s="356"/>
      <c r="AF72" s="357"/>
      <c r="AG72" s="357"/>
      <c r="AH72" s="357"/>
      <c r="AI72" s="356"/>
      <c r="AJ72" s="357"/>
      <c r="AK72" s="357"/>
      <c r="AL72" s="357"/>
      <c r="AM72" s="356"/>
      <c r="AN72" s="357"/>
      <c r="AO72" s="357"/>
      <c r="AP72" s="920"/>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599999999999994" hidden="1" customHeight="1" x14ac:dyDescent="0.15">
      <c r="A78" s="894" t="s">
        <v>302</v>
      </c>
      <c r="B78" s="895"/>
      <c r="C78" s="895"/>
      <c r="D78" s="895"/>
      <c r="E78" s="892" t="s">
        <v>249</v>
      </c>
      <c r="F78" s="893"/>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600000000000001"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c r="AS79" s="111"/>
      <c r="AT79" s="112"/>
      <c r="AU79" s="112"/>
      <c r="AV79" s="112"/>
      <c r="AW79" s="112"/>
      <c r="AX79" s="113"/>
      <c r="AY79">
        <f>COUNTIF($AR$79,"☑")</f>
        <v>0</v>
      </c>
    </row>
    <row r="80" spans="1:51" ht="18.600000000000001"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621</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600000000000001"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600000000000001"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1"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600000000000001"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1"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1"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1"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600000000000001"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600000000000001"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1"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1"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1"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8" t="s">
        <v>336</v>
      </c>
      <c r="AR100" s="909"/>
      <c r="AS100" s="909"/>
      <c r="AT100" s="910"/>
      <c r="AU100" s="908" t="s">
        <v>462</v>
      </c>
      <c r="AV100" s="909"/>
      <c r="AW100" s="909"/>
      <c r="AX100" s="911"/>
    </row>
    <row r="101" spans="1:60" ht="23.25" customHeight="1" x14ac:dyDescent="0.15">
      <c r="A101" s="472"/>
      <c r="B101" s="473"/>
      <c r="C101" s="473"/>
      <c r="D101" s="473"/>
      <c r="E101" s="473"/>
      <c r="F101" s="474"/>
      <c r="G101" s="176" t="s">
        <v>643</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645</v>
      </c>
      <c r="AC101" s="532"/>
      <c r="AD101" s="532"/>
      <c r="AE101" s="343">
        <v>29</v>
      </c>
      <c r="AF101" s="343"/>
      <c r="AG101" s="343"/>
      <c r="AH101" s="343"/>
      <c r="AI101" s="343">
        <v>38</v>
      </c>
      <c r="AJ101" s="343"/>
      <c r="AK101" s="343"/>
      <c r="AL101" s="343"/>
      <c r="AM101" s="343">
        <v>41</v>
      </c>
      <c r="AN101" s="343"/>
      <c r="AO101" s="343"/>
      <c r="AP101" s="343"/>
      <c r="AQ101" s="343"/>
      <c r="AR101" s="343"/>
      <c r="AS101" s="343"/>
      <c r="AT101" s="343"/>
      <c r="AU101" s="348" t="s">
        <v>634</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645</v>
      </c>
      <c r="AC102" s="532"/>
      <c r="AD102" s="532"/>
      <c r="AE102" s="343">
        <v>17</v>
      </c>
      <c r="AF102" s="343"/>
      <c r="AG102" s="343"/>
      <c r="AH102" s="343"/>
      <c r="AI102" s="343">
        <v>26</v>
      </c>
      <c r="AJ102" s="343"/>
      <c r="AK102" s="343"/>
      <c r="AL102" s="343"/>
      <c r="AM102" s="343">
        <v>44</v>
      </c>
      <c r="AN102" s="343"/>
      <c r="AO102" s="343"/>
      <c r="AP102" s="343"/>
      <c r="AQ102" s="343">
        <v>58</v>
      </c>
      <c r="AR102" s="343"/>
      <c r="AS102" s="343"/>
      <c r="AT102" s="343"/>
      <c r="AU102" s="356" t="s">
        <v>634</v>
      </c>
      <c r="AV102" s="357"/>
      <c r="AW102" s="357"/>
      <c r="AX102" s="912"/>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462</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462</v>
      </c>
      <c r="AV106" s="346"/>
      <c r="AW106" s="346"/>
      <c r="AX106" s="347"/>
      <c r="AY106">
        <f>COUNTA($G$107)</f>
        <v>0</v>
      </c>
    </row>
    <row r="107" spans="1:60" ht="23.1"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462</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1"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462</v>
      </c>
      <c r="AV112" s="346"/>
      <c r="AW112" s="346"/>
      <c r="AX112" s="347"/>
      <c r="AY112">
        <f>COUNTA($G$113)</f>
        <v>0</v>
      </c>
    </row>
    <row r="113" spans="1:51" ht="23.1"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1"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463</v>
      </c>
      <c r="AR115" s="322"/>
      <c r="AS115" s="322"/>
      <c r="AT115" s="322"/>
      <c r="AU115" s="322"/>
      <c r="AV115" s="322"/>
      <c r="AW115" s="322"/>
      <c r="AX115" s="323"/>
    </row>
    <row r="116" spans="1:51" ht="23.25" customHeight="1" x14ac:dyDescent="0.15">
      <c r="A116" s="277"/>
      <c r="B116" s="278"/>
      <c r="C116" s="278"/>
      <c r="D116" s="278"/>
      <c r="E116" s="278"/>
      <c r="F116" s="279"/>
      <c r="G116" s="336" t="s">
        <v>644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646</v>
      </c>
      <c r="AC116" s="286"/>
      <c r="AD116" s="287"/>
      <c r="AE116" s="343">
        <v>51</v>
      </c>
      <c r="AF116" s="343"/>
      <c r="AG116" s="343"/>
      <c r="AH116" s="343"/>
      <c r="AI116" s="343">
        <v>34</v>
      </c>
      <c r="AJ116" s="343"/>
      <c r="AK116" s="343"/>
      <c r="AL116" s="343"/>
      <c r="AM116" s="343">
        <v>34</v>
      </c>
      <c r="AN116" s="343"/>
      <c r="AO116" s="343"/>
      <c r="AP116" s="343"/>
      <c r="AQ116" s="348">
        <v>38</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647</v>
      </c>
      <c r="AC117" s="328"/>
      <c r="AD117" s="329"/>
      <c r="AE117" s="291" t="s">
        <v>648</v>
      </c>
      <c r="AF117" s="291"/>
      <c r="AG117" s="291"/>
      <c r="AH117" s="291"/>
      <c r="AI117" s="291" t="s">
        <v>649</v>
      </c>
      <c r="AJ117" s="291"/>
      <c r="AK117" s="291"/>
      <c r="AL117" s="291"/>
      <c r="AM117" s="291" t="s">
        <v>711</v>
      </c>
      <c r="AN117" s="291"/>
      <c r="AO117" s="291"/>
      <c r="AP117" s="291"/>
      <c r="AQ117" s="291" t="s">
        <v>681</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463</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1"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463</v>
      </c>
      <c r="AR121" s="322"/>
      <c r="AS121" s="322"/>
      <c r="AT121" s="322"/>
      <c r="AU121" s="322"/>
      <c r="AV121" s="322"/>
      <c r="AW121" s="322"/>
      <c r="AX121" s="323"/>
      <c r="AY121" s="77">
        <f>IF(SUBSTITUTE(SUBSTITUTE($G$122,"／",""),"　","")="",0,1)</f>
        <v>0</v>
      </c>
    </row>
    <row r="122" spans="1:51" ht="23.1"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t="s">
        <v>666</v>
      </c>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463</v>
      </c>
      <c r="AR124" s="322"/>
      <c r="AS124" s="322"/>
      <c r="AT124" s="322"/>
      <c r="AU124" s="322"/>
      <c r="AV124" s="322"/>
      <c r="AW124" s="322"/>
      <c r="AX124" s="323"/>
      <c r="AY124" s="77">
        <f>IF(SUBSTITUTE(SUBSTITUTE($G$125,"／",""),"　","")="",0,1)</f>
        <v>0</v>
      </c>
    </row>
    <row r="125" spans="1:51" ht="23.1" hidden="1" customHeight="1" x14ac:dyDescent="0.15">
      <c r="A125" s="277"/>
      <c r="B125" s="278"/>
      <c r="C125" s="278"/>
      <c r="D125" s="278"/>
      <c r="E125" s="278"/>
      <c r="F125" s="279"/>
      <c r="G125" s="336" t="s">
        <v>459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1"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463</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5" t="s">
        <v>324</v>
      </c>
      <c r="B130" s="973"/>
      <c r="C130" s="972" t="s">
        <v>188</v>
      </c>
      <c r="D130" s="973"/>
      <c r="E130" s="293" t="s">
        <v>217</v>
      </c>
      <c r="F130" s="294"/>
      <c r="G130" s="295" t="s">
        <v>650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6"/>
      <c r="B131" s="238"/>
      <c r="C131" s="237"/>
      <c r="D131" s="238"/>
      <c r="E131" s="224" t="s">
        <v>216</v>
      </c>
      <c r="F131" s="225"/>
      <c r="G131" s="222" t="s">
        <v>651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6"/>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620</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6"/>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v>5</v>
      </c>
      <c r="AV133" s="163"/>
      <c r="AW133" s="164" t="s">
        <v>175</v>
      </c>
      <c r="AX133" s="165"/>
      <c r="AY133">
        <f>$AY$132</f>
        <v>1</v>
      </c>
    </row>
    <row r="134" spans="1:51" ht="39.75" customHeight="1" x14ac:dyDescent="0.15">
      <c r="A134" s="976"/>
      <c r="B134" s="238"/>
      <c r="C134" s="237"/>
      <c r="D134" s="238"/>
      <c r="E134" s="237"/>
      <c r="F134" s="299"/>
      <c r="G134" s="217" t="s">
        <v>638</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639</v>
      </c>
      <c r="AC134" s="209"/>
      <c r="AD134" s="209"/>
      <c r="AE134" s="251">
        <v>95</v>
      </c>
      <c r="AF134" s="152"/>
      <c r="AG134" s="152"/>
      <c r="AH134" s="152"/>
      <c r="AI134" s="251">
        <v>305</v>
      </c>
      <c r="AJ134" s="152"/>
      <c r="AK134" s="152"/>
      <c r="AL134" s="152"/>
      <c r="AM134" s="251"/>
      <c r="AN134" s="152"/>
      <c r="AO134" s="152"/>
      <c r="AP134" s="152"/>
      <c r="AQ134" s="251"/>
      <c r="AR134" s="152"/>
      <c r="AS134" s="152"/>
      <c r="AT134" s="152"/>
      <c r="AU134" s="251"/>
      <c r="AV134" s="152"/>
      <c r="AW134" s="152"/>
      <c r="AX134" s="193"/>
      <c r="AY134">
        <f t="shared" ref="AY134:AY135" si="13">$AY$132</f>
        <v>1</v>
      </c>
    </row>
    <row r="135" spans="1:51" ht="39.75" customHeight="1" x14ac:dyDescent="0.15">
      <c r="A135" s="976"/>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639</v>
      </c>
      <c r="AC135" s="160"/>
      <c r="AD135" s="160"/>
      <c r="AE135" s="251" t="s">
        <v>634</v>
      </c>
      <c r="AF135" s="152"/>
      <c r="AG135" s="152"/>
      <c r="AH135" s="152"/>
      <c r="AI135" s="251" t="s">
        <v>634</v>
      </c>
      <c r="AJ135" s="152"/>
      <c r="AK135" s="152"/>
      <c r="AL135" s="152"/>
      <c r="AM135" s="251" t="s">
        <v>634</v>
      </c>
      <c r="AN135" s="152"/>
      <c r="AO135" s="152"/>
      <c r="AP135" s="152"/>
      <c r="AQ135" s="251" t="s">
        <v>634</v>
      </c>
      <c r="AR135" s="152"/>
      <c r="AS135" s="152"/>
      <c r="AT135" s="152"/>
      <c r="AU135" s="251">
        <v>140</v>
      </c>
      <c r="AV135" s="152"/>
      <c r="AW135" s="152"/>
      <c r="AX135" s="193"/>
      <c r="AY135">
        <f t="shared" si="13"/>
        <v>1</v>
      </c>
    </row>
    <row r="136" spans="1:51" ht="18.75" hidden="1" customHeight="1" x14ac:dyDescent="0.15">
      <c r="A136" s="976"/>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620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6"/>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6"/>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6"/>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6"/>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6"/>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6"/>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6"/>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6"/>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6"/>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6"/>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6"/>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6"/>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620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6"/>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6"/>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6"/>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6"/>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6"/>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6"/>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3"/>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6"/>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6"/>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4"/>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6"/>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4"/>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6"/>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5"/>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6"/>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6"/>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6"/>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6"/>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6"/>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4"/>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6"/>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4"/>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6"/>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5"/>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6"/>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6"/>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6"/>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6"/>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6"/>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4"/>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6"/>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4"/>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6"/>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5"/>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6"/>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6"/>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6"/>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6"/>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6"/>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4"/>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6"/>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4"/>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6"/>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5"/>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6"/>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6"/>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6"/>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6"/>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6"/>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4"/>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6"/>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4"/>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6"/>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5"/>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6"/>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6"/>
      <c r="B188" s="238"/>
      <c r="C188" s="237"/>
      <c r="D188" s="238"/>
      <c r="E188" s="175" t="s">
        <v>717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6"/>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6"/>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6"/>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6"/>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6"/>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6"/>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6"/>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6"/>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6"/>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6"/>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6"/>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6"/>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6"/>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6"/>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6"/>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6"/>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6"/>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6"/>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6"/>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6"/>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6"/>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6"/>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6"/>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6"/>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6"/>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6"/>
      <c r="B214" s="238"/>
      <c r="C214" s="237"/>
      <c r="D214" s="238"/>
      <c r="E214" s="237"/>
      <c r="F214" s="299"/>
      <c r="G214" s="217"/>
      <c r="H214" s="176"/>
      <c r="I214" s="176"/>
      <c r="J214" s="176"/>
      <c r="K214" s="176"/>
      <c r="L214" s="176"/>
      <c r="M214" s="176"/>
      <c r="N214" s="176"/>
      <c r="O214" s="176"/>
      <c r="P214" s="218"/>
      <c r="Q214" s="963"/>
      <c r="R214" s="964"/>
      <c r="S214" s="964"/>
      <c r="T214" s="964"/>
      <c r="U214" s="964"/>
      <c r="V214" s="964"/>
      <c r="W214" s="964"/>
      <c r="X214" s="964"/>
      <c r="Y214" s="964"/>
      <c r="Z214" s="964"/>
      <c r="AA214" s="96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6"/>
      <c r="B215" s="238"/>
      <c r="C215" s="237"/>
      <c r="D215" s="238"/>
      <c r="E215" s="237"/>
      <c r="F215" s="299"/>
      <c r="G215" s="219"/>
      <c r="H215" s="220"/>
      <c r="I215" s="220"/>
      <c r="J215" s="220"/>
      <c r="K215" s="220"/>
      <c r="L215" s="220"/>
      <c r="M215" s="220"/>
      <c r="N215" s="220"/>
      <c r="O215" s="220"/>
      <c r="P215" s="221"/>
      <c r="Q215" s="966"/>
      <c r="R215" s="967"/>
      <c r="S215" s="967"/>
      <c r="T215" s="967"/>
      <c r="U215" s="967"/>
      <c r="V215" s="967"/>
      <c r="W215" s="967"/>
      <c r="X215" s="967"/>
      <c r="Y215" s="967"/>
      <c r="Z215" s="967"/>
      <c r="AA215" s="96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6"/>
      <c r="B216" s="238"/>
      <c r="C216" s="237"/>
      <c r="D216" s="238"/>
      <c r="E216" s="237"/>
      <c r="F216" s="299"/>
      <c r="G216" s="219"/>
      <c r="H216" s="220"/>
      <c r="I216" s="220"/>
      <c r="J216" s="220"/>
      <c r="K216" s="220"/>
      <c r="L216" s="220"/>
      <c r="M216" s="220"/>
      <c r="N216" s="220"/>
      <c r="O216" s="220"/>
      <c r="P216" s="221"/>
      <c r="Q216" s="966"/>
      <c r="R216" s="967"/>
      <c r="S216" s="967"/>
      <c r="T216" s="967"/>
      <c r="U216" s="967"/>
      <c r="V216" s="967"/>
      <c r="W216" s="967"/>
      <c r="X216" s="967"/>
      <c r="Y216" s="967"/>
      <c r="Z216" s="967"/>
      <c r="AA216" s="968"/>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6"/>
      <c r="B217" s="238"/>
      <c r="C217" s="237"/>
      <c r="D217" s="238"/>
      <c r="E217" s="237"/>
      <c r="F217" s="299"/>
      <c r="G217" s="219"/>
      <c r="H217" s="220"/>
      <c r="I217" s="220"/>
      <c r="J217" s="220"/>
      <c r="K217" s="220"/>
      <c r="L217" s="220"/>
      <c r="M217" s="220"/>
      <c r="N217" s="220"/>
      <c r="O217" s="220"/>
      <c r="P217" s="221"/>
      <c r="Q217" s="966"/>
      <c r="R217" s="967"/>
      <c r="S217" s="967"/>
      <c r="T217" s="967"/>
      <c r="U217" s="967"/>
      <c r="V217" s="967"/>
      <c r="W217" s="967"/>
      <c r="X217" s="967"/>
      <c r="Y217" s="967"/>
      <c r="Z217" s="967"/>
      <c r="AA217" s="968"/>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6"/>
      <c r="B218" s="238"/>
      <c r="C218" s="237"/>
      <c r="D218" s="238"/>
      <c r="E218" s="237"/>
      <c r="F218" s="299"/>
      <c r="G218" s="222"/>
      <c r="H218" s="179"/>
      <c r="I218" s="179"/>
      <c r="J218" s="179"/>
      <c r="K218" s="179"/>
      <c r="L218" s="179"/>
      <c r="M218" s="179"/>
      <c r="N218" s="179"/>
      <c r="O218" s="179"/>
      <c r="P218" s="223"/>
      <c r="Q218" s="969"/>
      <c r="R218" s="970"/>
      <c r="S218" s="970"/>
      <c r="T218" s="970"/>
      <c r="U218" s="970"/>
      <c r="V218" s="970"/>
      <c r="W218" s="970"/>
      <c r="X218" s="970"/>
      <c r="Y218" s="970"/>
      <c r="Z218" s="970"/>
      <c r="AA218" s="971"/>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6"/>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6"/>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6"/>
      <c r="B221" s="238"/>
      <c r="C221" s="237"/>
      <c r="D221" s="238"/>
      <c r="E221" s="237"/>
      <c r="F221" s="299"/>
      <c r="G221" s="217"/>
      <c r="H221" s="176"/>
      <c r="I221" s="176"/>
      <c r="J221" s="176"/>
      <c r="K221" s="176"/>
      <c r="L221" s="176"/>
      <c r="M221" s="176"/>
      <c r="N221" s="176"/>
      <c r="O221" s="176"/>
      <c r="P221" s="218"/>
      <c r="Q221" s="963"/>
      <c r="R221" s="964"/>
      <c r="S221" s="964"/>
      <c r="T221" s="964"/>
      <c r="U221" s="964"/>
      <c r="V221" s="964"/>
      <c r="W221" s="964"/>
      <c r="X221" s="964"/>
      <c r="Y221" s="964"/>
      <c r="Z221" s="964"/>
      <c r="AA221" s="96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6"/>
      <c r="B222" s="238"/>
      <c r="C222" s="237"/>
      <c r="D222" s="238"/>
      <c r="E222" s="237"/>
      <c r="F222" s="299"/>
      <c r="G222" s="219"/>
      <c r="H222" s="220"/>
      <c r="I222" s="220"/>
      <c r="J222" s="220"/>
      <c r="K222" s="220"/>
      <c r="L222" s="220"/>
      <c r="M222" s="220"/>
      <c r="N222" s="220"/>
      <c r="O222" s="220"/>
      <c r="P222" s="221"/>
      <c r="Q222" s="966"/>
      <c r="R222" s="967"/>
      <c r="S222" s="967"/>
      <c r="T222" s="967"/>
      <c r="U222" s="967"/>
      <c r="V222" s="967"/>
      <c r="W222" s="967"/>
      <c r="X222" s="967"/>
      <c r="Y222" s="967"/>
      <c r="Z222" s="967"/>
      <c r="AA222" s="96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6"/>
      <c r="B223" s="238"/>
      <c r="C223" s="237"/>
      <c r="D223" s="238"/>
      <c r="E223" s="237"/>
      <c r="F223" s="299"/>
      <c r="G223" s="219"/>
      <c r="H223" s="220"/>
      <c r="I223" s="220"/>
      <c r="J223" s="220"/>
      <c r="K223" s="220"/>
      <c r="L223" s="220"/>
      <c r="M223" s="220"/>
      <c r="N223" s="220"/>
      <c r="O223" s="220"/>
      <c r="P223" s="221"/>
      <c r="Q223" s="966"/>
      <c r="R223" s="967"/>
      <c r="S223" s="967"/>
      <c r="T223" s="967"/>
      <c r="U223" s="967"/>
      <c r="V223" s="967"/>
      <c r="W223" s="967"/>
      <c r="X223" s="967"/>
      <c r="Y223" s="967"/>
      <c r="Z223" s="967"/>
      <c r="AA223" s="968"/>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6"/>
      <c r="B224" s="238"/>
      <c r="C224" s="237"/>
      <c r="D224" s="238"/>
      <c r="E224" s="237"/>
      <c r="F224" s="299"/>
      <c r="G224" s="219"/>
      <c r="H224" s="220"/>
      <c r="I224" s="220"/>
      <c r="J224" s="220"/>
      <c r="K224" s="220"/>
      <c r="L224" s="220"/>
      <c r="M224" s="220"/>
      <c r="N224" s="220"/>
      <c r="O224" s="220"/>
      <c r="P224" s="221"/>
      <c r="Q224" s="966"/>
      <c r="R224" s="967"/>
      <c r="S224" s="967"/>
      <c r="T224" s="967"/>
      <c r="U224" s="967"/>
      <c r="V224" s="967"/>
      <c r="W224" s="967"/>
      <c r="X224" s="967"/>
      <c r="Y224" s="967"/>
      <c r="Z224" s="967"/>
      <c r="AA224" s="968"/>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6"/>
      <c r="B225" s="238"/>
      <c r="C225" s="237"/>
      <c r="D225" s="238"/>
      <c r="E225" s="237"/>
      <c r="F225" s="299"/>
      <c r="G225" s="222"/>
      <c r="H225" s="179"/>
      <c r="I225" s="179"/>
      <c r="J225" s="179"/>
      <c r="K225" s="179"/>
      <c r="L225" s="179"/>
      <c r="M225" s="179"/>
      <c r="N225" s="179"/>
      <c r="O225" s="179"/>
      <c r="P225" s="223"/>
      <c r="Q225" s="969"/>
      <c r="R225" s="970"/>
      <c r="S225" s="970"/>
      <c r="T225" s="970"/>
      <c r="U225" s="970"/>
      <c r="V225" s="970"/>
      <c r="W225" s="970"/>
      <c r="X225" s="970"/>
      <c r="Y225" s="970"/>
      <c r="Z225" s="970"/>
      <c r="AA225" s="971"/>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6"/>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6"/>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6"/>
      <c r="B228" s="238"/>
      <c r="C228" s="237"/>
      <c r="D228" s="238"/>
      <c r="E228" s="237"/>
      <c r="F228" s="299"/>
      <c r="G228" s="217"/>
      <c r="H228" s="176"/>
      <c r="I228" s="176"/>
      <c r="J228" s="176"/>
      <c r="K228" s="176"/>
      <c r="L228" s="176"/>
      <c r="M228" s="176"/>
      <c r="N228" s="176"/>
      <c r="O228" s="176"/>
      <c r="P228" s="218"/>
      <c r="Q228" s="963"/>
      <c r="R228" s="964"/>
      <c r="S228" s="964"/>
      <c r="T228" s="964"/>
      <c r="U228" s="964"/>
      <c r="V228" s="964"/>
      <c r="W228" s="964"/>
      <c r="X228" s="964"/>
      <c r="Y228" s="964"/>
      <c r="Z228" s="964"/>
      <c r="AA228" s="96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6"/>
      <c r="B229" s="238"/>
      <c r="C229" s="237"/>
      <c r="D229" s="238"/>
      <c r="E229" s="237"/>
      <c r="F229" s="299"/>
      <c r="G229" s="219"/>
      <c r="H229" s="220"/>
      <c r="I229" s="220"/>
      <c r="J229" s="220"/>
      <c r="K229" s="220"/>
      <c r="L229" s="220"/>
      <c r="M229" s="220"/>
      <c r="N229" s="220"/>
      <c r="O229" s="220"/>
      <c r="P229" s="221"/>
      <c r="Q229" s="966"/>
      <c r="R229" s="967"/>
      <c r="S229" s="967"/>
      <c r="T229" s="967"/>
      <c r="U229" s="967"/>
      <c r="V229" s="967"/>
      <c r="W229" s="967"/>
      <c r="X229" s="967"/>
      <c r="Y229" s="967"/>
      <c r="Z229" s="967"/>
      <c r="AA229" s="96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6"/>
      <c r="B230" s="238"/>
      <c r="C230" s="237"/>
      <c r="D230" s="238"/>
      <c r="E230" s="237"/>
      <c r="F230" s="299"/>
      <c r="G230" s="219"/>
      <c r="H230" s="220"/>
      <c r="I230" s="220"/>
      <c r="J230" s="220"/>
      <c r="K230" s="220"/>
      <c r="L230" s="220"/>
      <c r="M230" s="220"/>
      <c r="N230" s="220"/>
      <c r="O230" s="220"/>
      <c r="P230" s="221"/>
      <c r="Q230" s="966"/>
      <c r="R230" s="967"/>
      <c r="S230" s="967"/>
      <c r="T230" s="967"/>
      <c r="U230" s="967"/>
      <c r="V230" s="967"/>
      <c r="W230" s="967"/>
      <c r="X230" s="967"/>
      <c r="Y230" s="967"/>
      <c r="Z230" s="967"/>
      <c r="AA230" s="968"/>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6"/>
      <c r="B231" s="238"/>
      <c r="C231" s="237"/>
      <c r="D231" s="238"/>
      <c r="E231" s="237"/>
      <c r="F231" s="299"/>
      <c r="G231" s="219"/>
      <c r="H231" s="220"/>
      <c r="I231" s="220"/>
      <c r="J231" s="220"/>
      <c r="K231" s="220"/>
      <c r="L231" s="220"/>
      <c r="M231" s="220"/>
      <c r="N231" s="220"/>
      <c r="O231" s="220"/>
      <c r="P231" s="221"/>
      <c r="Q231" s="966"/>
      <c r="R231" s="967"/>
      <c r="S231" s="967"/>
      <c r="T231" s="967"/>
      <c r="U231" s="967"/>
      <c r="V231" s="967"/>
      <c r="W231" s="967"/>
      <c r="X231" s="967"/>
      <c r="Y231" s="967"/>
      <c r="Z231" s="967"/>
      <c r="AA231" s="968"/>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6"/>
      <c r="B232" s="238"/>
      <c r="C232" s="237"/>
      <c r="D232" s="238"/>
      <c r="E232" s="237"/>
      <c r="F232" s="299"/>
      <c r="G232" s="222"/>
      <c r="H232" s="179"/>
      <c r="I232" s="179"/>
      <c r="J232" s="179"/>
      <c r="K232" s="179"/>
      <c r="L232" s="179"/>
      <c r="M232" s="179"/>
      <c r="N232" s="179"/>
      <c r="O232" s="179"/>
      <c r="P232" s="223"/>
      <c r="Q232" s="969"/>
      <c r="R232" s="970"/>
      <c r="S232" s="970"/>
      <c r="T232" s="970"/>
      <c r="U232" s="970"/>
      <c r="V232" s="970"/>
      <c r="W232" s="970"/>
      <c r="X232" s="970"/>
      <c r="Y232" s="970"/>
      <c r="Z232" s="970"/>
      <c r="AA232" s="971"/>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6"/>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6"/>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6"/>
      <c r="B235" s="238"/>
      <c r="C235" s="237"/>
      <c r="D235" s="238"/>
      <c r="E235" s="237"/>
      <c r="F235" s="299"/>
      <c r="G235" s="217"/>
      <c r="H235" s="176"/>
      <c r="I235" s="176"/>
      <c r="J235" s="176"/>
      <c r="K235" s="176"/>
      <c r="L235" s="176"/>
      <c r="M235" s="176"/>
      <c r="N235" s="176"/>
      <c r="O235" s="176"/>
      <c r="P235" s="218"/>
      <c r="Q235" s="963"/>
      <c r="R235" s="964"/>
      <c r="S235" s="964"/>
      <c r="T235" s="964"/>
      <c r="U235" s="964"/>
      <c r="V235" s="964"/>
      <c r="W235" s="964"/>
      <c r="X235" s="964"/>
      <c r="Y235" s="964"/>
      <c r="Z235" s="964"/>
      <c r="AA235" s="96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6"/>
      <c r="B236" s="238"/>
      <c r="C236" s="237"/>
      <c r="D236" s="238"/>
      <c r="E236" s="237"/>
      <c r="F236" s="299"/>
      <c r="G236" s="219"/>
      <c r="H236" s="220"/>
      <c r="I236" s="220"/>
      <c r="J236" s="220"/>
      <c r="K236" s="220"/>
      <c r="L236" s="220"/>
      <c r="M236" s="220"/>
      <c r="N236" s="220"/>
      <c r="O236" s="220"/>
      <c r="P236" s="221"/>
      <c r="Q236" s="966"/>
      <c r="R236" s="967"/>
      <c r="S236" s="967"/>
      <c r="T236" s="967"/>
      <c r="U236" s="967"/>
      <c r="V236" s="967"/>
      <c r="W236" s="967"/>
      <c r="X236" s="967"/>
      <c r="Y236" s="967"/>
      <c r="Z236" s="967"/>
      <c r="AA236" s="96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6"/>
      <c r="B237" s="238"/>
      <c r="C237" s="237"/>
      <c r="D237" s="238"/>
      <c r="E237" s="237"/>
      <c r="F237" s="299"/>
      <c r="G237" s="219"/>
      <c r="H237" s="220"/>
      <c r="I237" s="220"/>
      <c r="J237" s="220"/>
      <c r="K237" s="220"/>
      <c r="L237" s="220"/>
      <c r="M237" s="220"/>
      <c r="N237" s="220"/>
      <c r="O237" s="220"/>
      <c r="P237" s="221"/>
      <c r="Q237" s="966"/>
      <c r="R237" s="967"/>
      <c r="S237" s="967"/>
      <c r="T237" s="967"/>
      <c r="U237" s="967"/>
      <c r="V237" s="967"/>
      <c r="W237" s="967"/>
      <c r="X237" s="967"/>
      <c r="Y237" s="967"/>
      <c r="Z237" s="967"/>
      <c r="AA237" s="968"/>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6"/>
      <c r="B238" s="238"/>
      <c r="C238" s="237"/>
      <c r="D238" s="238"/>
      <c r="E238" s="237"/>
      <c r="F238" s="299"/>
      <c r="G238" s="219"/>
      <c r="H238" s="220"/>
      <c r="I238" s="220"/>
      <c r="J238" s="220"/>
      <c r="K238" s="220"/>
      <c r="L238" s="220"/>
      <c r="M238" s="220"/>
      <c r="N238" s="220"/>
      <c r="O238" s="220"/>
      <c r="P238" s="221"/>
      <c r="Q238" s="966"/>
      <c r="R238" s="967"/>
      <c r="S238" s="967"/>
      <c r="T238" s="967"/>
      <c r="U238" s="967"/>
      <c r="V238" s="967"/>
      <c r="W238" s="967"/>
      <c r="X238" s="967"/>
      <c r="Y238" s="967"/>
      <c r="Z238" s="967"/>
      <c r="AA238" s="968"/>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6"/>
      <c r="B239" s="238"/>
      <c r="C239" s="237"/>
      <c r="D239" s="238"/>
      <c r="E239" s="237"/>
      <c r="F239" s="299"/>
      <c r="G239" s="222"/>
      <c r="H239" s="179"/>
      <c r="I239" s="179"/>
      <c r="J239" s="179"/>
      <c r="K239" s="179"/>
      <c r="L239" s="179"/>
      <c r="M239" s="179"/>
      <c r="N239" s="179"/>
      <c r="O239" s="179"/>
      <c r="P239" s="223"/>
      <c r="Q239" s="969"/>
      <c r="R239" s="970"/>
      <c r="S239" s="970"/>
      <c r="T239" s="970"/>
      <c r="U239" s="970"/>
      <c r="V239" s="970"/>
      <c r="W239" s="970"/>
      <c r="X239" s="970"/>
      <c r="Y239" s="970"/>
      <c r="Z239" s="970"/>
      <c r="AA239" s="971"/>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6"/>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6"/>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6"/>
      <c r="B242" s="238"/>
      <c r="C242" s="237"/>
      <c r="D242" s="238"/>
      <c r="E242" s="237"/>
      <c r="F242" s="299"/>
      <c r="G242" s="217"/>
      <c r="H242" s="176"/>
      <c r="I242" s="176"/>
      <c r="J242" s="176"/>
      <c r="K242" s="176"/>
      <c r="L242" s="176"/>
      <c r="M242" s="176"/>
      <c r="N242" s="176"/>
      <c r="O242" s="176"/>
      <c r="P242" s="218"/>
      <c r="Q242" s="963"/>
      <c r="R242" s="964"/>
      <c r="S242" s="964"/>
      <c r="T242" s="964"/>
      <c r="U242" s="964"/>
      <c r="V242" s="964"/>
      <c r="W242" s="964"/>
      <c r="X242" s="964"/>
      <c r="Y242" s="964"/>
      <c r="Z242" s="964"/>
      <c r="AA242" s="96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6"/>
      <c r="B243" s="238"/>
      <c r="C243" s="237"/>
      <c r="D243" s="238"/>
      <c r="E243" s="237"/>
      <c r="F243" s="299"/>
      <c r="G243" s="219"/>
      <c r="H243" s="220"/>
      <c r="I243" s="220"/>
      <c r="J243" s="220"/>
      <c r="K243" s="220"/>
      <c r="L243" s="220"/>
      <c r="M243" s="220"/>
      <c r="N243" s="220"/>
      <c r="O243" s="220"/>
      <c r="P243" s="221"/>
      <c r="Q243" s="966"/>
      <c r="R243" s="967"/>
      <c r="S243" s="967"/>
      <c r="T243" s="967"/>
      <c r="U243" s="967"/>
      <c r="V243" s="967"/>
      <c r="W243" s="967"/>
      <c r="X243" s="967"/>
      <c r="Y243" s="967"/>
      <c r="Z243" s="967"/>
      <c r="AA243" s="96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6"/>
      <c r="B244" s="238"/>
      <c r="C244" s="237"/>
      <c r="D244" s="238"/>
      <c r="E244" s="237"/>
      <c r="F244" s="299"/>
      <c r="G244" s="219"/>
      <c r="H244" s="220"/>
      <c r="I244" s="220"/>
      <c r="J244" s="220"/>
      <c r="K244" s="220"/>
      <c r="L244" s="220"/>
      <c r="M244" s="220"/>
      <c r="N244" s="220"/>
      <c r="O244" s="220"/>
      <c r="P244" s="221"/>
      <c r="Q244" s="966"/>
      <c r="R244" s="967"/>
      <c r="S244" s="967"/>
      <c r="T244" s="967"/>
      <c r="U244" s="967"/>
      <c r="V244" s="967"/>
      <c r="W244" s="967"/>
      <c r="X244" s="967"/>
      <c r="Y244" s="967"/>
      <c r="Z244" s="967"/>
      <c r="AA244" s="968"/>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6"/>
      <c r="B245" s="238"/>
      <c r="C245" s="237"/>
      <c r="D245" s="238"/>
      <c r="E245" s="237"/>
      <c r="F245" s="299"/>
      <c r="G245" s="219"/>
      <c r="H245" s="220"/>
      <c r="I245" s="220"/>
      <c r="J245" s="220"/>
      <c r="K245" s="220"/>
      <c r="L245" s="220"/>
      <c r="M245" s="220"/>
      <c r="N245" s="220"/>
      <c r="O245" s="220"/>
      <c r="P245" s="221"/>
      <c r="Q245" s="966"/>
      <c r="R245" s="967"/>
      <c r="S245" s="967"/>
      <c r="T245" s="967"/>
      <c r="U245" s="967"/>
      <c r="V245" s="967"/>
      <c r="W245" s="967"/>
      <c r="X245" s="967"/>
      <c r="Y245" s="967"/>
      <c r="Z245" s="967"/>
      <c r="AA245" s="968"/>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6"/>
      <c r="B246" s="238"/>
      <c r="C246" s="237"/>
      <c r="D246" s="238"/>
      <c r="E246" s="300"/>
      <c r="F246" s="301"/>
      <c r="G246" s="222"/>
      <c r="H246" s="179"/>
      <c r="I246" s="179"/>
      <c r="J246" s="179"/>
      <c r="K246" s="179"/>
      <c r="L246" s="179"/>
      <c r="M246" s="179"/>
      <c r="N246" s="179"/>
      <c r="O246" s="179"/>
      <c r="P246" s="223"/>
      <c r="Q246" s="969"/>
      <c r="R246" s="970"/>
      <c r="S246" s="970"/>
      <c r="T246" s="970"/>
      <c r="U246" s="970"/>
      <c r="V246" s="970"/>
      <c r="W246" s="970"/>
      <c r="X246" s="970"/>
      <c r="Y246" s="970"/>
      <c r="Z246" s="970"/>
      <c r="AA246" s="971"/>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6"/>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6"/>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6"/>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6"/>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6"/>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6"/>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6"/>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6"/>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6"/>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6"/>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6"/>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6"/>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6"/>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6"/>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6"/>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6"/>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6"/>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6"/>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6"/>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6"/>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6"/>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6"/>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6"/>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6"/>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6"/>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6"/>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6"/>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6"/>
      <c r="B274" s="238"/>
      <c r="C274" s="237"/>
      <c r="D274" s="238"/>
      <c r="E274" s="237"/>
      <c r="F274" s="299"/>
      <c r="G274" s="217"/>
      <c r="H274" s="176"/>
      <c r="I274" s="176"/>
      <c r="J274" s="176"/>
      <c r="K274" s="176"/>
      <c r="L274" s="176"/>
      <c r="M274" s="176"/>
      <c r="N274" s="176"/>
      <c r="O274" s="176"/>
      <c r="P274" s="218"/>
      <c r="Q274" s="963"/>
      <c r="R274" s="964"/>
      <c r="S274" s="964"/>
      <c r="T274" s="964"/>
      <c r="U274" s="964"/>
      <c r="V274" s="964"/>
      <c r="W274" s="964"/>
      <c r="X274" s="964"/>
      <c r="Y274" s="964"/>
      <c r="Z274" s="964"/>
      <c r="AA274" s="96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6"/>
      <c r="B275" s="238"/>
      <c r="C275" s="237"/>
      <c r="D275" s="238"/>
      <c r="E275" s="237"/>
      <c r="F275" s="299"/>
      <c r="G275" s="219"/>
      <c r="H275" s="220"/>
      <c r="I275" s="220"/>
      <c r="J275" s="220"/>
      <c r="K275" s="220"/>
      <c r="L275" s="220"/>
      <c r="M275" s="220"/>
      <c r="N275" s="220"/>
      <c r="O275" s="220"/>
      <c r="P275" s="221"/>
      <c r="Q275" s="966"/>
      <c r="R275" s="967"/>
      <c r="S275" s="967"/>
      <c r="T275" s="967"/>
      <c r="U275" s="967"/>
      <c r="V275" s="967"/>
      <c r="W275" s="967"/>
      <c r="X275" s="967"/>
      <c r="Y275" s="967"/>
      <c r="Z275" s="967"/>
      <c r="AA275" s="96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6"/>
      <c r="B276" s="238"/>
      <c r="C276" s="237"/>
      <c r="D276" s="238"/>
      <c r="E276" s="237"/>
      <c r="F276" s="299"/>
      <c r="G276" s="219"/>
      <c r="H276" s="220"/>
      <c r="I276" s="220"/>
      <c r="J276" s="220"/>
      <c r="K276" s="220"/>
      <c r="L276" s="220"/>
      <c r="M276" s="220"/>
      <c r="N276" s="220"/>
      <c r="O276" s="220"/>
      <c r="P276" s="221"/>
      <c r="Q276" s="966"/>
      <c r="R276" s="967"/>
      <c r="S276" s="967"/>
      <c r="T276" s="967"/>
      <c r="U276" s="967"/>
      <c r="V276" s="967"/>
      <c r="W276" s="967"/>
      <c r="X276" s="967"/>
      <c r="Y276" s="967"/>
      <c r="Z276" s="967"/>
      <c r="AA276" s="968"/>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6"/>
      <c r="B277" s="238"/>
      <c r="C277" s="237"/>
      <c r="D277" s="238"/>
      <c r="E277" s="237"/>
      <c r="F277" s="299"/>
      <c r="G277" s="219"/>
      <c r="H277" s="220"/>
      <c r="I277" s="220"/>
      <c r="J277" s="220"/>
      <c r="K277" s="220"/>
      <c r="L277" s="220"/>
      <c r="M277" s="220"/>
      <c r="N277" s="220"/>
      <c r="O277" s="220"/>
      <c r="P277" s="221"/>
      <c r="Q277" s="966"/>
      <c r="R277" s="967"/>
      <c r="S277" s="967"/>
      <c r="T277" s="967"/>
      <c r="U277" s="967"/>
      <c r="V277" s="967"/>
      <c r="W277" s="967"/>
      <c r="X277" s="967"/>
      <c r="Y277" s="967"/>
      <c r="Z277" s="967"/>
      <c r="AA277" s="968"/>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6"/>
      <c r="B278" s="238"/>
      <c r="C278" s="237"/>
      <c r="D278" s="238"/>
      <c r="E278" s="237"/>
      <c r="F278" s="299"/>
      <c r="G278" s="222"/>
      <c r="H278" s="179"/>
      <c r="I278" s="179"/>
      <c r="J278" s="179"/>
      <c r="K278" s="179"/>
      <c r="L278" s="179"/>
      <c r="M278" s="179"/>
      <c r="N278" s="179"/>
      <c r="O278" s="179"/>
      <c r="P278" s="223"/>
      <c r="Q278" s="969"/>
      <c r="R278" s="970"/>
      <c r="S278" s="970"/>
      <c r="T278" s="970"/>
      <c r="U278" s="970"/>
      <c r="V278" s="970"/>
      <c r="W278" s="970"/>
      <c r="X278" s="970"/>
      <c r="Y278" s="970"/>
      <c r="Z278" s="970"/>
      <c r="AA278" s="971"/>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6"/>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6"/>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6"/>
      <c r="B281" s="238"/>
      <c r="C281" s="237"/>
      <c r="D281" s="238"/>
      <c r="E281" s="237"/>
      <c r="F281" s="299"/>
      <c r="G281" s="217"/>
      <c r="H281" s="176"/>
      <c r="I281" s="176"/>
      <c r="J281" s="176"/>
      <c r="K281" s="176"/>
      <c r="L281" s="176"/>
      <c r="M281" s="176"/>
      <c r="N281" s="176"/>
      <c r="O281" s="176"/>
      <c r="P281" s="218"/>
      <c r="Q281" s="963"/>
      <c r="R281" s="964"/>
      <c r="S281" s="964"/>
      <c r="T281" s="964"/>
      <c r="U281" s="964"/>
      <c r="V281" s="964"/>
      <c r="W281" s="964"/>
      <c r="X281" s="964"/>
      <c r="Y281" s="964"/>
      <c r="Z281" s="964"/>
      <c r="AA281" s="96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6"/>
      <c r="B282" s="238"/>
      <c r="C282" s="237"/>
      <c r="D282" s="238"/>
      <c r="E282" s="237"/>
      <c r="F282" s="299"/>
      <c r="G282" s="219"/>
      <c r="H282" s="220"/>
      <c r="I282" s="220"/>
      <c r="J282" s="220"/>
      <c r="K282" s="220"/>
      <c r="L282" s="220"/>
      <c r="M282" s="220"/>
      <c r="N282" s="220"/>
      <c r="O282" s="220"/>
      <c r="P282" s="221"/>
      <c r="Q282" s="966"/>
      <c r="R282" s="967"/>
      <c r="S282" s="967"/>
      <c r="T282" s="967"/>
      <c r="U282" s="967"/>
      <c r="V282" s="967"/>
      <c r="W282" s="967"/>
      <c r="X282" s="967"/>
      <c r="Y282" s="967"/>
      <c r="Z282" s="967"/>
      <c r="AA282" s="96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6"/>
      <c r="B283" s="238"/>
      <c r="C283" s="237"/>
      <c r="D283" s="238"/>
      <c r="E283" s="237"/>
      <c r="F283" s="299"/>
      <c r="G283" s="219"/>
      <c r="H283" s="220"/>
      <c r="I283" s="220"/>
      <c r="J283" s="220"/>
      <c r="K283" s="220"/>
      <c r="L283" s="220"/>
      <c r="M283" s="220"/>
      <c r="N283" s="220"/>
      <c r="O283" s="220"/>
      <c r="P283" s="221"/>
      <c r="Q283" s="966"/>
      <c r="R283" s="967"/>
      <c r="S283" s="967"/>
      <c r="T283" s="967"/>
      <c r="U283" s="967"/>
      <c r="V283" s="967"/>
      <c r="W283" s="967"/>
      <c r="X283" s="967"/>
      <c r="Y283" s="967"/>
      <c r="Z283" s="967"/>
      <c r="AA283" s="968"/>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6"/>
      <c r="B284" s="238"/>
      <c r="C284" s="237"/>
      <c r="D284" s="238"/>
      <c r="E284" s="237"/>
      <c r="F284" s="299"/>
      <c r="G284" s="219"/>
      <c r="H284" s="220"/>
      <c r="I284" s="220"/>
      <c r="J284" s="220"/>
      <c r="K284" s="220"/>
      <c r="L284" s="220"/>
      <c r="M284" s="220"/>
      <c r="N284" s="220"/>
      <c r="O284" s="220"/>
      <c r="P284" s="221"/>
      <c r="Q284" s="966"/>
      <c r="R284" s="967"/>
      <c r="S284" s="967"/>
      <c r="T284" s="967"/>
      <c r="U284" s="967"/>
      <c r="V284" s="967"/>
      <c r="W284" s="967"/>
      <c r="X284" s="967"/>
      <c r="Y284" s="967"/>
      <c r="Z284" s="967"/>
      <c r="AA284" s="968"/>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6"/>
      <c r="B285" s="238"/>
      <c r="C285" s="237"/>
      <c r="D285" s="238"/>
      <c r="E285" s="237"/>
      <c r="F285" s="299"/>
      <c r="G285" s="222"/>
      <c r="H285" s="179"/>
      <c r="I285" s="179"/>
      <c r="J285" s="179"/>
      <c r="K285" s="179"/>
      <c r="L285" s="179"/>
      <c r="M285" s="179"/>
      <c r="N285" s="179"/>
      <c r="O285" s="179"/>
      <c r="P285" s="223"/>
      <c r="Q285" s="969"/>
      <c r="R285" s="970"/>
      <c r="S285" s="970"/>
      <c r="T285" s="970"/>
      <c r="U285" s="970"/>
      <c r="V285" s="970"/>
      <c r="W285" s="970"/>
      <c r="X285" s="970"/>
      <c r="Y285" s="970"/>
      <c r="Z285" s="970"/>
      <c r="AA285" s="971"/>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6"/>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6"/>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6"/>
      <c r="B288" s="238"/>
      <c r="C288" s="237"/>
      <c r="D288" s="238"/>
      <c r="E288" s="237"/>
      <c r="F288" s="299"/>
      <c r="G288" s="217"/>
      <c r="H288" s="176"/>
      <c r="I288" s="176"/>
      <c r="J288" s="176"/>
      <c r="K288" s="176"/>
      <c r="L288" s="176"/>
      <c r="M288" s="176"/>
      <c r="N288" s="176"/>
      <c r="O288" s="176"/>
      <c r="P288" s="218"/>
      <c r="Q288" s="963"/>
      <c r="R288" s="964"/>
      <c r="S288" s="964"/>
      <c r="T288" s="964"/>
      <c r="U288" s="964"/>
      <c r="V288" s="964"/>
      <c r="W288" s="964"/>
      <c r="X288" s="964"/>
      <c r="Y288" s="964"/>
      <c r="Z288" s="964"/>
      <c r="AA288" s="96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6"/>
      <c r="B289" s="238"/>
      <c r="C289" s="237"/>
      <c r="D289" s="238"/>
      <c r="E289" s="237"/>
      <c r="F289" s="299"/>
      <c r="G289" s="219"/>
      <c r="H289" s="220"/>
      <c r="I289" s="220"/>
      <c r="J289" s="220"/>
      <c r="K289" s="220"/>
      <c r="L289" s="220"/>
      <c r="M289" s="220"/>
      <c r="N289" s="220"/>
      <c r="O289" s="220"/>
      <c r="P289" s="221"/>
      <c r="Q289" s="966"/>
      <c r="R289" s="967"/>
      <c r="S289" s="967"/>
      <c r="T289" s="967"/>
      <c r="U289" s="967"/>
      <c r="V289" s="967"/>
      <c r="W289" s="967"/>
      <c r="X289" s="967"/>
      <c r="Y289" s="967"/>
      <c r="Z289" s="967"/>
      <c r="AA289" s="96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6"/>
      <c r="B290" s="238"/>
      <c r="C290" s="237"/>
      <c r="D290" s="238"/>
      <c r="E290" s="237"/>
      <c r="F290" s="299"/>
      <c r="G290" s="219"/>
      <c r="H290" s="220"/>
      <c r="I290" s="220"/>
      <c r="J290" s="220"/>
      <c r="K290" s="220"/>
      <c r="L290" s="220"/>
      <c r="M290" s="220"/>
      <c r="N290" s="220"/>
      <c r="O290" s="220"/>
      <c r="P290" s="221"/>
      <c r="Q290" s="966"/>
      <c r="R290" s="967"/>
      <c r="S290" s="967"/>
      <c r="T290" s="967"/>
      <c r="U290" s="967"/>
      <c r="V290" s="967"/>
      <c r="W290" s="967"/>
      <c r="X290" s="967"/>
      <c r="Y290" s="967"/>
      <c r="Z290" s="967"/>
      <c r="AA290" s="968"/>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6"/>
      <c r="B291" s="238"/>
      <c r="C291" s="237"/>
      <c r="D291" s="238"/>
      <c r="E291" s="237"/>
      <c r="F291" s="299"/>
      <c r="G291" s="219"/>
      <c r="H291" s="220"/>
      <c r="I291" s="220"/>
      <c r="J291" s="220"/>
      <c r="K291" s="220"/>
      <c r="L291" s="220"/>
      <c r="M291" s="220"/>
      <c r="N291" s="220"/>
      <c r="O291" s="220"/>
      <c r="P291" s="221"/>
      <c r="Q291" s="966"/>
      <c r="R291" s="967"/>
      <c r="S291" s="967"/>
      <c r="T291" s="967"/>
      <c r="U291" s="967"/>
      <c r="V291" s="967"/>
      <c r="W291" s="967"/>
      <c r="X291" s="967"/>
      <c r="Y291" s="967"/>
      <c r="Z291" s="967"/>
      <c r="AA291" s="968"/>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6"/>
      <c r="B292" s="238"/>
      <c r="C292" s="237"/>
      <c r="D292" s="238"/>
      <c r="E292" s="237"/>
      <c r="F292" s="299"/>
      <c r="G292" s="222"/>
      <c r="H292" s="179"/>
      <c r="I292" s="179"/>
      <c r="J292" s="179"/>
      <c r="K292" s="179"/>
      <c r="L292" s="179"/>
      <c r="M292" s="179"/>
      <c r="N292" s="179"/>
      <c r="O292" s="179"/>
      <c r="P292" s="223"/>
      <c r="Q292" s="969"/>
      <c r="R292" s="970"/>
      <c r="S292" s="970"/>
      <c r="T292" s="970"/>
      <c r="U292" s="970"/>
      <c r="V292" s="970"/>
      <c r="W292" s="970"/>
      <c r="X292" s="970"/>
      <c r="Y292" s="970"/>
      <c r="Z292" s="970"/>
      <c r="AA292" s="971"/>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6"/>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6"/>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6"/>
      <c r="B295" s="238"/>
      <c r="C295" s="237"/>
      <c r="D295" s="238"/>
      <c r="E295" s="237"/>
      <c r="F295" s="299"/>
      <c r="G295" s="217"/>
      <c r="H295" s="176"/>
      <c r="I295" s="176"/>
      <c r="J295" s="176"/>
      <c r="K295" s="176"/>
      <c r="L295" s="176"/>
      <c r="M295" s="176"/>
      <c r="N295" s="176"/>
      <c r="O295" s="176"/>
      <c r="P295" s="218"/>
      <c r="Q295" s="963"/>
      <c r="R295" s="964"/>
      <c r="S295" s="964"/>
      <c r="T295" s="964"/>
      <c r="U295" s="964"/>
      <c r="V295" s="964"/>
      <c r="W295" s="964"/>
      <c r="X295" s="964"/>
      <c r="Y295" s="964"/>
      <c r="Z295" s="964"/>
      <c r="AA295" s="96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6"/>
      <c r="B296" s="238"/>
      <c r="C296" s="237"/>
      <c r="D296" s="238"/>
      <c r="E296" s="237"/>
      <c r="F296" s="299"/>
      <c r="G296" s="219"/>
      <c r="H296" s="220"/>
      <c r="I296" s="220"/>
      <c r="J296" s="220"/>
      <c r="K296" s="220"/>
      <c r="L296" s="220"/>
      <c r="M296" s="220"/>
      <c r="N296" s="220"/>
      <c r="O296" s="220"/>
      <c r="P296" s="221"/>
      <c r="Q296" s="966"/>
      <c r="R296" s="967"/>
      <c r="S296" s="967"/>
      <c r="T296" s="967"/>
      <c r="U296" s="967"/>
      <c r="V296" s="967"/>
      <c r="W296" s="967"/>
      <c r="X296" s="967"/>
      <c r="Y296" s="967"/>
      <c r="Z296" s="967"/>
      <c r="AA296" s="96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6"/>
      <c r="B297" s="238"/>
      <c r="C297" s="237"/>
      <c r="D297" s="238"/>
      <c r="E297" s="237"/>
      <c r="F297" s="299"/>
      <c r="G297" s="219"/>
      <c r="H297" s="220"/>
      <c r="I297" s="220"/>
      <c r="J297" s="220"/>
      <c r="K297" s="220"/>
      <c r="L297" s="220"/>
      <c r="M297" s="220"/>
      <c r="N297" s="220"/>
      <c r="O297" s="220"/>
      <c r="P297" s="221"/>
      <c r="Q297" s="966"/>
      <c r="R297" s="967"/>
      <c r="S297" s="967"/>
      <c r="T297" s="967"/>
      <c r="U297" s="967"/>
      <c r="V297" s="967"/>
      <c r="W297" s="967"/>
      <c r="X297" s="967"/>
      <c r="Y297" s="967"/>
      <c r="Z297" s="967"/>
      <c r="AA297" s="968"/>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6"/>
      <c r="B298" s="238"/>
      <c r="C298" s="237"/>
      <c r="D298" s="238"/>
      <c r="E298" s="237"/>
      <c r="F298" s="299"/>
      <c r="G298" s="219"/>
      <c r="H298" s="220"/>
      <c r="I298" s="220"/>
      <c r="J298" s="220"/>
      <c r="K298" s="220"/>
      <c r="L298" s="220"/>
      <c r="M298" s="220"/>
      <c r="N298" s="220"/>
      <c r="O298" s="220"/>
      <c r="P298" s="221"/>
      <c r="Q298" s="966"/>
      <c r="R298" s="967"/>
      <c r="S298" s="967"/>
      <c r="T298" s="967"/>
      <c r="U298" s="967"/>
      <c r="V298" s="967"/>
      <c r="W298" s="967"/>
      <c r="X298" s="967"/>
      <c r="Y298" s="967"/>
      <c r="Z298" s="967"/>
      <c r="AA298" s="968"/>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6"/>
      <c r="B299" s="238"/>
      <c r="C299" s="237"/>
      <c r="D299" s="238"/>
      <c r="E299" s="237"/>
      <c r="F299" s="299"/>
      <c r="G299" s="222"/>
      <c r="H299" s="179"/>
      <c r="I299" s="179"/>
      <c r="J299" s="179"/>
      <c r="K299" s="179"/>
      <c r="L299" s="179"/>
      <c r="M299" s="179"/>
      <c r="N299" s="179"/>
      <c r="O299" s="179"/>
      <c r="P299" s="223"/>
      <c r="Q299" s="969"/>
      <c r="R299" s="970"/>
      <c r="S299" s="970"/>
      <c r="T299" s="970"/>
      <c r="U299" s="970"/>
      <c r="V299" s="970"/>
      <c r="W299" s="970"/>
      <c r="X299" s="970"/>
      <c r="Y299" s="970"/>
      <c r="Z299" s="970"/>
      <c r="AA299" s="971"/>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6"/>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6"/>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6"/>
      <c r="B302" s="238"/>
      <c r="C302" s="237"/>
      <c r="D302" s="238"/>
      <c r="E302" s="237"/>
      <c r="F302" s="299"/>
      <c r="G302" s="217"/>
      <c r="H302" s="176"/>
      <c r="I302" s="176"/>
      <c r="J302" s="176"/>
      <c r="K302" s="176"/>
      <c r="L302" s="176"/>
      <c r="M302" s="176"/>
      <c r="N302" s="176"/>
      <c r="O302" s="176"/>
      <c r="P302" s="218"/>
      <c r="Q302" s="963"/>
      <c r="R302" s="964"/>
      <c r="S302" s="964"/>
      <c r="T302" s="964"/>
      <c r="U302" s="964"/>
      <c r="V302" s="964"/>
      <c r="W302" s="964"/>
      <c r="X302" s="964"/>
      <c r="Y302" s="964"/>
      <c r="Z302" s="964"/>
      <c r="AA302" s="96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6"/>
      <c r="B303" s="238"/>
      <c r="C303" s="237"/>
      <c r="D303" s="238"/>
      <c r="E303" s="237"/>
      <c r="F303" s="299"/>
      <c r="G303" s="219"/>
      <c r="H303" s="220"/>
      <c r="I303" s="220"/>
      <c r="J303" s="220"/>
      <c r="K303" s="220"/>
      <c r="L303" s="220"/>
      <c r="M303" s="220"/>
      <c r="N303" s="220"/>
      <c r="O303" s="220"/>
      <c r="P303" s="221"/>
      <c r="Q303" s="966"/>
      <c r="R303" s="967"/>
      <c r="S303" s="967"/>
      <c r="T303" s="967"/>
      <c r="U303" s="967"/>
      <c r="V303" s="967"/>
      <c r="W303" s="967"/>
      <c r="X303" s="967"/>
      <c r="Y303" s="967"/>
      <c r="Z303" s="967"/>
      <c r="AA303" s="96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6"/>
      <c r="B304" s="238"/>
      <c r="C304" s="237"/>
      <c r="D304" s="238"/>
      <c r="E304" s="237"/>
      <c r="F304" s="299"/>
      <c r="G304" s="219"/>
      <c r="H304" s="220"/>
      <c r="I304" s="220"/>
      <c r="J304" s="220"/>
      <c r="K304" s="220"/>
      <c r="L304" s="220"/>
      <c r="M304" s="220"/>
      <c r="N304" s="220"/>
      <c r="O304" s="220"/>
      <c r="P304" s="221"/>
      <c r="Q304" s="966"/>
      <c r="R304" s="967"/>
      <c r="S304" s="967"/>
      <c r="T304" s="967"/>
      <c r="U304" s="967"/>
      <c r="V304" s="967"/>
      <c r="W304" s="967"/>
      <c r="X304" s="967"/>
      <c r="Y304" s="967"/>
      <c r="Z304" s="967"/>
      <c r="AA304" s="968"/>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6"/>
      <c r="B305" s="238"/>
      <c r="C305" s="237"/>
      <c r="D305" s="238"/>
      <c r="E305" s="237"/>
      <c r="F305" s="299"/>
      <c r="G305" s="219"/>
      <c r="H305" s="220"/>
      <c r="I305" s="220"/>
      <c r="J305" s="220"/>
      <c r="K305" s="220"/>
      <c r="L305" s="220"/>
      <c r="M305" s="220"/>
      <c r="N305" s="220"/>
      <c r="O305" s="220"/>
      <c r="P305" s="221"/>
      <c r="Q305" s="966"/>
      <c r="R305" s="967"/>
      <c r="S305" s="967"/>
      <c r="T305" s="967"/>
      <c r="U305" s="967"/>
      <c r="V305" s="967"/>
      <c r="W305" s="967"/>
      <c r="X305" s="967"/>
      <c r="Y305" s="967"/>
      <c r="Z305" s="967"/>
      <c r="AA305" s="968"/>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6"/>
      <c r="B306" s="238"/>
      <c r="C306" s="237"/>
      <c r="D306" s="238"/>
      <c r="E306" s="300"/>
      <c r="F306" s="301"/>
      <c r="G306" s="222"/>
      <c r="H306" s="179"/>
      <c r="I306" s="179"/>
      <c r="J306" s="179"/>
      <c r="K306" s="179"/>
      <c r="L306" s="179"/>
      <c r="M306" s="179"/>
      <c r="N306" s="179"/>
      <c r="O306" s="179"/>
      <c r="P306" s="223"/>
      <c r="Q306" s="969"/>
      <c r="R306" s="970"/>
      <c r="S306" s="970"/>
      <c r="T306" s="970"/>
      <c r="U306" s="970"/>
      <c r="V306" s="970"/>
      <c r="W306" s="970"/>
      <c r="X306" s="970"/>
      <c r="Y306" s="970"/>
      <c r="Z306" s="970"/>
      <c r="AA306" s="971"/>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6"/>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6"/>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6"/>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6"/>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6"/>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6"/>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6"/>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6"/>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6"/>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6"/>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6"/>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6"/>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6"/>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6"/>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6"/>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6"/>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6"/>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6"/>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6"/>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6"/>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6"/>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6"/>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6"/>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6"/>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6"/>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6"/>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6"/>
      <c r="B334" s="238"/>
      <c r="C334" s="237"/>
      <c r="D334" s="238"/>
      <c r="E334" s="237"/>
      <c r="F334" s="299"/>
      <c r="G334" s="217"/>
      <c r="H334" s="176"/>
      <c r="I334" s="176"/>
      <c r="J334" s="176"/>
      <c r="K334" s="176"/>
      <c r="L334" s="176"/>
      <c r="M334" s="176"/>
      <c r="N334" s="176"/>
      <c r="O334" s="176"/>
      <c r="P334" s="218"/>
      <c r="Q334" s="963"/>
      <c r="R334" s="964"/>
      <c r="S334" s="964"/>
      <c r="T334" s="964"/>
      <c r="U334" s="964"/>
      <c r="V334" s="964"/>
      <c r="W334" s="964"/>
      <c r="X334" s="964"/>
      <c r="Y334" s="964"/>
      <c r="Z334" s="964"/>
      <c r="AA334" s="96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6"/>
      <c r="B335" s="238"/>
      <c r="C335" s="237"/>
      <c r="D335" s="238"/>
      <c r="E335" s="237"/>
      <c r="F335" s="299"/>
      <c r="G335" s="219"/>
      <c r="H335" s="220"/>
      <c r="I335" s="220"/>
      <c r="J335" s="220"/>
      <c r="K335" s="220"/>
      <c r="L335" s="220"/>
      <c r="M335" s="220"/>
      <c r="N335" s="220"/>
      <c r="O335" s="220"/>
      <c r="P335" s="221"/>
      <c r="Q335" s="966"/>
      <c r="R335" s="967"/>
      <c r="S335" s="967"/>
      <c r="T335" s="967"/>
      <c r="U335" s="967"/>
      <c r="V335" s="967"/>
      <c r="W335" s="967"/>
      <c r="X335" s="967"/>
      <c r="Y335" s="967"/>
      <c r="Z335" s="967"/>
      <c r="AA335" s="96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6"/>
      <c r="B336" s="238"/>
      <c r="C336" s="237"/>
      <c r="D336" s="238"/>
      <c r="E336" s="237"/>
      <c r="F336" s="299"/>
      <c r="G336" s="219"/>
      <c r="H336" s="220"/>
      <c r="I336" s="220"/>
      <c r="J336" s="220"/>
      <c r="K336" s="220"/>
      <c r="L336" s="220"/>
      <c r="M336" s="220"/>
      <c r="N336" s="220"/>
      <c r="O336" s="220"/>
      <c r="P336" s="221"/>
      <c r="Q336" s="966"/>
      <c r="R336" s="967"/>
      <c r="S336" s="967"/>
      <c r="T336" s="967"/>
      <c r="U336" s="967"/>
      <c r="V336" s="967"/>
      <c r="W336" s="967"/>
      <c r="X336" s="967"/>
      <c r="Y336" s="967"/>
      <c r="Z336" s="967"/>
      <c r="AA336" s="968"/>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6"/>
      <c r="B337" s="238"/>
      <c r="C337" s="237"/>
      <c r="D337" s="238"/>
      <c r="E337" s="237"/>
      <c r="F337" s="299"/>
      <c r="G337" s="219"/>
      <c r="H337" s="220"/>
      <c r="I337" s="220"/>
      <c r="J337" s="220"/>
      <c r="K337" s="220"/>
      <c r="L337" s="220"/>
      <c r="M337" s="220"/>
      <c r="N337" s="220"/>
      <c r="O337" s="220"/>
      <c r="P337" s="221"/>
      <c r="Q337" s="966"/>
      <c r="R337" s="967"/>
      <c r="S337" s="967"/>
      <c r="T337" s="967"/>
      <c r="U337" s="967"/>
      <c r="V337" s="967"/>
      <c r="W337" s="967"/>
      <c r="X337" s="967"/>
      <c r="Y337" s="967"/>
      <c r="Z337" s="967"/>
      <c r="AA337" s="968"/>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6"/>
      <c r="B338" s="238"/>
      <c r="C338" s="237"/>
      <c r="D338" s="238"/>
      <c r="E338" s="237"/>
      <c r="F338" s="299"/>
      <c r="G338" s="222"/>
      <c r="H338" s="179"/>
      <c r="I338" s="179"/>
      <c r="J338" s="179"/>
      <c r="K338" s="179"/>
      <c r="L338" s="179"/>
      <c r="M338" s="179"/>
      <c r="N338" s="179"/>
      <c r="O338" s="179"/>
      <c r="P338" s="223"/>
      <c r="Q338" s="969"/>
      <c r="R338" s="970"/>
      <c r="S338" s="970"/>
      <c r="T338" s="970"/>
      <c r="U338" s="970"/>
      <c r="V338" s="970"/>
      <c r="W338" s="970"/>
      <c r="X338" s="970"/>
      <c r="Y338" s="970"/>
      <c r="Z338" s="970"/>
      <c r="AA338" s="971"/>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6"/>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6"/>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6"/>
      <c r="B341" s="238"/>
      <c r="C341" s="237"/>
      <c r="D341" s="238"/>
      <c r="E341" s="237"/>
      <c r="F341" s="299"/>
      <c r="G341" s="217"/>
      <c r="H341" s="176"/>
      <c r="I341" s="176"/>
      <c r="J341" s="176"/>
      <c r="K341" s="176"/>
      <c r="L341" s="176"/>
      <c r="M341" s="176"/>
      <c r="N341" s="176"/>
      <c r="O341" s="176"/>
      <c r="P341" s="218"/>
      <c r="Q341" s="963"/>
      <c r="R341" s="964"/>
      <c r="S341" s="964"/>
      <c r="T341" s="964"/>
      <c r="U341" s="964"/>
      <c r="V341" s="964"/>
      <c r="W341" s="964"/>
      <c r="X341" s="964"/>
      <c r="Y341" s="964"/>
      <c r="Z341" s="964"/>
      <c r="AA341" s="96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6"/>
      <c r="B342" s="238"/>
      <c r="C342" s="237"/>
      <c r="D342" s="238"/>
      <c r="E342" s="237"/>
      <c r="F342" s="299"/>
      <c r="G342" s="219"/>
      <c r="H342" s="220"/>
      <c r="I342" s="220"/>
      <c r="J342" s="220"/>
      <c r="K342" s="220"/>
      <c r="L342" s="220"/>
      <c r="M342" s="220"/>
      <c r="N342" s="220"/>
      <c r="O342" s="220"/>
      <c r="P342" s="221"/>
      <c r="Q342" s="966"/>
      <c r="R342" s="967"/>
      <c r="S342" s="967"/>
      <c r="T342" s="967"/>
      <c r="U342" s="967"/>
      <c r="V342" s="967"/>
      <c r="W342" s="967"/>
      <c r="X342" s="967"/>
      <c r="Y342" s="967"/>
      <c r="Z342" s="967"/>
      <c r="AA342" s="96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6"/>
      <c r="B343" s="238"/>
      <c r="C343" s="237"/>
      <c r="D343" s="238"/>
      <c r="E343" s="237"/>
      <c r="F343" s="299"/>
      <c r="G343" s="219"/>
      <c r="H343" s="220"/>
      <c r="I343" s="220"/>
      <c r="J343" s="220"/>
      <c r="K343" s="220"/>
      <c r="L343" s="220"/>
      <c r="M343" s="220"/>
      <c r="N343" s="220"/>
      <c r="O343" s="220"/>
      <c r="P343" s="221"/>
      <c r="Q343" s="966"/>
      <c r="R343" s="967"/>
      <c r="S343" s="967"/>
      <c r="T343" s="967"/>
      <c r="U343" s="967"/>
      <c r="V343" s="967"/>
      <c r="W343" s="967"/>
      <c r="X343" s="967"/>
      <c r="Y343" s="967"/>
      <c r="Z343" s="967"/>
      <c r="AA343" s="968"/>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6"/>
      <c r="B344" s="238"/>
      <c r="C344" s="237"/>
      <c r="D344" s="238"/>
      <c r="E344" s="237"/>
      <c r="F344" s="299"/>
      <c r="G344" s="219"/>
      <c r="H344" s="220"/>
      <c r="I344" s="220"/>
      <c r="J344" s="220"/>
      <c r="K344" s="220"/>
      <c r="L344" s="220"/>
      <c r="M344" s="220"/>
      <c r="N344" s="220"/>
      <c r="O344" s="220"/>
      <c r="P344" s="221"/>
      <c r="Q344" s="966"/>
      <c r="R344" s="967"/>
      <c r="S344" s="967"/>
      <c r="T344" s="967"/>
      <c r="U344" s="967"/>
      <c r="V344" s="967"/>
      <c r="W344" s="967"/>
      <c r="X344" s="967"/>
      <c r="Y344" s="967"/>
      <c r="Z344" s="967"/>
      <c r="AA344" s="968"/>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6"/>
      <c r="B345" s="238"/>
      <c r="C345" s="237"/>
      <c r="D345" s="238"/>
      <c r="E345" s="237"/>
      <c r="F345" s="299"/>
      <c r="G345" s="222"/>
      <c r="H345" s="179"/>
      <c r="I345" s="179"/>
      <c r="J345" s="179"/>
      <c r="K345" s="179"/>
      <c r="L345" s="179"/>
      <c r="M345" s="179"/>
      <c r="N345" s="179"/>
      <c r="O345" s="179"/>
      <c r="P345" s="223"/>
      <c r="Q345" s="969"/>
      <c r="R345" s="970"/>
      <c r="S345" s="970"/>
      <c r="T345" s="970"/>
      <c r="U345" s="970"/>
      <c r="V345" s="970"/>
      <c r="W345" s="970"/>
      <c r="X345" s="970"/>
      <c r="Y345" s="970"/>
      <c r="Z345" s="970"/>
      <c r="AA345" s="971"/>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6"/>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6"/>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6"/>
      <c r="B348" s="238"/>
      <c r="C348" s="237"/>
      <c r="D348" s="238"/>
      <c r="E348" s="237"/>
      <c r="F348" s="299"/>
      <c r="G348" s="217"/>
      <c r="H348" s="176"/>
      <c r="I348" s="176"/>
      <c r="J348" s="176"/>
      <c r="K348" s="176"/>
      <c r="L348" s="176"/>
      <c r="M348" s="176"/>
      <c r="N348" s="176"/>
      <c r="O348" s="176"/>
      <c r="P348" s="218"/>
      <c r="Q348" s="963"/>
      <c r="R348" s="964"/>
      <c r="S348" s="964"/>
      <c r="T348" s="964"/>
      <c r="U348" s="964"/>
      <c r="V348" s="964"/>
      <c r="W348" s="964"/>
      <c r="X348" s="964"/>
      <c r="Y348" s="964"/>
      <c r="Z348" s="964"/>
      <c r="AA348" s="96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6"/>
      <c r="B349" s="238"/>
      <c r="C349" s="237"/>
      <c r="D349" s="238"/>
      <c r="E349" s="237"/>
      <c r="F349" s="299"/>
      <c r="G349" s="219"/>
      <c r="H349" s="220"/>
      <c r="I349" s="220"/>
      <c r="J349" s="220"/>
      <c r="K349" s="220"/>
      <c r="L349" s="220"/>
      <c r="M349" s="220"/>
      <c r="N349" s="220"/>
      <c r="O349" s="220"/>
      <c r="P349" s="221"/>
      <c r="Q349" s="966"/>
      <c r="R349" s="967"/>
      <c r="S349" s="967"/>
      <c r="T349" s="967"/>
      <c r="U349" s="967"/>
      <c r="V349" s="967"/>
      <c r="W349" s="967"/>
      <c r="X349" s="967"/>
      <c r="Y349" s="967"/>
      <c r="Z349" s="967"/>
      <c r="AA349" s="96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6"/>
      <c r="B350" s="238"/>
      <c r="C350" s="237"/>
      <c r="D350" s="238"/>
      <c r="E350" s="237"/>
      <c r="F350" s="299"/>
      <c r="G350" s="219"/>
      <c r="H350" s="220"/>
      <c r="I350" s="220"/>
      <c r="J350" s="220"/>
      <c r="K350" s="220"/>
      <c r="L350" s="220"/>
      <c r="M350" s="220"/>
      <c r="N350" s="220"/>
      <c r="O350" s="220"/>
      <c r="P350" s="221"/>
      <c r="Q350" s="966"/>
      <c r="R350" s="967"/>
      <c r="S350" s="967"/>
      <c r="T350" s="967"/>
      <c r="U350" s="967"/>
      <c r="V350" s="967"/>
      <c r="W350" s="967"/>
      <c r="X350" s="967"/>
      <c r="Y350" s="967"/>
      <c r="Z350" s="967"/>
      <c r="AA350" s="968"/>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6"/>
      <c r="B351" s="238"/>
      <c r="C351" s="237"/>
      <c r="D351" s="238"/>
      <c r="E351" s="237"/>
      <c r="F351" s="299"/>
      <c r="G351" s="219"/>
      <c r="H351" s="220"/>
      <c r="I351" s="220"/>
      <c r="J351" s="220"/>
      <c r="K351" s="220"/>
      <c r="L351" s="220"/>
      <c r="M351" s="220"/>
      <c r="N351" s="220"/>
      <c r="O351" s="220"/>
      <c r="P351" s="221"/>
      <c r="Q351" s="966"/>
      <c r="R351" s="967"/>
      <c r="S351" s="967"/>
      <c r="T351" s="967"/>
      <c r="U351" s="967"/>
      <c r="V351" s="967"/>
      <c r="W351" s="967"/>
      <c r="X351" s="967"/>
      <c r="Y351" s="967"/>
      <c r="Z351" s="967"/>
      <c r="AA351" s="968"/>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6"/>
      <c r="B352" s="238"/>
      <c r="C352" s="237"/>
      <c r="D352" s="238"/>
      <c r="E352" s="237"/>
      <c r="F352" s="299"/>
      <c r="G352" s="222"/>
      <c r="H352" s="179"/>
      <c r="I352" s="179"/>
      <c r="J352" s="179"/>
      <c r="K352" s="179"/>
      <c r="L352" s="179"/>
      <c r="M352" s="179"/>
      <c r="N352" s="179"/>
      <c r="O352" s="179"/>
      <c r="P352" s="223"/>
      <c r="Q352" s="969"/>
      <c r="R352" s="970"/>
      <c r="S352" s="970"/>
      <c r="T352" s="970"/>
      <c r="U352" s="970"/>
      <c r="V352" s="970"/>
      <c r="W352" s="970"/>
      <c r="X352" s="970"/>
      <c r="Y352" s="970"/>
      <c r="Z352" s="970"/>
      <c r="AA352" s="971"/>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6"/>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6"/>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6"/>
      <c r="B355" s="238"/>
      <c r="C355" s="237"/>
      <c r="D355" s="238"/>
      <c r="E355" s="237"/>
      <c r="F355" s="299"/>
      <c r="G355" s="217"/>
      <c r="H355" s="176"/>
      <c r="I355" s="176"/>
      <c r="J355" s="176"/>
      <c r="K355" s="176"/>
      <c r="L355" s="176"/>
      <c r="M355" s="176"/>
      <c r="N355" s="176"/>
      <c r="O355" s="176"/>
      <c r="P355" s="218"/>
      <c r="Q355" s="963"/>
      <c r="R355" s="964"/>
      <c r="S355" s="964"/>
      <c r="T355" s="964"/>
      <c r="U355" s="964"/>
      <c r="V355" s="964"/>
      <c r="W355" s="964"/>
      <c r="X355" s="964"/>
      <c r="Y355" s="964"/>
      <c r="Z355" s="964"/>
      <c r="AA355" s="96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6"/>
      <c r="B356" s="238"/>
      <c r="C356" s="237"/>
      <c r="D356" s="238"/>
      <c r="E356" s="237"/>
      <c r="F356" s="299"/>
      <c r="G356" s="219"/>
      <c r="H356" s="220"/>
      <c r="I356" s="220"/>
      <c r="J356" s="220"/>
      <c r="K356" s="220"/>
      <c r="L356" s="220"/>
      <c r="M356" s="220"/>
      <c r="N356" s="220"/>
      <c r="O356" s="220"/>
      <c r="P356" s="221"/>
      <c r="Q356" s="966"/>
      <c r="R356" s="967"/>
      <c r="S356" s="967"/>
      <c r="T356" s="967"/>
      <c r="U356" s="967"/>
      <c r="V356" s="967"/>
      <c r="W356" s="967"/>
      <c r="X356" s="967"/>
      <c r="Y356" s="967"/>
      <c r="Z356" s="967"/>
      <c r="AA356" s="96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6"/>
      <c r="B357" s="238"/>
      <c r="C357" s="237"/>
      <c r="D357" s="238"/>
      <c r="E357" s="237"/>
      <c r="F357" s="299"/>
      <c r="G357" s="219"/>
      <c r="H357" s="220"/>
      <c r="I357" s="220"/>
      <c r="J357" s="220"/>
      <c r="K357" s="220"/>
      <c r="L357" s="220"/>
      <c r="M357" s="220"/>
      <c r="N357" s="220"/>
      <c r="O357" s="220"/>
      <c r="P357" s="221"/>
      <c r="Q357" s="966"/>
      <c r="R357" s="967"/>
      <c r="S357" s="967"/>
      <c r="T357" s="967"/>
      <c r="U357" s="967"/>
      <c r="V357" s="967"/>
      <c r="W357" s="967"/>
      <c r="X357" s="967"/>
      <c r="Y357" s="967"/>
      <c r="Z357" s="967"/>
      <c r="AA357" s="968"/>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6"/>
      <c r="B358" s="238"/>
      <c r="C358" s="237"/>
      <c r="D358" s="238"/>
      <c r="E358" s="237"/>
      <c r="F358" s="299"/>
      <c r="G358" s="219"/>
      <c r="H358" s="220"/>
      <c r="I358" s="220"/>
      <c r="J358" s="220"/>
      <c r="K358" s="220"/>
      <c r="L358" s="220"/>
      <c r="M358" s="220"/>
      <c r="N358" s="220"/>
      <c r="O358" s="220"/>
      <c r="P358" s="221"/>
      <c r="Q358" s="966"/>
      <c r="R358" s="967"/>
      <c r="S358" s="967"/>
      <c r="T358" s="967"/>
      <c r="U358" s="967"/>
      <c r="V358" s="967"/>
      <c r="W358" s="967"/>
      <c r="X358" s="967"/>
      <c r="Y358" s="967"/>
      <c r="Z358" s="967"/>
      <c r="AA358" s="968"/>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6"/>
      <c r="B359" s="238"/>
      <c r="C359" s="237"/>
      <c r="D359" s="238"/>
      <c r="E359" s="237"/>
      <c r="F359" s="299"/>
      <c r="G359" s="222"/>
      <c r="H359" s="179"/>
      <c r="I359" s="179"/>
      <c r="J359" s="179"/>
      <c r="K359" s="179"/>
      <c r="L359" s="179"/>
      <c r="M359" s="179"/>
      <c r="N359" s="179"/>
      <c r="O359" s="179"/>
      <c r="P359" s="223"/>
      <c r="Q359" s="969"/>
      <c r="R359" s="970"/>
      <c r="S359" s="970"/>
      <c r="T359" s="970"/>
      <c r="U359" s="970"/>
      <c r="V359" s="970"/>
      <c r="W359" s="970"/>
      <c r="X359" s="970"/>
      <c r="Y359" s="970"/>
      <c r="Z359" s="970"/>
      <c r="AA359" s="971"/>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6"/>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6"/>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6"/>
      <c r="B362" s="238"/>
      <c r="C362" s="237"/>
      <c r="D362" s="238"/>
      <c r="E362" s="237"/>
      <c r="F362" s="299"/>
      <c r="G362" s="217"/>
      <c r="H362" s="176"/>
      <c r="I362" s="176"/>
      <c r="J362" s="176"/>
      <c r="K362" s="176"/>
      <c r="L362" s="176"/>
      <c r="M362" s="176"/>
      <c r="N362" s="176"/>
      <c r="O362" s="176"/>
      <c r="P362" s="218"/>
      <c r="Q362" s="963"/>
      <c r="R362" s="964"/>
      <c r="S362" s="964"/>
      <c r="T362" s="964"/>
      <c r="U362" s="964"/>
      <c r="V362" s="964"/>
      <c r="W362" s="964"/>
      <c r="X362" s="964"/>
      <c r="Y362" s="964"/>
      <c r="Z362" s="964"/>
      <c r="AA362" s="96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6"/>
      <c r="B363" s="238"/>
      <c r="C363" s="237"/>
      <c r="D363" s="238"/>
      <c r="E363" s="237"/>
      <c r="F363" s="299"/>
      <c r="G363" s="219"/>
      <c r="H363" s="220"/>
      <c r="I363" s="220"/>
      <c r="J363" s="220"/>
      <c r="K363" s="220"/>
      <c r="L363" s="220"/>
      <c r="M363" s="220"/>
      <c r="N363" s="220"/>
      <c r="O363" s="220"/>
      <c r="P363" s="221"/>
      <c r="Q363" s="966"/>
      <c r="R363" s="967"/>
      <c r="S363" s="967"/>
      <c r="T363" s="967"/>
      <c r="U363" s="967"/>
      <c r="V363" s="967"/>
      <c r="W363" s="967"/>
      <c r="X363" s="967"/>
      <c r="Y363" s="967"/>
      <c r="Z363" s="967"/>
      <c r="AA363" s="96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6"/>
      <c r="B364" s="238"/>
      <c r="C364" s="237"/>
      <c r="D364" s="238"/>
      <c r="E364" s="237"/>
      <c r="F364" s="299"/>
      <c r="G364" s="219"/>
      <c r="H364" s="220"/>
      <c r="I364" s="220"/>
      <c r="J364" s="220"/>
      <c r="K364" s="220"/>
      <c r="L364" s="220"/>
      <c r="M364" s="220"/>
      <c r="N364" s="220"/>
      <c r="O364" s="220"/>
      <c r="P364" s="221"/>
      <c r="Q364" s="966"/>
      <c r="R364" s="967"/>
      <c r="S364" s="967"/>
      <c r="T364" s="967"/>
      <c r="U364" s="967"/>
      <c r="V364" s="967"/>
      <c r="W364" s="967"/>
      <c r="X364" s="967"/>
      <c r="Y364" s="967"/>
      <c r="Z364" s="967"/>
      <c r="AA364" s="968"/>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6"/>
      <c r="B365" s="238"/>
      <c r="C365" s="237"/>
      <c r="D365" s="238"/>
      <c r="E365" s="237"/>
      <c r="F365" s="299"/>
      <c r="G365" s="219"/>
      <c r="H365" s="220"/>
      <c r="I365" s="220"/>
      <c r="J365" s="220"/>
      <c r="K365" s="220"/>
      <c r="L365" s="220"/>
      <c r="M365" s="220"/>
      <c r="N365" s="220"/>
      <c r="O365" s="220"/>
      <c r="P365" s="221"/>
      <c r="Q365" s="966"/>
      <c r="R365" s="967"/>
      <c r="S365" s="967"/>
      <c r="T365" s="967"/>
      <c r="U365" s="967"/>
      <c r="V365" s="967"/>
      <c r="W365" s="967"/>
      <c r="X365" s="967"/>
      <c r="Y365" s="967"/>
      <c r="Z365" s="967"/>
      <c r="AA365" s="968"/>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6"/>
      <c r="B366" s="238"/>
      <c r="C366" s="237"/>
      <c r="D366" s="238"/>
      <c r="E366" s="300"/>
      <c r="F366" s="301"/>
      <c r="G366" s="222"/>
      <c r="H366" s="179"/>
      <c r="I366" s="179"/>
      <c r="J366" s="179"/>
      <c r="K366" s="179"/>
      <c r="L366" s="179"/>
      <c r="M366" s="179"/>
      <c r="N366" s="179"/>
      <c r="O366" s="179"/>
      <c r="P366" s="223"/>
      <c r="Q366" s="969"/>
      <c r="R366" s="970"/>
      <c r="S366" s="970"/>
      <c r="T366" s="970"/>
      <c r="U366" s="970"/>
      <c r="V366" s="970"/>
      <c r="W366" s="970"/>
      <c r="X366" s="970"/>
      <c r="Y366" s="970"/>
      <c r="Z366" s="970"/>
      <c r="AA366" s="971"/>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6"/>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6"/>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6"/>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6"/>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6"/>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6"/>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6"/>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6"/>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6"/>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6"/>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6"/>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6"/>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6"/>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6"/>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6"/>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6"/>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6"/>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6"/>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6"/>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6"/>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6"/>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6"/>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6"/>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6"/>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6"/>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6"/>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6"/>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6"/>
      <c r="B394" s="238"/>
      <c r="C394" s="237"/>
      <c r="D394" s="238"/>
      <c r="E394" s="237"/>
      <c r="F394" s="299"/>
      <c r="G394" s="217"/>
      <c r="H394" s="176"/>
      <c r="I394" s="176"/>
      <c r="J394" s="176"/>
      <c r="K394" s="176"/>
      <c r="L394" s="176"/>
      <c r="M394" s="176"/>
      <c r="N394" s="176"/>
      <c r="O394" s="176"/>
      <c r="P394" s="218"/>
      <c r="Q394" s="963"/>
      <c r="R394" s="964"/>
      <c r="S394" s="964"/>
      <c r="T394" s="964"/>
      <c r="U394" s="964"/>
      <c r="V394" s="964"/>
      <c r="W394" s="964"/>
      <c r="X394" s="964"/>
      <c r="Y394" s="964"/>
      <c r="Z394" s="964"/>
      <c r="AA394" s="96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6"/>
      <c r="B395" s="238"/>
      <c r="C395" s="237"/>
      <c r="D395" s="238"/>
      <c r="E395" s="237"/>
      <c r="F395" s="299"/>
      <c r="G395" s="219"/>
      <c r="H395" s="220"/>
      <c r="I395" s="220"/>
      <c r="J395" s="220"/>
      <c r="K395" s="220"/>
      <c r="L395" s="220"/>
      <c r="M395" s="220"/>
      <c r="N395" s="220"/>
      <c r="O395" s="220"/>
      <c r="P395" s="221"/>
      <c r="Q395" s="966"/>
      <c r="R395" s="967"/>
      <c r="S395" s="967"/>
      <c r="T395" s="967"/>
      <c r="U395" s="967"/>
      <c r="V395" s="967"/>
      <c r="W395" s="967"/>
      <c r="X395" s="967"/>
      <c r="Y395" s="967"/>
      <c r="Z395" s="967"/>
      <c r="AA395" s="96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6"/>
      <c r="B396" s="238"/>
      <c r="C396" s="237"/>
      <c r="D396" s="238"/>
      <c r="E396" s="237"/>
      <c r="F396" s="299"/>
      <c r="G396" s="219"/>
      <c r="H396" s="220"/>
      <c r="I396" s="220"/>
      <c r="J396" s="220"/>
      <c r="K396" s="220"/>
      <c r="L396" s="220"/>
      <c r="M396" s="220"/>
      <c r="N396" s="220"/>
      <c r="O396" s="220"/>
      <c r="P396" s="221"/>
      <c r="Q396" s="966"/>
      <c r="R396" s="967"/>
      <c r="S396" s="967"/>
      <c r="T396" s="967"/>
      <c r="U396" s="967"/>
      <c r="V396" s="967"/>
      <c r="W396" s="967"/>
      <c r="X396" s="967"/>
      <c r="Y396" s="967"/>
      <c r="Z396" s="967"/>
      <c r="AA396" s="968"/>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6"/>
      <c r="B397" s="238"/>
      <c r="C397" s="237"/>
      <c r="D397" s="238"/>
      <c r="E397" s="237"/>
      <c r="F397" s="299"/>
      <c r="G397" s="219"/>
      <c r="H397" s="220"/>
      <c r="I397" s="220"/>
      <c r="J397" s="220"/>
      <c r="K397" s="220"/>
      <c r="L397" s="220"/>
      <c r="M397" s="220"/>
      <c r="N397" s="220"/>
      <c r="O397" s="220"/>
      <c r="P397" s="221"/>
      <c r="Q397" s="966"/>
      <c r="R397" s="967"/>
      <c r="S397" s="967"/>
      <c r="T397" s="967"/>
      <c r="U397" s="967"/>
      <c r="V397" s="967"/>
      <c r="W397" s="967"/>
      <c r="X397" s="967"/>
      <c r="Y397" s="967"/>
      <c r="Z397" s="967"/>
      <c r="AA397" s="968"/>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6"/>
      <c r="B398" s="238"/>
      <c r="C398" s="237"/>
      <c r="D398" s="238"/>
      <c r="E398" s="237"/>
      <c r="F398" s="299"/>
      <c r="G398" s="222"/>
      <c r="H398" s="179"/>
      <c r="I398" s="179"/>
      <c r="J398" s="179"/>
      <c r="K398" s="179"/>
      <c r="L398" s="179"/>
      <c r="M398" s="179"/>
      <c r="N398" s="179"/>
      <c r="O398" s="179"/>
      <c r="P398" s="223"/>
      <c r="Q398" s="969"/>
      <c r="R398" s="970"/>
      <c r="S398" s="970"/>
      <c r="T398" s="970"/>
      <c r="U398" s="970"/>
      <c r="V398" s="970"/>
      <c r="W398" s="970"/>
      <c r="X398" s="970"/>
      <c r="Y398" s="970"/>
      <c r="Z398" s="970"/>
      <c r="AA398" s="971"/>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6"/>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6"/>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6"/>
      <c r="B401" s="238"/>
      <c r="C401" s="237"/>
      <c r="D401" s="238"/>
      <c r="E401" s="237"/>
      <c r="F401" s="299"/>
      <c r="G401" s="217"/>
      <c r="H401" s="176"/>
      <c r="I401" s="176"/>
      <c r="J401" s="176"/>
      <c r="K401" s="176"/>
      <c r="L401" s="176"/>
      <c r="M401" s="176"/>
      <c r="N401" s="176"/>
      <c r="O401" s="176"/>
      <c r="P401" s="218"/>
      <c r="Q401" s="963"/>
      <c r="R401" s="964"/>
      <c r="S401" s="964"/>
      <c r="T401" s="964"/>
      <c r="U401" s="964"/>
      <c r="V401" s="964"/>
      <c r="W401" s="964"/>
      <c r="X401" s="964"/>
      <c r="Y401" s="964"/>
      <c r="Z401" s="964"/>
      <c r="AA401" s="96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6"/>
      <c r="B402" s="238"/>
      <c r="C402" s="237"/>
      <c r="D402" s="238"/>
      <c r="E402" s="237"/>
      <c r="F402" s="299"/>
      <c r="G402" s="219"/>
      <c r="H402" s="220"/>
      <c r="I402" s="220"/>
      <c r="J402" s="220"/>
      <c r="K402" s="220"/>
      <c r="L402" s="220"/>
      <c r="M402" s="220"/>
      <c r="N402" s="220"/>
      <c r="O402" s="220"/>
      <c r="P402" s="221"/>
      <c r="Q402" s="966"/>
      <c r="R402" s="967"/>
      <c r="S402" s="967"/>
      <c r="T402" s="967"/>
      <c r="U402" s="967"/>
      <c r="V402" s="967"/>
      <c r="W402" s="967"/>
      <c r="X402" s="967"/>
      <c r="Y402" s="967"/>
      <c r="Z402" s="967"/>
      <c r="AA402" s="96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6"/>
      <c r="B403" s="238"/>
      <c r="C403" s="237"/>
      <c r="D403" s="238"/>
      <c r="E403" s="237"/>
      <c r="F403" s="299"/>
      <c r="G403" s="219"/>
      <c r="H403" s="220"/>
      <c r="I403" s="220"/>
      <c r="J403" s="220"/>
      <c r="K403" s="220"/>
      <c r="L403" s="220"/>
      <c r="M403" s="220"/>
      <c r="N403" s="220"/>
      <c r="O403" s="220"/>
      <c r="P403" s="221"/>
      <c r="Q403" s="966"/>
      <c r="R403" s="967"/>
      <c r="S403" s="967"/>
      <c r="T403" s="967"/>
      <c r="U403" s="967"/>
      <c r="V403" s="967"/>
      <c r="W403" s="967"/>
      <c r="X403" s="967"/>
      <c r="Y403" s="967"/>
      <c r="Z403" s="967"/>
      <c r="AA403" s="968"/>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6"/>
      <c r="B404" s="238"/>
      <c r="C404" s="237"/>
      <c r="D404" s="238"/>
      <c r="E404" s="237"/>
      <c r="F404" s="299"/>
      <c r="G404" s="219"/>
      <c r="H404" s="220"/>
      <c r="I404" s="220"/>
      <c r="J404" s="220"/>
      <c r="K404" s="220"/>
      <c r="L404" s="220"/>
      <c r="M404" s="220"/>
      <c r="N404" s="220"/>
      <c r="O404" s="220"/>
      <c r="P404" s="221"/>
      <c r="Q404" s="966"/>
      <c r="R404" s="967"/>
      <c r="S404" s="967"/>
      <c r="T404" s="967"/>
      <c r="U404" s="967"/>
      <c r="V404" s="967"/>
      <c r="W404" s="967"/>
      <c r="X404" s="967"/>
      <c r="Y404" s="967"/>
      <c r="Z404" s="967"/>
      <c r="AA404" s="968"/>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6"/>
      <c r="B405" s="238"/>
      <c r="C405" s="237"/>
      <c r="D405" s="238"/>
      <c r="E405" s="237"/>
      <c r="F405" s="299"/>
      <c r="G405" s="222"/>
      <c r="H405" s="179"/>
      <c r="I405" s="179"/>
      <c r="J405" s="179"/>
      <c r="K405" s="179"/>
      <c r="L405" s="179"/>
      <c r="M405" s="179"/>
      <c r="N405" s="179"/>
      <c r="O405" s="179"/>
      <c r="P405" s="223"/>
      <c r="Q405" s="969"/>
      <c r="R405" s="970"/>
      <c r="S405" s="970"/>
      <c r="T405" s="970"/>
      <c r="U405" s="970"/>
      <c r="V405" s="970"/>
      <c r="W405" s="970"/>
      <c r="X405" s="970"/>
      <c r="Y405" s="970"/>
      <c r="Z405" s="970"/>
      <c r="AA405" s="971"/>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6"/>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6"/>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6"/>
      <c r="B408" s="238"/>
      <c r="C408" s="237"/>
      <c r="D408" s="238"/>
      <c r="E408" s="237"/>
      <c r="F408" s="299"/>
      <c r="G408" s="217"/>
      <c r="H408" s="176"/>
      <c r="I408" s="176"/>
      <c r="J408" s="176"/>
      <c r="K408" s="176"/>
      <c r="L408" s="176"/>
      <c r="M408" s="176"/>
      <c r="N408" s="176"/>
      <c r="O408" s="176"/>
      <c r="P408" s="218"/>
      <c r="Q408" s="963"/>
      <c r="R408" s="964"/>
      <c r="S408" s="964"/>
      <c r="T408" s="964"/>
      <c r="U408" s="964"/>
      <c r="V408" s="964"/>
      <c r="W408" s="964"/>
      <c r="X408" s="964"/>
      <c r="Y408" s="964"/>
      <c r="Z408" s="964"/>
      <c r="AA408" s="96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6"/>
      <c r="B409" s="238"/>
      <c r="C409" s="237"/>
      <c r="D409" s="238"/>
      <c r="E409" s="237"/>
      <c r="F409" s="299"/>
      <c r="G409" s="219"/>
      <c r="H409" s="220"/>
      <c r="I409" s="220"/>
      <c r="J409" s="220"/>
      <c r="K409" s="220"/>
      <c r="L409" s="220"/>
      <c r="M409" s="220"/>
      <c r="N409" s="220"/>
      <c r="O409" s="220"/>
      <c r="P409" s="221"/>
      <c r="Q409" s="966"/>
      <c r="R409" s="967"/>
      <c r="S409" s="967"/>
      <c r="T409" s="967"/>
      <c r="U409" s="967"/>
      <c r="V409" s="967"/>
      <c r="W409" s="967"/>
      <c r="X409" s="967"/>
      <c r="Y409" s="967"/>
      <c r="Z409" s="967"/>
      <c r="AA409" s="96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6"/>
      <c r="B410" s="238"/>
      <c r="C410" s="237"/>
      <c r="D410" s="238"/>
      <c r="E410" s="237"/>
      <c r="F410" s="299"/>
      <c r="G410" s="219"/>
      <c r="H410" s="220"/>
      <c r="I410" s="220"/>
      <c r="J410" s="220"/>
      <c r="K410" s="220"/>
      <c r="L410" s="220"/>
      <c r="M410" s="220"/>
      <c r="N410" s="220"/>
      <c r="O410" s="220"/>
      <c r="P410" s="221"/>
      <c r="Q410" s="966"/>
      <c r="R410" s="967"/>
      <c r="S410" s="967"/>
      <c r="T410" s="967"/>
      <c r="U410" s="967"/>
      <c r="V410" s="967"/>
      <c r="W410" s="967"/>
      <c r="X410" s="967"/>
      <c r="Y410" s="967"/>
      <c r="Z410" s="967"/>
      <c r="AA410" s="968"/>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6"/>
      <c r="B411" s="238"/>
      <c r="C411" s="237"/>
      <c r="D411" s="238"/>
      <c r="E411" s="237"/>
      <c r="F411" s="299"/>
      <c r="G411" s="219"/>
      <c r="H411" s="220"/>
      <c r="I411" s="220"/>
      <c r="J411" s="220"/>
      <c r="K411" s="220"/>
      <c r="L411" s="220"/>
      <c r="M411" s="220"/>
      <c r="N411" s="220"/>
      <c r="O411" s="220"/>
      <c r="P411" s="221"/>
      <c r="Q411" s="966"/>
      <c r="R411" s="967"/>
      <c r="S411" s="967"/>
      <c r="T411" s="967"/>
      <c r="U411" s="967"/>
      <c r="V411" s="967"/>
      <c r="W411" s="967"/>
      <c r="X411" s="967"/>
      <c r="Y411" s="967"/>
      <c r="Z411" s="967"/>
      <c r="AA411" s="968"/>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6"/>
      <c r="B412" s="238"/>
      <c r="C412" s="237"/>
      <c r="D412" s="238"/>
      <c r="E412" s="237"/>
      <c r="F412" s="299"/>
      <c r="G412" s="222"/>
      <c r="H412" s="179"/>
      <c r="I412" s="179"/>
      <c r="J412" s="179"/>
      <c r="K412" s="179"/>
      <c r="L412" s="179"/>
      <c r="M412" s="179"/>
      <c r="N412" s="179"/>
      <c r="O412" s="179"/>
      <c r="P412" s="223"/>
      <c r="Q412" s="969"/>
      <c r="R412" s="970"/>
      <c r="S412" s="970"/>
      <c r="T412" s="970"/>
      <c r="U412" s="970"/>
      <c r="V412" s="970"/>
      <c r="W412" s="970"/>
      <c r="X412" s="970"/>
      <c r="Y412" s="970"/>
      <c r="Z412" s="970"/>
      <c r="AA412" s="971"/>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6"/>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6"/>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6"/>
      <c r="B415" s="238"/>
      <c r="C415" s="237"/>
      <c r="D415" s="238"/>
      <c r="E415" s="237"/>
      <c r="F415" s="299"/>
      <c r="G415" s="217"/>
      <c r="H415" s="176"/>
      <c r="I415" s="176"/>
      <c r="J415" s="176"/>
      <c r="K415" s="176"/>
      <c r="L415" s="176"/>
      <c r="M415" s="176"/>
      <c r="N415" s="176"/>
      <c r="O415" s="176"/>
      <c r="P415" s="218"/>
      <c r="Q415" s="963"/>
      <c r="R415" s="964"/>
      <c r="S415" s="964"/>
      <c r="T415" s="964"/>
      <c r="U415" s="964"/>
      <c r="V415" s="964"/>
      <c r="W415" s="964"/>
      <c r="X415" s="964"/>
      <c r="Y415" s="964"/>
      <c r="Z415" s="964"/>
      <c r="AA415" s="96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6"/>
      <c r="B416" s="238"/>
      <c r="C416" s="237"/>
      <c r="D416" s="238"/>
      <c r="E416" s="237"/>
      <c r="F416" s="299"/>
      <c r="G416" s="219"/>
      <c r="H416" s="220"/>
      <c r="I416" s="220"/>
      <c r="J416" s="220"/>
      <c r="K416" s="220"/>
      <c r="L416" s="220"/>
      <c r="M416" s="220"/>
      <c r="N416" s="220"/>
      <c r="O416" s="220"/>
      <c r="P416" s="221"/>
      <c r="Q416" s="966"/>
      <c r="R416" s="967"/>
      <c r="S416" s="967"/>
      <c r="T416" s="967"/>
      <c r="U416" s="967"/>
      <c r="V416" s="967"/>
      <c r="W416" s="967"/>
      <c r="X416" s="967"/>
      <c r="Y416" s="967"/>
      <c r="Z416" s="967"/>
      <c r="AA416" s="96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6"/>
      <c r="B417" s="238"/>
      <c r="C417" s="237"/>
      <c r="D417" s="238"/>
      <c r="E417" s="237"/>
      <c r="F417" s="299"/>
      <c r="G417" s="219"/>
      <c r="H417" s="220"/>
      <c r="I417" s="220"/>
      <c r="J417" s="220"/>
      <c r="K417" s="220"/>
      <c r="L417" s="220"/>
      <c r="M417" s="220"/>
      <c r="N417" s="220"/>
      <c r="O417" s="220"/>
      <c r="P417" s="221"/>
      <c r="Q417" s="966"/>
      <c r="R417" s="967"/>
      <c r="S417" s="967"/>
      <c r="T417" s="967"/>
      <c r="U417" s="967"/>
      <c r="V417" s="967"/>
      <c r="W417" s="967"/>
      <c r="X417" s="967"/>
      <c r="Y417" s="967"/>
      <c r="Z417" s="967"/>
      <c r="AA417" s="968"/>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6"/>
      <c r="B418" s="238"/>
      <c r="C418" s="237"/>
      <c r="D418" s="238"/>
      <c r="E418" s="237"/>
      <c r="F418" s="299"/>
      <c r="G418" s="219"/>
      <c r="H418" s="220"/>
      <c r="I418" s="220"/>
      <c r="J418" s="220"/>
      <c r="K418" s="220"/>
      <c r="L418" s="220"/>
      <c r="M418" s="220"/>
      <c r="N418" s="220"/>
      <c r="O418" s="220"/>
      <c r="P418" s="221"/>
      <c r="Q418" s="966"/>
      <c r="R418" s="967"/>
      <c r="S418" s="967"/>
      <c r="T418" s="967"/>
      <c r="U418" s="967"/>
      <c r="V418" s="967"/>
      <c r="W418" s="967"/>
      <c r="X418" s="967"/>
      <c r="Y418" s="967"/>
      <c r="Z418" s="967"/>
      <c r="AA418" s="968"/>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6"/>
      <c r="B419" s="238"/>
      <c r="C419" s="237"/>
      <c r="D419" s="238"/>
      <c r="E419" s="237"/>
      <c r="F419" s="299"/>
      <c r="G419" s="222"/>
      <c r="H419" s="179"/>
      <c r="I419" s="179"/>
      <c r="J419" s="179"/>
      <c r="K419" s="179"/>
      <c r="L419" s="179"/>
      <c r="M419" s="179"/>
      <c r="N419" s="179"/>
      <c r="O419" s="179"/>
      <c r="P419" s="223"/>
      <c r="Q419" s="969"/>
      <c r="R419" s="970"/>
      <c r="S419" s="970"/>
      <c r="T419" s="970"/>
      <c r="U419" s="970"/>
      <c r="V419" s="970"/>
      <c r="W419" s="970"/>
      <c r="X419" s="970"/>
      <c r="Y419" s="970"/>
      <c r="Z419" s="970"/>
      <c r="AA419" s="971"/>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6"/>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6"/>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6"/>
      <c r="B422" s="238"/>
      <c r="C422" s="237"/>
      <c r="D422" s="238"/>
      <c r="E422" s="237"/>
      <c r="F422" s="299"/>
      <c r="G422" s="217"/>
      <c r="H422" s="176"/>
      <c r="I422" s="176"/>
      <c r="J422" s="176"/>
      <c r="K422" s="176"/>
      <c r="L422" s="176"/>
      <c r="M422" s="176"/>
      <c r="N422" s="176"/>
      <c r="O422" s="176"/>
      <c r="P422" s="218"/>
      <c r="Q422" s="963"/>
      <c r="R422" s="964"/>
      <c r="S422" s="964"/>
      <c r="T422" s="964"/>
      <c r="U422" s="964"/>
      <c r="V422" s="964"/>
      <c r="W422" s="964"/>
      <c r="X422" s="964"/>
      <c r="Y422" s="964"/>
      <c r="Z422" s="964"/>
      <c r="AA422" s="96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6"/>
      <c r="B423" s="238"/>
      <c r="C423" s="237"/>
      <c r="D423" s="238"/>
      <c r="E423" s="237"/>
      <c r="F423" s="299"/>
      <c r="G423" s="219"/>
      <c r="H423" s="220"/>
      <c r="I423" s="220"/>
      <c r="J423" s="220"/>
      <c r="K423" s="220"/>
      <c r="L423" s="220"/>
      <c r="M423" s="220"/>
      <c r="N423" s="220"/>
      <c r="O423" s="220"/>
      <c r="P423" s="221"/>
      <c r="Q423" s="966"/>
      <c r="R423" s="967"/>
      <c r="S423" s="967"/>
      <c r="T423" s="967"/>
      <c r="U423" s="967"/>
      <c r="V423" s="967"/>
      <c r="W423" s="967"/>
      <c r="X423" s="967"/>
      <c r="Y423" s="967"/>
      <c r="Z423" s="967"/>
      <c r="AA423" s="96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6"/>
      <c r="B424" s="238"/>
      <c r="C424" s="237"/>
      <c r="D424" s="238"/>
      <c r="E424" s="237"/>
      <c r="F424" s="299"/>
      <c r="G424" s="219"/>
      <c r="H424" s="220"/>
      <c r="I424" s="220"/>
      <c r="J424" s="220"/>
      <c r="K424" s="220"/>
      <c r="L424" s="220"/>
      <c r="M424" s="220"/>
      <c r="N424" s="220"/>
      <c r="O424" s="220"/>
      <c r="P424" s="221"/>
      <c r="Q424" s="966"/>
      <c r="R424" s="967"/>
      <c r="S424" s="967"/>
      <c r="T424" s="967"/>
      <c r="U424" s="967"/>
      <c r="V424" s="967"/>
      <c r="W424" s="967"/>
      <c r="X424" s="967"/>
      <c r="Y424" s="967"/>
      <c r="Z424" s="967"/>
      <c r="AA424" s="968"/>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6"/>
      <c r="B425" s="238"/>
      <c r="C425" s="237"/>
      <c r="D425" s="238"/>
      <c r="E425" s="237"/>
      <c r="F425" s="299"/>
      <c r="G425" s="219"/>
      <c r="H425" s="220"/>
      <c r="I425" s="220"/>
      <c r="J425" s="220"/>
      <c r="K425" s="220"/>
      <c r="L425" s="220"/>
      <c r="M425" s="220"/>
      <c r="N425" s="220"/>
      <c r="O425" s="220"/>
      <c r="P425" s="221"/>
      <c r="Q425" s="966"/>
      <c r="R425" s="967"/>
      <c r="S425" s="967"/>
      <c r="T425" s="967"/>
      <c r="U425" s="967"/>
      <c r="V425" s="967"/>
      <c r="W425" s="967"/>
      <c r="X425" s="967"/>
      <c r="Y425" s="967"/>
      <c r="Z425" s="967"/>
      <c r="AA425" s="968"/>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6"/>
      <c r="B426" s="238"/>
      <c r="C426" s="237"/>
      <c r="D426" s="238"/>
      <c r="E426" s="300"/>
      <c r="F426" s="301"/>
      <c r="G426" s="222"/>
      <c r="H426" s="179"/>
      <c r="I426" s="179"/>
      <c r="J426" s="179"/>
      <c r="K426" s="179"/>
      <c r="L426" s="179"/>
      <c r="M426" s="179"/>
      <c r="N426" s="179"/>
      <c r="O426" s="179"/>
      <c r="P426" s="223"/>
      <c r="Q426" s="969"/>
      <c r="R426" s="970"/>
      <c r="S426" s="970"/>
      <c r="T426" s="970"/>
      <c r="U426" s="970"/>
      <c r="V426" s="970"/>
      <c r="W426" s="970"/>
      <c r="X426" s="970"/>
      <c r="Y426" s="970"/>
      <c r="Z426" s="970"/>
      <c r="AA426" s="971"/>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1" hidden="1" customHeight="1" x14ac:dyDescent="0.15">
      <c r="A427" s="976"/>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6" hidden="1" customHeight="1" x14ac:dyDescent="0.15">
      <c r="A428" s="976"/>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6" hidden="1" customHeight="1" x14ac:dyDescent="0.15">
      <c r="A429" s="976"/>
      <c r="B429" s="238"/>
      <c r="C429" s="300"/>
      <c r="D429" s="974"/>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6"/>
      <c r="B430" s="238"/>
      <c r="C430" s="235" t="s">
        <v>592</v>
      </c>
      <c r="D430" s="236"/>
      <c r="E430" s="224" t="s">
        <v>318</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6"/>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0</v>
      </c>
    </row>
    <row r="432" spans="1:51" ht="18.75" customHeight="1" x14ac:dyDescent="0.15">
      <c r="A432" s="976"/>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customHeight="1" x14ac:dyDescent="0.15">
      <c r="A433" s="976"/>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customHeight="1" x14ac:dyDescent="0.15">
      <c r="A434" s="976"/>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customHeight="1" x14ac:dyDescent="0.15">
      <c r="A435" s="976"/>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customHeight="1" x14ac:dyDescent="0.15">
      <c r="A436" s="976"/>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0</v>
      </c>
    </row>
    <row r="437" spans="1:51" ht="18.75" customHeight="1" x14ac:dyDescent="0.15">
      <c r="A437" s="976"/>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customHeight="1" x14ac:dyDescent="0.15">
      <c r="A438" s="976"/>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customHeight="1" x14ac:dyDescent="0.15">
      <c r="A439" s="976"/>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customHeight="1" x14ac:dyDescent="0.15">
      <c r="A440" s="976"/>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6"/>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6"/>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6"/>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6"/>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6"/>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6"/>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6"/>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6"/>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6"/>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6"/>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6"/>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6"/>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6"/>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6"/>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6"/>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6"/>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6"/>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6"/>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6"/>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6"/>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6"/>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6"/>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6"/>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6"/>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6"/>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6"/>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6"/>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6"/>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6"/>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6"/>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6"/>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6"/>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6"/>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6"/>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6"/>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6"/>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6"/>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6"/>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6"/>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6"/>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6"/>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6"/>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6"/>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6"/>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6"/>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6"/>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6"/>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6"/>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6"/>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6"/>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6"/>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6"/>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6"/>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6"/>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6"/>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6"/>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6"/>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6"/>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6"/>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6"/>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6"/>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6"/>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6"/>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6"/>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6"/>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6"/>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6"/>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6"/>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6"/>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6"/>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6"/>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6"/>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6"/>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6"/>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6"/>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6"/>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6"/>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6"/>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6"/>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6"/>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6"/>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6"/>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6"/>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6"/>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6"/>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6"/>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6"/>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6"/>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6"/>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6"/>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6"/>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6"/>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6"/>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6"/>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6"/>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6"/>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6"/>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6"/>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6"/>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6"/>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6"/>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6"/>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6"/>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6"/>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6"/>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6"/>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6"/>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6"/>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6"/>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6"/>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6"/>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6"/>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6"/>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6"/>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6"/>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6"/>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6"/>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6"/>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6"/>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6"/>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6"/>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6"/>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6"/>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6"/>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6"/>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6"/>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6"/>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6"/>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6"/>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6"/>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6"/>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6"/>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6"/>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6"/>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6"/>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6"/>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6"/>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6"/>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6"/>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6"/>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6"/>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6"/>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6"/>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6"/>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6"/>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6"/>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6"/>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6"/>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6"/>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6"/>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6"/>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6"/>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6"/>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6"/>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6"/>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6"/>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6"/>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6"/>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6"/>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6"/>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6"/>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6"/>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6"/>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6"/>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6"/>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6"/>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6"/>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6"/>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6"/>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6"/>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6"/>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6"/>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6"/>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6"/>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6"/>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6"/>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6"/>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6"/>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6"/>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6"/>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6"/>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6"/>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6"/>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6"/>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6"/>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6"/>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6"/>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6"/>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6"/>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6"/>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6"/>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6"/>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6"/>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6"/>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6"/>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6"/>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6"/>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6"/>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6"/>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6"/>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6"/>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6"/>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6"/>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6"/>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6"/>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6"/>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6"/>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6"/>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6"/>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6"/>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6"/>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6"/>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6"/>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6"/>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6"/>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6"/>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6"/>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6"/>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6"/>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6"/>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6"/>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6"/>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6"/>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6"/>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6"/>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6"/>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6"/>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6"/>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6"/>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6"/>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6"/>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6"/>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6"/>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6"/>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6"/>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6"/>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6"/>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6"/>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6"/>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6"/>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6"/>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6"/>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6"/>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1" hidden="1" customHeight="1" x14ac:dyDescent="0.15">
      <c r="A684" s="976"/>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1" hidden="1" customHeight="1" x14ac:dyDescent="0.15">
      <c r="A685" s="976"/>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6"/>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600000000000001" hidden="1" customHeight="1" x14ac:dyDescent="0.15">
      <c r="A687" s="976"/>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6"/>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1" hidden="1" customHeight="1" x14ac:dyDescent="0.15">
      <c r="A689" s="976"/>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1" hidden="1" customHeight="1" x14ac:dyDescent="0.15">
      <c r="A690" s="976"/>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1" hidden="1" customHeight="1" x14ac:dyDescent="0.15">
      <c r="A691" s="976"/>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6"/>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6"/>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1" hidden="1" customHeight="1" x14ac:dyDescent="0.15">
      <c r="A694" s="976"/>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1" hidden="1" customHeight="1" x14ac:dyDescent="0.15">
      <c r="A695" s="976"/>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1" hidden="1" customHeight="1" x14ac:dyDescent="0.15">
      <c r="A696" s="976"/>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customHeight="1" x14ac:dyDescent="0.15">
      <c r="A697" s="976"/>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ht="24.75" customHeight="1" x14ac:dyDescent="0.15">
      <c r="A698" s="976"/>
      <c r="B698" s="238"/>
      <c r="C698" s="237"/>
      <c r="D698" s="238"/>
      <c r="E698" s="175" t="s">
        <v>652</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24.75" customHeight="1" thickBot="1" x14ac:dyDescent="0.2">
      <c r="A699" s="97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1</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38.450000000000003"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7" t="s">
        <v>633</v>
      </c>
      <c r="AE702" s="878"/>
      <c r="AF702" s="878"/>
      <c r="AG702" s="864" t="s">
        <v>667</v>
      </c>
      <c r="AH702" s="865"/>
      <c r="AI702" s="865"/>
      <c r="AJ702" s="865"/>
      <c r="AK702" s="865"/>
      <c r="AL702" s="865"/>
      <c r="AM702" s="865"/>
      <c r="AN702" s="865"/>
      <c r="AO702" s="865"/>
      <c r="AP702" s="865"/>
      <c r="AQ702" s="865"/>
      <c r="AR702" s="865"/>
      <c r="AS702" s="865"/>
      <c r="AT702" s="865"/>
      <c r="AU702" s="865"/>
      <c r="AV702" s="865"/>
      <c r="AW702" s="865"/>
      <c r="AX702" s="866"/>
    </row>
    <row r="703" spans="1:51" ht="53.4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633</v>
      </c>
      <c r="AE703" s="170"/>
      <c r="AF703" s="170"/>
      <c r="AG703" s="648" t="s">
        <v>668</v>
      </c>
      <c r="AH703" s="649"/>
      <c r="AI703" s="649"/>
      <c r="AJ703" s="649"/>
      <c r="AK703" s="649"/>
      <c r="AL703" s="649"/>
      <c r="AM703" s="649"/>
      <c r="AN703" s="649"/>
      <c r="AO703" s="649"/>
      <c r="AP703" s="649"/>
      <c r="AQ703" s="649"/>
      <c r="AR703" s="649"/>
      <c r="AS703" s="649"/>
      <c r="AT703" s="649"/>
      <c r="AU703" s="649"/>
      <c r="AV703" s="649"/>
      <c r="AW703" s="649"/>
      <c r="AX703" s="650"/>
    </row>
    <row r="704" spans="1:51" ht="36.950000000000003"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633</v>
      </c>
      <c r="AE704" s="567"/>
      <c r="AF704" s="567"/>
      <c r="AG704" s="409" t="s">
        <v>669</v>
      </c>
      <c r="AH704" s="220"/>
      <c r="AI704" s="220"/>
      <c r="AJ704" s="220"/>
      <c r="AK704" s="220"/>
      <c r="AL704" s="220"/>
      <c r="AM704" s="220"/>
      <c r="AN704" s="220"/>
      <c r="AO704" s="220"/>
      <c r="AP704" s="220"/>
      <c r="AQ704" s="220"/>
      <c r="AR704" s="220"/>
      <c r="AS704" s="220"/>
      <c r="AT704" s="220"/>
      <c r="AU704" s="220"/>
      <c r="AV704" s="220"/>
      <c r="AW704" s="220"/>
      <c r="AX704" s="410"/>
    </row>
    <row r="705" spans="1:50" ht="43.5"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633</v>
      </c>
      <c r="AE705" s="717"/>
      <c r="AF705" s="717"/>
      <c r="AG705" s="175" t="s">
        <v>679</v>
      </c>
      <c r="AH705" s="176"/>
      <c r="AI705" s="176"/>
      <c r="AJ705" s="176"/>
      <c r="AK705" s="176"/>
      <c r="AL705" s="176"/>
      <c r="AM705" s="176"/>
      <c r="AN705" s="176"/>
      <c r="AO705" s="176"/>
      <c r="AP705" s="176"/>
      <c r="AQ705" s="176"/>
      <c r="AR705" s="176"/>
      <c r="AS705" s="176"/>
      <c r="AT705" s="176"/>
      <c r="AU705" s="176"/>
      <c r="AV705" s="176"/>
      <c r="AW705" s="176"/>
      <c r="AX705" s="177"/>
    </row>
    <row r="706" spans="1:50" ht="43.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653</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43.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653</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654</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66"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633</v>
      </c>
      <c r="AE709" s="170"/>
      <c r="AF709" s="170"/>
      <c r="AG709" s="648" t="s">
        <v>670</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633</v>
      </c>
      <c r="AE710" s="170"/>
      <c r="AF710" s="170"/>
      <c r="AG710" s="648" t="s">
        <v>671</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633</v>
      </c>
      <c r="AE711" s="170"/>
      <c r="AF711" s="170"/>
      <c r="AG711" s="648" t="s">
        <v>672</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654</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38.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633</v>
      </c>
      <c r="AE713" s="170"/>
      <c r="AF713" s="171"/>
      <c r="AG713" s="648" t="s">
        <v>680</v>
      </c>
      <c r="AH713" s="649"/>
      <c r="AI713" s="649"/>
      <c r="AJ713" s="649"/>
      <c r="AK713" s="649"/>
      <c r="AL713" s="649"/>
      <c r="AM713" s="649"/>
      <c r="AN713" s="649"/>
      <c r="AO713" s="649"/>
      <c r="AP713" s="649"/>
      <c r="AQ713" s="649"/>
      <c r="AR713" s="649"/>
      <c r="AS713" s="649"/>
      <c r="AT713" s="649"/>
      <c r="AU713" s="649"/>
      <c r="AV713" s="649"/>
      <c r="AW713" s="649"/>
      <c r="AX713" s="650"/>
    </row>
    <row r="714" spans="1:50" ht="34.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633</v>
      </c>
      <c r="AE714" s="573"/>
      <c r="AF714" s="574"/>
      <c r="AG714" s="673" t="s">
        <v>682</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633</v>
      </c>
      <c r="AE715" s="652"/>
      <c r="AF715" s="758"/>
      <c r="AG715" s="507" t="s">
        <v>673</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654</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633</v>
      </c>
      <c r="AE717" s="170"/>
      <c r="AF717" s="170"/>
      <c r="AG717" s="648" t="s">
        <v>716</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633</v>
      </c>
      <c r="AE718" s="170"/>
      <c r="AF718" s="170"/>
      <c r="AG718" s="178" t="s">
        <v>675</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654</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6" t="s">
        <v>260</v>
      </c>
      <c r="D720" s="914"/>
      <c r="E720" s="914"/>
      <c r="F720" s="917"/>
      <c r="G720" s="913" t="s">
        <v>261</v>
      </c>
      <c r="H720" s="914"/>
      <c r="I720" s="914"/>
      <c r="J720" s="914"/>
      <c r="K720" s="914"/>
      <c r="L720" s="914"/>
      <c r="M720" s="914"/>
      <c r="N720" s="913" t="s">
        <v>264</v>
      </c>
      <c r="O720" s="914"/>
      <c r="P720" s="914"/>
      <c r="Q720" s="914"/>
      <c r="R720" s="914"/>
      <c r="S720" s="914"/>
      <c r="T720" s="914"/>
      <c r="U720" s="914"/>
      <c r="V720" s="914"/>
      <c r="W720" s="914"/>
      <c r="X720" s="914"/>
      <c r="Y720" s="914"/>
      <c r="Z720" s="914"/>
      <c r="AA720" s="914"/>
      <c r="AB720" s="914"/>
      <c r="AC720" s="914"/>
      <c r="AD720" s="914"/>
      <c r="AE720" s="914"/>
      <c r="AF720" s="915"/>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900"/>
      <c r="D721" s="901"/>
      <c r="E721" s="901"/>
      <c r="F721" s="902"/>
      <c r="G721" s="918"/>
      <c r="H721" s="919"/>
      <c r="I721" s="63" t="str">
        <f>IF(OR(G721="　", G721=""), "", "-")</f>
        <v/>
      </c>
      <c r="J721" s="899"/>
      <c r="K721" s="899"/>
      <c r="L721" s="63" t="str">
        <f>IF(M721="","","-")</f>
        <v/>
      </c>
      <c r="M721" s="64"/>
      <c r="N721" s="896"/>
      <c r="O721" s="897"/>
      <c r="P721" s="897"/>
      <c r="Q721" s="897"/>
      <c r="R721" s="897"/>
      <c r="S721" s="897"/>
      <c r="T721" s="897"/>
      <c r="U721" s="897"/>
      <c r="V721" s="897"/>
      <c r="W721" s="897"/>
      <c r="X721" s="897"/>
      <c r="Y721" s="897"/>
      <c r="Z721" s="897"/>
      <c r="AA721" s="897"/>
      <c r="AB721" s="897"/>
      <c r="AC721" s="897"/>
      <c r="AD721" s="897"/>
      <c r="AE721" s="897"/>
      <c r="AF721" s="898"/>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900"/>
      <c r="D722" s="901"/>
      <c r="E722" s="901"/>
      <c r="F722" s="902"/>
      <c r="G722" s="918"/>
      <c r="H722" s="919"/>
      <c r="I722" s="63" t="str">
        <f t="shared" ref="I722:I725" si="113">IF(OR(G722="　", G722=""), "", "-")</f>
        <v/>
      </c>
      <c r="J722" s="899"/>
      <c r="K722" s="899"/>
      <c r="L722" s="63" t="str">
        <f t="shared" ref="L722:L725" si="114">IF(M722="","","-")</f>
        <v/>
      </c>
      <c r="M722" s="64"/>
      <c r="N722" s="896"/>
      <c r="O722" s="897"/>
      <c r="P722" s="897"/>
      <c r="Q722" s="897"/>
      <c r="R722" s="897"/>
      <c r="S722" s="897"/>
      <c r="T722" s="897"/>
      <c r="U722" s="897"/>
      <c r="V722" s="897"/>
      <c r="W722" s="897"/>
      <c r="X722" s="897"/>
      <c r="Y722" s="897"/>
      <c r="Z722" s="897"/>
      <c r="AA722" s="897"/>
      <c r="AB722" s="897"/>
      <c r="AC722" s="897"/>
      <c r="AD722" s="897"/>
      <c r="AE722" s="897"/>
      <c r="AF722" s="898"/>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900"/>
      <c r="D723" s="901"/>
      <c r="E723" s="901"/>
      <c r="F723" s="902"/>
      <c r="G723" s="918"/>
      <c r="H723" s="919"/>
      <c r="I723" s="63" t="str">
        <f t="shared" si="113"/>
        <v/>
      </c>
      <c r="J723" s="899"/>
      <c r="K723" s="899"/>
      <c r="L723" s="63" t="str">
        <f t="shared" si="114"/>
        <v/>
      </c>
      <c r="M723" s="64"/>
      <c r="N723" s="896"/>
      <c r="O723" s="897"/>
      <c r="P723" s="897"/>
      <c r="Q723" s="897"/>
      <c r="R723" s="897"/>
      <c r="S723" s="897"/>
      <c r="T723" s="897"/>
      <c r="U723" s="897"/>
      <c r="V723" s="897"/>
      <c r="W723" s="897"/>
      <c r="X723" s="897"/>
      <c r="Y723" s="897"/>
      <c r="Z723" s="897"/>
      <c r="AA723" s="897"/>
      <c r="AB723" s="897"/>
      <c r="AC723" s="897"/>
      <c r="AD723" s="897"/>
      <c r="AE723" s="897"/>
      <c r="AF723" s="898"/>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900"/>
      <c r="D724" s="901"/>
      <c r="E724" s="901"/>
      <c r="F724" s="902"/>
      <c r="G724" s="918"/>
      <c r="H724" s="919"/>
      <c r="I724" s="63" t="str">
        <f t="shared" si="113"/>
        <v/>
      </c>
      <c r="J724" s="899"/>
      <c r="K724" s="899"/>
      <c r="L724" s="63" t="str">
        <f t="shared" si="114"/>
        <v/>
      </c>
      <c r="M724" s="64"/>
      <c r="N724" s="896"/>
      <c r="O724" s="897"/>
      <c r="P724" s="897"/>
      <c r="Q724" s="897"/>
      <c r="R724" s="897"/>
      <c r="S724" s="897"/>
      <c r="T724" s="897"/>
      <c r="U724" s="897"/>
      <c r="V724" s="897"/>
      <c r="W724" s="897"/>
      <c r="X724" s="897"/>
      <c r="Y724" s="897"/>
      <c r="Z724" s="897"/>
      <c r="AA724" s="897"/>
      <c r="AB724" s="897"/>
      <c r="AC724" s="897"/>
      <c r="AD724" s="897"/>
      <c r="AE724" s="897"/>
      <c r="AF724" s="898"/>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900"/>
      <c r="D725" s="901"/>
      <c r="E725" s="901"/>
      <c r="F725" s="902"/>
      <c r="G725" s="941"/>
      <c r="H725" s="942"/>
      <c r="I725" s="65" t="str">
        <f t="shared" si="113"/>
        <v/>
      </c>
      <c r="J725" s="943"/>
      <c r="K725" s="943"/>
      <c r="L725" s="65" t="str">
        <f t="shared" si="114"/>
        <v/>
      </c>
      <c r="M725" s="66"/>
      <c r="N725" s="934"/>
      <c r="O725" s="935"/>
      <c r="P725" s="935"/>
      <c r="Q725" s="935"/>
      <c r="R725" s="935"/>
      <c r="S725" s="935"/>
      <c r="T725" s="935"/>
      <c r="U725" s="935"/>
      <c r="V725" s="935"/>
      <c r="W725" s="935"/>
      <c r="X725" s="935"/>
      <c r="Y725" s="935"/>
      <c r="Z725" s="935"/>
      <c r="AA725" s="935"/>
      <c r="AB725" s="935"/>
      <c r="AC725" s="935"/>
      <c r="AD725" s="935"/>
      <c r="AE725" s="935"/>
      <c r="AF725" s="936"/>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676</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655</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593</v>
      </c>
      <c r="B737" s="143"/>
      <c r="C737" s="143"/>
      <c r="D737" s="144"/>
      <c r="E737" s="90" t="s">
        <v>656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657</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658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659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660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661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662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660</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660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631</v>
      </c>
      <c r="F746" s="98"/>
      <c r="G746" s="98"/>
      <c r="H746" s="85" t="str">
        <f>IF(E746="","","-")</f>
        <v>-</v>
      </c>
      <c r="I746" s="98"/>
      <c r="J746" s="98"/>
      <c r="K746" s="85" t="str">
        <f>IF(I746="","","-")</f>
        <v/>
      </c>
      <c r="L746" s="89">
        <v>250</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631</v>
      </c>
      <c r="F747" s="98"/>
      <c r="G747" s="98"/>
      <c r="H747" s="85" t="str">
        <f>IF(E747="","","-")</f>
        <v>-</v>
      </c>
      <c r="I747" s="98"/>
      <c r="J747" s="98"/>
      <c r="K747" s="85" t="str">
        <f>IF(I747="","","-")</f>
        <v/>
      </c>
      <c r="L747" s="89">
        <v>277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1"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6"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6"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6"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6"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6.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32.450000000000003"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60"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30"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8.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33.950000000000003"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39.6"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1.9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99.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674</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710</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683</v>
      </c>
      <c r="H789" s="431"/>
      <c r="I789" s="431"/>
      <c r="J789" s="431"/>
      <c r="K789" s="432"/>
      <c r="L789" s="433" t="s">
        <v>694</v>
      </c>
      <c r="M789" s="434"/>
      <c r="N789" s="434"/>
      <c r="O789" s="434"/>
      <c r="P789" s="434"/>
      <c r="Q789" s="434"/>
      <c r="R789" s="434"/>
      <c r="S789" s="434"/>
      <c r="T789" s="434"/>
      <c r="U789" s="434"/>
      <c r="V789" s="434"/>
      <c r="W789" s="434"/>
      <c r="X789" s="435"/>
      <c r="Y789" s="436">
        <v>484</v>
      </c>
      <c r="Z789" s="437"/>
      <c r="AA789" s="437"/>
      <c r="AB789" s="538"/>
      <c r="AC789" s="430" t="s">
        <v>692</v>
      </c>
      <c r="AD789" s="431"/>
      <c r="AE789" s="431"/>
      <c r="AF789" s="431"/>
      <c r="AG789" s="432"/>
      <c r="AH789" s="433" t="s">
        <v>693</v>
      </c>
      <c r="AI789" s="434"/>
      <c r="AJ789" s="434"/>
      <c r="AK789" s="434"/>
      <c r="AL789" s="434"/>
      <c r="AM789" s="434"/>
      <c r="AN789" s="434"/>
      <c r="AO789" s="434"/>
      <c r="AP789" s="434"/>
      <c r="AQ789" s="434"/>
      <c r="AR789" s="434"/>
      <c r="AS789" s="434"/>
      <c r="AT789" s="435"/>
      <c r="AU789" s="436">
        <v>174</v>
      </c>
      <c r="AV789" s="437"/>
      <c r="AW789" s="437"/>
      <c r="AX789" s="438"/>
    </row>
    <row r="790" spans="1:51" ht="24.75" customHeight="1" x14ac:dyDescent="0.15">
      <c r="A790" s="537"/>
      <c r="B790" s="744"/>
      <c r="C790" s="744"/>
      <c r="D790" s="744"/>
      <c r="E790" s="744"/>
      <c r="F790" s="745"/>
      <c r="G790" s="333" t="s">
        <v>684</v>
      </c>
      <c r="H790" s="334"/>
      <c r="I790" s="334"/>
      <c r="J790" s="334"/>
      <c r="K790" s="335"/>
      <c r="L790" s="383" t="s">
        <v>688</v>
      </c>
      <c r="M790" s="384"/>
      <c r="N790" s="384"/>
      <c r="O790" s="384"/>
      <c r="P790" s="384"/>
      <c r="Q790" s="384"/>
      <c r="R790" s="384"/>
      <c r="S790" s="384"/>
      <c r="T790" s="384"/>
      <c r="U790" s="384"/>
      <c r="V790" s="384"/>
      <c r="W790" s="384"/>
      <c r="X790" s="385"/>
      <c r="Y790" s="380">
        <v>405</v>
      </c>
      <c r="Z790" s="381"/>
      <c r="AA790" s="381"/>
      <c r="AB790" s="387"/>
      <c r="AC790" s="333" t="s">
        <v>684</v>
      </c>
      <c r="AD790" s="334"/>
      <c r="AE790" s="334"/>
      <c r="AF790" s="334"/>
      <c r="AG790" s="335"/>
      <c r="AH790" s="383" t="s">
        <v>696</v>
      </c>
      <c r="AI790" s="384"/>
      <c r="AJ790" s="384"/>
      <c r="AK790" s="384"/>
      <c r="AL790" s="384"/>
      <c r="AM790" s="384"/>
      <c r="AN790" s="384"/>
      <c r="AO790" s="384"/>
      <c r="AP790" s="384"/>
      <c r="AQ790" s="384"/>
      <c r="AR790" s="384"/>
      <c r="AS790" s="384"/>
      <c r="AT790" s="385"/>
      <c r="AU790" s="380">
        <v>127</v>
      </c>
      <c r="AV790" s="381"/>
      <c r="AW790" s="381"/>
      <c r="AX790" s="382"/>
    </row>
    <row r="791" spans="1:51" ht="24.75" customHeight="1" x14ac:dyDescent="0.15">
      <c r="A791" s="537"/>
      <c r="B791" s="744"/>
      <c r="C791" s="744"/>
      <c r="D791" s="744"/>
      <c r="E791" s="744"/>
      <c r="F791" s="745"/>
      <c r="G791" s="333" t="s">
        <v>686</v>
      </c>
      <c r="H791" s="334"/>
      <c r="I791" s="334"/>
      <c r="J791" s="334"/>
      <c r="K791" s="335"/>
      <c r="L791" s="383" t="s">
        <v>689</v>
      </c>
      <c r="M791" s="384"/>
      <c r="N791" s="384"/>
      <c r="O791" s="384"/>
      <c r="P791" s="384"/>
      <c r="Q791" s="384"/>
      <c r="R791" s="384"/>
      <c r="S791" s="384"/>
      <c r="T791" s="384"/>
      <c r="U791" s="384"/>
      <c r="V791" s="384"/>
      <c r="W791" s="384"/>
      <c r="X791" s="385"/>
      <c r="Y791" s="380">
        <v>294</v>
      </c>
      <c r="Z791" s="381"/>
      <c r="AA791" s="381"/>
      <c r="AB791" s="387"/>
      <c r="AC791" s="333" t="s">
        <v>692</v>
      </c>
      <c r="AD791" s="334"/>
      <c r="AE791" s="334"/>
      <c r="AF791" s="334"/>
      <c r="AG791" s="335"/>
      <c r="AH791" s="383" t="s">
        <v>695</v>
      </c>
      <c r="AI791" s="384"/>
      <c r="AJ791" s="384"/>
      <c r="AK791" s="384"/>
      <c r="AL791" s="384"/>
      <c r="AM791" s="384"/>
      <c r="AN791" s="384"/>
      <c r="AO791" s="384"/>
      <c r="AP791" s="384"/>
      <c r="AQ791" s="384"/>
      <c r="AR791" s="384"/>
      <c r="AS791" s="384"/>
      <c r="AT791" s="385"/>
      <c r="AU791" s="380">
        <v>72</v>
      </c>
      <c r="AV791" s="381"/>
      <c r="AW791" s="381"/>
      <c r="AX791" s="382"/>
    </row>
    <row r="792" spans="1:51" ht="24.75" customHeight="1" x14ac:dyDescent="0.15">
      <c r="A792" s="537"/>
      <c r="B792" s="744"/>
      <c r="C792" s="744"/>
      <c r="D792" s="744"/>
      <c r="E792" s="744"/>
      <c r="F792" s="745"/>
      <c r="G792" s="333" t="s">
        <v>685</v>
      </c>
      <c r="H792" s="334"/>
      <c r="I792" s="334"/>
      <c r="J792" s="334"/>
      <c r="K792" s="335"/>
      <c r="L792" s="383" t="s">
        <v>690</v>
      </c>
      <c r="M792" s="384"/>
      <c r="N792" s="384"/>
      <c r="O792" s="384"/>
      <c r="P792" s="384"/>
      <c r="Q792" s="384"/>
      <c r="R792" s="384"/>
      <c r="S792" s="384"/>
      <c r="T792" s="384"/>
      <c r="U792" s="384"/>
      <c r="V792" s="384"/>
      <c r="W792" s="384"/>
      <c r="X792" s="385"/>
      <c r="Y792" s="380">
        <v>152</v>
      </c>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7"/>
      <c r="B793" s="744"/>
      <c r="C793" s="744"/>
      <c r="D793" s="744"/>
      <c r="E793" s="744"/>
      <c r="F793" s="745"/>
      <c r="G793" s="333" t="s">
        <v>687</v>
      </c>
      <c r="H793" s="334"/>
      <c r="I793" s="334"/>
      <c r="J793" s="334"/>
      <c r="K793" s="335"/>
      <c r="L793" s="383" t="s">
        <v>691</v>
      </c>
      <c r="M793" s="384"/>
      <c r="N793" s="384"/>
      <c r="O793" s="384"/>
      <c r="P793" s="384"/>
      <c r="Q793" s="384"/>
      <c r="R793" s="384"/>
      <c r="S793" s="384"/>
      <c r="T793" s="384"/>
      <c r="U793" s="384"/>
      <c r="V793" s="384"/>
      <c r="W793" s="384"/>
      <c r="X793" s="385"/>
      <c r="Y793" s="380">
        <v>65</v>
      </c>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1400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373</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6"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6"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6"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6"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6"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6"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6"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6"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6"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6"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6"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6"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6"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6"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6"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6"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6"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6"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6"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6"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6"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6"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6"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6"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6"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6"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6"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6"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6"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6"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6"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7" t="s">
        <v>265</v>
      </c>
      <c r="AM839" s="938"/>
      <c r="AN839" s="938"/>
      <c r="AO839" s="87" t="s">
        <v>263</v>
      </c>
      <c r="AP839" s="21"/>
      <c r="AQ839" s="21"/>
      <c r="AR839" s="21"/>
      <c r="AS839" s="21"/>
      <c r="AT839" s="21"/>
      <c r="AU839" s="21"/>
      <c r="AV839" s="21"/>
      <c r="AW839" s="21"/>
      <c r="AX839" s="22"/>
      <c r="AY839">
        <f>COUNTIF($AO$839,"☑")</f>
        <v>0</v>
      </c>
    </row>
    <row r="840" spans="1:51" ht="24.6"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6"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53.45" customHeight="1" x14ac:dyDescent="0.15">
      <c r="A845" s="386">
        <v>1</v>
      </c>
      <c r="B845" s="386">
        <v>1</v>
      </c>
      <c r="C845" s="405" t="s">
        <v>663</v>
      </c>
      <c r="D845" s="400"/>
      <c r="E845" s="400"/>
      <c r="F845" s="400"/>
      <c r="G845" s="400"/>
      <c r="H845" s="400"/>
      <c r="I845" s="400"/>
      <c r="J845" s="401">
        <v>4020005004767</v>
      </c>
      <c r="K845" s="402"/>
      <c r="L845" s="402"/>
      <c r="M845" s="402"/>
      <c r="N845" s="402"/>
      <c r="O845" s="402"/>
      <c r="P845" s="406" t="s">
        <v>664</v>
      </c>
      <c r="Q845" s="302"/>
      <c r="R845" s="302"/>
      <c r="S845" s="302"/>
      <c r="T845" s="302"/>
      <c r="U845" s="302"/>
      <c r="V845" s="302"/>
      <c r="W845" s="302"/>
      <c r="X845" s="302"/>
      <c r="Y845" s="303">
        <v>1400</v>
      </c>
      <c r="Z845" s="304"/>
      <c r="AA845" s="304"/>
      <c r="AB845" s="305"/>
      <c r="AC845" s="307" t="s">
        <v>665</v>
      </c>
      <c r="AD845" s="308"/>
      <c r="AE845" s="308"/>
      <c r="AF845" s="308"/>
      <c r="AG845" s="308"/>
      <c r="AH845" s="403" t="s">
        <v>634</v>
      </c>
      <c r="AI845" s="404"/>
      <c r="AJ845" s="404"/>
      <c r="AK845" s="404"/>
      <c r="AL845" s="311" t="s">
        <v>634</v>
      </c>
      <c r="AM845" s="312"/>
      <c r="AN845" s="312"/>
      <c r="AO845" s="313"/>
      <c r="AP845" s="306" t="s">
        <v>634</v>
      </c>
      <c r="AQ845" s="306"/>
      <c r="AR845" s="306"/>
      <c r="AS845" s="306"/>
      <c r="AT845" s="306"/>
      <c r="AU845" s="306"/>
      <c r="AV845" s="306"/>
      <c r="AW845" s="306"/>
      <c r="AX845" s="306"/>
    </row>
    <row r="846" spans="1:51" ht="33.6"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3.6"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3.6"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3.6"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3.6"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3.6"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3.6"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3.6"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3.6"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3.6"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3.6"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3.6"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3.6"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3.6"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3.6"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3.6"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3.6"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3.6"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3.6"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3.6"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3.6"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3.6"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3.6"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3.6"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3.6"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3.6"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3.6"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3.6"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3.6"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0" customHeight="1" x14ac:dyDescent="0.15">
      <c r="A878" s="386">
        <v>1</v>
      </c>
      <c r="B878" s="386">
        <v>1</v>
      </c>
      <c r="C878" s="405" t="s">
        <v>697</v>
      </c>
      <c r="D878" s="400"/>
      <c r="E878" s="400"/>
      <c r="F878" s="400"/>
      <c r="G878" s="400"/>
      <c r="H878" s="400"/>
      <c r="I878" s="400"/>
      <c r="J878" s="401">
        <v>8013401001509</v>
      </c>
      <c r="K878" s="402"/>
      <c r="L878" s="402"/>
      <c r="M878" s="402"/>
      <c r="N878" s="402"/>
      <c r="O878" s="402"/>
      <c r="P878" s="406" t="s">
        <v>698</v>
      </c>
      <c r="Q878" s="302"/>
      <c r="R878" s="302"/>
      <c r="S878" s="302"/>
      <c r="T878" s="302"/>
      <c r="U878" s="302"/>
      <c r="V878" s="302"/>
      <c r="W878" s="302"/>
      <c r="X878" s="302"/>
      <c r="Y878" s="303">
        <v>373</v>
      </c>
      <c r="Z878" s="304"/>
      <c r="AA878" s="304"/>
      <c r="AB878" s="305"/>
      <c r="AC878" s="307" t="s">
        <v>295</v>
      </c>
      <c r="AD878" s="308"/>
      <c r="AE878" s="308"/>
      <c r="AF878" s="308"/>
      <c r="AG878" s="308"/>
      <c r="AH878" s="403" t="s">
        <v>325</v>
      </c>
      <c r="AI878" s="404"/>
      <c r="AJ878" s="404"/>
      <c r="AK878" s="404"/>
      <c r="AL878" s="311">
        <v>96.7</v>
      </c>
      <c r="AM878" s="312"/>
      <c r="AN878" s="312"/>
      <c r="AO878" s="313"/>
      <c r="AP878" s="306"/>
      <c r="AQ878" s="306"/>
      <c r="AR878" s="306"/>
      <c r="AS878" s="306"/>
      <c r="AT878" s="306"/>
      <c r="AU878" s="306"/>
      <c r="AV878" s="306"/>
      <c r="AW878" s="306"/>
      <c r="AX878" s="306"/>
      <c r="AY878">
        <f t="shared" si="118"/>
        <v>1</v>
      </c>
    </row>
    <row r="879" spans="1:51" ht="30" customHeight="1" x14ac:dyDescent="0.15">
      <c r="A879" s="386">
        <v>2</v>
      </c>
      <c r="B879" s="386">
        <v>1</v>
      </c>
      <c r="C879" s="405" t="s">
        <v>699</v>
      </c>
      <c r="D879" s="400"/>
      <c r="E879" s="400"/>
      <c r="F879" s="400"/>
      <c r="G879" s="400"/>
      <c r="H879" s="400"/>
      <c r="I879" s="400"/>
      <c r="J879" s="401">
        <v>3120001056860</v>
      </c>
      <c r="K879" s="402"/>
      <c r="L879" s="402"/>
      <c r="M879" s="402"/>
      <c r="N879" s="402"/>
      <c r="O879" s="402"/>
      <c r="P879" s="302" t="s">
        <v>707</v>
      </c>
      <c r="Q879" s="302"/>
      <c r="R879" s="302"/>
      <c r="S879" s="302"/>
      <c r="T879" s="302"/>
      <c r="U879" s="302"/>
      <c r="V879" s="302"/>
      <c r="W879" s="302"/>
      <c r="X879" s="302"/>
      <c r="Y879" s="303">
        <v>163</v>
      </c>
      <c r="Z879" s="304"/>
      <c r="AA879" s="304"/>
      <c r="AB879" s="305"/>
      <c r="AC879" s="307" t="s">
        <v>295</v>
      </c>
      <c r="AD879" s="308"/>
      <c r="AE879" s="308"/>
      <c r="AF879" s="308"/>
      <c r="AG879" s="308"/>
      <c r="AH879" s="403" t="s">
        <v>325</v>
      </c>
      <c r="AI879" s="404"/>
      <c r="AJ879" s="404"/>
      <c r="AK879" s="404"/>
      <c r="AL879" s="311">
        <v>99.7</v>
      </c>
      <c r="AM879" s="312"/>
      <c r="AN879" s="312"/>
      <c r="AO879" s="313"/>
      <c r="AP879" s="306"/>
      <c r="AQ879" s="306"/>
      <c r="AR879" s="306"/>
      <c r="AS879" s="306"/>
      <c r="AT879" s="306"/>
      <c r="AU879" s="306"/>
      <c r="AV879" s="306"/>
      <c r="AW879" s="306"/>
      <c r="AX879" s="306"/>
      <c r="AY879">
        <f>COUNTA($C$879)</f>
        <v>1</v>
      </c>
    </row>
    <row r="880" spans="1:51" ht="30" customHeight="1" x14ac:dyDescent="0.15">
      <c r="A880" s="386">
        <v>3</v>
      </c>
      <c r="B880" s="386">
        <v>1</v>
      </c>
      <c r="C880" s="405" t="s">
        <v>706</v>
      </c>
      <c r="D880" s="400"/>
      <c r="E880" s="400"/>
      <c r="F880" s="400"/>
      <c r="G880" s="400"/>
      <c r="H880" s="400"/>
      <c r="I880" s="400"/>
      <c r="J880" s="401">
        <v>3010601039466</v>
      </c>
      <c r="K880" s="402"/>
      <c r="L880" s="402"/>
      <c r="M880" s="402"/>
      <c r="N880" s="402"/>
      <c r="O880" s="402"/>
      <c r="P880" s="406" t="s">
        <v>692</v>
      </c>
      <c r="Q880" s="302"/>
      <c r="R880" s="302"/>
      <c r="S880" s="302"/>
      <c r="T880" s="302"/>
      <c r="U880" s="302"/>
      <c r="V880" s="302"/>
      <c r="W880" s="302"/>
      <c r="X880" s="302"/>
      <c r="Y880" s="303">
        <v>117</v>
      </c>
      <c r="Z880" s="304"/>
      <c r="AA880" s="304"/>
      <c r="AB880" s="305"/>
      <c r="AC880" s="307" t="s">
        <v>293</v>
      </c>
      <c r="AD880" s="308"/>
      <c r="AE880" s="308"/>
      <c r="AF880" s="308"/>
      <c r="AG880" s="308"/>
      <c r="AH880" s="309">
        <v>7</v>
      </c>
      <c r="AI880" s="310"/>
      <c r="AJ880" s="310"/>
      <c r="AK880" s="310"/>
      <c r="AL880" s="311">
        <v>62.2</v>
      </c>
      <c r="AM880" s="312"/>
      <c r="AN880" s="312"/>
      <c r="AO880" s="313"/>
      <c r="AP880" s="306"/>
      <c r="AQ880" s="306"/>
      <c r="AR880" s="306"/>
      <c r="AS880" s="306"/>
      <c r="AT880" s="306"/>
      <c r="AU880" s="306"/>
      <c r="AV880" s="306"/>
      <c r="AW880" s="306"/>
      <c r="AX880" s="306"/>
      <c r="AY880">
        <f>COUNTA($C$880)</f>
        <v>1</v>
      </c>
    </row>
    <row r="881" spans="1:51" ht="30" customHeight="1" x14ac:dyDescent="0.15">
      <c r="A881" s="386">
        <v>4</v>
      </c>
      <c r="B881" s="386">
        <v>1</v>
      </c>
      <c r="C881" s="405" t="s">
        <v>700</v>
      </c>
      <c r="D881" s="400"/>
      <c r="E881" s="400"/>
      <c r="F881" s="400"/>
      <c r="G881" s="400"/>
      <c r="H881" s="400"/>
      <c r="I881" s="400"/>
      <c r="J881" s="401">
        <v>4010405010473</v>
      </c>
      <c r="K881" s="402"/>
      <c r="L881" s="402"/>
      <c r="M881" s="402"/>
      <c r="N881" s="402"/>
      <c r="O881" s="402"/>
      <c r="P881" s="406" t="s">
        <v>685</v>
      </c>
      <c r="Q881" s="302"/>
      <c r="R881" s="302"/>
      <c r="S881" s="302"/>
      <c r="T881" s="302"/>
      <c r="U881" s="302"/>
      <c r="V881" s="302"/>
      <c r="W881" s="302"/>
      <c r="X881" s="302"/>
      <c r="Y881" s="303">
        <v>74</v>
      </c>
      <c r="Z881" s="304"/>
      <c r="AA881" s="304"/>
      <c r="AB881" s="305"/>
      <c r="AC881" s="307" t="s">
        <v>296</v>
      </c>
      <c r="AD881" s="308"/>
      <c r="AE881" s="308"/>
      <c r="AF881" s="308"/>
      <c r="AG881" s="308"/>
      <c r="AH881" s="309" t="s">
        <v>325</v>
      </c>
      <c r="AI881" s="310"/>
      <c r="AJ881" s="310"/>
      <c r="AK881" s="310"/>
      <c r="AL881" s="311">
        <v>87.6</v>
      </c>
      <c r="AM881" s="312"/>
      <c r="AN881" s="312"/>
      <c r="AO881" s="313"/>
      <c r="AP881" s="306"/>
      <c r="AQ881" s="306"/>
      <c r="AR881" s="306"/>
      <c r="AS881" s="306"/>
      <c r="AT881" s="306"/>
      <c r="AU881" s="306"/>
      <c r="AV881" s="306"/>
      <c r="AW881" s="306"/>
      <c r="AX881" s="306"/>
      <c r="AY881">
        <f>COUNTA($C$881)</f>
        <v>1</v>
      </c>
    </row>
    <row r="882" spans="1:51" ht="30" customHeight="1" x14ac:dyDescent="0.15">
      <c r="A882" s="386">
        <v>5</v>
      </c>
      <c r="B882" s="386">
        <v>1</v>
      </c>
      <c r="C882" s="405" t="s">
        <v>701</v>
      </c>
      <c r="D882" s="400"/>
      <c r="E882" s="400"/>
      <c r="F882" s="400"/>
      <c r="G882" s="400"/>
      <c r="H882" s="400"/>
      <c r="I882" s="400"/>
      <c r="J882" s="401">
        <v>4430001022657</v>
      </c>
      <c r="K882" s="402"/>
      <c r="L882" s="402"/>
      <c r="M882" s="402"/>
      <c r="N882" s="402"/>
      <c r="O882" s="402"/>
      <c r="P882" s="302" t="s">
        <v>687</v>
      </c>
      <c r="Q882" s="302"/>
      <c r="R882" s="302"/>
      <c r="S882" s="302"/>
      <c r="T882" s="302"/>
      <c r="U882" s="302"/>
      <c r="V882" s="302"/>
      <c r="W882" s="302"/>
      <c r="X882" s="302"/>
      <c r="Y882" s="303">
        <v>55</v>
      </c>
      <c r="Z882" s="304"/>
      <c r="AA882" s="304"/>
      <c r="AB882" s="305"/>
      <c r="AC882" s="307" t="s">
        <v>298</v>
      </c>
      <c r="AD882" s="308"/>
      <c r="AE882" s="308"/>
      <c r="AF882" s="308"/>
      <c r="AG882" s="308"/>
      <c r="AH882" s="309" t="s">
        <v>325</v>
      </c>
      <c r="AI882" s="310"/>
      <c r="AJ882" s="310"/>
      <c r="AK882" s="310"/>
      <c r="AL882" s="311">
        <v>100</v>
      </c>
      <c r="AM882" s="312"/>
      <c r="AN882" s="312"/>
      <c r="AO882" s="313"/>
      <c r="AP882" s="306"/>
      <c r="AQ882" s="306"/>
      <c r="AR882" s="306"/>
      <c r="AS882" s="306"/>
      <c r="AT882" s="306"/>
      <c r="AU882" s="306"/>
      <c r="AV882" s="306"/>
      <c r="AW882" s="306"/>
      <c r="AX882" s="306"/>
      <c r="AY882">
        <f>COUNTA($C$882)</f>
        <v>1</v>
      </c>
    </row>
    <row r="883" spans="1:51" ht="30" customHeight="1" x14ac:dyDescent="0.15">
      <c r="A883" s="386">
        <v>6</v>
      </c>
      <c r="B883" s="386">
        <v>1</v>
      </c>
      <c r="C883" s="867" t="s">
        <v>702</v>
      </c>
      <c r="D883" s="868"/>
      <c r="E883" s="868"/>
      <c r="F883" s="868"/>
      <c r="G883" s="868"/>
      <c r="H883" s="868"/>
      <c r="I883" s="869"/>
      <c r="J883" s="401">
        <v>3012405002559</v>
      </c>
      <c r="K883" s="402"/>
      <c r="L883" s="402"/>
      <c r="M883" s="402"/>
      <c r="N883" s="402"/>
      <c r="O883" s="402"/>
      <c r="P883" s="302" t="s">
        <v>708</v>
      </c>
      <c r="Q883" s="302"/>
      <c r="R883" s="302"/>
      <c r="S883" s="302"/>
      <c r="T883" s="302"/>
      <c r="U883" s="302"/>
      <c r="V883" s="302"/>
      <c r="W883" s="302"/>
      <c r="X883" s="302"/>
      <c r="Y883" s="303">
        <v>52</v>
      </c>
      <c r="Z883" s="304"/>
      <c r="AA883" s="304"/>
      <c r="AB883" s="305"/>
      <c r="AC883" s="307" t="s">
        <v>298</v>
      </c>
      <c r="AD883" s="308"/>
      <c r="AE883" s="308"/>
      <c r="AF883" s="308"/>
      <c r="AG883" s="308"/>
      <c r="AH883" s="309" t="s">
        <v>325</v>
      </c>
      <c r="AI883" s="310"/>
      <c r="AJ883" s="310"/>
      <c r="AK883" s="310"/>
      <c r="AL883" s="311">
        <v>100</v>
      </c>
      <c r="AM883" s="312"/>
      <c r="AN883" s="312"/>
      <c r="AO883" s="313"/>
      <c r="AP883" s="306"/>
      <c r="AQ883" s="306"/>
      <c r="AR883" s="306"/>
      <c r="AS883" s="306"/>
      <c r="AT883" s="306"/>
      <c r="AU883" s="306"/>
      <c r="AV883" s="306"/>
      <c r="AW883" s="306"/>
      <c r="AX883" s="306"/>
      <c r="AY883">
        <f>COUNTA($C$883)</f>
        <v>1</v>
      </c>
    </row>
    <row r="884" spans="1:51" ht="30" customHeight="1" x14ac:dyDescent="0.15">
      <c r="A884" s="386">
        <v>7</v>
      </c>
      <c r="B884" s="386">
        <v>1</v>
      </c>
      <c r="C884" s="400" t="s">
        <v>703</v>
      </c>
      <c r="D884" s="400"/>
      <c r="E884" s="400"/>
      <c r="F884" s="400"/>
      <c r="G884" s="400"/>
      <c r="H884" s="400"/>
      <c r="I884" s="400"/>
      <c r="J884" s="401">
        <v>5120101044326</v>
      </c>
      <c r="K884" s="402"/>
      <c r="L884" s="402"/>
      <c r="M884" s="402"/>
      <c r="N884" s="402"/>
      <c r="O884" s="402"/>
      <c r="P884" s="302" t="s">
        <v>709</v>
      </c>
      <c r="Q884" s="302"/>
      <c r="R884" s="302"/>
      <c r="S884" s="302"/>
      <c r="T884" s="302"/>
      <c r="U884" s="302"/>
      <c r="V884" s="302"/>
      <c r="W884" s="302"/>
      <c r="X884" s="302"/>
      <c r="Y884" s="303">
        <v>44</v>
      </c>
      <c r="Z884" s="304"/>
      <c r="AA884" s="304"/>
      <c r="AB884" s="305"/>
      <c r="AC884" s="307" t="s">
        <v>293</v>
      </c>
      <c r="AD884" s="308"/>
      <c r="AE884" s="308"/>
      <c r="AF884" s="308"/>
      <c r="AG884" s="308"/>
      <c r="AH884" s="309">
        <v>4</v>
      </c>
      <c r="AI884" s="310"/>
      <c r="AJ884" s="310"/>
      <c r="AK884" s="310"/>
      <c r="AL884" s="311">
        <v>51.3</v>
      </c>
      <c r="AM884" s="312"/>
      <c r="AN884" s="312"/>
      <c r="AO884" s="313"/>
      <c r="AP884" s="306"/>
      <c r="AQ884" s="306"/>
      <c r="AR884" s="306"/>
      <c r="AS884" s="306"/>
      <c r="AT884" s="306"/>
      <c r="AU884" s="306"/>
      <c r="AV884" s="306"/>
      <c r="AW884" s="306"/>
      <c r="AX884" s="306"/>
      <c r="AY884">
        <f>COUNTA($C$884)</f>
        <v>1</v>
      </c>
    </row>
    <row r="885" spans="1:51" ht="30" customHeight="1" x14ac:dyDescent="0.15">
      <c r="A885" s="386">
        <v>8</v>
      </c>
      <c r="B885" s="386">
        <v>1</v>
      </c>
      <c r="C885" s="400" t="s">
        <v>704</v>
      </c>
      <c r="D885" s="400"/>
      <c r="E885" s="400"/>
      <c r="F885" s="400"/>
      <c r="G885" s="400"/>
      <c r="H885" s="400"/>
      <c r="I885" s="400"/>
      <c r="J885" s="401">
        <v>5010001050435</v>
      </c>
      <c r="K885" s="402"/>
      <c r="L885" s="402"/>
      <c r="M885" s="402"/>
      <c r="N885" s="402"/>
      <c r="O885" s="402"/>
      <c r="P885" s="302" t="s">
        <v>692</v>
      </c>
      <c r="Q885" s="302"/>
      <c r="R885" s="302"/>
      <c r="S885" s="302"/>
      <c r="T885" s="302"/>
      <c r="U885" s="302"/>
      <c r="V885" s="302"/>
      <c r="W885" s="302"/>
      <c r="X885" s="302"/>
      <c r="Y885" s="303">
        <v>39</v>
      </c>
      <c r="Z885" s="304"/>
      <c r="AA885" s="304"/>
      <c r="AB885" s="305"/>
      <c r="AC885" s="307" t="s">
        <v>293</v>
      </c>
      <c r="AD885" s="308"/>
      <c r="AE885" s="308"/>
      <c r="AF885" s="308"/>
      <c r="AG885" s="308"/>
      <c r="AH885" s="309">
        <v>13</v>
      </c>
      <c r="AI885" s="310"/>
      <c r="AJ885" s="310"/>
      <c r="AK885" s="310"/>
      <c r="AL885" s="311">
        <v>39.5</v>
      </c>
      <c r="AM885" s="312"/>
      <c r="AN885" s="312"/>
      <c r="AO885" s="313"/>
      <c r="AP885" s="306"/>
      <c r="AQ885" s="306"/>
      <c r="AR885" s="306"/>
      <c r="AS885" s="306"/>
      <c r="AT885" s="306"/>
      <c r="AU885" s="306"/>
      <c r="AV885" s="306"/>
      <c r="AW885" s="306"/>
      <c r="AX885" s="306"/>
      <c r="AY885">
        <f>COUNTA($C$885)</f>
        <v>1</v>
      </c>
    </row>
    <row r="886" spans="1:51" ht="30" customHeight="1" x14ac:dyDescent="0.15">
      <c r="A886" s="386">
        <v>9</v>
      </c>
      <c r="B886" s="386">
        <v>1</v>
      </c>
      <c r="C886" s="400" t="s">
        <v>705</v>
      </c>
      <c r="D886" s="400"/>
      <c r="E886" s="400"/>
      <c r="F886" s="400"/>
      <c r="G886" s="400"/>
      <c r="H886" s="400"/>
      <c r="I886" s="400"/>
      <c r="J886" s="401">
        <v>6010001030403</v>
      </c>
      <c r="K886" s="402"/>
      <c r="L886" s="402"/>
      <c r="M886" s="402"/>
      <c r="N886" s="402"/>
      <c r="O886" s="402"/>
      <c r="P886" s="302" t="s">
        <v>685</v>
      </c>
      <c r="Q886" s="302"/>
      <c r="R886" s="302"/>
      <c r="S886" s="302"/>
      <c r="T886" s="302"/>
      <c r="U886" s="302"/>
      <c r="V886" s="302"/>
      <c r="W886" s="302"/>
      <c r="X886" s="302"/>
      <c r="Y886" s="303">
        <v>35</v>
      </c>
      <c r="Z886" s="304"/>
      <c r="AA886" s="304"/>
      <c r="AB886" s="305"/>
      <c r="AC886" s="307" t="s">
        <v>295</v>
      </c>
      <c r="AD886" s="308"/>
      <c r="AE886" s="308"/>
      <c r="AF886" s="308"/>
      <c r="AG886" s="308"/>
      <c r="AH886" s="309" t="s">
        <v>325</v>
      </c>
      <c r="AI886" s="310"/>
      <c r="AJ886" s="310"/>
      <c r="AK886" s="310"/>
      <c r="AL886" s="311">
        <v>98.2</v>
      </c>
      <c r="AM886" s="312"/>
      <c r="AN886" s="312"/>
      <c r="AO886" s="313"/>
      <c r="AP886" s="306"/>
      <c r="AQ886" s="306"/>
      <c r="AR886" s="306"/>
      <c r="AS886" s="306"/>
      <c r="AT886" s="306"/>
      <c r="AU886" s="306"/>
      <c r="AV886" s="306"/>
      <c r="AW886" s="306"/>
      <c r="AX886" s="306"/>
      <c r="AY886">
        <f>COUNTA($C$886)</f>
        <v>1</v>
      </c>
    </row>
    <row r="887" spans="1:51" ht="66.95" customHeight="1" x14ac:dyDescent="0.15">
      <c r="A887" s="386">
        <v>10</v>
      </c>
      <c r="B887" s="386">
        <v>1</v>
      </c>
      <c r="C887" s="405" t="s">
        <v>713</v>
      </c>
      <c r="D887" s="400"/>
      <c r="E887" s="400"/>
      <c r="F887" s="400"/>
      <c r="G887" s="400"/>
      <c r="H887" s="400"/>
      <c r="I887" s="400"/>
      <c r="J887" s="401">
        <v>9120001077653</v>
      </c>
      <c r="K887" s="402"/>
      <c r="L887" s="402"/>
      <c r="M887" s="402"/>
      <c r="N887" s="402"/>
      <c r="O887" s="402"/>
      <c r="P887" s="302" t="s">
        <v>692</v>
      </c>
      <c r="Q887" s="302"/>
      <c r="R887" s="302"/>
      <c r="S887" s="302"/>
      <c r="T887" s="302"/>
      <c r="U887" s="302"/>
      <c r="V887" s="302"/>
      <c r="W887" s="302"/>
      <c r="X887" s="302"/>
      <c r="Y887" s="303">
        <v>30</v>
      </c>
      <c r="Z887" s="304"/>
      <c r="AA887" s="304"/>
      <c r="AB887" s="305"/>
      <c r="AC887" s="307" t="s">
        <v>293</v>
      </c>
      <c r="AD887" s="308"/>
      <c r="AE887" s="308"/>
      <c r="AF887" s="308"/>
      <c r="AG887" s="308"/>
      <c r="AH887" s="309">
        <v>8</v>
      </c>
      <c r="AI887" s="310"/>
      <c r="AJ887" s="310"/>
      <c r="AK887" s="310"/>
      <c r="AL887" s="311">
        <v>41.9</v>
      </c>
      <c r="AM887" s="312"/>
      <c r="AN887" s="312"/>
      <c r="AO887" s="313"/>
      <c r="AP887" s="306"/>
      <c r="AQ887" s="306"/>
      <c r="AR887" s="306"/>
      <c r="AS887" s="306"/>
      <c r="AT887" s="306"/>
      <c r="AU887" s="306"/>
      <c r="AV887" s="306"/>
      <c r="AW887" s="306"/>
      <c r="AX887" s="306"/>
      <c r="AY887">
        <f>COUNTA($C$887)</f>
        <v>1</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6" hidden="1" customHeight="1" x14ac:dyDescent="0.15">
      <c r="A1106" s="870" t="s">
        <v>250</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39" t="s">
        <v>265</v>
      </c>
      <c r="AM1106" s="940"/>
      <c r="AN1106" s="940"/>
      <c r="AO1106" s="62"/>
      <c r="AP1106" s="57"/>
      <c r="AQ1106" s="57"/>
      <c r="AR1106" s="57"/>
      <c r="AS1106" s="57"/>
      <c r="AT1106" s="57"/>
      <c r="AU1106" s="57"/>
      <c r="AV1106" s="57"/>
      <c r="AW1106" s="57"/>
      <c r="AX1106" s="58"/>
      <c r="AY1106">
        <f>COUNTIF($AO$1106,"☑")</f>
        <v>0</v>
      </c>
    </row>
    <row r="1107" spans="1:51" ht="24.6"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3"/>
      <c r="E1109" s="262" t="s">
        <v>214</v>
      </c>
      <c r="F1109" s="873"/>
      <c r="G1109" s="873"/>
      <c r="H1109" s="873"/>
      <c r="I1109" s="873"/>
      <c r="J1109" s="262" t="s">
        <v>221</v>
      </c>
      <c r="K1109" s="262"/>
      <c r="L1109" s="262"/>
      <c r="M1109" s="262"/>
      <c r="N1109" s="262"/>
      <c r="O1109" s="262"/>
      <c r="P1109" s="330" t="s">
        <v>27</v>
      </c>
      <c r="Q1109" s="330"/>
      <c r="R1109" s="330"/>
      <c r="S1109" s="330"/>
      <c r="T1109" s="330"/>
      <c r="U1109" s="330"/>
      <c r="V1109" s="330"/>
      <c r="W1109" s="330"/>
      <c r="X1109" s="330"/>
      <c r="Y1109" s="262" t="s">
        <v>223</v>
      </c>
      <c r="Z1109" s="873"/>
      <c r="AA1109" s="873"/>
      <c r="AB1109" s="873"/>
      <c r="AC1109" s="262" t="s">
        <v>197</v>
      </c>
      <c r="AD1109" s="262"/>
      <c r="AE1109" s="262"/>
      <c r="AF1109" s="262"/>
      <c r="AG1109" s="262"/>
      <c r="AH1109" s="330" t="s">
        <v>210</v>
      </c>
      <c r="AI1109" s="331"/>
      <c r="AJ1109" s="331"/>
      <c r="AK1109" s="331"/>
      <c r="AL1109" s="331" t="s">
        <v>21</v>
      </c>
      <c r="AM1109" s="331"/>
      <c r="AN1109" s="331"/>
      <c r="AO1109" s="876"/>
      <c r="AP1109" s="408" t="s">
        <v>251</v>
      </c>
      <c r="AQ1109" s="408"/>
      <c r="AR1109" s="408"/>
      <c r="AS1109" s="408"/>
      <c r="AT1109" s="408"/>
      <c r="AU1109" s="408"/>
      <c r="AV1109" s="408"/>
      <c r="AW1109" s="408"/>
      <c r="AX1109" s="408"/>
    </row>
    <row r="1110" spans="1:51" ht="30" hidden="1" customHeight="1" x14ac:dyDescent="0.15">
      <c r="A1110" s="386">
        <v>1</v>
      </c>
      <c r="B1110" s="386">
        <v>1</v>
      </c>
      <c r="C1110" s="875"/>
      <c r="D1110" s="875"/>
      <c r="E1110" s="874"/>
      <c r="F1110" s="874"/>
      <c r="G1110" s="874"/>
      <c r="H1110" s="874"/>
      <c r="I1110" s="874"/>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5"/>
      <c r="D1111" s="875"/>
      <c r="E1111" s="874"/>
      <c r="F1111" s="874"/>
      <c r="G1111" s="874"/>
      <c r="H1111" s="874"/>
      <c r="I1111" s="874"/>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5"/>
      <c r="D1112" s="875"/>
      <c r="E1112" s="874"/>
      <c r="F1112" s="874"/>
      <c r="G1112" s="874"/>
      <c r="H1112" s="874"/>
      <c r="I1112" s="874"/>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5"/>
      <c r="D1113" s="875"/>
      <c r="E1113" s="874"/>
      <c r="F1113" s="874"/>
      <c r="G1113" s="874"/>
      <c r="H1113" s="874"/>
      <c r="I1113" s="874"/>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5"/>
      <c r="D1114" s="875"/>
      <c r="E1114" s="874"/>
      <c r="F1114" s="874"/>
      <c r="G1114" s="874"/>
      <c r="H1114" s="874"/>
      <c r="I1114" s="874"/>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5"/>
      <c r="D1115" s="875"/>
      <c r="E1115" s="874"/>
      <c r="F1115" s="874"/>
      <c r="G1115" s="874"/>
      <c r="H1115" s="874"/>
      <c r="I1115" s="874"/>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5"/>
      <c r="D1116" s="875"/>
      <c r="E1116" s="874"/>
      <c r="F1116" s="874"/>
      <c r="G1116" s="874"/>
      <c r="H1116" s="874"/>
      <c r="I1116" s="874"/>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5"/>
      <c r="D1117" s="875"/>
      <c r="E1117" s="874"/>
      <c r="F1117" s="874"/>
      <c r="G1117" s="874"/>
      <c r="H1117" s="874"/>
      <c r="I1117" s="874"/>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5"/>
      <c r="D1118" s="875"/>
      <c r="E1118" s="874"/>
      <c r="F1118" s="874"/>
      <c r="G1118" s="874"/>
      <c r="H1118" s="874"/>
      <c r="I1118" s="874"/>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5"/>
      <c r="D1119" s="875"/>
      <c r="E1119" s="874"/>
      <c r="F1119" s="874"/>
      <c r="G1119" s="874"/>
      <c r="H1119" s="874"/>
      <c r="I1119" s="874"/>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5"/>
      <c r="D1120" s="875"/>
      <c r="E1120" s="874"/>
      <c r="F1120" s="874"/>
      <c r="G1120" s="874"/>
      <c r="H1120" s="874"/>
      <c r="I1120" s="874"/>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5"/>
      <c r="D1121" s="875"/>
      <c r="E1121" s="874"/>
      <c r="F1121" s="874"/>
      <c r="G1121" s="874"/>
      <c r="H1121" s="874"/>
      <c r="I1121" s="874"/>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5"/>
      <c r="D1122" s="875"/>
      <c r="E1122" s="874"/>
      <c r="F1122" s="874"/>
      <c r="G1122" s="874"/>
      <c r="H1122" s="874"/>
      <c r="I1122" s="874"/>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5"/>
      <c r="D1123" s="875"/>
      <c r="E1123" s="874"/>
      <c r="F1123" s="874"/>
      <c r="G1123" s="874"/>
      <c r="H1123" s="874"/>
      <c r="I1123" s="874"/>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5"/>
      <c r="D1124" s="875"/>
      <c r="E1124" s="874"/>
      <c r="F1124" s="874"/>
      <c r="G1124" s="874"/>
      <c r="H1124" s="874"/>
      <c r="I1124" s="874"/>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5"/>
      <c r="D1125" s="875"/>
      <c r="E1125" s="874"/>
      <c r="F1125" s="874"/>
      <c r="G1125" s="874"/>
      <c r="H1125" s="874"/>
      <c r="I1125" s="874"/>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5"/>
      <c r="D1126" s="875"/>
      <c r="E1126" s="874"/>
      <c r="F1126" s="874"/>
      <c r="G1126" s="874"/>
      <c r="H1126" s="874"/>
      <c r="I1126" s="874"/>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5"/>
      <c r="D1127" s="875"/>
      <c r="E1127" s="247"/>
      <c r="F1127" s="874"/>
      <c r="G1127" s="874"/>
      <c r="H1127" s="874"/>
      <c r="I1127" s="874"/>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5"/>
      <c r="D1128" s="875"/>
      <c r="E1128" s="874"/>
      <c r="F1128" s="874"/>
      <c r="G1128" s="874"/>
      <c r="H1128" s="874"/>
      <c r="I1128" s="874"/>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5"/>
      <c r="D1129" s="875"/>
      <c r="E1129" s="874"/>
      <c r="F1129" s="874"/>
      <c r="G1129" s="874"/>
      <c r="H1129" s="874"/>
      <c r="I1129" s="874"/>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5"/>
      <c r="D1130" s="875"/>
      <c r="E1130" s="874"/>
      <c r="F1130" s="874"/>
      <c r="G1130" s="874"/>
      <c r="H1130" s="874"/>
      <c r="I1130" s="874"/>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5"/>
      <c r="D1131" s="875"/>
      <c r="E1131" s="874"/>
      <c r="F1131" s="874"/>
      <c r="G1131" s="874"/>
      <c r="H1131" s="874"/>
      <c r="I1131" s="874"/>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5"/>
      <c r="D1132" s="875"/>
      <c r="E1132" s="874"/>
      <c r="F1132" s="874"/>
      <c r="G1132" s="874"/>
      <c r="H1132" s="874"/>
      <c r="I1132" s="874"/>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5"/>
      <c r="D1133" s="875"/>
      <c r="E1133" s="874"/>
      <c r="F1133" s="874"/>
      <c r="G1133" s="874"/>
      <c r="H1133" s="874"/>
      <c r="I1133" s="874"/>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5"/>
      <c r="D1134" s="875"/>
      <c r="E1134" s="874"/>
      <c r="F1134" s="874"/>
      <c r="G1134" s="874"/>
      <c r="H1134" s="874"/>
      <c r="I1134" s="874"/>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5"/>
      <c r="D1135" s="875"/>
      <c r="E1135" s="874"/>
      <c r="F1135" s="874"/>
      <c r="G1135" s="874"/>
      <c r="H1135" s="874"/>
      <c r="I1135" s="874"/>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5"/>
      <c r="D1136" s="875"/>
      <c r="E1136" s="874"/>
      <c r="F1136" s="874"/>
      <c r="G1136" s="874"/>
      <c r="H1136" s="874"/>
      <c r="I1136" s="874"/>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5"/>
      <c r="D1137" s="875"/>
      <c r="E1137" s="874"/>
      <c r="F1137" s="874"/>
      <c r="G1137" s="874"/>
      <c r="H1137" s="874"/>
      <c r="I1137" s="874"/>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5"/>
      <c r="D1138" s="875"/>
      <c r="E1138" s="874"/>
      <c r="F1138" s="874"/>
      <c r="G1138" s="874"/>
      <c r="H1138" s="874"/>
      <c r="I1138" s="874"/>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5"/>
      <c r="D1139" s="875"/>
      <c r="E1139" s="874"/>
      <c r="F1139" s="874"/>
      <c r="G1139" s="874"/>
      <c r="H1139" s="874"/>
      <c r="I1139" s="874"/>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27"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633</v>
      </c>
      <c r="R4" s="13" t="str">
        <f t="shared" si="3"/>
        <v>補助</v>
      </c>
      <c r="S4" s="13" t="str">
        <f t="shared" si="4"/>
        <v>補助</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補助</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633</v>
      </c>
      <c r="M11" s="13" t="str">
        <f t="shared" si="2"/>
        <v>その他の事項経費</v>
      </c>
      <c r="N11" s="13" t="str">
        <f t="shared" si="6"/>
        <v>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2021-05-20T07:48:43Z</cp:lastPrinted>
  <dcterms:created xsi:type="dcterms:W3CDTF">2012-03-13T00:50:25Z</dcterms:created>
  <dcterms:modified xsi:type="dcterms:W3CDTF">2021-06-29T02:06:27Z</dcterms:modified>
</cp:coreProperties>
</file>