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新規課題】国総研（つくば）\"/>
    </mc:Choice>
  </mc:AlternateContent>
  <xr:revisionPtr revIDLastSave="0" documentId="13_ncr:1_{9F50BA10-C35A-4E56-A217-A596C9D1F273}" xr6:coauthVersionLast="36" xr6:coauthVersionMax="45"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<sst xmlns="http://schemas.openxmlformats.org/spreadsheetml/2006/main" count="2320" uniqueCount="671">
  <si>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</si>
  <si>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</si>
  <si>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</si>
  <si>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</si>
  <si>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</si>
  <si>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</si>
  <si>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</si>
  <si>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</si>
  <si>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</si>
  <si>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</si>
  <si>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</si>
  <si>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</si>
  <si>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</si>
  <si>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</si>
  <si>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</si>
  <si>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</si>
  <si>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</si>
  <si>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</si>
  <si>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</si>
  <si>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</si>
  <si>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</si>
  <si>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</si>
  <si>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</si>
  <si>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</si>
  <si>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</si>
  <si>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</si>
  <si>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</si>
  <si>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</si>
  <si>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</si>
  <si>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</si>
  <si>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</si>
  <si>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</si>
  <si>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</si>
  <si>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</si>
  <si>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</si>
  <si>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</si>
  <si>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</si>
  <si>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</si>
  <si>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</si>
  <si>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</si>
  <si>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</si>
  <si>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</si>
  <si>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</si>
  <si>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</si>
  <si>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</si>
  <si>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</si>
  <si>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</si>
  <si>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</si>
  <si>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</si>
  <si>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</si>
  <si>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</si>
  <si>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</si>
  <si>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</si>
  <si>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</si>
  <si>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</si>
  <si>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</si>
  <si>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</si>
  <si>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</si>
  <si>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</si>
  <si>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</si>
  <si>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</si>
  <si>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</si>
  <si>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</si>
  <si>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</si>
  <si>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</si>
  <si>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</si>
  <si>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</si>
  <si>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</si>
  <si>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</si>
  <si>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</si>
  <si>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</si>
  <si>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</si>
  <si>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</si>
  <si>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</si>
  <si>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</si>
  <si>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</si>
  <si>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</si>
  <si>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</si>
  <si>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</si>
  <si>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</si>
  <si>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</si>
  <si>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</si>
  <si>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</si>
  <si>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</si>
  <si>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</si>
  <si>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</si>
  <si>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</si>
  <si>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</si>
  <si>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</si>
  <si>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</si>
  <si>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</si>
  <si>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</si>
  <si>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</si>
  <si>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</si>
  <si>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</si>
  <si>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</si>
  <si>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</si>
  <si>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</si>
  <si>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</si>
  <si>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</si>
  <si>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</si>
  <si>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</si>
  <si>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</si>
  <si>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</si>
  <si>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</si>
  <si>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</si>
  <si>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</si>
  <si>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</si>
  <si>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</si>
  <si>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</si>
  <si>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</si>
  <si>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</si>
  <si>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</si>
  <si>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</si>
  <si>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</si>
  <si>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</si>
  <si>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</si>
  <si>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</si>
  <si>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</si>
  <si>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</si>
  <si>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</si>
  <si>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</si>
  <si>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</si>
  <si>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</si>
  <si>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</si>
  <si>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</si>
  <si>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</si>
  <si>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</si>
  <si>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</si>
  <si>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</si>
  <si>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</si>
  <si>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</si>
  <si>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</si>
  <si>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</si>
  <si>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</si>
  <si>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</si>
  <si>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</si>
  <si>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</si>
  <si>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</si>
  <si>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</si>
  <si>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</si>
  <si>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</si>
  <si>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</si>
  <si>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</si>
  <si>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</si>
  <si>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</si>
  <si>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</si>
  <si>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</si>
  <si>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</si>
  <si>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</si>
  <si>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</si>
  <si>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</si>
  <si>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</si>
  <si>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</si>
  <si>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</si>
  <si>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</si>
  <si>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</si>
  <si>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</si>
  <si>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</si>
  <si>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</si>
  <si>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</si>
  <si>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</si>
  <si>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</si>
  <si>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</si>
  <si>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</si>
  <si>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</si>
  <si>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</si>
  <si>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</si>
  <si>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</si>
  <si>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</si>
  <si>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</si>
  <si>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</si>
  <si>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</si>
  <si>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</si>
  <si>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</si>
  <si>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</si>
  <si>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</si>
  <si>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</si>
  <si>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</si>
  <si>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</si>
  <si>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</si>
  <si>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</si>
  <si>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</si>
  <si>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</si>
  <si>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</si>
  <si>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</si>
  <si>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</si>
  <si>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</si>
  <si>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</si>
  <si>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</si>
  <si>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</si>
  <si>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</si>
  <si>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</si>
  <si>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</si>
  <si>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</si>
  <si>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</si>
  <si>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</si>
  <si>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</si>
  <si>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</si>
  <si>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</si>
  <si>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</si>
  <si>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</si>
  <si>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</si>
  <si>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</si>
  <si>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</si>
  <si>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</si>
  <si>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</si>
  <si>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</si>
  <si>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</si>
  <si>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</si>
  <si>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</si>
  <si>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</si>
  <si>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</si>
  <si>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</si>
  <si>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</si>
  <si>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</si>
  <si>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</si>
  <si>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</si>
  <si>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</si>
  <si>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</si>
  <si>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</si>
  <si>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</si>
  <si>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</si>
  <si>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</si>
  <si>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</si>
  <si>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</si>
  <si>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</si>
  <si>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</si>
  <si>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</si>
  <si>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</si>
  <si>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</si>
  <si>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</si>
  <si>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</si>
  <si>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</si>
  <si>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</si>
  <si>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</si>
  <si>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</si>
  <si>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</si>
  <si>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</si>
  <si>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</si>
  <si>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</si>
  <si>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</si>
  <si>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</si>
  <si>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</si>
  <si>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</si>
  <si>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</si>
  <si>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</si>
  <si>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</si>
  <si>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</si>
  <si>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</si>
  <si>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</si>
  <si>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</si>
  <si>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</si>
  <si>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</si>
  <si>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</si>
  <si>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</si>
  <si>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</si>
  <si>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</si>
  <si>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</si>
  <si>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</si>
  <si>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</si>
  <si>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</si>
  <si>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</si>
  <si>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</si>
  <si>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</si>
  <si>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</si>
  <si>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</si>
  <si>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</si>
  <si>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</si>
  <si>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</si>
  <si>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</si>
  <si>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</si>
  <si>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</si>
  <si>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</si>
  <si>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</si>
  <si>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</si>
  <si>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</si>
  <si>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</si>
  <si>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</si>
  <si>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</si>
  <si>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</si>
  <si>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</si>
  <si>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</si>
  <si>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</si>
  <si>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</si>
  <si>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</si>
  <si>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</si>
  <si>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</si>
  <si>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</si>
  <si>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</si>
  <si>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</si>
  <si>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</si>
  <si>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</si>
  <si>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</si>
  <si>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</si>
  <si>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</si>
  <si>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</si>
  <si>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</si>
  <si>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</si>
  <si>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</si>
  <si>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</si>
  <si>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</si>
  <si>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</si>
  <si>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</si>
  <si>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</si>
  <si>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</si>
  <si>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</si>
  <si>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</si>
  <si>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</si>
  <si>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</si>
  <si>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</si>
  <si>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</si>
  <si>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</si>
  <si>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</si>
  <si>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</si>
  <si>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</si>
  <si>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</si>
  <si>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</si>
  <si>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</si>
  <si>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</si>
  <si>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</si>
  <si>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</si>
  <si>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</si>
  <si>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</si>
  <si>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</si>
  <si>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</si>
  <si>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</si>
  <si>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</si>
  <si>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</si>
  <si>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</si>
  <si>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</si>
  <si>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</si>
  <si>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</si>
  <si>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</si>
  <si>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</si>
  <si>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</si>
  <si>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</si>
  <si>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</si>
  <si>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</si>
  <si>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</si>
  <si>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</si>
  <si>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</si>
  <si>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</si>
  <si>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</si>
  <si>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</si>
  <si>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</si>
  <si>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</si>
  <si>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</si>
  <si>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</si>
  <si>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</si>
  <si>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</si>
  <si>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</si>
  <si>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</si>
  <si>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</si>
  <si>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</si>
  <si>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</si>
  <si>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</si>
  <si>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</si>
  <si>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</si>
  <si>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</si>
  <si>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</si>
  <si>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</si>
  <si>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</si>
  <si>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</si>
  <si>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</si>
  <si>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</si>
  <si>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</si>
  <si>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</si>
  <si>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</si>
  <si>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</si>
  <si>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</si>
  <si>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</si>
  <si>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</si>
  <si>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</si>
  <si>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</si>
  <si>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</si>
  <si>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</si>
  <si>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</si>
  <si>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</si>
  <si>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</si>
  <si>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</si>
  <si>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</si>
  <si>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</si>
  <si>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</si>
  <si>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</si>
  <si>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</si>
  <si>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</si>
  <si>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</si>
  <si>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</si>
  <si>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</si>
  <si>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</si>
  <si>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</si>
  <si>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</si>
  <si>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</si>
  <si>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</si>
  <si>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</si>
  <si>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</si>
  <si>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</si>
  <si>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</si>
  <si>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</si>
  <si>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</si>
  <si>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</si>
  <si>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</si>
  <si>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</si>
  <si>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</si>
  <si>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</si>
  <si>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</si>
  <si>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</si>
  <si>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</si>
  <si>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</si>
  <si>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</si>
  <si>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</si>
  <si>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</si>
  <si>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</si>
  <si>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</si>
  <si>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</si>
  <si>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</si>
  <si>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</si>
  <si>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</si>
  <si>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</si>
  <si>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</si>
  <si>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</si>
  <si>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</si>
  <si>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</si>
  <si>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</si>
  <si>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</si>
  <si>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</si>
  <si>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</si>
  <si>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</si>
  <si>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</si>
  <si>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</si>
  <si>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</si>
  <si>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</si>
  <si>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</si>
  <si>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</si>
  <si>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</si>
  <si>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</si>
  <si>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</si>
  <si>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</si>
  <si>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</si>
  <si>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</si>
  <si>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</si>
  <si>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</si>
  <si>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</si>
  <si>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</si>
  <si>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</si>
  <si>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</si>
  <si>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</si>
  <si>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</si>
  <si>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</si>
  <si>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</si>
  <si>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</si>
  <si>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</si>
  <si>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</si>
  <si>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</si>
  <si>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</si>
  <si>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</si>
  <si>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</si>
  <si>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</si>
  <si>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</si>
  <si>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</si>
  <si>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</si>
  <si>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</si>
  <si>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</si>
  <si>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</si>
  <si>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</si>
  <si>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</si>
  <si>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</si>
  <si>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</si>
  <si>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</si>
  <si>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</si>
  <si>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</si>
  <si>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</si>
  <si>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</si>
  <si>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</si>
  <si>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</si>
  <si>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</si>
  <si>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</si>
  <si>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</si>
  <si>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</si>
  <si>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</si>
  <si>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</si>
  <si>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</si>
  <si>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</si>
  <si>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</si>
  <si>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</si>
  <si>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</si>
  <si>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</si>
  <si>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</si>
  <si>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</si>
  <si>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</si>
  <si>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</si>
  <si>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</si>
  <si>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</si>
  <si>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</si>
  <si>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</si>
  <si>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</si>
  <si>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</si>
  <si>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</si>
  <si>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</si>
  <si>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</si>
  <si>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</si>
  <si>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</si>
  <si>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</si>
  <si>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</si>
  <si>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</si>
  <si>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</si>
  <si>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</si>
  <si>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</si>
  <si>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</si>
  <si>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</si>
  <si>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</si>
  <si>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</si>
  <si>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</si>
  <si>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</si>
  <si>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</si>
  <si>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</si>
  <si>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</si>
  <si>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</si>
  <si>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</si>
  <si>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</si>
  <si>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</si>
  <si>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</si>
  <si>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</si>
  <si>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</si>
  <si>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</si>
  <si>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</si>
  <si>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</si>
  <si>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</si>
  <si>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</si>
  <si>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</si>
  <si>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</si>
  <si>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</si>
  <si>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</si>
  <si>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</si>
  <si>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</si>
  <si>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</si>
  <si>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</si>
  <si>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</si>
  <si>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</si>
  <si>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</si>
  <si>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</si>
  <si>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</si>
  <si>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</si>
  <si>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</si>
  <si>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</si>
  <si>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</si>
  <si>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</si>
  <si>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</si>
  <si>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</si>
  <si>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</si>
  <si>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</si>
  <si>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</si>
  <si>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</si>
  <si>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</si>
  <si>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</si>
  <si>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</si>
  <si>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</si>
  <si>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</si>
  <si>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</si>
  <si>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</si>
  <si>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</si>
  <si>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</si>
  <si>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</si>
  <si>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</si>
  <si>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</si>
  <si>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</si>
  <si>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</si>
  <si>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</si>
  <si>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</si>
  <si>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</si>
  <si>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</si>
  <si>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</si>
  <si>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</si>
  <si>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</si>
  <si>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</si>
  <si>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</si>
  <si>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</si>
  <si>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</si>
  <si>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</si>
  <si>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</si>
  <si>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</si>
  <si>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</si>
  <si>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</si>
  <si>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</si>
  <si>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</si>
  <si>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</si>
  <si>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</si>
  <si>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</si>
  <si>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</si>
  <si>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</si>
  <si>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</si>
  <si>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</si>
  <si>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</si>
  <si>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</si>
  <si>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</si>
  <si>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</si>
  <si>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</si>
  <si>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</si>
  <si>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</si>
  <si>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</si>
  <si>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</si>
  <si>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</si>
  <si>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</si>
  <si>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</si>
  <si>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</si>
  <si>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</si>
  <si>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</si>
  <si>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</si>
  <si>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</si>
  <si>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</si>
  <si>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</si>
  <si>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</si>
  <si>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</si>
  <si>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</si>
  <si>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</si>
  <si>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</si>
  <si>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</si>
  <si>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</si>
  <si>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</si>
  <si>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</si>
  <si>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</si>
  <si>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</si>
  <si>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</si>
  <si>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</si>
  <si>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</si>
  <si>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</si>
  <si>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</si>
  <si>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</si>
  <si>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</si>
  <si>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既存建築物における屋根ふき材の耐風診断・補強技術評価に関する研究</t>
  </si>
  <si>
    <t>国土技術政策総合研究所</t>
  </si>
  <si>
    <t>室長　喜々津　仁密</t>
  </si>
  <si>
    <t>令和3年度</t>
  </si>
  <si>
    <t>令和5年度</t>
  </si>
  <si>
    <t>建築研究部　構造基準研究室</t>
  </si>
  <si>
    <t>－</t>
  </si>
  <si>
    <t>平成30年台風第21号や令和元年台風第15号（房総半島台風）では、建築年の古いものを中心に多くの屋根ふき材の強風被害が発生したことを踏まえて、本研究では既存の屋根ふき材の耐風診断法の開発と補強技術評価法の提案を行う。そして、既存建築物の屋根を対象にした耐風診断・補強に関するマニュアル、住宅性能表示基準や改修促進施策のための技術資料としてまとめることを目的とする。</t>
  </si>
  <si>
    <t>-</t>
  </si>
  <si>
    <t>試験研究費</t>
  </si>
  <si>
    <t>職員旅費</t>
  </si>
  <si>
    <t>令和５年度までに既存の屋根ふき材を対象にした耐風診断法・補強技術の評価法に関する技術資料を１本策定する。</t>
  </si>
  <si>
    <t>既存の屋根ふき材を対象にした耐風診断法・補強技術の評価法に関する技術資料の策定数</t>
  </si>
  <si>
    <t>本</t>
  </si>
  <si>
    <t>国土技術政策総合研究所調べ</t>
  </si>
  <si>
    <t>既存建築物における屋根ふき材の耐風診断・補強技術評価に関する研究項目の終了件数</t>
  </si>
  <si>
    <t>件</t>
  </si>
  <si>
    <t>執行額（百万円）／　既存建築物における屋根ふき材の耐風診断・補強技術評価に関する研究項目　　　　　　</t>
    <phoneticPr fontId="5"/>
  </si>
  <si>
    <t>百万円／件</t>
  </si>
  <si>
    <t>11 ICTの利活用及び技術研究開発の推進</t>
  </si>
  <si>
    <t>41 技術研究開発を推進する</t>
  </si>
  <si>
    <t>目標を達成した技術研究開発課題の割合</t>
  </si>
  <si>
    <t>%</t>
  </si>
  <si>
    <t>建築物の外装材及び屋根の耐風性能向上に資する調査研究</t>
  </si>
  <si>
    <t>○</t>
  </si>
  <si>
    <t>国交</t>
    <rPh sb="0" eb="2">
      <t>コッコウ</t>
    </rPh>
    <phoneticPr fontId="5"/>
  </si>
  <si>
    <t>-</t>
    <phoneticPr fontId="5"/>
  </si>
  <si>
    <t>近年の台風で建築物の屋根に多数の強風被害が生じている状況を鑑み、強風に対する強靭な屋根改修の促進に資する技術的知見を整備するものであり、災害から国民の命と暮らしを守るためのニーズを反映した重要な研究である。</t>
    <rPh sb="0" eb="2">
      <t>キンネン</t>
    </rPh>
    <rPh sb="3" eb="5">
      <t>タイフウ</t>
    </rPh>
    <rPh sb="6" eb="9">
      <t>ケンチクブツ</t>
    </rPh>
    <rPh sb="10" eb="12">
      <t>ヤネ</t>
    </rPh>
    <rPh sb="13" eb="15">
      <t>タスウ</t>
    </rPh>
    <rPh sb="16" eb="18">
      <t>キョウフウ</t>
    </rPh>
    <rPh sb="18" eb="20">
      <t>ヒガイ</t>
    </rPh>
    <rPh sb="21" eb="22">
      <t>ショウ</t>
    </rPh>
    <rPh sb="26" eb="28">
      <t>ジョウキョウ</t>
    </rPh>
    <rPh sb="29" eb="30">
      <t>カンガ</t>
    </rPh>
    <rPh sb="32" eb="34">
      <t>キョウフウ</t>
    </rPh>
    <rPh sb="35" eb="36">
      <t>タイ</t>
    </rPh>
    <rPh sb="38" eb="40">
      <t>キョウジン</t>
    </rPh>
    <rPh sb="41" eb="43">
      <t>ヤネ</t>
    </rPh>
    <rPh sb="43" eb="45">
      <t>カイシュウ</t>
    </rPh>
    <rPh sb="46" eb="48">
      <t>ソクシン</t>
    </rPh>
    <rPh sb="49" eb="50">
      <t>シ</t>
    </rPh>
    <rPh sb="52" eb="55">
      <t>ギジュツテキ</t>
    </rPh>
    <rPh sb="55" eb="57">
      <t>チケン</t>
    </rPh>
    <rPh sb="58" eb="60">
      <t>セイビ</t>
    </rPh>
    <rPh sb="68" eb="70">
      <t>サイガイ</t>
    </rPh>
    <rPh sb="72" eb="74">
      <t>コクミン</t>
    </rPh>
    <rPh sb="75" eb="76">
      <t>イノチ</t>
    </rPh>
    <rPh sb="77" eb="78">
      <t>ク</t>
    </rPh>
    <rPh sb="81" eb="82">
      <t>マモ</t>
    </rPh>
    <rPh sb="90" eb="92">
      <t>ハンエイ</t>
    </rPh>
    <rPh sb="94" eb="96">
      <t>ジュウヨウ</t>
    </rPh>
    <rPh sb="97" eb="99">
      <t>ケンキュウ</t>
    </rPh>
    <phoneticPr fontId="5"/>
  </si>
  <si>
    <t>住宅の品質確保の促進等に関する法律に基づく住宅性能表示基準や国による既存屋根の改修促進施策のための技術資料を整備する研究開発であるため、国が実施する必要がある。</t>
    <rPh sb="70" eb="72">
      <t>ジッシ</t>
    </rPh>
    <phoneticPr fontId="5"/>
  </si>
  <si>
    <t>‐</t>
  </si>
  <si>
    <t>本研究と関連して、新築建築物における屋根瓦に関するガイドラインの妥当性の検証等を行っている。</t>
    <phoneticPr fontId="5"/>
  </si>
  <si>
    <t>・本事業は、外部有識者による評価委員会において「事前評価」を受け、診断法や評価法をマニュアル等で提示することで適切な耐風補強に誘導され、住宅等の居住継続性の確保、災害拠点建築物の頑強性の向上に貢献すると考えられることから、国土技術政策総合研究所において実施すべきと評価された。
・発注にあたっては、価格競争や企画競争により競争性の確保に努める。</t>
    <rPh sb="33" eb="36">
      <t>シンダンホウ</t>
    </rPh>
    <rPh sb="37" eb="39">
      <t>ヒョウカ</t>
    </rPh>
    <rPh sb="39" eb="40">
      <t>ホウ</t>
    </rPh>
    <rPh sb="46" eb="47">
      <t>トウ</t>
    </rPh>
    <rPh sb="48" eb="50">
      <t>テイジ</t>
    </rPh>
    <rPh sb="55" eb="57">
      <t>テキセツ</t>
    </rPh>
    <rPh sb="58" eb="60">
      <t>タイフウ</t>
    </rPh>
    <rPh sb="60" eb="62">
      <t>ホキョウ</t>
    </rPh>
    <rPh sb="63" eb="65">
      <t>ユウドウ</t>
    </rPh>
    <rPh sb="68" eb="70">
      <t>ジュウタク</t>
    </rPh>
    <rPh sb="70" eb="71">
      <t>トウ</t>
    </rPh>
    <rPh sb="72" eb="74">
      <t>キョジュウ</t>
    </rPh>
    <rPh sb="74" eb="77">
      <t>ケイゾクセイ</t>
    </rPh>
    <rPh sb="78" eb="80">
      <t>カクホ</t>
    </rPh>
    <rPh sb="81" eb="83">
      <t>サイガイ</t>
    </rPh>
    <rPh sb="83" eb="85">
      <t>キョテン</t>
    </rPh>
    <rPh sb="85" eb="88">
      <t>ケンチクブツ</t>
    </rPh>
    <rPh sb="89" eb="91">
      <t>ガンキョウ</t>
    </rPh>
    <rPh sb="91" eb="92">
      <t>セイ</t>
    </rPh>
    <rPh sb="93" eb="95">
      <t>コウジョウ</t>
    </rPh>
    <rPh sb="96" eb="98">
      <t>コウケン</t>
    </rPh>
    <rPh sb="101" eb="102">
      <t>カンガ</t>
    </rPh>
    <phoneticPr fontId="5"/>
  </si>
  <si>
    <t>国土交通省</t>
    <rPh sb="0" eb="5">
      <t>コクドコウツウショウ</t>
    </rPh>
    <phoneticPr fontId="5"/>
  </si>
  <si>
    <t>国土技術政策総合研究所調べ</t>
    <phoneticPr fontId="5"/>
  </si>
  <si>
    <t>国土交通省が実施している技術研究開発課題を効果的・効率的に推進することに資する。</t>
  </si>
  <si>
    <t>本研究の事業概要は以下のとおりである。
① 屋根ふき材の被害リスクを特定する耐風診断法の開発
屋根ふき材ごとの強風に対する弱点を特定する診断法の枠組を構築し、建築年、構工法、立地条件に応じた診断指標を一次・二次診断ごとに提案する。
② 強靭な屋根ふき材を実現する耐風補強技術の評価法の提案
建築基準法令の要求性能より高い性能を求めるニーズ（災害拠点建築物等）にも対応できるよう、想定する外力レベルに応じた複数の性能水準を提案する。そのうえで、屋根ふき材の適切な耐風補強を実現できるよう、修繕・改修時の耐風補強技術について耐力特性の評価方法を提案する。</t>
    <phoneticPr fontId="5"/>
  </si>
  <si>
    <t>-</t>
    <phoneticPr fontId="5"/>
  </si>
  <si>
    <t>技術提案が必要となる業務発注に際しては、所内審査、第三者機関である技術提案審査委員会による審査を行うとともに、企画競争により引き続き的確な予算の執行に努める。</t>
    <phoneticPr fontId="5"/>
  </si>
  <si>
    <t>・令和元年房総半島台風を踏まえた建築物の強風対策（令和2年7月 社会資本整備審議会 建築分科会 建築物等事故・災害対策部会）
・住生活基本計画（全国計画）（令和3年3月閣議決定）</t>
    <rPh sb="64" eb="67">
      <t>ジュウセイカツ</t>
    </rPh>
    <rPh sb="67" eb="69">
      <t>キホン</t>
    </rPh>
    <rPh sb="69" eb="71">
      <t>ケイカク</t>
    </rPh>
    <rPh sb="72" eb="74">
      <t>ゼンコク</t>
    </rPh>
    <rPh sb="74" eb="76">
      <t>ケイカク</t>
    </rPh>
    <rPh sb="78" eb="80">
      <t>レイワ</t>
    </rPh>
    <rPh sb="81" eb="82">
      <t>ネン</t>
    </rPh>
    <rPh sb="83" eb="84">
      <t>ガツ</t>
    </rPh>
    <rPh sb="84" eb="86">
      <t>カクギ</t>
    </rPh>
    <rPh sb="86" eb="88">
      <t>ケッテイ</t>
    </rPh>
    <phoneticPr fontId="5"/>
  </si>
  <si>
    <t>「令和元年房総半島台風を踏まえた建築物の強風対策」（令和2年7月 社会資本整備審議会 建築分科会 建築物等事故・災害対策部会）において、「屋根ふき材の補強技術（部分改修を含む）の評価方法等について、国総研等において開発を進める」とされている。また、「住生活基本計画（全国計画）」（令和3年3月閣議決定）では、安全な住宅・住宅地の形成のための基本的な施策として「住宅の改修による耐風性等の向上」が挙げられている。これらの対策等を踏まえて本研究は急務の課題である。</t>
    <rPh sb="125" eb="128">
      <t>ジュウセイカツ</t>
    </rPh>
    <rPh sb="128" eb="130">
      <t>キホン</t>
    </rPh>
    <rPh sb="130" eb="132">
      <t>ケイカク</t>
    </rPh>
    <rPh sb="133" eb="135">
      <t>ゼンコク</t>
    </rPh>
    <rPh sb="135" eb="137">
      <t>ケイカク</t>
    </rPh>
    <rPh sb="140" eb="142">
      <t>レイワ</t>
    </rPh>
    <rPh sb="143" eb="144">
      <t>ネン</t>
    </rPh>
    <rPh sb="145" eb="146">
      <t>ガツ</t>
    </rPh>
    <rPh sb="146" eb="148">
      <t>カクギ</t>
    </rPh>
    <rPh sb="148" eb="150">
      <t>ケッテイ</t>
    </rPh>
    <rPh sb="154" eb="156">
      <t>アンゼン</t>
    </rPh>
    <rPh sb="157" eb="159">
      <t>ジュウタク</t>
    </rPh>
    <rPh sb="160" eb="163">
      <t>ジュウタクチ</t>
    </rPh>
    <rPh sb="164" eb="166">
      <t>ケイセイ</t>
    </rPh>
    <rPh sb="170" eb="173">
      <t>キホンテキ</t>
    </rPh>
    <rPh sb="174" eb="176">
      <t>シサク</t>
    </rPh>
    <rPh sb="180" eb="182">
      <t>ジュウタク</t>
    </rPh>
    <rPh sb="183" eb="185">
      <t>カイシュウ</t>
    </rPh>
    <rPh sb="188" eb="191">
      <t>タイフウセイ</t>
    </rPh>
    <rPh sb="191" eb="192">
      <t>トウ</t>
    </rPh>
    <rPh sb="193" eb="195">
      <t>コウジョウ</t>
    </rPh>
    <rPh sb="197" eb="198">
      <t>ア</t>
    </rPh>
    <rPh sb="209" eb="211">
      <t>タイサク</t>
    </rPh>
    <rPh sb="211" eb="212">
      <t>トウ</t>
    </rPh>
    <rPh sb="213" eb="214">
      <t>フ</t>
    </rPh>
    <rPh sb="217" eb="220">
      <t>ホンケンキュウ</t>
    </rPh>
    <rPh sb="221" eb="223">
      <t>キュウム</t>
    </rPh>
    <rPh sb="224" eb="226">
      <t>カダイ</t>
    </rPh>
    <phoneticPr fontId="5"/>
  </si>
  <si>
    <t>12百万円/2件</t>
    <rPh sb="2" eb="3">
      <t>ヒャク</t>
    </rPh>
    <rPh sb="3" eb="5">
      <t>マンエン</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</si>
</sst>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149679</xdr:colOff>
      <xdr:row>749</xdr:row>
      <xdr:rowOff>40821</xdr:rowOff>
    </xdr:from>
    <xdr:to>
      <xdr:col>24</xdr:col>
      <xdr:colOff>55975</xdr:colOff>
      <xdr:row>751</xdr:row>
      <xdr:rowOff>48744</xdr:rowOff>
    </xdr:to>
    <xdr:sp macro="" textlink="">
      <xdr:nvSpPr>
        <xdr:cNvPr id="2" name="テキスト ボックス 1">
          <a:extLst>
            <a:ext uri="{FF2B5EF4-FFF2-40B4-BE49-F238E27FC236}">
              <a16:creationId xmlns:a16="http://schemas.microsoft.com/office/drawing/2014/main" id="{AA1797FE-2B03-4E9B-B524-8E67C6EA4AA4}"/>
            </a:ext>
          </a:extLst>
        </xdr:cNvPr>
        <xdr:cNvSpPr txBox="1"/>
      </xdr:nvSpPr>
      <xdr:spPr>
        <a:xfrm>
          <a:off x="1578429" y="39270214"/>
          <a:ext cx="3376117" cy="7154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solidFill>
                <a:schemeClr val="tx1"/>
              </a:solidFill>
            </a:rPr>
            <a:t>１２百</a:t>
          </a:r>
          <a:r>
            <a:rPr kumimoji="1" lang="ja-JP" altLang="en-US" sz="1100"/>
            <a:t>万円</a:t>
          </a:r>
        </a:p>
      </xdr:txBody>
    </xdr:sp>
    <xdr:clientData/>
  </xdr:twoCellAnchor>
  <xdr:twoCellAnchor>
    <xdr:from>
      <xdr:col>8</xdr:col>
      <xdr:colOff>1312</xdr:colOff>
      <xdr:row>751</xdr:row>
      <xdr:rowOff>118760</xdr:rowOff>
    </xdr:from>
    <xdr:to>
      <xdr:col>24</xdr:col>
      <xdr:colOff>36560</xdr:colOff>
      <xdr:row>755</xdr:row>
      <xdr:rowOff>112974</xdr:rowOff>
    </xdr:to>
    <xdr:sp macro="" textlink="">
      <xdr:nvSpPr>
        <xdr:cNvPr id="3" name="大かっこ 2">
          <a:extLst>
            <a:ext uri="{FF2B5EF4-FFF2-40B4-BE49-F238E27FC236}">
              <a16:creationId xmlns:a16="http://schemas.microsoft.com/office/drawing/2014/main" id="{AB9D830F-A62C-40E7-A52E-996C4E443B2F}"/>
            </a:ext>
          </a:extLst>
        </xdr:cNvPr>
        <xdr:cNvSpPr/>
      </xdr:nvSpPr>
      <xdr:spPr>
        <a:xfrm>
          <a:off x="1634169" y="40055724"/>
          <a:ext cx="3300962" cy="14093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159250</xdr:colOff>
      <xdr:row>751</xdr:row>
      <xdr:rowOff>341249</xdr:rowOff>
    </xdr:from>
    <xdr:to>
      <xdr:col>46</xdr:col>
      <xdr:colOff>108751</xdr:colOff>
      <xdr:row>755</xdr:row>
      <xdr:rowOff>335370</xdr:rowOff>
    </xdr:to>
    <xdr:sp macro="" textlink="">
      <xdr:nvSpPr>
        <xdr:cNvPr id="4" name="大かっこ 3">
          <a:extLst>
            <a:ext uri="{FF2B5EF4-FFF2-40B4-BE49-F238E27FC236}">
              <a16:creationId xmlns:a16="http://schemas.microsoft.com/office/drawing/2014/main" id="{772DAB66-0CAD-42F2-8517-7D7187E49E41}"/>
            </a:ext>
          </a:extLst>
        </xdr:cNvPr>
        <xdr:cNvSpPr/>
      </xdr:nvSpPr>
      <xdr:spPr>
        <a:xfrm>
          <a:off x="6690679" y="40278213"/>
          <a:ext cx="2807001" cy="14092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32724</xdr:colOff>
      <xdr:row>752</xdr:row>
      <xdr:rowOff>127166</xdr:rowOff>
    </xdr:from>
    <xdr:to>
      <xdr:col>47</xdr:col>
      <xdr:colOff>99682</xdr:colOff>
      <xdr:row>756</xdr:row>
      <xdr:rowOff>168631</xdr:rowOff>
    </xdr:to>
    <xdr:sp macro="" textlink="">
      <xdr:nvSpPr>
        <xdr:cNvPr id="5" name="正方形/長方形 4">
          <a:extLst>
            <a:ext uri="{FF2B5EF4-FFF2-40B4-BE49-F238E27FC236}">
              <a16:creationId xmlns:a16="http://schemas.microsoft.com/office/drawing/2014/main" id="{F05D43DA-CB31-4F3C-8DE3-DD35B46B3B6E}"/>
            </a:ext>
          </a:extLst>
        </xdr:cNvPr>
        <xdr:cNvSpPr/>
      </xdr:nvSpPr>
      <xdr:spPr>
        <a:xfrm>
          <a:off x="6972367" y="40417916"/>
          <a:ext cx="2720351" cy="145660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４．７百万円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４百万円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０．７</a:t>
          </a:r>
          <a:r>
            <a:rPr kumimoji="1" lang="ja-JP" altLang="en-US" sz="1100">
              <a:solidFill>
                <a:schemeClr val="tx1"/>
              </a:solidFill>
            </a:rPr>
            <a:t>百万円</a:t>
          </a:r>
        </a:p>
      </xdr:txBody>
    </xdr:sp>
    <xdr:clientData/>
  </xdr:twoCellAnchor>
  <xdr:twoCellAnchor>
    <xdr:from>
      <xdr:col>8</xdr:col>
      <xdr:colOff>193210</xdr:colOff>
      <xdr:row>752</xdr:row>
      <xdr:rowOff>20312</xdr:rowOff>
    </xdr:from>
    <xdr:to>
      <xdr:col>23</xdr:col>
      <xdr:colOff>22044</xdr:colOff>
      <xdr:row>757</xdr:row>
      <xdr:rowOff>238258</xdr:rowOff>
    </xdr:to>
    <xdr:sp macro="" textlink="">
      <xdr:nvSpPr>
        <xdr:cNvPr id="6" name="正方形/長方形 5">
          <a:extLst>
            <a:ext uri="{FF2B5EF4-FFF2-40B4-BE49-F238E27FC236}">
              <a16:creationId xmlns:a16="http://schemas.microsoft.com/office/drawing/2014/main" id="{FEFCCBD3-3B2D-4F18-BDDD-E5F38F05FF77}"/>
            </a:ext>
          </a:extLst>
        </xdr:cNvPr>
        <xdr:cNvSpPr/>
      </xdr:nvSpPr>
      <xdr:spPr>
        <a:xfrm>
          <a:off x="1826067" y="40311062"/>
          <a:ext cx="2890441" cy="19868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・既存建築物の屋根ふき材の耐風診断・補強に関するマニュアルの作成</a:t>
          </a:r>
          <a:endParaRPr kumimoji="1" lang="en-US" altLang="ja-JP" sz="1100">
            <a:solidFill>
              <a:schemeClr val="tx1"/>
            </a:solidFill>
          </a:endParaRPr>
        </a:p>
        <a:p>
          <a:pPr algn="l"/>
          <a:r>
            <a:rPr kumimoji="1" lang="ja-JP" altLang="en-US" sz="1100">
              <a:solidFill>
                <a:schemeClr val="tx1"/>
              </a:solidFill>
            </a:rPr>
            <a:t>・住宅性能表示基準や改修促進施策のための技術資料の整備</a:t>
          </a:r>
        </a:p>
      </xdr:txBody>
    </xdr:sp>
    <xdr:clientData/>
  </xdr:twoCellAnchor>
  <xdr:twoCellAnchor>
    <xdr:from>
      <xdr:col>13</xdr:col>
      <xdr:colOff>120309</xdr:colOff>
      <xdr:row>758</xdr:row>
      <xdr:rowOff>247542</xdr:rowOff>
    </xdr:from>
    <xdr:to>
      <xdr:col>25</xdr:col>
      <xdr:colOff>158054</xdr:colOff>
      <xdr:row>758</xdr:row>
      <xdr:rowOff>248715</xdr:rowOff>
    </xdr:to>
    <xdr:cxnSp macro="">
      <xdr:nvCxnSpPr>
        <xdr:cNvPr id="7" name="直線矢印コネクタ 6">
          <a:extLst>
            <a:ext uri="{FF2B5EF4-FFF2-40B4-BE49-F238E27FC236}">
              <a16:creationId xmlns:a16="http://schemas.microsoft.com/office/drawing/2014/main" id="{8F72C4CA-EBD0-412B-B0C0-00B2B3C81905}"/>
            </a:ext>
          </a:extLst>
        </xdr:cNvPr>
        <xdr:cNvCxnSpPr/>
      </xdr:nvCxnSpPr>
      <xdr:spPr>
        <a:xfrm flipV="1">
          <a:off x="2773702" y="42661006"/>
          <a:ext cx="2487031" cy="117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79466</xdr:colOff>
      <xdr:row>764</xdr:row>
      <xdr:rowOff>84962</xdr:rowOff>
    </xdr:from>
    <xdr:to>
      <xdr:col>25</xdr:col>
      <xdr:colOff>127611</xdr:colOff>
      <xdr:row>764</xdr:row>
      <xdr:rowOff>96392</xdr:rowOff>
    </xdr:to>
    <xdr:cxnSp macro="">
      <xdr:nvCxnSpPr>
        <xdr:cNvPr id="8" name="直線矢印コネクタ 7">
          <a:extLst>
            <a:ext uri="{FF2B5EF4-FFF2-40B4-BE49-F238E27FC236}">
              <a16:creationId xmlns:a16="http://schemas.microsoft.com/office/drawing/2014/main" id="{93828072-2E9A-4FA0-9277-0BDA09C663C8}"/>
            </a:ext>
          </a:extLst>
        </xdr:cNvPr>
        <xdr:cNvCxnSpPr/>
      </xdr:nvCxnSpPr>
      <xdr:spPr>
        <a:xfrm flipV="1">
          <a:off x="2732859" y="44621141"/>
          <a:ext cx="2497431" cy="1143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178805</xdr:colOff>
      <xdr:row>757</xdr:row>
      <xdr:rowOff>210978</xdr:rowOff>
    </xdr:from>
    <xdr:to>
      <xdr:col>38</xdr:col>
      <xdr:colOff>191910</xdr:colOff>
      <xdr:row>759</xdr:row>
      <xdr:rowOff>262782</xdr:rowOff>
    </xdr:to>
    <xdr:sp macro="" textlink="">
      <xdr:nvSpPr>
        <xdr:cNvPr id="9" name="テキスト ボックス 8">
          <a:extLst>
            <a:ext uri="{FF2B5EF4-FFF2-40B4-BE49-F238E27FC236}">
              <a16:creationId xmlns:a16="http://schemas.microsoft.com/office/drawing/2014/main" id="{2934EA9F-972B-4D16-83B0-194632B2733E}"/>
            </a:ext>
          </a:extLst>
        </xdr:cNvPr>
        <xdr:cNvSpPr txBox="1"/>
      </xdr:nvSpPr>
      <xdr:spPr>
        <a:xfrm>
          <a:off x="5281484" y="42270657"/>
          <a:ext cx="2666497" cy="7593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３．１百万円</a:t>
          </a:r>
        </a:p>
      </xdr:txBody>
    </xdr:sp>
    <xdr:clientData/>
  </xdr:twoCellAnchor>
  <xdr:twoCellAnchor>
    <xdr:from>
      <xdr:col>25</xdr:col>
      <xdr:colOff>193184</xdr:colOff>
      <xdr:row>763</xdr:row>
      <xdr:rowOff>322089</xdr:rowOff>
    </xdr:from>
    <xdr:to>
      <xdr:col>38</xdr:col>
      <xdr:colOff>203114</xdr:colOff>
      <xdr:row>765</xdr:row>
      <xdr:rowOff>20020</xdr:rowOff>
    </xdr:to>
    <xdr:sp macro="" textlink="">
      <xdr:nvSpPr>
        <xdr:cNvPr id="10" name="テキスト ボックス 9">
          <a:extLst>
            <a:ext uri="{FF2B5EF4-FFF2-40B4-BE49-F238E27FC236}">
              <a16:creationId xmlns:a16="http://schemas.microsoft.com/office/drawing/2014/main" id="{1FE9BD08-F582-4631-B629-70B265A1FDA9}"/>
            </a:ext>
          </a:extLst>
        </xdr:cNvPr>
        <xdr:cNvSpPr txBox="1"/>
      </xdr:nvSpPr>
      <xdr:spPr>
        <a:xfrm>
          <a:off x="5295863" y="44504482"/>
          <a:ext cx="2663322" cy="7184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４．２百万円</a:t>
          </a:r>
        </a:p>
      </xdr:txBody>
    </xdr:sp>
    <xdr:clientData/>
  </xdr:twoCellAnchor>
  <xdr:twoCellAnchor>
    <xdr:from>
      <xdr:col>26</xdr:col>
      <xdr:colOff>1778</xdr:colOff>
      <xdr:row>759</xdr:row>
      <xdr:rowOff>303524</xdr:rowOff>
    </xdr:from>
    <xdr:to>
      <xdr:col>40</xdr:col>
      <xdr:colOff>60683</xdr:colOff>
      <xdr:row>764</xdr:row>
      <xdr:rowOff>240926</xdr:rowOff>
    </xdr:to>
    <xdr:sp macro="" textlink="">
      <xdr:nvSpPr>
        <xdr:cNvPr id="11" name="正方形/長方形 10">
          <a:extLst>
            <a:ext uri="{FF2B5EF4-FFF2-40B4-BE49-F238E27FC236}">
              <a16:creationId xmlns:a16="http://schemas.microsoft.com/office/drawing/2014/main" id="{78957270-1512-48B5-AF81-6F1F9288895F}"/>
            </a:ext>
          </a:extLst>
        </xdr:cNvPr>
        <xdr:cNvSpPr/>
      </xdr:nvSpPr>
      <xdr:spPr>
        <a:xfrm>
          <a:off x="5308564" y="43070774"/>
          <a:ext cx="2916405" cy="17063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・屋根ふき材の強風被害リスク定量化のための情報整理業務</a:t>
          </a:r>
          <a:endParaRPr kumimoji="1" lang="en-US" altLang="ja-JP" sz="1100">
            <a:solidFill>
              <a:schemeClr val="tx1"/>
            </a:solidFill>
            <a:effectLst/>
            <a:latin typeface="+mn-lt"/>
            <a:ea typeface="+mn-ea"/>
            <a:cs typeface="+mn-cs"/>
          </a:endParaRPr>
        </a:p>
      </xdr:txBody>
    </xdr:sp>
    <xdr:clientData/>
  </xdr:twoCellAnchor>
  <xdr:twoCellAnchor>
    <xdr:from>
      <xdr:col>25</xdr:col>
      <xdr:colOff>108213</xdr:colOff>
      <xdr:row>759</xdr:row>
      <xdr:rowOff>303524</xdr:rowOff>
    </xdr:from>
    <xdr:to>
      <xdr:col>40</xdr:col>
      <xdr:colOff>101265</xdr:colOff>
      <xdr:row>763</xdr:row>
      <xdr:rowOff>227955</xdr:rowOff>
    </xdr:to>
    <xdr:sp macro="" textlink="">
      <xdr:nvSpPr>
        <xdr:cNvPr id="12" name="大かっこ 11">
          <a:extLst>
            <a:ext uri="{FF2B5EF4-FFF2-40B4-BE49-F238E27FC236}">
              <a16:creationId xmlns:a16="http://schemas.microsoft.com/office/drawing/2014/main" id="{39BB199F-0A8F-4A06-85F2-FF966453DFA3}"/>
            </a:ext>
          </a:extLst>
        </xdr:cNvPr>
        <xdr:cNvSpPr/>
      </xdr:nvSpPr>
      <xdr:spPr>
        <a:xfrm>
          <a:off x="5210892" y="43070774"/>
          <a:ext cx="3054659" cy="1339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1778</xdr:colOff>
      <xdr:row>765</xdr:row>
      <xdr:rowOff>53642</xdr:rowOff>
    </xdr:from>
    <xdr:to>
      <xdr:col>39</xdr:col>
      <xdr:colOff>188744</xdr:colOff>
      <xdr:row>766</xdr:row>
      <xdr:rowOff>621181</xdr:rowOff>
    </xdr:to>
    <xdr:sp macro="" textlink="">
      <xdr:nvSpPr>
        <xdr:cNvPr id="13" name="大かっこ 12">
          <a:extLst>
            <a:ext uri="{FF2B5EF4-FFF2-40B4-BE49-F238E27FC236}">
              <a16:creationId xmlns:a16="http://schemas.microsoft.com/office/drawing/2014/main" id="{2A838975-C1D9-4134-94B3-31D1DB3CBEC7}"/>
            </a:ext>
          </a:extLst>
        </xdr:cNvPr>
        <xdr:cNvSpPr/>
      </xdr:nvSpPr>
      <xdr:spPr>
        <a:xfrm>
          <a:off x="5308564" y="45256571"/>
          <a:ext cx="2840359" cy="12342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1778</xdr:colOff>
      <xdr:row>765</xdr:row>
      <xdr:rowOff>100427</xdr:rowOff>
    </xdr:from>
    <xdr:to>
      <xdr:col>40</xdr:col>
      <xdr:colOff>68165</xdr:colOff>
      <xdr:row>768</xdr:row>
      <xdr:rowOff>36644</xdr:rowOff>
    </xdr:to>
    <xdr:sp macro="" textlink="">
      <xdr:nvSpPr>
        <xdr:cNvPr id="14" name="正方形/長方形 13">
          <a:extLst>
            <a:ext uri="{FF2B5EF4-FFF2-40B4-BE49-F238E27FC236}">
              <a16:creationId xmlns:a16="http://schemas.microsoft.com/office/drawing/2014/main" id="{3C0E7021-5702-45B5-8689-3515F3A1EDB4}"/>
            </a:ext>
          </a:extLst>
        </xdr:cNvPr>
        <xdr:cNvSpPr/>
      </xdr:nvSpPr>
      <xdr:spPr>
        <a:xfrm>
          <a:off x="5308564" y="45303356"/>
          <a:ext cx="2923887" cy="16371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・屋根ふき材の耐力特性評価のための載荷試験業務</a:t>
          </a:r>
          <a:endParaRPr kumimoji="1" lang="en-US" altLang="ja-JP" sz="1100">
            <a:solidFill>
              <a:schemeClr val="tx1"/>
            </a:solidFill>
            <a:effectLst/>
            <a:latin typeface="+mn-lt"/>
            <a:ea typeface="+mn-ea"/>
            <a:cs typeface="+mn-cs"/>
          </a:endParaRPr>
        </a:p>
      </xdr:txBody>
    </xdr:sp>
    <xdr:clientData/>
  </xdr:twoCellAnchor>
  <xdr:twoCellAnchor>
    <xdr:from>
      <xdr:col>13</xdr:col>
      <xdr:colOff>88485</xdr:colOff>
      <xdr:row>754</xdr:row>
      <xdr:rowOff>326434</xdr:rowOff>
    </xdr:from>
    <xdr:to>
      <xdr:col>13</xdr:col>
      <xdr:colOff>103744</xdr:colOff>
      <xdr:row>764</xdr:row>
      <xdr:rowOff>108084</xdr:rowOff>
    </xdr:to>
    <xdr:cxnSp macro="">
      <xdr:nvCxnSpPr>
        <xdr:cNvPr id="15" name="直線コネクタ 14">
          <a:extLst>
            <a:ext uri="{FF2B5EF4-FFF2-40B4-BE49-F238E27FC236}">
              <a16:creationId xmlns:a16="http://schemas.microsoft.com/office/drawing/2014/main" id="{1E57684D-9680-411A-BBD5-4E000BC537FD}"/>
            </a:ext>
          </a:extLst>
        </xdr:cNvPr>
        <xdr:cNvCxnSpPr/>
      </xdr:nvCxnSpPr>
      <xdr:spPr>
        <a:xfrm flipH="1">
          <a:off x="2741878" y="41324755"/>
          <a:ext cx="15259" cy="331950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B1" zoomScale="145" zoomScaleNormal="75" zoomScaleSheetLayoutView="14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655</v>
      </c>
      <c r="AK2" s="191"/>
      <c r="AL2" s="191"/>
      <c r="AM2" s="191"/>
      <c r="AN2" s="83" t="s">
        <v>325</v>
      </c>
      <c r="AO2" s="191" t="s">
        <v>592</v>
      </c>
      <c r="AP2" s="191"/>
      <c r="AQ2" s="191"/>
      <c r="AR2" s="84" t="s">
        <v>628</v>
      </c>
      <c r="AS2" s="192">
        <v>35</v>
      </c>
      <c r="AT2" s="192"/>
      <c r="AU2" s="192"/>
      <c r="AV2" s="83" t="str">
        <f>IF(AW2="","","-")</f>
        <v/>
      </c>
      <c r="AW2" s="379"/>
      <c r="AX2" s="379"/>
    </row>
    <row r="3" spans="1:50" ht="21" customHeight="1" thickBot="1" x14ac:dyDescent="0.25">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2">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539" t="s">
        <v>633</v>
      </c>
      <c r="H5" s="540"/>
      <c r="I5" s="540"/>
      <c r="J5" s="540"/>
      <c r="K5" s="540"/>
      <c r="L5" s="540"/>
      <c r="M5" s="541" t="s">
        <v>65</v>
      </c>
      <c r="N5" s="542"/>
      <c r="O5" s="542"/>
      <c r="P5" s="542"/>
      <c r="Q5" s="542"/>
      <c r="R5" s="543"/>
      <c r="S5" s="544" t="s">
        <v>634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2">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90" customHeight="1" x14ac:dyDescent="0.2">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668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5" t="s">
        <v>208</v>
      </c>
      <c r="B8" s="806"/>
      <c r="C8" s="806"/>
      <c r="D8" s="806"/>
      <c r="E8" s="806"/>
      <c r="F8" s="807"/>
      <c r="G8" s="203" t="str">
        <f>入力規則等!A27</f>
        <v>科学技術・イノベーション、国土強靱化施策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2">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5.25" customHeight="1" x14ac:dyDescent="0.2">
      <c r="A10" s="723" t="s">
        <v>29</v>
      </c>
      <c r="B10" s="724"/>
      <c r="C10" s="724"/>
      <c r="D10" s="724"/>
      <c r="E10" s="724"/>
      <c r="F10" s="724"/>
      <c r="G10" s="656" t="s">
        <v>665</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2">
      <c r="A13" s="105"/>
      <c r="B13" s="106"/>
      <c r="C13" s="106"/>
      <c r="D13" s="106"/>
      <c r="E13" s="106"/>
      <c r="F13" s="107"/>
      <c r="G13" s="726" t="s">
        <v>6</v>
      </c>
      <c r="H13" s="727"/>
      <c r="I13" s="619" t="s">
        <v>7</v>
      </c>
      <c r="J13" s="620"/>
      <c r="K13" s="620"/>
      <c r="L13" s="620"/>
      <c r="M13" s="620"/>
      <c r="N13" s="620"/>
      <c r="O13" s="621"/>
      <c r="P13" s="148" t="s">
        <v>638</v>
      </c>
      <c r="Q13" s="149"/>
      <c r="R13" s="149"/>
      <c r="S13" s="149"/>
      <c r="T13" s="149"/>
      <c r="U13" s="149"/>
      <c r="V13" s="150"/>
      <c r="W13" s="148" t="s">
        <v>638</v>
      </c>
      <c r="X13" s="149"/>
      <c r="Y13" s="149"/>
      <c r="Z13" s="149"/>
      <c r="AA13" s="149"/>
      <c r="AB13" s="149"/>
      <c r="AC13" s="150"/>
      <c r="AD13" s="148" t="s">
        <v>656</v>
      </c>
      <c r="AE13" s="149"/>
      <c r="AF13" s="149"/>
      <c r="AG13" s="149"/>
      <c r="AH13" s="149"/>
      <c r="AI13" s="149"/>
      <c r="AJ13" s="150"/>
      <c r="AK13" s="148">
        <v>12</v>
      </c>
      <c r="AL13" s="149"/>
      <c r="AM13" s="149"/>
      <c r="AN13" s="149"/>
      <c r="AO13" s="149"/>
      <c r="AP13" s="149"/>
      <c r="AQ13" s="150"/>
      <c r="AR13" s="145" t="s">
        <v>656</v>
      </c>
      <c r="AS13" s="146"/>
      <c r="AT13" s="146"/>
      <c r="AU13" s="146"/>
      <c r="AV13" s="146"/>
      <c r="AW13" s="146"/>
      <c r="AX13" s="376"/>
    </row>
    <row r="14" spans="1:50" ht="21" customHeight="1" x14ac:dyDescent="0.2">
      <c r="A14" s="105"/>
      <c r="B14" s="106"/>
      <c r="C14" s="106"/>
      <c r="D14" s="106"/>
      <c r="E14" s="106"/>
      <c r="F14" s="107"/>
      <c r="G14" s="728"/>
      <c r="H14" s="729"/>
      <c r="I14" s="556" t="s">
        <v>8</v>
      </c>
      <c r="J14" s="610"/>
      <c r="K14" s="610"/>
      <c r="L14" s="610"/>
      <c r="M14" s="610"/>
      <c r="N14" s="610"/>
      <c r="O14" s="611"/>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656</v>
      </c>
      <c r="AL14" s="149"/>
      <c r="AM14" s="149"/>
      <c r="AN14" s="149"/>
      <c r="AO14" s="149"/>
      <c r="AP14" s="149"/>
      <c r="AQ14" s="150"/>
      <c r="AR14" s="646"/>
      <c r="AS14" s="646"/>
      <c r="AT14" s="646"/>
      <c r="AU14" s="646"/>
      <c r="AV14" s="646"/>
      <c r="AW14" s="646"/>
      <c r="AX14" s="647"/>
    </row>
    <row r="15" spans="1:50" ht="21" customHeight="1" x14ac:dyDescent="0.2">
      <c r="A15" s="105"/>
      <c r="B15" s="106"/>
      <c r="C15" s="106"/>
      <c r="D15" s="106"/>
      <c r="E15" s="106"/>
      <c r="F15" s="107"/>
      <c r="G15" s="728"/>
      <c r="H15" s="729"/>
      <c r="I15" s="556" t="s">
        <v>50</v>
      </c>
      <c r="J15" s="557"/>
      <c r="K15" s="557"/>
      <c r="L15" s="557"/>
      <c r="M15" s="557"/>
      <c r="N15" s="557"/>
      <c r="O15" s="558"/>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656</v>
      </c>
      <c r="AL15" s="149"/>
      <c r="AM15" s="149"/>
      <c r="AN15" s="149"/>
      <c r="AO15" s="149"/>
      <c r="AP15" s="149"/>
      <c r="AQ15" s="150"/>
      <c r="AR15" s="148" t="s">
        <v>656</v>
      </c>
      <c r="AS15" s="149"/>
      <c r="AT15" s="149"/>
      <c r="AU15" s="149"/>
      <c r="AV15" s="149"/>
      <c r="AW15" s="149"/>
      <c r="AX15" s="609"/>
    </row>
    <row r="16" spans="1:50" ht="21" customHeight="1" x14ac:dyDescent="0.2">
      <c r="A16" s="105"/>
      <c r="B16" s="106"/>
      <c r="C16" s="106"/>
      <c r="D16" s="106"/>
      <c r="E16" s="106"/>
      <c r="F16" s="107"/>
      <c r="G16" s="728"/>
      <c r="H16" s="729"/>
      <c r="I16" s="556" t="s">
        <v>51</v>
      </c>
      <c r="J16" s="557"/>
      <c r="K16" s="557"/>
      <c r="L16" s="557"/>
      <c r="M16" s="557"/>
      <c r="N16" s="557"/>
      <c r="O16" s="558"/>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656</v>
      </c>
      <c r="AL16" s="149"/>
      <c r="AM16" s="149"/>
      <c r="AN16" s="149"/>
      <c r="AO16" s="149"/>
      <c r="AP16" s="149"/>
      <c r="AQ16" s="150"/>
      <c r="AR16" s="659"/>
      <c r="AS16" s="660"/>
      <c r="AT16" s="660"/>
      <c r="AU16" s="660"/>
      <c r="AV16" s="660"/>
      <c r="AW16" s="660"/>
      <c r="AX16" s="661"/>
    </row>
    <row r="17" spans="1:50" ht="24.75" customHeight="1" x14ac:dyDescent="0.2">
      <c r="A17" s="105"/>
      <c r="B17" s="106"/>
      <c r="C17" s="106"/>
      <c r="D17" s="106"/>
      <c r="E17" s="106"/>
      <c r="F17" s="107"/>
      <c r="G17" s="728"/>
      <c r="H17" s="729"/>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t="s">
        <v>656</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12</v>
      </c>
      <c r="AL18" s="155"/>
      <c r="AM18" s="155"/>
      <c r="AN18" s="155"/>
      <c r="AO18" s="155"/>
      <c r="AP18" s="155"/>
      <c r="AQ18" s="156"/>
      <c r="AR18" s="154">
        <f>SUM(AR13:AX17)</f>
        <v>0</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t="s">
        <v>638</v>
      </c>
      <c r="Q19" s="149"/>
      <c r="R19" s="149"/>
      <c r="S19" s="149"/>
      <c r="T19" s="149"/>
      <c r="U19" s="149"/>
      <c r="V19" s="150"/>
      <c r="W19" s="148" t="s">
        <v>638</v>
      </c>
      <c r="X19" s="149"/>
      <c r="Y19" s="149"/>
      <c r="Z19" s="149"/>
      <c r="AA19" s="149"/>
      <c r="AB19" s="149"/>
      <c r="AC19" s="150"/>
      <c r="AD19" s="148" t="s">
        <v>656</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03" t="s">
        <v>274</v>
      </c>
      <c r="H21" s="904"/>
      <c r="I21" s="904"/>
      <c r="J21" s="904"/>
      <c r="K21" s="904"/>
      <c r="L21" s="904"/>
      <c r="M21" s="904"/>
      <c r="N21" s="904"/>
      <c r="O21" s="904"/>
      <c r="P21" s="520" t="e">
        <f>IF(P19=0, "-", SUM(P19)/SUM(P13,P14))</f>
        <v>#DIV/0!</v>
      </c>
      <c r="Q21" s="520"/>
      <c r="R21" s="520"/>
      <c r="S21" s="520"/>
      <c r="T21" s="520"/>
      <c r="U21" s="520"/>
      <c r="V21" s="520"/>
      <c r="W21" s="520" t="e">
        <f t="shared" ref="W21" si="2">IF(W19=0, "-", SUM(W19)/SUM(W13,W14))</f>
        <v>#DIV/0!</v>
      </c>
      <c r="X21" s="520"/>
      <c r="Y21" s="520"/>
      <c r="Z21" s="520"/>
      <c r="AA21" s="520"/>
      <c r="AB21" s="520"/>
      <c r="AC21" s="520"/>
      <c r="AD21" s="520" t="e">
        <f t="shared" ref="AD21" si="3">IF(AD19=0, "-", SUM(AD19)/SUM(AD13,AD14))</f>
        <v>#DIV/0!</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639</v>
      </c>
      <c r="H23" s="118"/>
      <c r="I23" s="118"/>
      <c r="J23" s="118"/>
      <c r="K23" s="118"/>
      <c r="L23" s="118"/>
      <c r="M23" s="118"/>
      <c r="N23" s="118"/>
      <c r="O23" s="119"/>
      <c r="P23" s="145">
        <v>11</v>
      </c>
      <c r="Q23" s="146"/>
      <c r="R23" s="146"/>
      <c r="S23" s="146"/>
      <c r="T23" s="146"/>
      <c r="U23" s="146"/>
      <c r="V23" s="147"/>
      <c r="W23" s="145" t="s">
        <v>656</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640</v>
      </c>
      <c r="H24" s="121"/>
      <c r="I24" s="121"/>
      <c r="J24" s="121"/>
      <c r="K24" s="121"/>
      <c r="L24" s="121"/>
      <c r="M24" s="121"/>
      <c r="N24" s="121"/>
      <c r="O24" s="122"/>
      <c r="P24" s="148">
        <v>1</v>
      </c>
      <c r="Q24" s="149"/>
      <c r="R24" s="149"/>
      <c r="S24" s="149"/>
      <c r="T24" s="149"/>
      <c r="U24" s="149"/>
      <c r="V24" s="150"/>
      <c r="W24" s="148" t="s">
        <v>656</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93">
        <f>AK13</f>
        <v>12</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v>5</v>
      </c>
      <c r="AV31" s="256"/>
      <c r="AW31" s="360" t="s">
        <v>175</v>
      </c>
      <c r="AX31" s="361"/>
    </row>
    <row r="32" spans="1:50" ht="23.25" customHeight="1" x14ac:dyDescent="0.2">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4" t="s">
        <v>12</v>
      </c>
      <c r="Z32" s="530"/>
      <c r="AA32" s="531"/>
      <c r="AB32" s="532" t="s">
        <v>643</v>
      </c>
      <c r="AC32" s="532"/>
      <c r="AD32" s="532"/>
      <c r="AE32" s="348" t="s">
        <v>638</v>
      </c>
      <c r="AF32" s="349"/>
      <c r="AG32" s="349"/>
      <c r="AH32" s="349"/>
      <c r="AI32" s="348" t="s">
        <v>638</v>
      </c>
      <c r="AJ32" s="349"/>
      <c r="AK32" s="349"/>
      <c r="AL32" s="349"/>
      <c r="AM32" s="348" t="s">
        <v>656</v>
      </c>
      <c r="AN32" s="349"/>
      <c r="AO32" s="349"/>
      <c r="AP32" s="349"/>
      <c r="AQ32" s="151" t="s">
        <v>638</v>
      </c>
      <c r="AR32" s="152"/>
      <c r="AS32" s="152"/>
      <c r="AT32" s="153"/>
      <c r="AU32" s="349" t="s">
        <v>638</v>
      </c>
      <c r="AV32" s="349"/>
      <c r="AW32" s="349"/>
      <c r="AX32" s="350"/>
    </row>
    <row r="33" spans="1:51" ht="23.2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8" t="s">
        <v>638</v>
      </c>
      <c r="AF33" s="349"/>
      <c r="AG33" s="349"/>
      <c r="AH33" s="349"/>
      <c r="AI33" s="348" t="s">
        <v>638</v>
      </c>
      <c r="AJ33" s="349"/>
      <c r="AK33" s="349"/>
      <c r="AL33" s="349"/>
      <c r="AM33" s="348" t="s">
        <v>656</v>
      </c>
      <c r="AN33" s="349"/>
      <c r="AO33" s="349"/>
      <c r="AP33" s="349"/>
      <c r="AQ33" s="151" t="s">
        <v>638</v>
      </c>
      <c r="AR33" s="152"/>
      <c r="AS33" s="152"/>
      <c r="AT33" s="153"/>
      <c r="AU33" s="349">
        <v>1</v>
      </c>
      <c r="AV33" s="349"/>
      <c r="AW33" s="349"/>
      <c r="AX33" s="350"/>
    </row>
    <row r="34" spans="1:51" ht="54.7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638</v>
      </c>
      <c r="AF34" s="349"/>
      <c r="AG34" s="349"/>
      <c r="AH34" s="349"/>
      <c r="AI34" s="348" t="s">
        <v>638</v>
      </c>
      <c r="AJ34" s="349"/>
      <c r="AK34" s="349"/>
      <c r="AL34" s="349"/>
      <c r="AM34" s="348" t="s">
        <v>656</v>
      </c>
      <c r="AN34" s="349"/>
      <c r="AO34" s="349"/>
      <c r="AP34" s="349"/>
      <c r="AQ34" s="151" t="s">
        <v>638</v>
      </c>
      <c r="AR34" s="152"/>
      <c r="AS34" s="152"/>
      <c r="AT34" s="153"/>
      <c r="AU34" s="349" t="s">
        <v>638</v>
      </c>
      <c r="AV34" s="349"/>
      <c r="AW34" s="349"/>
      <c r="AX34" s="350"/>
    </row>
    <row r="35" spans="1:51" ht="23.25" customHeight="1" x14ac:dyDescent="0.2">
      <c r="A35" s="876" t="s">
        <v>299</v>
      </c>
      <c r="B35" s="877"/>
      <c r="C35" s="877"/>
      <c r="D35" s="877"/>
      <c r="E35" s="877"/>
      <c r="F35" s="878"/>
      <c r="G35" s="882" t="s">
        <v>663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2">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2">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2">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2">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76" t="s">
        <v>299</v>
      </c>
      <c r="B63" s="877"/>
      <c r="C63" s="877"/>
      <c r="D63" s="877"/>
      <c r="E63" s="877"/>
      <c r="F63" s="878"/>
      <c r="G63" s="882" t="s">
        <v>644</v>
      </c>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2">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2">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2">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2">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2">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2">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2">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2">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2">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2">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2">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2">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2">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2">
      <c r="A101" s="472"/>
      <c r="B101" s="473"/>
      <c r="C101" s="473"/>
      <c r="D101" s="473"/>
      <c r="E101" s="473"/>
      <c r="F101" s="474"/>
      <c r="G101" s="176" t="s">
        <v>645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646</v>
      </c>
      <c r="AC101" s="532"/>
      <c r="AD101" s="532"/>
      <c r="AE101" s="343" t="s">
        <v>638</v>
      </c>
      <c r="AF101" s="343"/>
      <c r="AG101" s="343"/>
      <c r="AH101" s="343"/>
      <c r="AI101" s="343" t="s">
        <v>638</v>
      </c>
      <c r="AJ101" s="343"/>
      <c r="AK101" s="343"/>
      <c r="AL101" s="343"/>
      <c r="AM101" s="343" t="s">
        <v>656</v>
      </c>
      <c r="AN101" s="343"/>
      <c r="AO101" s="343"/>
      <c r="AP101" s="343"/>
      <c r="AQ101" s="343" t="s">
        <v>666</v>
      </c>
      <c r="AR101" s="343"/>
      <c r="AS101" s="343"/>
      <c r="AT101" s="343"/>
      <c r="AU101" s="348" t="s">
        <v>666</v>
      </c>
      <c r="AV101" s="349"/>
      <c r="AW101" s="349"/>
      <c r="AX101" s="350"/>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646</v>
      </c>
      <c r="AC102" s="532"/>
      <c r="AD102" s="532"/>
      <c r="AE102" s="343" t="s">
        <v>638</v>
      </c>
      <c r="AF102" s="343"/>
      <c r="AG102" s="343"/>
      <c r="AH102" s="343"/>
      <c r="AI102" s="343" t="s">
        <v>638</v>
      </c>
      <c r="AJ102" s="343"/>
      <c r="AK102" s="343"/>
      <c r="AL102" s="343"/>
      <c r="AM102" s="343" t="s">
        <v>656</v>
      </c>
      <c r="AN102" s="343"/>
      <c r="AO102" s="343"/>
      <c r="AP102" s="343"/>
      <c r="AQ102" s="343">
        <v>2</v>
      </c>
      <c r="AR102" s="343"/>
      <c r="AS102" s="343"/>
      <c r="AT102" s="343"/>
      <c r="AU102" s="356">
        <v>1</v>
      </c>
      <c r="AV102" s="357"/>
      <c r="AW102" s="357"/>
      <c r="AX102" s="909"/>
    </row>
    <row r="103" spans="1:60" ht="31.5" hidden="1" customHeight="1" x14ac:dyDescent="0.2">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2">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t="s">
        <v>638</v>
      </c>
      <c r="AF116" s="343"/>
      <c r="AG116" s="343"/>
      <c r="AH116" s="343"/>
      <c r="AI116" s="343" t="s">
        <v>638</v>
      </c>
      <c r="AJ116" s="343"/>
      <c r="AK116" s="343"/>
      <c r="AL116" s="343"/>
      <c r="AM116" s="343" t="s">
        <v>656</v>
      </c>
      <c r="AN116" s="343"/>
      <c r="AO116" s="343"/>
      <c r="AP116" s="343"/>
      <c r="AQ116" s="348">
        <v>6</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638</v>
      </c>
      <c r="AF117" s="291"/>
      <c r="AG117" s="291"/>
      <c r="AH117" s="291"/>
      <c r="AI117" s="291" t="s">
        <v>638</v>
      </c>
      <c r="AJ117" s="291"/>
      <c r="AK117" s="291"/>
      <c r="AL117" s="291"/>
      <c r="AM117" s="291" t="s">
        <v>656</v>
      </c>
      <c r="AN117" s="291"/>
      <c r="AO117" s="291"/>
      <c r="AP117" s="291"/>
      <c r="AQ117" s="291" t="s">
        <v>670</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2" t="s">
        <v>324</v>
      </c>
      <c r="B130" s="970"/>
      <c r="C130" s="969" t="s">
        <v>188</v>
      </c>
      <c r="D130" s="970"/>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3"/>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2">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v>5</v>
      </c>
      <c r="AV133" s="163"/>
      <c r="AW133" s="164" t="s">
        <v>175</v>
      </c>
      <c r="AX133" s="165"/>
      <c r="AY133">
        <f>$AY$132</f>
        <v>1</v>
      </c>
    </row>
    <row r="134" spans="1:51" ht="39.75" customHeight="1" x14ac:dyDescent="0.2">
      <c r="A134" s="973"/>
      <c r="B134" s="238"/>
      <c r="C134" s="237"/>
      <c r="D134" s="238"/>
      <c r="E134" s="237"/>
      <c r="F134" s="299"/>
      <c r="G134" s="217" t="s">
        <v>651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652</v>
      </c>
      <c r="AC134" s="209"/>
      <c r="AD134" s="209"/>
      <c r="AE134" s="251" t="s">
        <v>638</v>
      </c>
      <c r="AF134" s="152"/>
      <c r="AG134" s="152"/>
      <c r="AH134" s="152"/>
      <c r="AI134" s="251" t="s">
        <v>638</v>
      </c>
      <c r="AJ134" s="152"/>
      <c r="AK134" s="152"/>
      <c r="AL134" s="152"/>
      <c r="AM134" s="251"/>
      <c r="AN134" s="152"/>
      <c r="AO134" s="152"/>
      <c r="AP134" s="152"/>
      <c r="AQ134" s="251" t="s">
        <v>638</v>
      </c>
      <c r="AR134" s="152"/>
      <c r="AS134" s="152"/>
      <c r="AT134" s="152"/>
      <c r="AU134" s="251" t="s">
        <v>638</v>
      </c>
      <c r="AV134" s="152"/>
      <c r="AW134" s="152"/>
      <c r="AX134" s="196"/>
      <c r="AY134">
        <f t="shared" ref="AY134:AY135" si="13">$AY$132</f>
        <v>1</v>
      </c>
    </row>
    <row r="135" spans="1:51" ht="39.75" customHeight="1" x14ac:dyDescent="0.2">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652</v>
      </c>
      <c r="AC135" s="160"/>
      <c r="AD135" s="160"/>
      <c r="AE135" s="251" t="s">
        <v>638</v>
      </c>
      <c r="AF135" s="152"/>
      <c r="AG135" s="152"/>
      <c r="AH135" s="152"/>
      <c r="AI135" s="251" t="s">
        <v>638</v>
      </c>
      <c r="AJ135" s="152"/>
      <c r="AK135" s="152"/>
      <c r="AL135" s="152"/>
      <c r="AM135" s="251"/>
      <c r="AN135" s="152"/>
      <c r="AO135" s="152"/>
      <c r="AP135" s="152"/>
      <c r="AQ135" s="251" t="s">
        <v>638</v>
      </c>
      <c r="AR135" s="152"/>
      <c r="AS135" s="152"/>
      <c r="AT135" s="152"/>
      <c r="AU135" s="251">
        <v>90</v>
      </c>
      <c r="AV135" s="152"/>
      <c r="AW135" s="152"/>
      <c r="AX135" s="196"/>
      <c r="AY135">
        <f t="shared" si="13"/>
        <v>1</v>
      </c>
    </row>
    <row r="136" spans="1:51" ht="18.75" hidden="1" customHeight="1" x14ac:dyDescent="0.2">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2">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3"/>
      <c r="B188" s="238"/>
      <c r="C188" s="237"/>
      <c r="D188" s="238"/>
      <c r="E188" s="175" t="s">
        <v>664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2">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2">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2">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2">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73"/>
      <c r="B430" s="238"/>
      <c r="C430" s="235" t="s">
        <v>590</v>
      </c>
      <c r="D430" s="236"/>
      <c r="E430" s="224" t="s">
        <v>318</v>
      </c>
      <c r="F430" s="429"/>
      <c r="G430" s="226" t="s">
        <v>204</v>
      </c>
      <c r="H430" s="173"/>
      <c r="I430" s="173"/>
      <c r="J430" s="227" t="s">
        <v>638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2">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2">
      <c r="A433" s="973"/>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656</v>
      </c>
      <c r="AN433" s="152"/>
      <c r="AO433" s="152"/>
      <c r="AP433" s="153"/>
      <c r="AQ433" s="151" t="s">
        <v>638</v>
      </c>
      <c r="AR433" s="152"/>
      <c r="AS433" s="152"/>
      <c r="AT433" s="153"/>
      <c r="AU433" s="152" t="s">
        <v>638</v>
      </c>
      <c r="AV433" s="152"/>
      <c r="AW433" s="152"/>
      <c r="AX433" s="196"/>
      <c r="AY433">
        <f t="shared" ref="AY433:AY435" si="63">$AY$431</f>
        <v>1</v>
      </c>
    </row>
    <row r="434" spans="1:51" ht="23.25" customHeight="1" x14ac:dyDescent="0.2">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638</v>
      </c>
      <c r="AC434" s="209"/>
      <c r="AD434" s="209"/>
      <c r="AE434" s="151" t="s">
        <v>638</v>
      </c>
      <c r="AF434" s="152"/>
      <c r="AG434" s="152"/>
      <c r="AH434" s="153"/>
      <c r="AI434" s="151" t="s">
        <v>638</v>
      </c>
      <c r="AJ434" s="152"/>
      <c r="AK434" s="152"/>
      <c r="AL434" s="152"/>
      <c r="AM434" s="151" t="s">
        <v>656</v>
      </c>
      <c r="AN434" s="152"/>
      <c r="AO434" s="152"/>
      <c r="AP434" s="153"/>
      <c r="AQ434" s="151" t="s">
        <v>638</v>
      </c>
      <c r="AR434" s="152"/>
      <c r="AS434" s="152"/>
      <c r="AT434" s="153"/>
      <c r="AU434" s="152" t="s">
        <v>638</v>
      </c>
      <c r="AV434" s="152"/>
      <c r="AW434" s="152"/>
      <c r="AX434" s="196"/>
      <c r="AY434">
        <f t="shared" si="63"/>
        <v>1</v>
      </c>
    </row>
    <row r="435" spans="1:51" ht="23.25" customHeight="1" x14ac:dyDescent="0.2">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638</v>
      </c>
      <c r="AF435" s="152"/>
      <c r="AG435" s="152"/>
      <c r="AH435" s="153"/>
      <c r="AI435" s="151" t="s">
        <v>638</v>
      </c>
      <c r="AJ435" s="152"/>
      <c r="AK435" s="152"/>
      <c r="AL435" s="152"/>
      <c r="AM435" s="151" t="s">
        <v>656</v>
      </c>
      <c r="AN435" s="152"/>
      <c r="AO435" s="152"/>
      <c r="AP435" s="153"/>
      <c r="AQ435" s="151" t="s">
        <v>638</v>
      </c>
      <c r="AR435" s="152"/>
      <c r="AS435" s="152"/>
      <c r="AT435" s="153"/>
      <c r="AU435" s="152" t="s">
        <v>638</v>
      </c>
      <c r="AV435" s="152"/>
      <c r="AW435" s="152"/>
      <c r="AX435" s="196"/>
      <c r="AY435">
        <f t="shared" si="63"/>
        <v>1</v>
      </c>
    </row>
    <row r="436" spans="1:51" ht="18.75" hidden="1" customHeight="1" x14ac:dyDescent="0.2">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2">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2">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t="s">
        <v>656</v>
      </c>
      <c r="AR457" s="163"/>
      <c r="AS457" s="164" t="s">
        <v>185</v>
      </c>
      <c r="AT457" s="187"/>
      <c r="AU457" s="163" t="s">
        <v>656</v>
      </c>
      <c r="AV457" s="163"/>
      <c r="AW457" s="164" t="s">
        <v>175</v>
      </c>
      <c r="AX457" s="165"/>
      <c r="AY457">
        <f>$AY$456</f>
        <v>1</v>
      </c>
    </row>
    <row r="458" spans="1:51" ht="23.25" customHeight="1" x14ac:dyDescent="0.2">
      <c r="A458" s="973"/>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656</v>
      </c>
      <c r="AN458" s="152"/>
      <c r="AO458" s="152"/>
      <c r="AP458" s="153"/>
      <c r="AQ458" s="151" t="s">
        <v>638</v>
      </c>
      <c r="AR458" s="152"/>
      <c r="AS458" s="152"/>
      <c r="AT458" s="153"/>
      <c r="AU458" s="152" t="s">
        <v>638</v>
      </c>
      <c r="AV458" s="152"/>
      <c r="AW458" s="152"/>
      <c r="AX458" s="196"/>
      <c r="AY458">
        <f t="shared" ref="AY458:AY460" si="68">$AY$456</f>
        <v>1</v>
      </c>
    </row>
    <row r="459" spans="1:51" ht="23.25" customHeight="1" x14ac:dyDescent="0.2">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638</v>
      </c>
      <c r="AC459" s="209"/>
      <c r="AD459" s="209"/>
      <c r="AE459" s="151" t="s">
        <v>638</v>
      </c>
      <c r="AF459" s="152"/>
      <c r="AG459" s="152"/>
      <c r="AH459" s="153"/>
      <c r="AI459" s="151" t="s">
        <v>638</v>
      </c>
      <c r="AJ459" s="152"/>
      <c r="AK459" s="152"/>
      <c r="AL459" s="152"/>
      <c r="AM459" s="151" t="s">
        <v>656</v>
      </c>
      <c r="AN459" s="152"/>
      <c r="AO459" s="152"/>
      <c r="AP459" s="153"/>
      <c r="AQ459" s="151" t="s">
        <v>638</v>
      </c>
      <c r="AR459" s="152"/>
      <c r="AS459" s="152"/>
      <c r="AT459" s="153"/>
      <c r="AU459" s="152" t="s">
        <v>638</v>
      </c>
      <c r="AV459" s="152"/>
      <c r="AW459" s="152"/>
      <c r="AX459" s="196"/>
      <c r="AY459">
        <f t="shared" si="68"/>
        <v>1</v>
      </c>
    </row>
    <row r="460" spans="1:51" ht="23.25" customHeight="1" thickBot="1" x14ac:dyDescent="0.2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638</v>
      </c>
      <c r="AF460" s="152"/>
      <c r="AG460" s="152"/>
      <c r="AH460" s="153"/>
      <c r="AI460" s="151" t="s">
        <v>638</v>
      </c>
      <c r="AJ460" s="152"/>
      <c r="AK460" s="152"/>
      <c r="AL460" s="152"/>
      <c r="AM460" s="151" t="s">
        <v>656</v>
      </c>
      <c r="AN460" s="152"/>
      <c r="AO460" s="152"/>
      <c r="AP460" s="153"/>
      <c r="AQ460" s="151" t="s">
        <v>638</v>
      </c>
      <c r="AR460" s="152"/>
      <c r="AS460" s="152"/>
      <c r="AT460" s="153"/>
      <c r="AU460" s="152" t="s">
        <v>638</v>
      </c>
      <c r="AV460" s="152"/>
      <c r="AW460" s="152"/>
      <c r="AX460" s="196"/>
      <c r="AY460">
        <f t="shared" si="68"/>
        <v>1</v>
      </c>
    </row>
    <row r="461" spans="1:51" ht="18.75" hidden="1" customHeight="1" x14ac:dyDescent="0.2">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hidden="1" customHeight="1" x14ac:dyDescent="0.2">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78.75" customHeight="1" x14ac:dyDescent="0.2">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654</v>
      </c>
      <c r="AE702" s="875"/>
      <c r="AF702" s="875"/>
      <c r="AG702" s="864" t="s">
        <v>657</v>
      </c>
      <c r="AH702" s="865"/>
      <c r="AI702" s="865"/>
      <c r="AJ702" s="865"/>
      <c r="AK702" s="865"/>
      <c r="AL702" s="865"/>
      <c r="AM702" s="865"/>
      <c r="AN702" s="865"/>
      <c r="AO702" s="865"/>
      <c r="AP702" s="865"/>
      <c r="AQ702" s="865"/>
      <c r="AR702" s="865"/>
      <c r="AS702" s="865"/>
      <c r="AT702" s="865"/>
      <c r="AU702" s="865"/>
      <c r="AV702" s="865"/>
      <c r="AW702" s="865"/>
      <c r="AX702" s="866"/>
    </row>
    <row r="703" spans="1:51" ht="63.75"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654</v>
      </c>
      <c r="AE703" s="170"/>
      <c r="AF703" s="170"/>
      <c r="AG703" s="648" t="s">
        <v>658</v>
      </c>
      <c r="AH703" s="649"/>
      <c r="AI703" s="649"/>
      <c r="AJ703" s="649"/>
      <c r="AK703" s="649"/>
      <c r="AL703" s="649"/>
      <c r="AM703" s="649"/>
      <c r="AN703" s="649"/>
      <c r="AO703" s="649"/>
      <c r="AP703" s="649"/>
      <c r="AQ703" s="649"/>
      <c r="AR703" s="649"/>
      <c r="AS703" s="649"/>
      <c r="AT703" s="649"/>
      <c r="AU703" s="649"/>
      <c r="AV703" s="649"/>
      <c r="AW703" s="649"/>
      <c r="AX703" s="650"/>
    </row>
    <row r="704" spans="1:51" ht="156.75"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654</v>
      </c>
      <c r="AE704" s="567"/>
      <c r="AF704" s="567"/>
      <c r="AG704" s="409" t="s">
        <v>669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659</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2">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2">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659</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2">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659</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2">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659</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2">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659</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2">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659</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2">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659</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2">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659</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2">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659</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659</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2">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659</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2">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659</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654</v>
      </c>
      <c r="AE719" s="652"/>
      <c r="AF719" s="652"/>
      <c r="AG719" s="175" t="s">
        <v>660</v>
      </c>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4"/>
      <c r="B721" s="635"/>
      <c r="C721" s="897" t="s">
        <v>629</v>
      </c>
      <c r="D721" s="898"/>
      <c r="E721" s="898"/>
      <c r="F721" s="899"/>
      <c r="G721" s="915"/>
      <c r="H721" s="916"/>
      <c r="I721" s="63" t="str">
        <f>IF(OR(G721="　", G721=""), "", "-")</f>
        <v/>
      </c>
      <c r="J721" s="896"/>
      <c r="K721" s="896"/>
      <c r="L721" s="63" t="str">
        <f>IF(M721="","","-")</f>
        <v/>
      </c>
      <c r="M721" s="64"/>
      <c r="N721" s="893" t="s">
        <v>653</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2">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2">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2">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2" t="s">
        <v>47</v>
      </c>
      <c r="B726" s="603"/>
      <c r="C726" s="424" t="s">
        <v>52</v>
      </c>
      <c r="D726" s="562"/>
      <c r="E726" s="562"/>
      <c r="F726" s="563"/>
      <c r="G726" s="778" t="s">
        <v>661</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5">
      <c r="A727" s="604"/>
      <c r="B727" s="605"/>
      <c r="C727" s="679" t="s">
        <v>56</v>
      </c>
      <c r="D727" s="680"/>
      <c r="E727" s="680"/>
      <c r="F727" s="681"/>
      <c r="G727" s="776" t="s">
        <v>667</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2">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5">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5">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5">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2">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2">
      <c r="A737" s="142" t="s">
        <v>591</v>
      </c>
      <c r="B737" s="143"/>
      <c r="C737" s="143"/>
      <c r="D737" s="144"/>
      <c r="E737" s="90" t="s">
        <v>638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316</v>
      </c>
      <c r="B738" s="94"/>
      <c r="C738" s="94"/>
      <c r="D738" s="94"/>
      <c r="E738" s="90" t="s">
        <v>638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315</v>
      </c>
      <c r="B739" s="94"/>
      <c r="C739" s="94"/>
      <c r="D739" s="94"/>
      <c r="E739" s="90" t="s">
        <v>638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314</v>
      </c>
      <c r="B740" s="94"/>
      <c r="C740" s="94"/>
      <c r="D740" s="94"/>
      <c r="E740" s="90" t="s">
        <v>638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313</v>
      </c>
      <c r="B741" s="94"/>
      <c r="C741" s="94"/>
      <c r="D741" s="94"/>
      <c r="E741" s="90" t="s">
        <v>638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312</v>
      </c>
      <c r="B742" s="94"/>
      <c r="C742" s="94"/>
      <c r="D742" s="94"/>
      <c r="E742" s="90" t="s">
        <v>638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311</v>
      </c>
      <c r="B743" s="94"/>
      <c r="C743" s="94"/>
      <c r="D743" s="94"/>
      <c r="E743" s="90" t="s">
        <v>638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310</v>
      </c>
      <c r="B744" s="94"/>
      <c r="C744" s="94"/>
      <c r="D744" s="94"/>
      <c r="E744" s="90" t="s">
        <v>638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309</v>
      </c>
      <c r="B745" s="94"/>
      <c r="C745" s="94"/>
      <c r="D745" s="94"/>
      <c r="E745" s="99" t="s">
        <v>638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464</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428</v>
      </c>
      <c r="B747" s="94"/>
      <c r="C747" s="94"/>
      <c r="D747" s="94"/>
      <c r="E747" s="97" t="s">
        <v>662</v>
      </c>
      <c r="F747" s="98"/>
      <c r="G747" s="98"/>
      <c r="H747" s="85" t="str">
        <f>IF(E747="","","-")</f>
        <v>-</v>
      </c>
      <c r="I747" s="98" t="s">
        <v>333</v>
      </c>
      <c r="J747" s="98"/>
      <c r="K747" s="85" t="str">
        <f>IF(I747="","","-")</f>
        <v>-</v>
      </c>
      <c r="L747" s="89">
        <v>55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2">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2">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2">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2">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2">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2">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2">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2">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2">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2">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2">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2">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2">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hidden="1"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2">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2">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2">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t="s">
        <v>654</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t="s">
        <v>654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kininshitsu</dc:creator>
  <cp:lastModifiedBy>宮田 由美</cp:lastModifiedBy>
  <cp:lastPrinted>2021-05-27T09:44:51Z</cp:lastPrinted>
  <dcterms:created xsi:type="dcterms:W3CDTF">2012-03-13T00:50:25Z</dcterms:created>
  <dcterms:modified xsi:type="dcterms:W3CDTF">2021-06-28T09:12:50Z</dcterms:modified>
</cp:coreProperties>
</file>