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3C478A09-735C-4FA6-B5B7-D58FF8A3A416}" xr6:coauthVersionLast="47" xr6:coauthVersionMax="47" xr10:uidLastSave="{00000000-0000-0000-0000-000000000000}"/>
  <bookViews>
    <workbookView xWindow="-120" yWindow="-120" windowWidth="29040" windowHeight="15720" xr2:uid="{3CC5E879-0CD0-4ECF-8196-B95B454329AF}"/>
  </bookViews>
  <sheets>
    <sheet name="2-１(軽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'2-１(軽)'!$A$8:$U$9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'2-１(軽)'!$A$1:$V$35</definedName>
    <definedName name="_xlnm.Print_Titles" localSheetId="0">'2-１(軽)'!$3:$8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U9" i="1"/>
  <c r="V9" i="1"/>
  <c r="X9" i="1"/>
  <c r="M10" i="1"/>
  <c r="U10" i="1"/>
  <c r="X10" i="1"/>
  <c r="V10" i="1" s="1"/>
  <c r="M11" i="1"/>
  <c r="U11" i="1"/>
  <c r="V11" i="1"/>
  <c r="X11" i="1"/>
  <c r="M12" i="1"/>
  <c r="U12" i="1"/>
  <c r="X12" i="1"/>
  <c r="V12" i="1" s="1"/>
  <c r="M13" i="1"/>
  <c r="U13" i="1"/>
  <c r="V13" i="1"/>
  <c r="X13" i="1"/>
  <c r="M14" i="1"/>
  <c r="U14" i="1"/>
  <c r="X14" i="1"/>
  <c r="V14" i="1" s="1"/>
  <c r="M15" i="1"/>
  <c r="U15" i="1"/>
  <c r="V15" i="1"/>
  <c r="X15" i="1"/>
  <c r="M16" i="1"/>
  <c r="U16" i="1"/>
  <c r="X16" i="1"/>
  <c r="V16" i="1" s="1"/>
  <c r="M17" i="1"/>
  <c r="U17" i="1"/>
  <c r="V17" i="1"/>
  <c r="X17" i="1"/>
  <c r="M18" i="1"/>
  <c r="U18" i="1"/>
  <c r="X18" i="1"/>
  <c r="V18" i="1" s="1"/>
  <c r="M19" i="1"/>
  <c r="U19" i="1"/>
  <c r="V19" i="1"/>
  <c r="X19" i="1"/>
  <c r="M20" i="1"/>
  <c r="U20" i="1"/>
  <c r="X20" i="1"/>
  <c r="V20" i="1" s="1"/>
  <c r="M21" i="1"/>
  <c r="U21" i="1"/>
  <c r="V21" i="1"/>
  <c r="X21" i="1"/>
  <c r="M22" i="1"/>
  <c r="U22" i="1"/>
  <c r="X22" i="1"/>
  <c r="V22" i="1" s="1"/>
  <c r="M23" i="1"/>
  <c r="U23" i="1"/>
  <c r="V23" i="1"/>
  <c r="X23" i="1"/>
  <c r="M24" i="1"/>
  <c r="U24" i="1"/>
  <c r="X24" i="1"/>
  <c r="V24" i="1" s="1"/>
  <c r="M25" i="1"/>
  <c r="U25" i="1"/>
  <c r="V25" i="1"/>
  <c r="X25" i="1"/>
  <c r="M26" i="1"/>
  <c r="U26" i="1"/>
  <c r="X26" i="1"/>
  <c r="V26" i="1" s="1"/>
  <c r="M27" i="1"/>
  <c r="U27" i="1"/>
  <c r="V27" i="1"/>
  <c r="X27" i="1"/>
  <c r="M28" i="1"/>
  <c r="U28" i="1"/>
  <c r="X28" i="1"/>
  <c r="V28" i="1" s="1"/>
  <c r="M29" i="1"/>
  <c r="U29" i="1"/>
  <c r="V29" i="1"/>
  <c r="X29" i="1"/>
  <c r="M30" i="1"/>
  <c r="U30" i="1"/>
  <c r="X30" i="1"/>
  <c r="V30" i="1" s="1"/>
  <c r="M31" i="1"/>
  <c r="U31" i="1"/>
  <c r="V31" i="1"/>
  <c r="X31" i="1"/>
  <c r="M32" i="1"/>
  <c r="U32" i="1"/>
  <c r="X32" i="1"/>
  <c r="V32" i="1" s="1"/>
  <c r="M33" i="1"/>
  <c r="U33" i="1"/>
  <c r="V33" i="1"/>
  <c r="X33" i="1"/>
  <c r="M34" i="1"/>
  <c r="U34" i="1"/>
  <c r="X34" i="1"/>
  <c r="V34" i="1" s="1"/>
</calcChain>
</file>

<file path=xl/sharedStrings.xml><?xml version="1.0" encoding="utf-8"?>
<sst xmlns="http://schemas.openxmlformats.org/spreadsheetml/2006/main" count="257" uniqueCount="95">
  <si>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6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</si>
  <si>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6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</si>
  <si>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6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</si>
  <si>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6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</si>
  <si>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6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</si>
  <si>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6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</si>
  <si>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6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</si>
  <si>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6"/>
  </si>
  <si>
    <t>ﾀｰﾎﾞﾁｬｰｼﾞｬ付</t>
  </si>
  <si>
    <t>A</t>
  </si>
  <si>
    <t>3W</t>
  </si>
  <si>
    <t>I,V,FI,EP,C</t>
    <phoneticPr fontId="6"/>
  </si>
  <si>
    <t>構造B</t>
  </si>
  <si>
    <t>1420~1460</t>
    <phoneticPr fontId="6"/>
  </si>
  <si>
    <r>
      <t>990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1000</t>
    </r>
    <phoneticPr fontId="6"/>
  </si>
  <si>
    <t>CVT</t>
    <phoneticPr fontId="6"/>
  </si>
  <si>
    <t>R06A</t>
  </si>
  <si>
    <t>3BD-DA17V</t>
  </si>
  <si>
    <t>R</t>
  </si>
  <si>
    <r>
      <t>1400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1420</t>
    </r>
    <phoneticPr fontId="6"/>
  </si>
  <si>
    <r>
      <t>940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950</t>
    </r>
    <phoneticPr fontId="6"/>
  </si>
  <si>
    <t>V,FI,EP</t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</si>
  <si>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6"/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</si>
  <si>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930</t>
    </r>
    <phoneticPr fontId="6"/>
  </si>
  <si>
    <t>5MT</t>
  </si>
  <si>
    <t>1330～1360</t>
  </si>
  <si>
    <t>870～890</t>
  </si>
  <si>
    <r>
      <rPr>
        <u/>
        <sz val="8"/>
        <rFont val="ＭＳ Ｐゴシック"/>
        <family val="3"/>
        <charset val="128"/>
      </rPr>
      <t>☆☆☆☆</t>
    </r>
  </si>
  <si>
    <r>
      <t>1440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1450</t>
    </r>
    <phoneticPr fontId="6"/>
  </si>
  <si>
    <t>5BD-DA17V</t>
  </si>
  <si>
    <r>
      <t>1420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1430</t>
    </r>
    <phoneticPr fontId="6"/>
  </si>
  <si>
    <r>
      <t>1370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1400</t>
    </r>
    <phoneticPr fontId="6"/>
  </si>
  <si>
    <r>
      <t>910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930</t>
    </r>
    <phoneticPr fontId="6"/>
  </si>
  <si>
    <t>I,V,FI,EP</t>
  </si>
  <si>
    <r>
      <t>1390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6"/>
  </si>
  <si>
    <t>4AT
(E)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</si>
  <si>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"/>
  </si>
  <si>
    <r>
      <t>1350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1360</t>
    </r>
    <phoneticPr fontId="6"/>
  </si>
  <si>
    <r>
      <rPr>
        <sz val="8"/>
        <rFont val="游ゴシック"/>
        <family val="2"/>
        <charset val="128"/>
      </rPr>
      <t>エブリイ</t>
    </r>
    <phoneticPr fontId="6"/>
  </si>
  <si>
    <t>I,V,FI</t>
  </si>
  <si>
    <t>3BD-DA16T</t>
  </si>
  <si>
    <t>3W</t>
    <phoneticPr fontId="6"/>
  </si>
  <si>
    <t>5MT×2</t>
  </si>
  <si>
    <t>1230~1240</t>
    <phoneticPr fontId="6"/>
  </si>
  <si>
    <t>770~780</t>
    <phoneticPr fontId="6"/>
  </si>
  <si>
    <t>1220~1230</t>
    <phoneticPr fontId="6"/>
  </si>
  <si>
    <t>760~770</t>
    <phoneticPr fontId="6"/>
  </si>
  <si>
    <t>I,V,FI</t>
    <phoneticPr fontId="6"/>
  </si>
  <si>
    <t>3BD-DA16T</t>
    <phoneticPr fontId="6"/>
  </si>
  <si>
    <t>5MT</t>
    <phoneticPr fontId="6"/>
  </si>
  <si>
    <t>1180~1190</t>
    <phoneticPr fontId="6"/>
  </si>
  <si>
    <t>720~730</t>
    <phoneticPr fontId="6"/>
  </si>
  <si>
    <t>V,FI</t>
  </si>
  <si>
    <t>キャリイ</t>
    <phoneticPr fontId="6"/>
  </si>
  <si>
    <t>3W,EGR</t>
    <phoneticPr fontId="6"/>
  </si>
  <si>
    <t>I,V,FI,EP,C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</si>
  <si>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A</t>
    </r>
    <rPh sb="0" eb="2">
      <t>コウゾウ</t>
    </rPh>
    <phoneticPr fontId="1"/>
  </si>
  <si>
    <t>1220～1230</t>
  </si>
  <si>
    <t>910～920</t>
  </si>
  <si>
    <t>CVT</t>
  </si>
  <si>
    <t>5BD-MK33V</t>
  </si>
  <si>
    <t>F</t>
    <phoneticPr fontId="6"/>
  </si>
  <si>
    <t>1170～1180</t>
  </si>
  <si>
    <t>860～870</t>
  </si>
  <si>
    <t>スペーシア</t>
  </si>
  <si>
    <r>
      <rPr>
        <sz val="8"/>
        <rFont val="Yu Gothic"/>
        <family val="2"/>
        <charset val="128"/>
      </rPr>
      <t>スズキ</t>
    </r>
    <phoneticPr fontId="6"/>
  </si>
  <si>
    <r>
      <t>R</t>
    </r>
    <r>
      <rPr>
        <sz val="8"/>
        <rFont val="ＭＳ Ｐゴシック"/>
        <family val="3"/>
        <charset val="128"/>
      </rPr>
      <t>４</t>
    </r>
    <phoneticPr fontId="6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</si>
  <si>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6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</si>
  <si>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</si>
  <si>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6"/>
  </si>
  <si>
    <r>
      <rPr>
        <sz val="8"/>
        <rFont val="ＭＳ Ｐゴシック"/>
        <family val="3"/>
        <charset val="128"/>
      </rPr>
      <t>主要排出
ガス対策</t>
    </r>
    <phoneticPr fontId="6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</si>
  <si>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6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</si>
  <si>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</si>
  <si>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6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</si>
  <si>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6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</si>
  <si>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6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</si>
  <si>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6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</si>
  <si>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
燃費基準
達成・向上
達成レベル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6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</si>
  <si>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6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</si>
  <si>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6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</si>
  <si>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6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</si>
  <si>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6"/>
  </si>
  <si>
    <r>
      <t>WLTC</t>
    </r>
    <r>
      <rPr>
        <sz val="8"/>
        <rFont val="ＭＳ Ｐゴシック"/>
        <family val="3"/>
        <charset val="128"/>
      </rPr>
      <t>モード</t>
    </r>
    <phoneticPr fontId="6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</si>
  <si>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6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</si>
  <si>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6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</si>
  <si>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6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</si>
  <si>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6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</si>
  <si>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6"/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</si>
  <si>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</si>
  <si>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</si>
  <si>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6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</si>
  <si>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phoneticPr fontId="6"/>
  </si>
  <si>
    <r>
      <rPr>
        <b/>
        <sz val="12"/>
        <rFont val="ＭＳ Ｐゴシック"/>
        <family val="3"/>
        <charset val="128"/>
      </rPr>
      <t>ガソリン貨物車（軽自動車）</t>
    </r>
    <rPh sb="4" eb="6">
      <t>カモツ</t>
    </rPh>
    <rPh sb="8" eb="12">
      <t>ケイジドウシャ</t>
    </rPh>
    <phoneticPr fontId="6"/>
  </si>
  <si>
    <r>
      <rPr>
        <sz val="8"/>
        <rFont val="Yu Gothic"/>
        <family val="2"/>
        <charset val="128"/>
      </rPr>
      <t>スズキ株式会社</t>
    </r>
    <phoneticPr fontId="6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</si>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</sst>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_);[Red]\(0\)"/>
    <numFmt numFmtId="179" formatCode="0.000"/>
  </numFmts>
  <fonts count="19">
    <font>
      <sz val="11"/>
      <color theme="1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游ゴシック"/>
      <family val="2"/>
      <charset val="128"/>
    </font>
    <font>
      <sz val="8"/>
      <name val="ＭＳ ゴシック"/>
      <family val="3"/>
      <charset val="128"/>
    </font>
    <font>
      <u/>
      <sz val="8"/>
      <name val="ＭＳ Ｐゴシック"/>
      <family val="3"/>
      <charset val="128"/>
    </font>
    <font>
      <sz val="8"/>
      <name val="Yu Gothic"/>
      <family val="2"/>
      <charset val="128"/>
    </font>
    <font>
      <sz val="8"/>
      <name val="Arial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9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176" fontId="8" fillId="0" borderId="1" xfId="1" applyNumberFormat="1" applyFont="1" applyBorder="1" applyAlignment="1" applyProtection="1">
      <alignment horizontal="center" vertical="center" wrapText="1"/>
      <protection locked="0"/>
    </xf>
    <xf numFmtId="177" fontId="8" fillId="0" borderId="4" xfId="1" applyNumberFormat="1" applyFont="1" applyBorder="1" applyAlignment="1">
      <alignment horizontal="center" vertical="center" wrapText="1"/>
    </xf>
    <xf numFmtId="178" fontId="9" fillId="0" borderId="5" xfId="1" applyNumberFormat="1" applyFont="1" applyBorder="1" applyAlignment="1">
      <alignment horizontal="center" vertical="center" wrapText="1"/>
    </xf>
    <xf numFmtId="176" fontId="9" fillId="0" borderId="6" xfId="1" applyNumberFormat="1" applyFont="1" applyBorder="1" applyAlignment="1" applyProtection="1">
      <alignment horizontal="center" vertical="center" wrapText="1"/>
      <protection locked="0"/>
    </xf>
    <xf numFmtId="179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3" fillId="0" borderId="9" xfId="1" applyFont="1" applyBorder="1" applyAlignment="1" applyProtection="1">
      <alignment vertical="center"/>
      <protection locked="0"/>
    </xf>
    <xf numFmtId="0" fontId="3" fillId="0" borderId="10" xfId="1" applyFont="1" applyBorder="1" applyAlignment="1" applyProtection="1">
      <alignment vertical="center"/>
      <protection locked="0"/>
    </xf>
    <xf numFmtId="178" fontId="9" fillId="0" borderId="11" xfId="1" applyNumberFormat="1" applyFont="1" applyBorder="1" applyAlignment="1">
      <alignment horizontal="center" vertical="center" wrapText="1"/>
    </xf>
    <xf numFmtId="176" fontId="9" fillId="0" borderId="12" xfId="1" applyNumberFormat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14" xfId="1" applyFont="1" applyBorder="1" applyAlignment="1" applyProtection="1">
      <alignment vertical="center"/>
      <protection locked="0"/>
    </xf>
    <xf numFmtId="0" fontId="3" fillId="0" borderId="15" xfId="1" applyFont="1" applyBorder="1" applyAlignment="1" applyProtection="1">
      <alignment vertical="center"/>
      <protection locked="0"/>
    </xf>
    <xf numFmtId="0" fontId="7" fillId="0" borderId="1" xfId="1" applyFont="1" applyBorder="1" applyAlignment="1">
      <alignment horizontal="center" vertical="center"/>
    </xf>
    <xf numFmtId="0" fontId="3" fillId="0" borderId="16" xfId="1" applyFont="1" applyBorder="1" applyAlignment="1" applyProtection="1">
      <alignment vertical="center"/>
      <protection locked="0"/>
    </xf>
    <xf numFmtId="0" fontId="3" fillId="0" borderId="17" xfId="1" applyFont="1" applyBorder="1" applyAlignment="1" applyProtection="1">
      <alignment vertical="center"/>
      <protection locked="0"/>
    </xf>
    <xf numFmtId="0" fontId="11" fillId="0" borderId="16" xfId="1" applyFont="1" applyBorder="1" applyAlignment="1" applyProtection="1">
      <alignment vertical="center"/>
      <protection locked="0"/>
    </xf>
    <xf numFmtId="0" fontId="3" fillId="0" borderId="18" xfId="1" applyFont="1" applyBorder="1" applyAlignment="1" applyProtection="1">
      <alignment vertical="center"/>
      <protection locked="0"/>
    </xf>
    <xf numFmtId="0" fontId="3" fillId="0" borderId="19" xfId="1" applyFont="1" applyBorder="1" applyAlignment="1" applyProtection="1">
      <alignment vertical="center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/>
    </xf>
    <xf numFmtId="0" fontId="3" fillId="0" borderId="8" xfId="1" applyFont="1" applyBorder="1" applyAlignment="1">
      <alignment horizontal="center" shrinkToFit="1"/>
    </xf>
    <xf numFmtId="0" fontId="3" fillId="0" borderId="31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0" fontId="3" fillId="2" borderId="32" xfId="1" applyFont="1" applyFill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3" fillId="0" borderId="30" xfId="1" applyFont="1" applyBorder="1" applyAlignment="1">
      <alignment horizontal="center"/>
    </xf>
    <xf numFmtId="0" fontId="3" fillId="0" borderId="16" xfId="1" applyFont="1" applyBorder="1" applyAlignment="1">
      <alignment horizontal="center" shrinkToFit="1"/>
    </xf>
    <xf numFmtId="0" fontId="3" fillId="0" borderId="18" xfId="1" applyFont="1" applyBorder="1" applyAlignment="1">
      <alignment horizontal="center" shrinkToFit="1"/>
    </xf>
    <xf numFmtId="0" fontId="3" fillId="0" borderId="17" xfId="1" applyFont="1" applyBorder="1" applyAlignment="1">
      <alignment horizontal="center" shrinkToFit="1"/>
    </xf>
    <xf numFmtId="0" fontId="3" fillId="3" borderId="16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0" borderId="17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2" borderId="0" xfId="1" applyFont="1" applyFill="1" applyAlignment="1">
      <alignment horizontal="right"/>
    </xf>
    <xf numFmtId="0" fontId="3" fillId="0" borderId="0" xfId="1" applyFont="1" applyAlignment="1">
      <alignment horizontal="right"/>
    </xf>
    <xf numFmtId="0" fontId="3" fillId="0" borderId="31" xfId="1" applyFont="1" applyBorder="1"/>
    <xf numFmtId="0" fontId="15" fillId="0" borderId="31" xfId="1" applyFont="1" applyBorder="1"/>
    <xf numFmtId="0" fontId="15" fillId="0" borderId="0" xfId="1" applyFont="1"/>
    <xf numFmtId="0" fontId="3" fillId="0" borderId="31" xfId="1" applyFont="1" applyBorder="1" applyProtection="1">
      <protection locked="0"/>
    </xf>
    <xf numFmtId="0" fontId="17" fillId="0" borderId="0" xfId="1" applyFont="1"/>
    <xf numFmtId="0" fontId="17" fillId="0" borderId="0" xfId="1" applyFont="1" applyAlignment="1">
      <alignment horizontal="right"/>
    </xf>
    <xf numFmtId="0" fontId="18" fillId="0" borderId="0" xfId="1" applyFont="1"/>
  </cellXfs>
  <cellStyles count="2">
    <cellStyle name="標準" xfId="0" builtinId="0"/>
    <cellStyle name="標準 2" xfId="1" xr:uid="{E34B1282-5797-447F-8492-20359BDE5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3FD9-5610-494C-9503-9F9313CF64B6}">
  <sheetPr>
    <tabColor theme="9"/>
    <pageSetUpPr fitToPage="1"/>
  </sheetPr>
  <dimension ref="A1:X43"/>
  <sheetViews>
    <sheetView tabSelected="1" view="pageBreakPreview" zoomScale="70" zoomScaleNormal="100" zoomScaleSheetLayoutView="70" workbookViewId="0">
      <selection activeCell="A18" sqref="A1:XFD1048576"/>
    </sheetView>
  </sheetViews>
  <sheetFormatPr defaultRowHeight="11.25"/>
  <cols>
    <col min="1" max="1" width="15.875" style="1" customWidth="1"/>
    <col min="2" max="2" width="3.875" style="1" bestFit="1" customWidth="1"/>
    <col min="3" max="3" width="38.25" style="1" customWidth="1"/>
    <col min="4" max="4" width="13.875" style="1" bestFit="1" customWidth="1"/>
    <col min="5" max="5" width="13.125" style="1" bestFit="1" customWidth="1"/>
    <col min="6" max="6" width="7.25" style="1" customWidth="1"/>
    <col min="7" max="7" width="12.125" style="1" bestFit="1" customWidth="1"/>
    <col min="8" max="11" width="10.5" style="1" bestFit="1" customWidth="1"/>
    <col min="12" max="12" width="5.875" style="1" bestFit="1" customWidth="1"/>
    <col min="13" max="13" width="8.75" style="1" bestFit="1" customWidth="1"/>
    <col min="14" max="14" width="8.75" style="1" customWidth="1"/>
    <col min="15" max="15" width="8.5" style="1" customWidth="1"/>
    <col min="16" max="16" width="14.375" style="1" bestFit="1" customWidth="1"/>
    <col min="17" max="17" width="10" style="1" bestFit="1" customWidth="1"/>
    <col min="18" max="18" width="6" style="1" customWidth="1"/>
    <col min="19" max="19" width="25.25" style="1" bestFit="1" customWidth="1"/>
    <col min="20" max="20" width="11" style="1" bestFit="1" customWidth="1"/>
    <col min="21" max="21" width="8.25" style="1" bestFit="1" customWidth="1"/>
    <col min="22" max="23" width="9" style="1"/>
    <col min="24" max="24" width="0" style="1" hidden="1" customWidth="1"/>
    <col min="25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3.125" style="1" bestFit="1" customWidth="1"/>
    <col min="262" max="262" width="7.25" style="1" customWidth="1"/>
    <col min="263" max="263" width="12.125" style="1" bestFit="1" customWidth="1"/>
    <col min="264" max="267" width="10.5" style="1" bestFit="1" customWidth="1"/>
    <col min="268" max="268" width="5.875" style="1" bestFit="1" customWidth="1"/>
    <col min="269" max="269" width="8.75" style="1" bestFit="1" customWidth="1"/>
    <col min="270" max="270" width="8.75" style="1" customWidth="1"/>
    <col min="271" max="271" width="8.5" style="1" customWidth="1"/>
    <col min="272" max="272" width="14.375" style="1" bestFit="1" customWidth="1"/>
    <col min="273" max="273" width="10" style="1" bestFit="1" customWidth="1"/>
    <col min="274" max="274" width="6" style="1" customWidth="1"/>
    <col min="275" max="275" width="25.25" style="1" bestFit="1" customWidth="1"/>
    <col min="276" max="276" width="11" style="1" bestFit="1" customWidth="1"/>
    <col min="277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3.125" style="1" bestFit="1" customWidth="1"/>
    <col min="518" max="518" width="7.25" style="1" customWidth="1"/>
    <col min="519" max="519" width="12.125" style="1" bestFit="1" customWidth="1"/>
    <col min="520" max="523" width="10.5" style="1" bestFit="1" customWidth="1"/>
    <col min="524" max="524" width="5.875" style="1" bestFit="1" customWidth="1"/>
    <col min="525" max="525" width="8.75" style="1" bestFit="1" customWidth="1"/>
    <col min="526" max="526" width="8.75" style="1" customWidth="1"/>
    <col min="527" max="527" width="8.5" style="1" customWidth="1"/>
    <col min="528" max="528" width="14.375" style="1" bestFit="1" customWidth="1"/>
    <col min="529" max="529" width="10" style="1" bestFit="1" customWidth="1"/>
    <col min="530" max="530" width="6" style="1" customWidth="1"/>
    <col min="531" max="531" width="25.25" style="1" bestFit="1" customWidth="1"/>
    <col min="532" max="532" width="11" style="1" bestFit="1" customWidth="1"/>
    <col min="533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3.125" style="1" bestFit="1" customWidth="1"/>
    <col min="774" max="774" width="7.25" style="1" customWidth="1"/>
    <col min="775" max="775" width="12.125" style="1" bestFit="1" customWidth="1"/>
    <col min="776" max="779" width="10.5" style="1" bestFit="1" customWidth="1"/>
    <col min="780" max="780" width="5.875" style="1" bestFit="1" customWidth="1"/>
    <col min="781" max="781" width="8.75" style="1" bestFit="1" customWidth="1"/>
    <col min="782" max="782" width="8.75" style="1" customWidth="1"/>
    <col min="783" max="783" width="8.5" style="1" customWidth="1"/>
    <col min="784" max="784" width="14.375" style="1" bestFit="1" customWidth="1"/>
    <col min="785" max="785" width="10" style="1" bestFit="1" customWidth="1"/>
    <col min="786" max="786" width="6" style="1" customWidth="1"/>
    <col min="787" max="787" width="25.25" style="1" bestFit="1" customWidth="1"/>
    <col min="788" max="788" width="11" style="1" bestFit="1" customWidth="1"/>
    <col min="789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3.125" style="1" bestFit="1" customWidth="1"/>
    <col min="1030" max="1030" width="7.25" style="1" customWidth="1"/>
    <col min="1031" max="1031" width="12.125" style="1" bestFit="1" customWidth="1"/>
    <col min="1032" max="1035" width="10.5" style="1" bestFit="1" customWidth="1"/>
    <col min="1036" max="1036" width="5.875" style="1" bestFit="1" customWidth="1"/>
    <col min="1037" max="1037" width="8.75" style="1" bestFit="1" customWidth="1"/>
    <col min="1038" max="1038" width="8.75" style="1" customWidth="1"/>
    <col min="1039" max="1039" width="8.5" style="1" customWidth="1"/>
    <col min="1040" max="1040" width="14.375" style="1" bestFit="1" customWidth="1"/>
    <col min="1041" max="1041" width="10" style="1" bestFit="1" customWidth="1"/>
    <col min="1042" max="1042" width="6" style="1" customWidth="1"/>
    <col min="1043" max="1043" width="25.25" style="1" bestFit="1" customWidth="1"/>
    <col min="1044" max="1044" width="11" style="1" bestFit="1" customWidth="1"/>
    <col min="1045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3.125" style="1" bestFit="1" customWidth="1"/>
    <col min="1286" max="1286" width="7.25" style="1" customWidth="1"/>
    <col min="1287" max="1287" width="12.125" style="1" bestFit="1" customWidth="1"/>
    <col min="1288" max="1291" width="10.5" style="1" bestFit="1" customWidth="1"/>
    <col min="1292" max="1292" width="5.875" style="1" bestFit="1" customWidth="1"/>
    <col min="1293" max="1293" width="8.75" style="1" bestFit="1" customWidth="1"/>
    <col min="1294" max="1294" width="8.75" style="1" customWidth="1"/>
    <col min="1295" max="1295" width="8.5" style="1" customWidth="1"/>
    <col min="1296" max="1296" width="14.375" style="1" bestFit="1" customWidth="1"/>
    <col min="1297" max="1297" width="10" style="1" bestFit="1" customWidth="1"/>
    <col min="1298" max="1298" width="6" style="1" customWidth="1"/>
    <col min="1299" max="1299" width="25.25" style="1" bestFit="1" customWidth="1"/>
    <col min="1300" max="1300" width="11" style="1" bestFit="1" customWidth="1"/>
    <col min="1301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3.125" style="1" bestFit="1" customWidth="1"/>
    <col min="1542" max="1542" width="7.25" style="1" customWidth="1"/>
    <col min="1543" max="1543" width="12.125" style="1" bestFit="1" customWidth="1"/>
    <col min="1544" max="1547" width="10.5" style="1" bestFit="1" customWidth="1"/>
    <col min="1548" max="1548" width="5.875" style="1" bestFit="1" customWidth="1"/>
    <col min="1549" max="1549" width="8.75" style="1" bestFit="1" customWidth="1"/>
    <col min="1550" max="1550" width="8.75" style="1" customWidth="1"/>
    <col min="1551" max="1551" width="8.5" style="1" customWidth="1"/>
    <col min="1552" max="1552" width="14.375" style="1" bestFit="1" customWidth="1"/>
    <col min="1553" max="1553" width="10" style="1" bestFit="1" customWidth="1"/>
    <col min="1554" max="1554" width="6" style="1" customWidth="1"/>
    <col min="1555" max="1555" width="25.25" style="1" bestFit="1" customWidth="1"/>
    <col min="1556" max="1556" width="11" style="1" bestFit="1" customWidth="1"/>
    <col min="1557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3.125" style="1" bestFit="1" customWidth="1"/>
    <col min="1798" max="1798" width="7.25" style="1" customWidth="1"/>
    <col min="1799" max="1799" width="12.125" style="1" bestFit="1" customWidth="1"/>
    <col min="1800" max="1803" width="10.5" style="1" bestFit="1" customWidth="1"/>
    <col min="1804" max="1804" width="5.875" style="1" bestFit="1" customWidth="1"/>
    <col min="1805" max="1805" width="8.75" style="1" bestFit="1" customWidth="1"/>
    <col min="1806" max="1806" width="8.75" style="1" customWidth="1"/>
    <col min="1807" max="1807" width="8.5" style="1" customWidth="1"/>
    <col min="1808" max="1808" width="14.375" style="1" bestFit="1" customWidth="1"/>
    <col min="1809" max="1809" width="10" style="1" bestFit="1" customWidth="1"/>
    <col min="1810" max="1810" width="6" style="1" customWidth="1"/>
    <col min="1811" max="1811" width="25.25" style="1" bestFit="1" customWidth="1"/>
    <col min="1812" max="1812" width="11" style="1" bestFit="1" customWidth="1"/>
    <col min="1813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3.125" style="1" bestFit="1" customWidth="1"/>
    <col min="2054" max="2054" width="7.25" style="1" customWidth="1"/>
    <col min="2055" max="2055" width="12.125" style="1" bestFit="1" customWidth="1"/>
    <col min="2056" max="2059" width="10.5" style="1" bestFit="1" customWidth="1"/>
    <col min="2060" max="2060" width="5.875" style="1" bestFit="1" customWidth="1"/>
    <col min="2061" max="2061" width="8.75" style="1" bestFit="1" customWidth="1"/>
    <col min="2062" max="2062" width="8.75" style="1" customWidth="1"/>
    <col min="2063" max="2063" width="8.5" style="1" customWidth="1"/>
    <col min="2064" max="2064" width="14.375" style="1" bestFit="1" customWidth="1"/>
    <col min="2065" max="2065" width="10" style="1" bestFit="1" customWidth="1"/>
    <col min="2066" max="2066" width="6" style="1" customWidth="1"/>
    <col min="2067" max="2067" width="25.25" style="1" bestFit="1" customWidth="1"/>
    <col min="2068" max="2068" width="11" style="1" bestFit="1" customWidth="1"/>
    <col min="2069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3.125" style="1" bestFit="1" customWidth="1"/>
    <col min="2310" max="2310" width="7.25" style="1" customWidth="1"/>
    <col min="2311" max="2311" width="12.125" style="1" bestFit="1" customWidth="1"/>
    <col min="2312" max="2315" width="10.5" style="1" bestFit="1" customWidth="1"/>
    <col min="2316" max="2316" width="5.875" style="1" bestFit="1" customWidth="1"/>
    <col min="2317" max="2317" width="8.75" style="1" bestFit="1" customWidth="1"/>
    <col min="2318" max="2318" width="8.75" style="1" customWidth="1"/>
    <col min="2319" max="2319" width="8.5" style="1" customWidth="1"/>
    <col min="2320" max="2320" width="14.375" style="1" bestFit="1" customWidth="1"/>
    <col min="2321" max="2321" width="10" style="1" bestFit="1" customWidth="1"/>
    <col min="2322" max="2322" width="6" style="1" customWidth="1"/>
    <col min="2323" max="2323" width="25.25" style="1" bestFit="1" customWidth="1"/>
    <col min="2324" max="2324" width="11" style="1" bestFit="1" customWidth="1"/>
    <col min="2325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3.125" style="1" bestFit="1" customWidth="1"/>
    <col min="2566" max="2566" width="7.25" style="1" customWidth="1"/>
    <col min="2567" max="2567" width="12.125" style="1" bestFit="1" customWidth="1"/>
    <col min="2568" max="2571" width="10.5" style="1" bestFit="1" customWidth="1"/>
    <col min="2572" max="2572" width="5.875" style="1" bestFit="1" customWidth="1"/>
    <col min="2573" max="2573" width="8.75" style="1" bestFit="1" customWidth="1"/>
    <col min="2574" max="2574" width="8.75" style="1" customWidth="1"/>
    <col min="2575" max="2575" width="8.5" style="1" customWidth="1"/>
    <col min="2576" max="2576" width="14.375" style="1" bestFit="1" customWidth="1"/>
    <col min="2577" max="2577" width="10" style="1" bestFit="1" customWidth="1"/>
    <col min="2578" max="2578" width="6" style="1" customWidth="1"/>
    <col min="2579" max="2579" width="25.25" style="1" bestFit="1" customWidth="1"/>
    <col min="2580" max="2580" width="11" style="1" bestFit="1" customWidth="1"/>
    <col min="2581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3.125" style="1" bestFit="1" customWidth="1"/>
    <col min="2822" max="2822" width="7.25" style="1" customWidth="1"/>
    <col min="2823" max="2823" width="12.125" style="1" bestFit="1" customWidth="1"/>
    <col min="2824" max="2827" width="10.5" style="1" bestFit="1" customWidth="1"/>
    <col min="2828" max="2828" width="5.875" style="1" bestFit="1" customWidth="1"/>
    <col min="2829" max="2829" width="8.75" style="1" bestFit="1" customWidth="1"/>
    <col min="2830" max="2830" width="8.75" style="1" customWidth="1"/>
    <col min="2831" max="2831" width="8.5" style="1" customWidth="1"/>
    <col min="2832" max="2832" width="14.375" style="1" bestFit="1" customWidth="1"/>
    <col min="2833" max="2833" width="10" style="1" bestFit="1" customWidth="1"/>
    <col min="2834" max="2834" width="6" style="1" customWidth="1"/>
    <col min="2835" max="2835" width="25.25" style="1" bestFit="1" customWidth="1"/>
    <col min="2836" max="2836" width="11" style="1" bestFit="1" customWidth="1"/>
    <col min="2837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3.125" style="1" bestFit="1" customWidth="1"/>
    <col min="3078" max="3078" width="7.25" style="1" customWidth="1"/>
    <col min="3079" max="3079" width="12.125" style="1" bestFit="1" customWidth="1"/>
    <col min="3080" max="3083" width="10.5" style="1" bestFit="1" customWidth="1"/>
    <col min="3084" max="3084" width="5.875" style="1" bestFit="1" customWidth="1"/>
    <col min="3085" max="3085" width="8.75" style="1" bestFit="1" customWidth="1"/>
    <col min="3086" max="3086" width="8.75" style="1" customWidth="1"/>
    <col min="3087" max="3087" width="8.5" style="1" customWidth="1"/>
    <col min="3088" max="3088" width="14.375" style="1" bestFit="1" customWidth="1"/>
    <col min="3089" max="3089" width="10" style="1" bestFit="1" customWidth="1"/>
    <col min="3090" max="3090" width="6" style="1" customWidth="1"/>
    <col min="3091" max="3091" width="25.25" style="1" bestFit="1" customWidth="1"/>
    <col min="3092" max="3092" width="11" style="1" bestFit="1" customWidth="1"/>
    <col min="3093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3.125" style="1" bestFit="1" customWidth="1"/>
    <col min="3334" max="3334" width="7.25" style="1" customWidth="1"/>
    <col min="3335" max="3335" width="12.125" style="1" bestFit="1" customWidth="1"/>
    <col min="3336" max="3339" width="10.5" style="1" bestFit="1" customWidth="1"/>
    <col min="3340" max="3340" width="5.875" style="1" bestFit="1" customWidth="1"/>
    <col min="3341" max="3341" width="8.75" style="1" bestFit="1" customWidth="1"/>
    <col min="3342" max="3342" width="8.75" style="1" customWidth="1"/>
    <col min="3343" max="3343" width="8.5" style="1" customWidth="1"/>
    <col min="3344" max="3344" width="14.375" style="1" bestFit="1" customWidth="1"/>
    <col min="3345" max="3345" width="10" style="1" bestFit="1" customWidth="1"/>
    <col min="3346" max="3346" width="6" style="1" customWidth="1"/>
    <col min="3347" max="3347" width="25.25" style="1" bestFit="1" customWidth="1"/>
    <col min="3348" max="3348" width="11" style="1" bestFit="1" customWidth="1"/>
    <col min="3349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3.125" style="1" bestFit="1" customWidth="1"/>
    <col min="3590" max="3590" width="7.25" style="1" customWidth="1"/>
    <col min="3591" max="3591" width="12.125" style="1" bestFit="1" customWidth="1"/>
    <col min="3592" max="3595" width="10.5" style="1" bestFit="1" customWidth="1"/>
    <col min="3596" max="3596" width="5.875" style="1" bestFit="1" customWidth="1"/>
    <col min="3597" max="3597" width="8.75" style="1" bestFit="1" customWidth="1"/>
    <col min="3598" max="3598" width="8.75" style="1" customWidth="1"/>
    <col min="3599" max="3599" width="8.5" style="1" customWidth="1"/>
    <col min="3600" max="3600" width="14.375" style="1" bestFit="1" customWidth="1"/>
    <col min="3601" max="3601" width="10" style="1" bestFit="1" customWidth="1"/>
    <col min="3602" max="3602" width="6" style="1" customWidth="1"/>
    <col min="3603" max="3603" width="25.25" style="1" bestFit="1" customWidth="1"/>
    <col min="3604" max="3604" width="11" style="1" bestFit="1" customWidth="1"/>
    <col min="3605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3.125" style="1" bestFit="1" customWidth="1"/>
    <col min="3846" max="3846" width="7.25" style="1" customWidth="1"/>
    <col min="3847" max="3847" width="12.125" style="1" bestFit="1" customWidth="1"/>
    <col min="3848" max="3851" width="10.5" style="1" bestFit="1" customWidth="1"/>
    <col min="3852" max="3852" width="5.875" style="1" bestFit="1" customWidth="1"/>
    <col min="3853" max="3853" width="8.75" style="1" bestFit="1" customWidth="1"/>
    <col min="3854" max="3854" width="8.75" style="1" customWidth="1"/>
    <col min="3855" max="3855" width="8.5" style="1" customWidth="1"/>
    <col min="3856" max="3856" width="14.375" style="1" bestFit="1" customWidth="1"/>
    <col min="3857" max="3857" width="10" style="1" bestFit="1" customWidth="1"/>
    <col min="3858" max="3858" width="6" style="1" customWidth="1"/>
    <col min="3859" max="3859" width="25.25" style="1" bestFit="1" customWidth="1"/>
    <col min="3860" max="3860" width="11" style="1" bestFit="1" customWidth="1"/>
    <col min="3861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3.125" style="1" bestFit="1" customWidth="1"/>
    <col min="4102" max="4102" width="7.25" style="1" customWidth="1"/>
    <col min="4103" max="4103" width="12.125" style="1" bestFit="1" customWidth="1"/>
    <col min="4104" max="4107" width="10.5" style="1" bestFit="1" customWidth="1"/>
    <col min="4108" max="4108" width="5.875" style="1" bestFit="1" customWidth="1"/>
    <col min="4109" max="4109" width="8.75" style="1" bestFit="1" customWidth="1"/>
    <col min="4110" max="4110" width="8.75" style="1" customWidth="1"/>
    <col min="4111" max="4111" width="8.5" style="1" customWidth="1"/>
    <col min="4112" max="4112" width="14.375" style="1" bestFit="1" customWidth="1"/>
    <col min="4113" max="4113" width="10" style="1" bestFit="1" customWidth="1"/>
    <col min="4114" max="4114" width="6" style="1" customWidth="1"/>
    <col min="4115" max="4115" width="25.25" style="1" bestFit="1" customWidth="1"/>
    <col min="4116" max="4116" width="11" style="1" bestFit="1" customWidth="1"/>
    <col min="4117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3.125" style="1" bestFit="1" customWidth="1"/>
    <col min="4358" max="4358" width="7.25" style="1" customWidth="1"/>
    <col min="4359" max="4359" width="12.125" style="1" bestFit="1" customWidth="1"/>
    <col min="4360" max="4363" width="10.5" style="1" bestFit="1" customWidth="1"/>
    <col min="4364" max="4364" width="5.875" style="1" bestFit="1" customWidth="1"/>
    <col min="4365" max="4365" width="8.75" style="1" bestFit="1" customWidth="1"/>
    <col min="4366" max="4366" width="8.75" style="1" customWidth="1"/>
    <col min="4367" max="4367" width="8.5" style="1" customWidth="1"/>
    <col min="4368" max="4368" width="14.375" style="1" bestFit="1" customWidth="1"/>
    <col min="4369" max="4369" width="10" style="1" bestFit="1" customWidth="1"/>
    <col min="4370" max="4370" width="6" style="1" customWidth="1"/>
    <col min="4371" max="4371" width="25.25" style="1" bestFit="1" customWidth="1"/>
    <col min="4372" max="4372" width="11" style="1" bestFit="1" customWidth="1"/>
    <col min="4373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3.125" style="1" bestFit="1" customWidth="1"/>
    <col min="4614" max="4614" width="7.25" style="1" customWidth="1"/>
    <col min="4615" max="4615" width="12.125" style="1" bestFit="1" customWidth="1"/>
    <col min="4616" max="4619" width="10.5" style="1" bestFit="1" customWidth="1"/>
    <col min="4620" max="4620" width="5.875" style="1" bestFit="1" customWidth="1"/>
    <col min="4621" max="4621" width="8.75" style="1" bestFit="1" customWidth="1"/>
    <col min="4622" max="4622" width="8.75" style="1" customWidth="1"/>
    <col min="4623" max="4623" width="8.5" style="1" customWidth="1"/>
    <col min="4624" max="4624" width="14.375" style="1" bestFit="1" customWidth="1"/>
    <col min="4625" max="4625" width="10" style="1" bestFit="1" customWidth="1"/>
    <col min="4626" max="4626" width="6" style="1" customWidth="1"/>
    <col min="4627" max="4627" width="25.25" style="1" bestFit="1" customWidth="1"/>
    <col min="4628" max="4628" width="11" style="1" bestFit="1" customWidth="1"/>
    <col min="4629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3.125" style="1" bestFit="1" customWidth="1"/>
    <col min="4870" max="4870" width="7.25" style="1" customWidth="1"/>
    <col min="4871" max="4871" width="12.125" style="1" bestFit="1" customWidth="1"/>
    <col min="4872" max="4875" width="10.5" style="1" bestFit="1" customWidth="1"/>
    <col min="4876" max="4876" width="5.875" style="1" bestFit="1" customWidth="1"/>
    <col min="4877" max="4877" width="8.75" style="1" bestFit="1" customWidth="1"/>
    <col min="4878" max="4878" width="8.75" style="1" customWidth="1"/>
    <col min="4879" max="4879" width="8.5" style="1" customWidth="1"/>
    <col min="4880" max="4880" width="14.375" style="1" bestFit="1" customWidth="1"/>
    <col min="4881" max="4881" width="10" style="1" bestFit="1" customWidth="1"/>
    <col min="4882" max="4882" width="6" style="1" customWidth="1"/>
    <col min="4883" max="4883" width="25.25" style="1" bestFit="1" customWidth="1"/>
    <col min="4884" max="4884" width="11" style="1" bestFit="1" customWidth="1"/>
    <col min="4885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3.125" style="1" bestFit="1" customWidth="1"/>
    <col min="5126" max="5126" width="7.25" style="1" customWidth="1"/>
    <col min="5127" max="5127" width="12.125" style="1" bestFit="1" customWidth="1"/>
    <col min="5128" max="5131" width="10.5" style="1" bestFit="1" customWidth="1"/>
    <col min="5132" max="5132" width="5.875" style="1" bestFit="1" customWidth="1"/>
    <col min="5133" max="5133" width="8.75" style="1" bestFit="1" customWidth="1"/>
    <col min="5134" max="5134" width="8.75" style="1" customWidth="1"/>
    <col min="5135" max="5135" width="8.5" style="1" customWidth="1"/>
    <col min="5136" max="5136" width="14.375" style="1" bestFit="1" customWidth="1"/>
    <col min="5137" max="5137" width="10" style="1" bestFit="1" customWidth="1"/>
    <col min="5138" max="5138" width="6" style="1" customWidth="1"/>
    <col min="5139" max="5139" width="25.25" style="1" bestFit="1" customWidth="1"/>
    <col min="5140" max="5140" width="11" style="1" bestFit="1" customWidth="1"/>
    <col min="5141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3.125" style="1" bestFit="1" customWidth="1"/>
    <col min="5382" max="5382" width="7.25" style="1" customWidth="1"/>
    <col min="5383" max="5383" width="12.125" style="1" bestFit="1" customWidth="1"/>
    <col min="5384" max="5387" width="10.5" style="1" bestFit="1" customWidth="1"/>
    <col min="5388" max="5388" width="5.875" style="1" bestFit="1" customWidth="1"/>
    <col min="5389" max="5389" width="8.75" style="1" bestFit="1" customWidth="1"/>
    <col min="5390" max="5390" width="8.75" style="1" customWidth="1"/>
    <col min="5391" max="5391" width="8.5" style="1" customWidth="1"/>
    <col min="5392" max="5392" width="14.375" style="1" bestFit="1" customWidth="1"/>
    <col min="5393" max="5393" width="10" style="1" bestFit="1" customWidth="1"/>
    <col min="5394" max="5394" width="6" style="1" customWidth="1"/>
    <col min="5395" max="5395" width="25.25" style="1" bestFit="1" customWidth="1"/>
    <col min="5396" max="5396" width="11" style="1" bestFit="1" customWidth="1"/>
    <col min="5397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3.125" style="1" bestFit="1" customWidth="1"/>
    <col min="5638" max="5638" width="7.25" style="1" customWidth="1"/>
    <col min="5639" max="5639" width="12.125" style="1" bestFit="1" customWidth="1"/>
    <col min="5640" max="5643" width="10.5" style="1" bestFit="1" customWidth="1"/>
    <col min="5644" max="5644" width="5.875" style="1" bestFit="1" customWidth="1"/>
    <col min="5645" max="5645" width="8.75" style="1" bestFit="1" customWidth="1"/>
    <col min="5646" max="5646" width="8.75" style="1" customWidth="1"/>
    <col min="5647" max="5647" width="8.5" style="1" customWidth="1"/>
    <col min="5648" max="5648" width="14.375" style="1" bestFit="1" customWidth="1"/>
    <col min="5649" max="5649" width="10" style="1" bestFit="1" customWidth="1"/>
    <col min="5650" max="5650" width="6" style="1" customWidth="1"/>
    <col min="5651" max="5651" width="25.25" style="1" bestFit="1" customWidth="1"/>
    <col min="5652" max="5652" width="11" style="1" bestFit="1" customWidth="1"/>
    <col min="5653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3.125" style="1" bestFit="1" customWidth="1"/>
    <col min="5894" max="5894" width="7.25" style="1" customWidth="1"/>
    <col min="5895" max="5895" width="12.125" style="1" bestFit="1" customWidth="1"/>
    <col min="5896" max="5899" width="10.5" style="1" bestFit="1" customWidth="1"/>
    <col min="5900" max="5900" width="5.875" style="1" bestFit="1" customWidth="1"/>
    <col min="5901" max="5901" width="8.75" style="1" bestFit="1" customWidth="1"/>
    <col min="5902" max="5902" width="8.75" style="1" customWidth="1"/>
    <col min="5903" max="5903" width="8.5" style="1" customWidth="1"/>
    <col min="5904" max="5904" width="14.375" style="1" bestFit="1" customWidth="1"/>
    <col min="5905" max="5905" width="10" style="1" bestFit="1" customWidth="1"/>
    <col min="5906" max="5906" width="6" style="1" customWidth="1"/>
    <col min="5907" max="5907" width="25.25" style="1" bestFit="1" customWidth="1"/>
    <col min="5908" max="5908" width="11" style="1" bestFit="1" customWidth="1"/>
    <col min="5909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3.125" style="1" bestFit="1" customWidth="1"/>
    <col min="6150" max="6150" width="7.25" style="1" customWidth="1"/>
    <col min="6151" max="6151" width="12.125" style="1" bestFit="1" customWidth="1"/>
    <col min="6152" max="6155" width="10.5" style="1" bestFit="1" customWidth="1"/>
    <col min="6156" max="6156" width="5.875" style="1" bestFit="1" customWidth="1"/>
    <col min="6157" max="6157" width="8.75" style="1" bestFit="1" customWidth="1"/>
    <col min="6158" max="6158" width="8.75" style="1" customWidth="1"/>
    <col min="6159" max="6159" width="8.5" style="1" customWidth="1"/>
    <col min="6160" max="6160" width="14.375" style="1" bestFit="1" customWidth="1"/>
    <col min="6161" max="6161" width="10" style="1" bestFit="1" customWidth="1"/>
    <col min="6162" max="6162" width="6" style="1" customWidth="1"/>
    <col min="6163" max="6163" width="25.25" style="1" bestFit="1" customWidth="1"/>
    <col min="6164" max="6164" width="11" style="1" bestFit="1" customWidth="1"/>
    <col min="6165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3.125" style="1" bestFit="1" customWidth="1"/>
    <col min="6406" max="6406" width="7.25" style="1" customWidth="1"/>
    <col min="6407" max="6407" width="12.125" style="1" bestFit="1" customWidth="1"/>
    <col min="6408" max="6411" width="10.5" style="1" bestFit="1" customWidth="1"/>
    <col min="6412" max="6412" width="5.875" style="1" bestFit="1" customWidth="1"/>
    <col min="6413" max="6413" width="8.75" style="1" bestFit="1" customWidth="1"/>
    <col min="6414" max="6414" width="8.75" style="1" customWidth="1"/>
    <col min="6415" max="6415" width="8.5" style="1" customWidth="1"/>
    <col min="6416" max="6416" width="14.375" style="1" bestFit="1" customWidth="1"/>
    <col min="6417" max="6417" width="10" style="1" bestFit="1" customWidth="1"/>
    <col min="6418" max="6418" width="6" style="1" customWidth="1"/>
    <col min="6419" max="6419" width="25.25" style="1" bestFit="1" customWidth="1"/>
    <col min="6420" max="6420" width="11" style="1" bestFit="1" customWidth="1"/>
    <col min="6421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3.125" style="1" bestFit="1" customWidth="1"/>
    <col min="6662" max="6662" width="7.25" style="1" customWidth="1"/>
    <col min="6663" max="6663" width="12.125" style="1" bestFit="1" customWidth="1"/>
    <col min="6664" max="6667" width="10.5" style="1" bestFit="1" customWidth="1"/>
    <col min="6668" max="6668" width="5.875" style="1" bestFit="1" customWidth="1"/>
    <col min="6669" max="6669" width="8.75" style="1" bestFit="1" customWidth="1"/>
    <col min="6670" max="6670" width="8.75" style="1" customWidth="1"/>
    <col min="6671" max="6671" width="8.5" style="1" customWidth="1"/>
    <col min="6672" max="6672" width="14.375" style="1" bestFit="1" customWidth="1"/>
    <col min="6673" max="6673" width="10" style="1" bestFit="1" customWidth="1"/>
    <col min="6674" max="6674" width="6" style="1" customWidth="1"/>
    <col min="6675" max="6675" width="25.25" style="1" bestFit="1" customWidth="1"/>
    <col min="6676" max="6676" width="11" style="1" bestFit="1" customWidth="1"/>
    <col min="6677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3.125" style="1" bestFit="1" customWidth="1"/>
    <col min="6918" max="6918" width="7.25" style="1" customWidth="1"/>
    <col min="6919" max="6919" width="12.125" style="1" bestFit="1" customWidth="1"/>
    <col min="6920" max="6923" width="10.5" style="1" bestFit="1" customWidth="1"/>
    <col min="6924" max="6924" width="5.875" style="1" bestFit="1" customWidth="1"/>
    <col min="6925" max="6925" width="8.75" style="1" bestFit="1" customWidth="1"/>
    <col min="6926" max="6926" width="8.75" style="1" customWidth="1"/>
    <col min="6927" max="6927" width="8.5" style="1" customWidth="1"/>
    <col min="6928" max="6928" width="14.375" style="1" bestFit="1" customWidth="1"/>
    <col min="6929" max="6929" width="10" style="1" bestFit="1" customWidth="1"/>
    <col min="6930" max="6930" width="6" style="1" customWidth="1"/>
    <col min="6931" max="6931" width="25.25" style="1" bestFit="1" customWidth="1"/>
    <col min="6932" max="6932" width="11" style="1" bestFit="1" customWidth="1"/>
    <col min="6933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3.125" style="1" bestFit="1" customWidth="1"/>
    <col min="7174" max="7174" width="7.25" style="1" customWidth="1"/>
    <col min="7175" max="7175" width="12.125" style="1" bestFit="1" customWidth="1"/>
    <col min="7176" max="7179" width="10.5" style="1" bestFit="1" customWidth="1"/>
    <col min="7180" max="7180" width="5.875" style="1" bestFit="1" customWidth="1"/>
    <col min="7181" max="7181" width="8.75" style="1" bestFit="1" customWidth="1"/>
    <col min="7182" max="7182" width="8.75" style="1" customWidth="1"/>
    <col min="7183" max="7183" width="8.5" style="1" customWidth="1"/>
    <col min="7184" max="7184" width="14.375" style="1" bestFit="1" customWidth="1"/>
    <col min="7185" max="7185" width="10" style="1" bestFit="1" customWidth="1"/>
    <col min="7186" max="7186" width="6" style="1" customWidth="1"/>
    <col min="7187" max="7187" width="25.25" style="1" bestFit="1" customWidth="1"/>
    <col min="7188" max="7188" width="11" style="1" bestFit="1" customWidth="1"/>
    <col min="7189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3.125" style="1" bestFit="1" customWidth="1"/>
    <col min="7430" max="7430" width="7.25" style="1" customWidth="1"/>
    <col min="7431" max="7431" width="12.125" style="1" bestFit="1" customWidth="1"/>
    <col min="7432" max="7435" width="10.5" style="1" bestFit="1" customWidth="1"/>
    <col min="7436" max="7436" width="5.875" style="1" bestFit="1" customWidth="1"/>
    <col min="7437" max="7437" width="8.75" style="1" bestFit="1" customWidth="1"/>
    <col min="7438" max="7438" width="8.75" style="1" customWidth="1"/>
    <col min="7439" max="7439" width="8.5" style="1" customWidth="1"/>
    <col min="7440" max="7440" width="14.375" style="1" bestFit="1" customWidth="1"/>
    <col min="7441" max="7441" width="10" style="1" bestFit="1" customWidth="1"/>
    <col min="7442" max="7442" width="6" style="1" customWidth="1"/>
    <col min="7443" max="7443" width="25.25" style="1" bestFit="1" customWidth="1"/>
    <col min="7444" max="7444" width="11" style="1" bestFit="1" customWidth="1"/>
    <col min="7445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3.125" style="1" bestFit="1" customWidth="1"/>
    <col min="7686" max="7686" width="7.25" style="1" customWidth="1"/>
    <col min="7687" max="7687" width="12.125" style="1" bestFit="1" customWidth="1"/>
    <col min="7688" max="7691" width="10.5" style="1" bestFit="1" customWidth="1"/>
    <col min="7692" max="7692" width="5.875" style="1" bestFit="1" customWidth="1"/>
    <col min="7693" max="7693" width="8.75" style="1" bestFit="1" customWidth="1"/>
    <col min="7694" max="7694" width="8.75" style="1" customWidth="1"/>
    <col min="7695" max="7695" width="8.5" style="1" customWidth="1"/>
    <col min="7696" max="7696" width="14.375" style="1" bestFit="1" customWidth="1"/>
    <col min="7697" max="7697" width="10" style="1" bestFit="1" customWidth="1"/>
    <col min="7698" max="7698" width="6" style="1" customWidth="1"/>
    <col min="7699" max="7699" width="25.25" style="1" bestFit="1" customWidth="1"/>
    <col min="7700" max="7700" width="11" style="1" bestFit="1" customWidth="1"/>
    <col min="7701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3.125" style="1" bestFit="1" customWidth="1"/>
    <col min="7942" max="7942" width="7.25" style="1" customWidth="1"/>
    <col min="7943" max="7943" width="12.125" style="1" bestFit="1" customWidth="1"/>
    <col min="7944" max="7947" width="10.5" style="1" bestFit="1" customWidth="1"/>
    <col min="7948" max="7948" width="5.875" style="1" bestFit="1" customWidth="1"/>
    <col min="7949" max="7949" width="8.75" style="1" bestFit="1" customWidth="1"/>
    <col min="7950" max="7950" width="8.75" style="1" customWidth="1"/>
    <col min="7951" max="7951" width="8.5" style="1" customWidth="1"/>
    <col min="7952" max="7952" width="14.375" style="1" bestFit="1" customWidth="1"/>
    <col min="7953" max="7953" width="10" style="1" bestFit="1" customWidth="1"/>
    <col min="7954" max="7954" width="6" style="1" customWidth="1"/>
    <col min="7955" max="7955" width="25.25" style="1" bestFit="1" customWidth="1"/>
    <col min="7956" max="7956" width="11" style="1" bestFit="1" customWidth="1"/>
    <col min="7957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3.125" style="1" bestFit="1" customWidth="1"/>
    <col min="8198" max="8198" width="7.25" style="1" customWidth="1"/>
    <col min="8199" max="8199" width="12.125" style="1" bestFit="1" customWidth="1"/>
    <col min="8200" max="8203" width="10.5" style="1" bestFit="1" customWidth="1"/>
    <col min="8204" max="8204" width="5.875" style="1" bestFit="1" customWidth="1"/>
    <col min="8205" max="8205" width="8.75" style="1" bestFit="1" customWidth="1"/>
    <col min="8206" max="8206" width="8.75" style="1" customWidth="1"/>
    <col min="8207" max="8207" width="8.5" style="1" customWidth="1"/>
    <col min="8208" max="8208" width="14.375" style="1" bestFit="1" customWidth="1"/>
    <col min="8209" max="8209" width="10" style="1" bestFit="1" customWidth="1"/>
    <col min="8210" max="8210" width="6" style="1" customWidth="1"/>
    <col min="8211" max="8211" width="25.25" style="1" bestFit="1" customWidth="1"/>
    <col min="8212" max="8212" width="11" style="1" bestFit="1" customWidth="1"/>
    <col min="8213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3.125" style="1" bestFit="1" customWidth="1"/>
    <col min="8454" max="8454" width="7.25" style="1" customWidth="1"/>
    <col min="8455" max="8455" width="12.125" style="1" bestFit="1" customWidth="1"/>
    <col min="8456" max="8459" width="10.5" style="1" bestFit="1" customWidth="1"/>
    <col min="8460" max="8460" width="5.875" style="1" bestFit="1" customWidth="1"/>
    <col min="8461" max="8461" width="8.75" style="1" bestFit="1" customWidth="1"/>
    <col min="8462" max="8462" width="8.75" style="1" customWidth="1"/>
    <col min="8463" max="8463" width="8.5" style="1" customWidth="1"/>
    <col min="8464" max="8464" width="14.375" style="1" bestFit="1" customWidth="1"/>
    <col min="8465" max="8465" width="10" style="1" bestFit="1" customWidth="1"/>
    <col min="8466" max="8466" width="6" style="1" customWidth="1"/>
    <col min="8467" max="8467" width="25.25" style="1" bestFit="1" customWidth="1"/>
    <col min="8468" max="8468" width="11" style="1" bestFit="1" customWidth="1"/>
    <col min="8469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3.125" style="1" bestFit="1" customWidth="1"/>
    <col min="8710" max="8710" width="7.25" style="1" customWidth="1"/>
    <col min="8711" max="8711" width="12.125" style="1" bestFit="1" customWidth="1"/>
    <col min="8712" max="8715" width="10.5" style="1" bestFit="1" customWidth="1"/>
    <col min="8716" max="8716" width="5.875" style="1" bestFit="1" customWidth="1"/>
    <col min="8717" max="8717" width="8.75" style="1" bestFit="1" customWidth="1"/>
    <col min="8718" max="8718" width="8.75" style="1" customWidth="1"/>
    <col min="8719" max="8719" width="8.5" style="1" customWidth="1"/>
    <col min="8720" max="8720" width="14.375" style="1" bestFit="1" customWidth="1"/>
    <col min="8721" max="8721" width="10" style="1" bestFit="1" customWidth="1"/>
    <col min="8722" max="8722" width="6" style="1" customWidth="1"/>
    <col min="8723" max="8723" width="25.25" style="1" bestFit="1" customWidth="1"/>
    <col min="8724" max="8724" width="11" style="1" bestFit="1" customWidth="1"/>
    <col min="8725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3.125" style="1" bestFit="1" customWidth="1"/>
    <col min="8966" max="8966" width="7.25" style="1" customWidth="1"/>
    <col min="8967" max="8967" width="12.125" style="1" bestFit="1" customWidth="1"/>
    <col min="8968" max="8971" width="10.5" style="1" bestFit="1" customWidth="1"/>
    <col min="8972" max="8972" width="5.875" style="1" bestFit="1" customWidth="1"/>
    <col min="8973" max="8973" width="8.75" style="1" bestFit="1" customWidth="1"/>
    <col min="8974" max="8974" width="8.75" style="1" customWidth="1"/>
    <col min="8975" max="8975" width="8.5" style="1" customWidth="1"/>
    <col min="8976" max="8976" width="14.375" style="1" bestFit="1" customWidth="1"/>
    <col min="8977" max="8977" width="10" style="1" bestFit="1" customWidth="1"/>
    <col min="8978" max="8978" width="6" style="1" customWidth="1"/>
    <col min="8979" max="8979" width="25.25" style="1" bestFit="1" customWidth="1"/>
    <col min="8980" max="8980" width="11" style="1" bestFit="1" customWidth="1"/>
    <col min="8981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3.125" style="1" bestFit="1" customWidth="1"/>
    <col min="9222" max="9222" width="7.25" style="1" customWidth="1"/>
    <col min="9223" max="9223" width="12.125" style="1" bestFit="1" customWidth="1"/>
    <col min="9224" max="9227" width="10.5" style="1" bestFit="1" customWidth="1"/>
    <col min="9228" max="9228" width="5.875" style="1" bestFit="1" customWidth="1"/>
    <col min="9229" max="9229" width="8.75" style="1" bestFit="1" customWidth="1"/>
    <col min="9230" max="9230" width="8.75" style="1" customWidth="1"/>
    <col min="9231" max="9231" width="8.5" style="1" customWidth="1"/>
    <col min="9232" max="9232" width="14.375" style="1" bestFit="1" customWidth="1"/>
    <col min="9233" max="9233" width="10" style="1" bestFit="1" customWidth="1"/>
    <col min="9234" max="9234" width="6" style="1" customWidth="1"/>
    <col min="9235" max="9235" width="25.25" style="1" bestFit="1" customWidth="1"/>
    <col min="9236" max="9236" width="11" style="1" bestFit="1" customWidth="1"/>
    <col min="9237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3.125" style="1" bestFit="1" customWidth="1"/>
    <col min="9478" max="9478" width="7.25" style="1" customWidth="1"/>
    <col min="9479" max="9479" width="12.125" style="1" bestFit="1" customWidth="1"/>
    <col min="9480" max="9483" width="10.5" style="1" bestFit="1" customWidth="1"/>
    <col min="9484" max="9484" width="5.875" style="1" bestFit="1" customWidth="1"/>
    <col min="9485" max="9485" width="8.75" style="1" bestFit="1" customWidth="1"/>
    <col min="9486" max="9486" width="8.75" style="1" customWidth="1"/>
    <col min="9487" max="9487" width="8.5" style="1" customWidth="1"/>
    <col min="9488" max="9488" width="14.375" style="1" bestFit="1" customWidth="1"/>
    <col min="9489" max="9489" width="10" style="1" bestFit="1" customWidth="1"/>
    <col min="9490" max="9490" width="6" style="1" customWidth="1"/>
    <col min="9491" max="9491" width="25.25" style="1" bestFit="1" customWidth="1"/>
    <col min="9492" max="9492" width="11" style="1" bestFit="1" customWidth="1"/>
    <col min="9493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3.125" style="1" bestFit="1" customWidth="1"/>
    <col min="9734" max="9734" width="7.25" style="1" customWidth="1"/>
    <col min="9735" max="9735" width="12.125" style="1" bestFit="1" customWidth="1"/>
    <col min="9736" max="9739" width="10.5" style="1" bestFit="1" customWidth="1"/>
    <col min="9740" max="9740" width="5.875" style="1" bestFit="1" customWidth="1"/>
    <col min="9741" max="9741" width="8.75" style="1" bestFit="1" customWidth="1"/>
    <col min="9742" max="9742" width="8.75" style="1" customWidth="1"/>
    <col min="9743" max="9743" width="8.5" style="1" customWidth="1"/>
    <col min="9744" max="9744" width="14.375" style="1" bestFit="1" customWidth="1"/>
    <col min="9745" max="9745" width="10" style="1" bestFit="1" customWidth="1"/>
    <col min="9746" max="9746" width="6" style="1" customWidth="1"/>
    <col min="9747" max="9747" width="25.25" style="1" bestFit="1" customWidth="1"/>
    <col min="9748" max="9748" width="11" style="1" bestFit="1" customWidth="1"/>
    <col min="9749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3.125" style="1" bestFit="1" customWidth="1"/>
    <col min="9990" max="9990" width="7.25" style="1" customWidth="1"/>
    <col min="9991" max="9991" width="12.125" style="1" bestFit="1" customWidth="1"/>
    <col min="9992" max="9995" width="10.5" style="1" bestFit="1" customWidth="1"/>
    <col min="9996" max="9996" width="5.875" style="1" bestFit="1" customWidth="1"/>
    <col min="9997" max="9997" width="8.75" style="1" bestFit="1" customWidth="1"/>
    <col min="9998" max="9998" width="8.75" style="1" customWidth="1"/>
    <col min="9999" max="9999" width="8.5" style="1" customWidth="1"/>
    <col min="10000" max="10000" width="14.375" style="1" bestFit="1" customWidth="1"/>
    <col min="10001" max="10001" width="10" style="1" bestFit="1" customWidth="1"/>
    <col min="10002" max="10002" width="6" style="1" customWidth="1"/>
    <col min="10003" max="10003" width="25.25" style="1" bestFit="1" customWidth="1"/>
    <col min="10004" max="10004" width="11" style="1" bestFit="1" customWidth="1"/>
    <col min="10005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3.125" style="1" bestFit="1" customWidth="1"/>
    <col min="10246" max="10246" width="7.25" style="1" customWidth="1"/>
    <col min="10247" max="10247" width="12.125" style="1" bestFit="1" customWidth="1"/>
    <col min="10248" max="10251" width="10.5" style="1" bestFit="1" customWidth="1"/>
    <col min="10252" max="10252" width="5.875" style="1" bestFit="1" customWidth="1"/>
    <col min="10253" max="10253" width="8.75" style="1" bestFit="1" customWidth="1"/>
    <col min="10254" max="10254" width="8.75" style="1" customWidth="1"/>
    <col min="10255" max="10255" width="8.5" style="1" customWidth="1"/>
    <col min="10256" max="10256" width="14.375" style="1" bestFit="1" customWidth="1"/>
    <col min="10257" max="10257" width="10" style="1" bestFit="1" customWidth="1"/>
    <col min="10258" max="10258" width="6" style="1" customWidth="1"/>
    <col min="10259" max="10259" width="25.25" style="1" bestFit="1" customWidth="1"/>
    <col min="10260" max="10260" width="11" style="1" bestFit="1" customWidth="1"/>
    <col min="10261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3.125" style="1" bestFit="1" customWidth="1"/>
    <col min="10502" max="10502" width="7.25" style="1" customWidth="1"/>
    <col min="10503" max="10503" width="12.125" style="1" bestFit="1" customWidth="1"/>
    <col min="10504" max="10507" width="10.5" style="1" bestFit="1" customWidth="1"/>
    <col min="10508" max="10508" width="5.875" style="1" bestFit="1" customWidth="1"/>
    <col min="10509" max="10509" width="8.75" style="1" bestFit="1" customWidth="1"/>
    <col min="10510" max="10510" width="8.75" style="1" customWidth="1"/>
    <col min="10511" max="10511" width="8.5" style="1" customWidth="1"/>
    <col min="10512" max="10512" width="14.375" style="1" bestFit="1" customWidth="1"/>
    <col min="10513" max="10513" width="10" style="1" bestFit="1" customWidth="1"/>
    <col min="10514" max="10514" width="6" style="1" customWidth="1"/>
    <col min="10515" max="10515" width="25.25" style="1" bestFit="1" customWidth="1"/>
    <col min="10516" max="10516" width="11" style="1" bestFit="1" customWidth="1"/>
    <col min="10517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3.125" style="1" bestFit="1" customWidth="1"/>
    <col min="10758" max="10758" width="7.25" style="1" customWidth="1"/>
    <col min="10759" max="10759" width="12.125" style="1" bestFit="1" customWidth="1"/>
    <col min="10760" max="10763" width="10.5" style="1" bestFit="1" customWidth="1"/>
    <col min="10764" max="10764" width="5.875" style="1" bestFit="1" customWidth="1"/>
    <col min="10765" max="10765" width="8.75" style="1" bestFit="1" customWidth="1"/>
    <col min="10766" max="10766" width="8.75" style="1" customWidth="1"/>
    <col min="10767" max="10767" width="8.5" style="1" customWidth="1"/>
    <col min="10768" max="10768" width="14.375" style="1" bestFit="1" customWidth="1"/>
    <col min="10769" max="10769" width="10" style="1" bestFit="1" customWidth="1"/>
    <col min="10770" max="10770" width="6" style="1" customWidth="1"/>
    <col min="10771" max="10771" width="25.25" style="1" bestFit="1" customWidth="1"/>
    <col min="10772" max="10772" width="11" style="1" bestFit="1" customWidth="1"/>
    <col min="10773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3.125" style="1" bestFit="1" customWidth="1"/>
    <col min="11014" max="11014" width="7.25" style="1" customWidth="1"/>
    <col min="11015" max="11015" width="12.125" style="1" bestFit="1" customWidth="1"/>
    <col min="11016" max="11019" width="10.5" style="1" bestFit="1" customWidth="1"/>
    <col min="11020" max="11020" width="5.875" style="1" bestFit="1" customWidth="1"/>
    <col min="11021" max="11021" width="8.75" style="1" bestFit="1" customWidth="1"/>
    <col min="11022" max="11022" width="8.75" style="1" customWidth="1"/>
    <col min="11023" max="11023" width="8.5" style="1" customWidth="1"/>
    <col min="11024" max="11024" width="14.375" style="1" bestFit="1" customWidth="1"/>
    <col min="11025" max="11025" width="10" style="1" bestFit="1" customWidth="1"/>
    <col min="11026" max="11026" width="6" style="1" customWidth="1"/>
    <col min="11027" max="11027" width="25.25" style="1" bestFit="1" customWidth="1"/>
    <col min="11028" max="11028" width="11" style="1" bestFit="1" customWidth="1"/>
    <col min="11029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3.125" style="1" bestFit="1" customWidth="1"/>
    <col min="11270" max="11270" width="7.25" style="1" customWidth="1"/>
    <col min="11271" max="11271" width="12.125" style="1" bestFit="1" customWidth="1"/>
    <col min="11272" max="11275" width="10.5" style="1" bestFit="1" customWidth="1"/>
    <col min="11276" max="11276" width="5.875" style="1" bestFit="1" customWidth="1"/>
    <col min="11277" max="11277" width="8.75" style="1" bestFit="1" customWidth="1"/>
    <col min="11278" max="11278" width="8.75" style="1" customWidth="1"/>
    <col min="11279" max="11279" width="8.5" style="1" customWidth="1"/>
    <col min="11280" max="11280" width="14.375" style="1" bestFit="1" customWidth="1"/>
    <col min="11281" max="11281" width="10" style="1" bestFit="1" customWidth="1"/>
    <col min="11282" max="11282" width="6" style="1" customWidth="1"/>
    <col min="11283" max="11283" width="25.25" style="1" bestFit="1" customWidth="1"/>
    <col min="11284" max="11284" width="11" style="1" bestFit="1" customWidth="1"/>
    <col min="11285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3.125" style="1" bestFit="1" customWidth="1"/>
    <col min="11526" max="11526" width="7.25" style="1" customWidth="1"/>
    <col min="11527" max="11527" width="12.125" style="1" bestFit="1" customWidth="1"/>
    <col min="11528" max="11531" width="10.5" style="1" bestFit="1" customWidth="1"/>
    <col min="11532" max="11532" width="5.875" style="1" bestFit="1" customWidth="1"/>
    <col min="11533" max="11533" width="8.75" style="1" bestFit="1" customWidth="1"/>
    <col min="11534" max="11534" width="8.75" style="1" customWidth="1"/>
    <col min="11535" max="11535" width="8.5" style="1" customWidth="1"/>
    <col min="11536" max="11536" width="14.375" style="1" bestFit="1" customWidth="1"/>
    <col min="11537" max="11537" width="10" style="1" bestFit="1" customWidth="1"/>
    <col min="11538" max="11538" width="6" style="1" customWidth="1"/>
    <col min="11539" max="11539" width="25.25" style="1" bestFit="1" customWidth="1"/>
    <col min="11540" max="11540" width="11" style="1" bestFit="1" customWidth="1"/>
    <col min="11541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3.125" style="1" bestFit="1" customWidth="1"/>
    <col min="11782" max="11782" width="7.25" style="1" customWidth="1"/>
    <col min="11783" max="11783" width="12.125" style="1" bestFit="1" customWidth="1"/>
    <col min="11784" max="11787" width="10.5" style="1" bestFit="1" customWidth="1"/>
    <col min="11788" max="11788" width="5.875" style="1" bestFit="1" customWidth="1"/>
    <col min="11789" max="11789" width="8.75" style="1" bestFit="1" customWidth="1"/>
    <col min="11790" max="11790" width="8.75" style="1" customWidth="1"/>
    <col min="11791" max="11791" width="8.5" style="1" customWidth="1"/>
    <col min="11792" max="11792" width="14.375" style="1" bestFit="1" customWidth="1"/>
    <col min="11793" max="11793" width="10" style="1" bestFit="1" customWidth="1"/>
    <col min="11794" max="11794" width="6" style="1" customWidth="1"/>
    <col min="11795" max="11795" width="25.25" style="1" bestFit="1" customWidth="1"/>
    <col min="11796" max="11796" width="11" style="1" bestFit="1" customWidth="1"/>
    <col min="11797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3.125" style="1" bestFit="1" customWidth="1"/>
    <col min="12038" max="12038" width="7.25" style="1" customWidth="1"/>
    <col min="12039" max="12039" width="12.125" style="1" bestFit="1" customWidth="1"/>
    <col min="12040" max="12043" width="10.5" style="1" bestFit="1" customWidth="1"/>
    <col min="12044" max="12044" width="5.875" style="1" bestFit="1" customWidth="1"/>
    <col min="12045" max="12045" width="8.75" style="1" bestFit="1" customWidth="1"/>
    <col min="12046" max="12046" width="8.75" style="1" customWidth="1"/>
    <col min="12047" max="12047" width="8.5" style="1" customWidth="1"/>
    <col min="12048" max="12048" width="14.375" style="1" bestFit="1" customWidth="1"/>
    <col min="12049" max="12049" width="10" style="1" bestFit="1" customWidth="1"/>
    <col min="12050" max="12050" width="6" style="1" customWidth="1"/>
    <col min="12051" max="12051" width="25.25" style="1" bestFit="1" customWidth="1"/>
    <col min="12052" max="12052" width="11" style="1" bestFit="1" customWidth="1"/>
    <col min="12053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3.125" style="1" bestFit="1" customWidth="1"/>
    <col min="12294" max="12294" width="7.25" style="1" customWidth="1"/>
    <col min="12295" max="12295" width="12.125" style="1" bestFit="1" customWidth="1"/>
    <col min="12296" max="12299" width="10.5" style="1" bestFit="1" customWidth="1"/>
    <col min="12300" max="12300" width="5.875" style="1" bestFit="1" customWidth="1"/>
    <col min="12301" max="12301" width="8.75" style="1" bestFit="1" customWidth="1"/>
    <col min="12302" max="12302" width="8.75" style="1" customWidth="1"/>
    <col min="12303" max="12303" width="8.5" style="1" customWidth="1"/>
    <col min="12304" max="12304" width="14.375" style="1" bestFit="1" customWidth="1"/>
    <col min="12305" max="12305" width="10" style="1" bestFit="1" customWidth="1"/>
    <col min="12306" max="12306" width="6" style="1" customWidth="1"/>
    <col min="12307" max="12307" width="25.25" style="1" bestFit="1" customWidth="1"/>
    <col min="12308" max="12308" width="11" style="1" bestFit="1" customWidth="1"/>
    <col min="12309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3.125" style="1" bestFit="1" customWidth="1"/>
    <col min="12550" max="12550" width="7.25" style="1" customWidth="1"/>
    <col min="12551" max="12551" width="12.125" style="1" bestFit="1" customWidth="1"/>
    <col min="12552" max="12555" width="10.5" style="1" bestFit="1" customWidth="1"/>
    <col min="12556" max="12556" width="5.875" style="1" bestFit="1" customWidth="1"/>
    <col min="12557" max="12557" width="8.75" style="1" bestFit="1" customWidth="1"/>
    <col min="12558" max="12558" width="8.75" style="1" customWidth="1"/>
    <col min="12559" max="12559" width="8.5" style="1" customWidth="1"/>
    <col min="12560" max="12560" width="14.375" style="1" bestFit="1" customWidth="1"/>
    <col min="12561" max="12561" width="10" style="1" bestFit="1" customWidth="1"/>
    <col min="12562" max="12562" width="6" style="1" customWidth="1"/>
    <col min="12563" max="12563" width="25.25" style="1" bestFit="1" customWidth="1"/>
    <col min="12564" max="12564" width="11" style="1" bestFit="1" customWidth="1"/>
    <col min="12565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3.125" style="1" bestFit="1" customWidth="1"/>
    <col min="12806" max="12806" width="7.25" style="1" customWidth="1"/>
    <col min="12807" max="12807" width="12.125" style="1" bestFit="1" customWidth="1"/>
    <col min="12808" max="12811" width="10.5" style="1" bestFit="1" customWidth="1"/>
    <col min="12812" max="12812" width="5.875" style="1" bestFit="1" customWidth="1"/>
    <col min="12813" max="12813" width="8.75" style="1" bestFit="1" customWidth="1"/>
    <col min="12814" max="12814" width="8.75" style="1" customWidth="1"/>
    <col min="12815" max="12815" width="8.5" style="1" customWidth="1"/>
    <col min="12816" max="12816" width="14.375" style="1" bestFit="1" customWidth="1"/>
    <col min="12817" max="12817" width="10" style="1" bestFit="1" customWidth="1"/>
    <col min="12818" max="12818" width="6" style="1" customWidth="1"/>
    <col min="12819" max="12819" width="25.25" style="1" bestFit="1" customWidth="1"/>
    <col min="12820" max="12820" width="11" style="1" bestFit="1" customWidth="1"/>
    <col min="12821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3.125" style="1" bestFit="1" customWidth="1"/>
    <col min="13062" max="13062" width="7.25" style="1" customWidth="1"/>
    <col min="13063" max="13063" width="12.125" style="1" bestFit="1" customWidth="1"/>
    <col min="13064" max="13067" width="10.5" style="1" bestFit="1" customWidth="1"/>
    <col min="13068" max="13068" width="5.875" style="1" bestFit="1" customWidth="1"/>
    <col min="13069" max="13069" width="8.75" style="1" bestFit="1" customWidth="1"/>
    <col min="13070" max="13070" width="8.75" style="1" customWidth="1"/>
    <col min="13071" max="13071" width="8.5" style="1" customWidth="1"/>
    <col min="13072" max="13072" width="14.375" style="1" bestFit="1" customWidth="1"/>
    <col min="13073" max="13073" width="10" style="1" bestFit="1" customWidth="1"/>
    <col min="13074" max="13074" width="6" style="1" customWidth="1"/>
    <col min="13075" max="13075" width="25.25" style="1" bestFit="1" customWidth="1"/>
    <col min="13076" max="13076" width="11" style="1" bestFit="1" customWidth="1"/>
    <col min="13077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3.125" style="1" bestFit="1" customWidth="1"/>
    <col min="13318" max="13318" width="7.25" style="1" customWidth="1"/>
    <col min="13319" max="13319" width="12.125" style="1" bestFit="1" customWidth="1"/>
    <col min="13320" max="13323" width="10.5" style="1" bestFit="1" customWidth="1"/>
    <col min="13324" max="13324" width="5.875" style="1" bestFit="1" customWidth="1"/>
    <col min="13325" max="13325" width="8.75" style="1" bestFit="1" customWidth="1"/>
    <col min="13326" max="13326" width="8.75" style="1" customWidth="1"/>
    <col min="13327" max="13327" width="8.5" style="1" customWidth="1"/>
    <col min="13328" max="13328" width="14.375" style="1" bestFit="1" customWidth="1"/>
    <col min="13329" max="13329" width="10" style="1" bestFit="1" customWidth="1"/>
    <col min="13330" max="13330" width="6" style="1" customWidth="1"/>
    <col min="13331" max="13331" width="25.25" style="1" bestFit="1" customWidth="1"/>
    <col min="13332" max="13332" width="11" style="1" bestFit="1" customWidth="1"/>
    <col min="13333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3.125" style="1" bestFit="1" customWidth="1"/>
    <col min="13574" max="13574" width="7.25" style="1" customWidth="1"/>
    <col min="13575" max="13575" width="12.125" style="1" bestFit="1" customWidth="1"/>
    <col min="13576" max="13579" width="10.5" style="1" bestFit="1" customWidth="1"/>
    <col min="13580" max="13580" width="5.875" style="1" bestFit="1" customWidth="1"/>
    <col min="13581" max="13581" width="8.75" style="1" bestFit="1" customWidth="1"/>
    <col min="13582" max="13582" width="8.75" style="1" customWidth="1"/>
    <col min="13583" max="13583" width="8.5" style="1" customWidth="1"/>
    <col min="13584" max="13584" width="14.375" style="1" bestFit="1" customWidth="1"/>
    <col min="13585" max="13585" width="10" style="1" bestFit="1" customWidth="1"/>
    <col min="13586" max="13586" width="6" style="1" customWidth="1"/>
    <col min="13587" max="13587" width="25.25" style="1" bestFit="1" customWidth="1"/>
    <col min="13588" max="13588" width="11" style="1" bestFit="1" customWidth="1"/>
    <col min="13589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3.125" style="1" bestFit="1" customWidth="1"/>
    <col min="13830" max="13830" width="7.25" style="1" customWidth="1"/>
    <col min="13831" max="13831" width="12.125" style="1" bestFit="1" customWidth="1"/>
    <col min="13832" max="13835" width="10.5" style="1" bestFit="1" customWidth="1"/>
    <col min="13836" max="13836" width="5.875" style="1" bestFit="1" customWidth="1"/>
    <col min="13837" max="13837" width="8.75" style="1" bestFit="1" customWidth="1"/>
    <col min="13838" max="13838" width="8.75" style="1" customWidth="1"/>
    <col min="13839" max="13839" width="8.5" style="1" customWidth="1"/>
    <col min="13840" max="13840" width="14.375" style="1" bestFit="1" customWidth="1"/>
    <col min="13841" max="13841" width="10" style="1" bestFit="1" customWidth="1"/>
    <col min="13842" max="13842" width="6" style="1" customWidth="1"/>
    <col min="13843" max="13843" width="25.25" style="1" bestFit="1" customWidth="1"/>
    <col min="13844" max="13844" width="11" style="1" bestFit="1" customWidth="1"/>
    <col min="13845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3.125" style="1" bestFit="1" customWidth="1"/>
    <col min="14086" max="14086" width="7.25" style="1" customWidth="1"/>
    <col min="14087" max="14087" width="12.125" style="1" bestFit="1" customWidth="1"/>
    <col min="14088" max="14091" width="10.5" style="1" bestFit="1" customWidth="1"/>
    <col min="14092" max="14092" width="5.875" style="1" bestFit="1" customWidth="1"/>
    <col min="14093" max="14093" width="8.75" style="1" bestFit="1" customWidth="1"/>
    <col min="14094" max="14094" width="8.75" style="1" customWidth="1"/>
    <col min="14095" max="14095" width="8.5" style="1" customWidth="1"/>
    <col min="14096" max="14096" width="14.375" style="1" bestFit="1" customWidth="1"/>
    <col min="14097" max="14097" width="10" style="1" bestFit="1" customWidth="1"/>
    <col min="14098" max="14098" width="6" style="1" customWidth="1"/>
    <col min="14099" max="14099" width="25.25" style="1" bestFit="1" customWidth="1"/>
    <col min="14100" max="14100" width="11" style="1" bestFit="1" customWidth="1"/>
    <col min="14101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3.125" style="1" bestFit="1" customWidth="1"/>
    <col min="14342" max="14342" width="7.25" style="1" customWidth="1"/>
    <col min="14343" max="14343" width="12.125" style="1" bestFit="1" customWidth="1"/>
    <col min="14344" max="14347" width="10.5" style="1" bestFit="1" customWidth="1"/>
    <col min="14348" max="14348" width="5.875" style="1" bestFit="1" customWidth="1"/>
    <col min="14349" max="14349" width="8.75" style="1" bestFit="1" customWidth="1"/>
    <col min="14350" max="14350" width="8.75" style="1" customWidth="1"/>
    <col min="14351" max="14351" width="8.5" style="1" customWidth="1"/>
    <col min="14352" max="14352" width="14.375" style="1" bestFit="1" customWidth="1"/>
    <col min="14353" max="14353" width="10" style="1" bestFit="1" customWidth="1"/>
    <col min="14354" max="14354" width="6" style="1" customWidth="1"/>
    <col min="14355" max="14355" width="25.25" style="1" bestFit="1" customWidth="1"/>
    <col min="14356" max="14356" width="11" style="1" bestFit="1" customWidth="1"/>
    <col min="14357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3.125" style="1" bestFit="1" customWidth="1"/>
    <col min="14598" max="14598" width="7.25" style="1" customWidth="1"/>
    <col min="14599" max="14599" width="12.125" style="1" bestFit="1" customWidth="1"/>
    <col min="14600" max="14603" width="10.5" style="1" bestFit="1" customWidth="1"/>
    <col min="14604" max="14604" width="5.875" style="1" bestFit="1" customWidth="1"/>
    <col min="14605" max="14605" width="8.75" style="1" bestFit="1" customWidth="1"/>
    <col min="14606" max="14606" width="8.75" style="1" customWidth="1"/>
    <col min="14607" max="14607" width="8.5" style="1" customWidth="1"/>
    <col min="14608" max="14608" width="14.375" style="1" bestFit="1" customWidth="1"/>
    <col min="14609" max="14609" width="10" style="1" bestFit="1" customWidth="1"/>
    <col min="14610" max="14610" width="6" style="1" customWidth="1"/>
    <col min="14611" max="14611" width="25.25" style="1" bestFit="1" customWidth="1"/>
    <col min="14612" max="14612" width="11" style="1" bestFit="1" customWidth="1"/>
    <col min="14613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3.125" style="1" bestFit="1" customWidth="1"/>
    <col min="14854" max="14854" width="7.25" style="1" customWidth="1"/>
    <col min="14855" max="14855" width="12.125" style="1" bestFit="1" customWidth="1"/>
    <col min="14856" max="14859" width="10.5" style="1" bestFit="1" customWidth="1"/>
    <col min="14860" max="14860" width="5.875" style="1" bestFit="1" customWidth="1"/>
    <col min="14861" max="14861" width="8.75" style="1" bestFit="1" customWidth="1"/>
    <col min="14862" max="14862" width="8.75" style="1" customWidth="1"/>
    <col min="14863" max="14863" width="8.5" style="1" customWidth="1"/>
    <col min="14864" max="14864" width="14.375" style="1" bestFit="1" customWidth="1"/>
    <col min="14865" max="14865" width="10" style="1" bestFit="1" customWidth="1"/>
    <col min="14866" max="14866" width="6" style="1" customWidth="1"/>
    <col min="14867" max="14867" width="25.25" style="1" bestFit="1" customWidth="1"/>
    <col min="14868" max="14868" width="11" style="1" bestFit="1" customWidth="1"/>
    <col min="14869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3.125" style="1" bestFit="1" customWidth="1"/>
    <col min="15110" max="15110" width="7.25" style="1" customWidth="1"/>
    <col min="15111" max="15111" width="12.125" style="1" bestFit="1" customWidth="1"/>
    <col min="15112" max="15115" width="10.5" style="1" bestFit="1" customWidth="1"/>
    <col min="15116" max="15116" width="5.875" style="1" bestFit="1" customWidth="1"/>
    <col min="15117" max="15117" width="8.75" style="1" bestFit="1" customWidth="1"/>
    <col min="15118" max="15118" width="8.75" style="1" customWidth="1"/>
    <col min="15119" max="15119" width="8.5" style="1" customWidth="1"/>
    <col min="15120" max="15120" width="14.375" style="1" bestFit="1" customWidth="1"/>
    <col min="15121" max="15121" width="10" style="1" bestFit="1" customWidth="1"/>
    <col min="15122" max="15122" width="6" style="1" customWidth="1"/>
    <col min="15123" max="15123" width="25.25" style="1" bestFit="1" customWidth="1"/>
    <col min="15124" max="15124" width="11" style="1" bestFit="1" customWidth="1"/>
    <col min="15125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3.125" style="1" bestFit="1" customWidth="1"/>
    <col min="15366" max="15366" width="7.25" style="1" customWidth="1"/>
    <col min="15367" max="15367" width="12.125" style="1" bestFit="1" customWidth="1"/>
    <col min="15368" max="15371" width="10.5" style="1" bestFit="1" customWidth="1"/>
    <col min="15372" max="15372" width="5.875" style="1" bestFit="1" customWidth="1"/>
    <col min="15373" max="15373" width="8.75" style="1" bestFit="1" customWidth="1"/>
    <col min="15374" max="15374" width="8.75" style="1" customWidth="1"/>
    <col min="15375" max="15375" width="8.5" style="1" customWidth="1"/>
    <col min="15376" max="15376" width="14.375" style="1" bestFit="1" customWidth="1"/>
    <col min="15377" max="15377" width="10" style="1" bestFit="1" customWidth="1"/>
    <col min="15378" max="15378" width="6" style="1" customWidth="1"/>
    <col min="15379" max="15379" width="25.25" style="1" bestFit="1" customWidth="1"/>
    <col min="15380" max="15380" width="11" style="1" bestFit="1" customWidth="1"/>
    <col min="15381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3.125" style="1" bestFit="1" customWidth="1"/>
    <col min="15622" max="15622" width="7.25" style="1" customWidth="1"/>
    <col min="15623" max="15623" width="12.125" style="1" bestFit="1" customWidth="1"/>
    <col min="15624" max="15627" width="10.5" style="1" bestFit="1" customWidth="1"/>
    <col min="15628" max="15628" width="5.875" style="1" bestFit="1" customWidth="1"/>
    <col min="15629" max="15629" width="8.75" style="1" bestFit="1" customWidth="1"/>
    <col min="15630" max="15630" width="8.75" style="1" customWidth="1"/>
    <col min="15631" max="15631" width="8.5" style="1" customWidth="1"/>
    <col min="15632" max="15632" width="14.375" style="1" bestFit="1" customWidth="1"/>
    <col min="15633" max="15633" width="10" style="1" bestFit="1" customWidth="1"/>
    <col min="15634" max="15634" width="6" style="1" customWidth="1"/>
    <col min="15635" max="15635" width="25.25" style="1" bestFit="1" customWidth="1"/>
    <col min="15636" max="15636" width="11" style="1" bestFit="1" customWidth="1"/>
    <col min="15637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3.125" style="1" bestFit="1" customWidth="1"/>
    <col min="15878" max="15878" width="7.25" style="1" customWidth="1"/>
    <col min="15879" max="15879" width="12.125" style="1" bestFit="1" customWidth="1"/>
    <col min="15880" max="15883" width="10.5" style="1" bestFit="1" customWidth="1"/>
    <col min="15884" max="15884" width="5.875" style="1" bestFit="1" customWidth="1"/>
    <col min="15885" max="15885" width="8.75" style="1" bestFit="1" customWidth="1"/>
    <col min="15886" max="15886" width="8.75" style="1" customWidth="1"/>
    <col min="15887" max="15887" width="8.5" style="1" customWidth="1"/>
    <col min="15888" max="15888" width="14.375" style="1" bestFit="1" customWidth="1"/>
    <col min="15889" max="15889" width="10" style="1" bestFit="1" customWidth="1"/>
    <col min="15890" max="15890" width="6" style="1" customWidth="1"/>
    <col min="15891" max="15891" width="25.25" style="1" bestFit="1" customWidth="1"/>
    <col min="15892" max="15892" width="11" style="1" bestFit="1" customWidth="1"/>
    <col min="15893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3.125" style="1" bestFit="1" customWidth="1"/>
    <col min="16134" max="16134" width="7.25" style="1" customWidth="1"/>
    <col min="16135" max="16135" width="12.125" style="1" bestFit="1" customWidth="1"/>
    <col min="16136" max="16139" width="10.5" style="1" bestFit="1" customWidth="1"/>
    <col min="16140" max="16140" width="5.875" style="1" bestFit="1" customWidth="1"/>
    <col min="16141" max="16141" width="8.75" style="1" bestFit="1" customWidth="1"/>
    <col min="16142" max="16142" width="8.75" style="1" customWidth="1"/>
    <col min="16143" max="16143" width="8.5" style="1" customWidth="1"/>
    <col min="16144" max="16144" width="14.375" style="1" bestFit="1" customWidth="1"/>
    <col min="16145" max="16145" width="10" style="1" bestFit="1" customWidth="1"/>
    <col min="16146" max="16146" width="6" style="1" customWidth="1"/>
    <col min="16147" max="16147" width="25.25" style="1" bestFit="1" customWidth="1"/>
    <col min="16148" max="16148" width="11" style="1" bestFit="1" customWidth="1"/>
    <col min="16149" max="16149" width="8.25" style="1" bestFit="1" customWidth="1"/>
    <col min="16150" max="16384" width="9" style="1"/>
  </cols>
  <sheetData>
    <row r="1" spans="1:24" ht="21.75" customHeight="1">
      <c r="A1" s="78"/>
      <c r="B1" s="78"/>
      <c r="P1" s="77"/>
    </row>
    <row r="2" spans="1:24" ht="15.75">
      <c r="E2" s="76"/>
      <c r="J2" s="72" t="s">
        <v>94</v>
      </c>
      <c r="K2" s="72"/>
      <c r="L2" s="72"/>
      <c r="M2" s="72"/>
      <c r="N2" s="72"/>
      <c r="O2" s="72"/>
      <c r="P2" s="72"/>
      <c r="Q2" s="72"/>
      <c r="R2" s="75" t="s">
        <v>93</v>
      </c>
      <c r="S2" s="75"/>
      <c r="T2" s="75"/>
      <c r="U2" s="75"/>
      <c r="V2" s="72"/>
    </row>
    <row r="3" spans="1:24" ht="23.25" customHeight="1">
      <c r="A3" s="74" t="s">
        <v>92</v>
      </c>
      <c r="B3" s="73"/>
      <c r="C3" s="72"/>
      <c r="I3" s="72"/>
      <c r="P3" s="71"/>
      <c r="U3" s="70"/>
      <c r="V3" s="70" t="s">
        <v>91</v>
      </c>
    </row>
    <row r="4" spans="1:24" ht="14.25" customHeight="1" thickBot="1">
      <c r="A4" s="48" t="s">
        <v>90</v>
      </c>
      <c r="B4" s="68" t="s">
        <v>89</v>
      </c>
      <c r="C4" s="69"/>
      <c r="D4" s="67"/>
      <c r="E4" s="68" t="s">
        <v>88</v>
      </c>
      <c r="F4" s="67"/>
      <c r="G4" s="49" t="s">
        <v>87</v>
      </c>
      <c r="H4" s="49" t="s">
        <v>86</v>
      </c>
      <c r="I4" s="49" t="s">
        <v>85</v>
      </c>
      <c r="J4" s="49" t="s">
        <v>84</v>
      </c>
      <c r="K4" s="66" t="s">
        <v>83</v>
      </c>
      <c r="L4" s="65" t="s">
        <v>82</v>
      </c>
      <c r="M4" s="64"/>
      <c r="N4" s="64"/>
      <c r="O4" s="63"/>
      <c r="P4" s="49" t="s">
        <v>81</v>
      </c>
      <c r="Q4" s="62" t="s">
        <v>80</v>
      </c>
      <c r="R4" s="61"/>
      <c r="S4" s="60"/>
      <c r="T4" s="59" t="s">
        <v>79</v>
      </c>
      <c r="U4" s="58" t="s">
        <v>78</v>
      </c>
      <c r="V4" s="30" t="s">
        <v>77</v>
      </c>
    </row>
    <row r="5" spans="1:24" ht="14.25" customHeight="1">
      <c r="A5" s="41"/>
      <c r="B5" s="40"/>
      <c r="C5" s="39"/>
      <c r="D5" s="57"/>
      <c r="E5" s="38"/>
      <c r="F5" s="57"/>
      <c r="G5" s="41"/>
      <c r="H5" s="41"/>
      <c r="I5" s="41"/>
      <c r="J5" s="41"/>
      <c r="K5" s="40"/>
      <c r="L5" s="56" t="s">
        <v>76</v>
      </c>
      <c r="M5" s="55" t="s">
        <v>75</v>
      </c>
      <c r="N5" s="54" t="s">
        <v>74</v>
      </c>
      <c r="O5" s="30" t="s">
        <v>73</v>
      </c>
      <c r="P5" s="41"/>
      <c r="Q5" s="53"/>
      <c r="R5" s="52"/>
      <c r="S5" s="51"/>
      <c r="T5" s="50"/>
      <c r="U5" s="42"/>
      <c r="V5" s="30"/>
    </row>
    <row r="6" spans="1:24" ht="14.25" customHeight="1">
      <c r="A6" s="41"/>
      <c r="B6" s="40"/>
      <c r="C6" s="39"/>
      <c r="D6" s="48" t="s">
        <v>72</v>
      </c>
      <c r="E6" s="48" t="s">
        <v>72</v>
      </c>
      <c r="F6" s="49" t="s">
        <v>71</v>
      </c>
      <c r="G6" s="41"/>
      <c r="H6" s="41"/>
      <c r="I6" s="41"/>
      <c r="J6" s="41"/>
      <c r="K6" s="40"/>
      <c r="L6" s="46"/>
      <c r="M6" s="45"/>
      <c r="N6" s="44"/>
      <c r="O6" s="34"/>
      <c r="P6" s="41"/>
      <c r="Q6" s="49" t="s">
        <v>70</v>
      </c>
      <c r="R6" s="49" t="s">
        <v>69</v>
      </c>
      <c r="S6" s="48" t="s">
        <v>68</v>
      </c>
      <c r="T6" s="47" t="s">
        <v>67</v>
      </c>
      <c r="U6" s="42"/>
      <c r="V6" s="30"/>
    </row>
    <row r="7" spans="1:24">
      <c r="A7" s="41"/>
      <c r="B7" s="40"/>
      <c r="C7" s="39"/>
      <c r="D7" s="41"/>
      <c r="E7" s="41"/>
      <c r="F7" s="41"/>
      <c r="G7" s="41"/>
      <c r="H7" s="41"/>
      <c r="I7" s="41"/>
      <c r="J7" s="41"/>
      <c r="K7" s="40"/>
      <c r="L7" s="46"/>
      <c r="M7" s="45"/>
      <c r="N7" s="44"/>
      <c r="O7" s="34"/>
      <c r="P7" s="41"/>
      <c r="Q7" s="41"/>
      <c r="R7" s="41"/>
      <c r="S7" s="41"/>
      <c r="T7" s="43"/>
      <c r="U7" s="42"/>
      <c r="V7" s="30"/>
    </row>
    <row r="8" spans="1:24">
      <c r="A8" s="41"/>
      <c r="B8" s="40"/>
      <c r="C8" s="39"/>
      <c r="D8" s="33"/>
      <c r="E8" s="33"/>
      <c r="F8" s="33"/>
      <c r="G8" s="33"/>
      <c r="H8" s="33"/>
      <c r="I8" s="33"/>
      <c r="J8" s="33"/>
      <c r="K8" s="38"/>
      <c r="L8" s="37"/>
      <c r="M8" s="36"/>
      <c r="N8" s="35"/>
      <c r="O8" s="34"/>
      <c r="P8" s="33"/>
      <c r="Q8" s="33"/>
      <c r="R8" s="33"/>
      <c r="S8" s="33"/>
      <c r="T8" s="32"/>
      <c r="U8" s="31"/>
      <c r="V8" s="30"/>
      <c r="X8" s="2" t="s">
        <v>66</v>
      </c>
    </row>
    <row r="9" spans="1:24" ht="24" customHeight="1">
      <c r="A9" s="29" t="s">
        <v>65</v>
      </c>
      <c r="B9" s="28"/>
      <c r="C9" s="25" t="s">
        <v>64</v>
      </c>
      <c r="D9" s="14" t="s">
        <v>60</v>
      </c>
      <c r="E9" s="7" t="s">
        <v>16</v>
      </c>
      <c r="F9" s="13">
        <v>0.65800000000000003</v>
      </c>
      <c r="G9" s="8" t="s">
        <v>59</v>
      </c>
      <c r="H9" s="7" t="s">
        <v>63</v>
      </c>
      <c r="I9" s="7">
        <v>200</v>
      </c>
      <c r="J9" s="7" t="s">
        <v>62</v>
      </c>
      <c r="K9" s="8" t="s">
        <v>56</v>
      </c>
      <c r="L9" s="19">
        <v>21.2</v>
      </c>
      <c r="M9" s="18">
        <f>IF(L9&gt;0,1/L9*34.6*67.1,"")</f>
        <v>109.51226415094339</v>
      </c>
      <c r="N9" s="10">
        <v>18.899999999999999</v>
      </c>
      <c r="O9" s="9">
        <v>22.7</v>
      </c>
      <c r="P9" s="7" t="s">
        <v>55</v>
      </c>
      <c r="Q9" s="8" t="s">
        <v>54</v>
      </c>
      <c r="R9" s="7" t="s">
        <v>61</v>
      </c>
      <c r="S9" s="7"/>
      <c r="T9" s="24" t="s">
        <v>27</v>
      </c>
      <c r="U9" s="4">
        <f>IFERROR(IF(L9&lt;N9,"",(ROUNDDOWN(L9/N9*100,0))),"")</f>
        <v>112</v>
      </c>
      <c r="V9" s="3">
        <f>IF(X9&lt;90,"",X9)</f>
        <v>93</v>
      </c>
      <c r="X9" s="2">
        <f>IFERROR(ROUNDDOWN(L9/O9*100,0),"")</f>
        <v>93</v>
      </c>
    </row>
    <row r="10" spans="1:24" ht="24" customHeight="1">
      <c r="A10" s="22"/>
      <c r="B10" s="21"/>
      <c r="C10" s="20"/>
      <c r="D10" s="14" t="s">
        <v>60</v>
      </c>
      <c r="E10" s="7" t="s">
        <v>16</v>
      </c>
      <c r="F10" s="13">
        <v>0.65800000000000003</v>
      </c>
      <c r="G10" s="8" t="s">
        <v>59</v>
      </c>
      <c r="H10" s="7" t="s">
        <v>58</v>
      </c>
      <c r="I10" s="7">
        <v>200</v>
      </c>
      <c r="J10" s="7" t="s">
        <v>57</v>
      </c>
      <c r="K10" s="8" t="s">
        <v>56</v>
      </c>
      <c r="L10" s="19">
        <v>19.899999999999999</v>
      </c>
      <c r="M10" s="18">
        <f>IF(L10&gt;0,1/L10*34.6*67.1,"")</f>
        <v>116.66633165829145</v>
      </c>
      <c r="N10" s="10">
        <v>18.899999999999999</v>
      </c>
      <c r="O10" s="9">
        <v>22.7</v>
      </c>
      <c r="P10" s="7" t="s">
        <v>55</v>
      </c>
      <c r="Q10" s="8" t="s">
        <v>54</v>
      </c>
      <c r="R10" s="7" t="s">
        <v>9</v>
      </c>
      <c r="S10" s="7"/>
      <c r="T10" s="24" t="s">
        <v>27</v>
      </c>
      <c r="U10" s="4">
        <f>IFERROR(IF(L10&lt;N10,"",(ROUNDDOWN(L10/N10*100,0))),"")</f>
        <v>105</v>
      </c>
      <c r="V10" s="3" t="str">
        <f>IF(X10&lt;90,"",X10)</f>
        <v/>
      </c>
      <c r="X10" s="2">
        <f>IFERROR(ROUNDDOWN(L10/O10*100,0),"")</f>
        <v>87</v>
      </c>
    </row>
    <row r="11" spans="1:24" ht="24" customHeight="1">
      <c r="A11" s="22"/>
      <c r="B11" s="28"/>
      <c r="C11" s="27" t="s">
        <v>53</v>
      </c>
      <c r="D11" s="14" t="s">
        <v>40</v>
      </c>
      <c r="E11" s="7" t="s">
        <v>16</v>
      </c>
      <c r="F11" s="13">
        <v>0.65800000000000003</v>
      </c>
      <c r="G11" s="8" t="s">
        <v>24</v>
      </c>
      <c r="H11" s="7">
        <v>730</v>
      </c>
      <c r="I11" s="7">
        <v>350</v>
      </c>
      <c r="J11" s="7">
        <v>1190</v>
      </c>
      <c r="K11" s="8" t="s">
        <v>36</v>
      </c>
      <c r="L11" s="19">
        <v>18.2</v>
      </c>
      <c r="M11" s="18">
        <f>IF(L11&gt;0,1/L11*34.6*67.1,"")</f>
        <v>127.56373626373626</v>
      </c>
      <c r="N11" s="10">
        <v>18.2</v>
      </c>
      <c r="O11" s="9">
        <v>21</v>
      </c>
      <c r="P11" s="7" t="s">
        <v>52</v>
      </c>
      <c r="Q11" s="8" t="s">
        <v>10</v>
      </c>
      <c r="R11" s="7" t="s">
        <v>18</v>
      </c>
      <c r="S11" s="7"/>
      <c r="T11" s="5"/>
      <c r="U11" s="4">
        <f>IFERROR(IF(L11&lt;N11,"",(ROUNDDOWN(L11/N11*100,0))),"")</f>
        <v>100</v>
      </c>
      <c r="V11" s="3" t="str">
        <f>IF(X11&lt;90,"",X11)</f>
        <v/>
      </c>
      <c r="X11" s="2">
        <f>IFERROR(ROUNDDOWN(L11/O11*100,0),"")</f>
        <v>86</v>
      </c>
    </row>
    <row r="12" spans="1:24" ht="24" customHeight="1">
      <c r="A12" s="22"/>
      <c r="B12" s="21"/>
      <c r="C12" s="20"/>
      <c r="D12" s="14" t="s">
        <v>40</v>
      </c>
      <c r="E12" s="7" t="s">
        <v>16</v>
      </c>
      <c r="F12" s="13">
        <v>0.65800000000000003</v>
      </c>
      <c r="G12" s="8" t="s">
        <v>35</v>
      </c>
      <c r="H12" s="7">
        <v>750</v>
      </c>
      <c r="I12" s="7">
        <v>350</v>
      </c>
      <c r="J12" s="7">
        <v>1210</v>
      </c>
      <c r="K12" s="8" t="s">
        <v>12</v>
      </c>
      <c r="L12" s="19">
        <v>15.5</v>
      </c>
      <c r="M12" s="18">
        <f>IF(L12&gt;0,1/L12*34.6*67.1,"")</f>
        <v>149.78451612903226</v>
      </c>
      <c r="N12" s="10">
        <v>16</v>
      </c>
      <c r="O12" s="9">
        <v>19.8</v>
      </c>
      <c r="P12" s="7" t="s">
        <v>52</v>
      </c>
      <c r="Q12" s="8" t="s">
        <v>10</v>
      </c>
      <c r="R12" s="7" t="s">
        <v>18</v>
      </c>
      <c r="S12" s="7"/>
      <c r="T12" s="5"/>
      <c r="U12" s="4" t="str">
        <f>IFERROR(IF(L12&lt;N12,"",(ROUNDDOWN(L12/N12*100,0))),"")</f>
        <v/>
      </c>
      <c r="V12" s="3" t="str">
        <f>IF(X12&lt;90,"",X12)</f>
        <v/>
      </c>
      <c r="X12" s="2">
        <f>IFERROR(ROUNDDOWN(L12/O12*100,0),"")</f>
        <v>78</v>
      </c>
    </row>
    <row r="13" spans="1:24" ht="24" customHeight="1">
      <c r="A13" s="22"/>
      <c r="B13" s="21"/>
      <c r="C13" s="20"/>
      <c r="D13" s="14" t="s">
        <v>40</v>
      </c>
      <c r="E13" s="7" t="s">
        <v>16</v>
      </c>
      <c r="F13" s="13">
        <v>0.65800000000000003</v>
      </c>
      <c r="G13" s="8" t="s">
        <v>24</v>
      </c>
      <c r="H13" s="7">
        <v>770</v>
      </c>
      <c r="I13" s="7">
        <v>350</v>
      </c>
      <c r="J13" s="7">
        <v>1230</v>
      </c>
      <c r="K13" s="8" t="s">
        <v>12</v>
      </c>
      <c r="L13" s="19">
        <v>18.2</v>
      </c>
      <c r="M13" s="18">
        <f>IF(L13&gt;0,1/L13*34.6*67.1,"")</f>
        <v>127.56373626373626</v>
      </c>
      <c r="N13" s="10">
        <v>18</v>
      </c>
      <c r="O13" s="9">
        <v>20.399999999999999</v>
      </c>
      <c r="P13" s="7" t="s">
        <v>52</v>
      </c>
      <c r="Q13" s="8" t="s">
        <v>10</v>
      </c>
      <c r="R13" s="7" t="s">
        <v>9</v>
      </c>
      <c r="S13" s="7"/>
      <c r="T13" s="5"/>
      <c r="U13" s="4">
        <f>IFERROR(IF(L13&lt;N13,"",(ROUNDDOWN(L13/N13*100,0))),"")</f>
        <v>101</v>
      </c>
      <c r="V13" s="3" t="str">
        <f>IF(X13&lt;90,"",X13)</f>
        <v/>
      </c>
      <c r="X13" s="2">
        <f>IFERROR(ROUNDDOWN(L13/O13*100,0),"")</f>
        <v>89</v>
      </c>
    </row>
    <row r="14" spans="1:24" ht="24" customHeight="1">
      <c r="A14" s="22"/>
      <c r="B14" s="21"/>
      <c r="C14" s="20"/>
      <c r="D14" s="14" t="s">
        <v>40</v>
      </c>
      <c r="E14" s="7" t="s">
        <v>16</v>
      </c>
      <c r="F14" s="13">
        <v>0.65800000000000003</v>
      </c>
      <c r="G14" s="8" t="s">
        <v>42</v>
      </c>
      <c r="H14" s="7">
        <v>780</v>
      </c>
      <c r="I14" s="7">
        <v>350</v>
      </c>
      <c r="J14" s="7">
        <v>1240</v>
      </c>
      <c r="K14" s="8" t="s">
        <v>12</v>
      </c>
      <c r="L14" s="19">
        <v>18.2</v>
      </c>
      <c r="M14" s="18">
        <f>IF(L14&gt;0,1/L14*34.6*67.1,"")</f>
        <v>127.56373626373626</v>
      </c>
      <c r="N14" s="10">
        <v>18</v>
      </c>
      <c r="O14" s="9">
        <v>20.399999999999999</v>
      </c>
      <c r="P14" s="7" t="s">
        <v>52</v>
      </c>
      <c r="Q14" s="8" t="s">
        <v>10</v>
      </c>
      <c r="R14" s="7" t="s">
        <v>9</v>
      </c>
      <c r="S14" s="7"/>
      <c r="T14" s="5"/>
      <c r="U14" s="4">
        <f>IFERROR(IF(L14&lt;N14,"",(ROUNDDOWN(L14/N14*100,0))),"")</f>
        <v>101</v>
      </c>
      <c r="V14" s="3" t="str">
        <f>IF(X14&lt;90,"",X14)</f>
        <v/>
      </c>
      <c r="X14" s="2">
        <f>IFERROR(ROUNDDOWN(L14/O14*100,0),"")</f>
        <v>89</v>
      </c>
    </row>
    <row r="15" spans="1:24" ht="24" customHeight="1">
      <c r="A15" s="22"/>
      <c r="B15" s="21"/>
      <c r="C15" s="20"/>
      <c r="D15" s="14" t="s">
        <v>40</v>
      </c>
      <c r="E15" s="7" t="s">
        <v>16</v>
      </c>
      <c r="F15" s="13">
        <v>0.65800000000000003</v>
      </c>
      <c r="G15" s="8" t="s">
        <v>35</v>
      </c>
      <c r="H15" s="7">
        <v>790</v>
      </c>
      <c r="I15" s="7">
        <v>350</v>
      </c>
      <c r="J15" s="7">
        <v>1250</v>
      </c>
      <c r="K15" s="8" t="s">
        <v>12</v>
      </c>
      <c r="L15" s="19">
        <v>15.5</v>
      </c>
      <c r="M15" s="18">
        <f>IF(L15&gt;0,1/L15*34.6*67.1,"")</f>
        <v>149.78451612903226</v>
      </c>
      <c r="N15" s="10">
        <v>16</v>
      </c>
      <c r="O15" s="9">
        <v>19.8</v>
      </c>
      <c r="P15" s="7" t="s">
        <v>52</v>
      </c>
      <c r="Q15" s="8" t="s">
        <v>10</v>
      </c>
      <c r="R15" s="7" t="s">
        <v>9</v>
      </c>
      <c r="S15" s="7"/>
      <c r="T15" s="5"/>
      <c r="U15" s="4" t="str">
        <f>IFERROR(IF(L15&lt;N15,"",(ROUNDDOWN(L15/N15*100,0))),"")</f>
        <v/>
      </c>
      <c r="V15" s="3" t="str">
        <f>IF(X15&lt;90,"",X15)</f>
        <v/>
      </c>
      <c r="X15" s="2">
        <f>IFERROR(ROUNDDOWN(L15/O15*100,0),"")</f>
        <v>78</v>
      </c>
    </row>
    <row r="16" spans="1:24" ht="24" customHeight="1">
      <c r="A16" s="22"/>
      <c r="B16" s="21"/>
      <c r="C16" s="20"/>
      <c r="D16" s="14" t="s">
        <v>40</v>
      </c>
      <c r="E16" s="7" t="s">
        <v>16</v>
      </c>
      <c r="F16" s="13">
        <v>0.65800000000000003</v>
      </c>
      <c r="G16" s="8" t="s">
        <v>49</v>
      </c>
      <c r="H16" s="7" t="s">
        <v>51</v>
      </c>
      <c r="I16" s="7">
        <v>350</v>
      </c>
      <c r="J16" s="7" t="s">
        <v>50</v>
      </c>
      <c r="K16" s="8" t="s">
        <v>12</v>
      </c>
      <c r="L16" s="19">
        <v>18.7</v>
      </c>
      <c r="M16" s="18">
        <f>IF(L16&gt;0,1/L16*34.6*67.1,"")</f>
        <v>124.15294117647058</v>
      </c>
      <c r="N16" s="10">
        <v>18.2</v>
      </c>
      <c r="O16" s="9">
        <v>21</v>
      </c>
      <c r="P16" s="7" t="s">
        <v>39</v>
      </c>
      <c r="Q16" s="8" t="s">
        <v>41</v>
      </c>
      <c r="R16" s="7" t="s">
        <v>18</v>
      </c>
      <c r="S16" s="7"/>
      <c r="T16" s="5"/>
      <c r="U16" s="4">
        <f>IFERROR(IF(L16&lt;N16,"",(ROUNDDOWN(L16/N16*100,0))),"")</f>
        <v>102</v>
      </c>
      <c r="V16" s="3" t="str">
        <f>IF(X16&lt;90,"",X16)</f>
        <v/>
      </c>
      <c r="X16" s="2">
        <f>IFERROR(ROUNDDOWN(L16/O16*100,0),"")</f>
        <v>89</v>
      </c>
    </row>
    <row r="17" spans="1:24" ht="24" customHeight="1">
      <c r="A17" s="22"/>
      <c r="B17" s="21"/>
      <c r="C17" s="20"/>
      <c r="D17" s="14" t="s">
        <v>40</v>
      </c>
      <c r="E17" s="7" t="s">
        <v>16</v>
      </c>
      <c r="F17" s="13">
        <v>0.65800000000000003</v>
      </c>
      <c r="G17" s="8" t="s">
        <v>49</v>
      </c>
      <c r="H17" s="7">
        <v>790</v>
      </c>
      <c r="I17" s="7">
        <v>350</v>
      </c>
      <c r="J17" s="7">
        <v>1250</v>
      </c>
      <c r="K17" s="8" t="s">
        <v>12</v>
      </c>
      <c r="L17" s="19">
        <v>17.899999999999999</v>
      </c>
      <c r="M17" s="18">
        <f>IF(L17&gt;0,1/L17*34.6*67.1,"")</f>
        <v>129.70167597765365</v>
      </c>
      <c r="N17" s="10">
        <v>18</v>
      </c>
      <c r="O17" s="9">
        <v>20.399999999999999</v>
      </c>
      <c r="P17" s="7" t="s">
        <v>39</v>
      </c>
      <c r="Q17" s="8" t="s">
        <v>41</v>
      </c>
      <c r="R17" s="7" t="s">
        <v>18</v>
      </c>
      <c r="S17" s="7"/>
      <c r="T17" s="5"/>
      <c r="U17" s="4" t="str">
        <f>IFERROR(IF(L17&lt;N17,"",(ROUNDDOWN(L17/N17*100,0))),"")</f>
        <v/>
      </c>
      <c r="V17" s="3" t="str">
        <f>IF(X17&lt;90,"",X17)</f>
        <v/>
      </c>
      <c r="X17" s="2">
        <f>IFERROR(ROUNDDOWN(L17/O17*100,0),"")</f>
        <v>87</v>
      </c>
    </row>
    <row r="18" spans="1:24" ht="24" customHeight="1">
      <c r="A18" s="22"/>
      <c r="B18" s="21"/>
      <c r="C18" s="20"/>
      <c r="D18" s="14" t="s">
        <v>48</v>
      </c>
      <c r="E18" s="7" t="s">
        <v>16</v>
      </c>
      <c r="F18" s="13">
        <v>0.65800000000000003</v>
      </c>
      <c r="G18" s="8" t="s">
        <v>35</v>
      </c>
      <c r="H18" s="7">
        <v>750</v>
      </c>
      <c r="I18" s="7">
        <v>350</v>
      </c>
      <c r="J18" s="7">
        <v>1210</v>
      </c>
      <c r="K18" s="8" t="s">
        <v>12</v>
      </c>
      <c r="L18" s="19">
        <v>15.7</v>
      </c>
      <c r="M18" s="18">
        <f>IF(L18&gt;0,1/L18*34.6*67.1,"")</f>
        <v>147.87643312101909</v>
      </c>
      <c r="N18" s="10">
        <v>16</v>
      </c>
      <c r="O18" s="9">
        <v>19.8</v>
      </c>
      <c r="P18" s="7" t="s">
        <v>47</v>
      </c>
      <c r="Q18" s="8" t="s">
        <v>41</v>
      </c>
      <c r="R18" s="7" t="s">
        <v>18</v>
      </c>
      <c r="S18" s="7"/>
      <c r="T18" s="5"/>
      <c r="U18" s="4" t="str">
        <f>IFERROR(IF(L18&lt;N18,"",(ROUNDDOWN(L18/N18*100,0))),"")</f>
        <v/>
      </c>
      <c r="V18" s="3" t="str">
        <f>IF(X18&lt;90,"",X18)</f>
        <v/>
      </c>
      <c r="X18" s="2">
        <f>IFERROR(ROUNDDOWN(L18/O18*100,0),"")</f>
        <v>79</v>
      </c>
    </row>
    <row r="19" spans="1:24" ht="24" customHeight="1">
      <c r="A19" s="22"/>
      <c r="B19" s="21"/>
      <c r="C19" s="20"/>
      <c r="D19" s="14" t="s">
        <v>40</v>
      </c>
      <c r="E19" s="7" t="s">
        <v>16</v>
      </c>
      <c r="F19" s="13">
        <v>0.65800000000000003</v>
      </c>
      <c r="G19" s="8" t="s">
        <v>35</v>
      </c>
      <c r="H19" s="7">
        <v>810</v>
      </c>
      <c r="I19" s="7">
        <v>350</v>
      </c>
      <c r="J19" s="7">
        <v>1270</v>
      </c>
      <c r="K19" s="8" t="s">
        <v>12</v>
      </c>
      <c r="L19" s="19">
        <v>15.4</v>
      </c>
      <c r="M19" s="18">
        <f>IF(L19&gt;0,1/L19*34.6*67.1,"")</f>
        <v>150.75714285714284</v>
      </c>
      <c r="N19" s="10">
        <v>16</v>
      </c>
      <c r="O19" s="9">
        <v>19.8</v>
      </c>
      <c r="P19" s="7" t="s">
        <v>39</v>
      </c>
      <c r="Q19" s="8" t="s">
        <v>10</v>
      </c>
      <c r="R19" s="7" t="s">
        <v>18</v>
      </c>
      <c r="S19" s="7"/>
      <c r="T19" s="5"/>
      <c r="U19" s="4" t="str">
        <f>IFERROR(IF(L19&lt;N19,"",(ROUNDDOWN(L19/N19*100,0))),"")</f>
        <v/>
      </c>
      <c r="V19" s="3" t="str">
        <f>IF(X19&lt;90,"",X19)</f>
        <v/>
      </c>
      <c r="X19" s="2">
        <f>IFERROR(ROUNDDOWN(L19/O19*100,0),"")</f>
        <v>77</v>
      </c>
    </row>
    <row r="20" spans="1:24" ht="24" customHeight="1">
      <c r="A20" s="22"/>
      <c r="B20" s="21"/>
      <c r="C20" s="20"/>
      <c r="D20" s="14" t="s">
        <v>40</v>
      </c>
      <c r="E20" s="7" t="s">
        <v>16</v>
      </c>
      <c r="F20" s="13">
        <v>0.65800000000000003</v>
      </c>
      <c r="G20" s="8" t="s">
        <v>24</v>
      </c>
      <c r="H20" s="7" t="s">
        <v>46</v>
      </c>
      <c r="I20" s="7">
        <v>350</v>
      </c>
      <c r="J20" s="7" t="s">
        <v>45</v>
      </c>
      <c r="K20" s="8" t="s">
        <v>12</v>
      </c>
      <c r="L20" s="19">
        <v>18.7</v>
      </c>
      <c r="M20" s="18">
        <f>IF(L20&gt;0,1/L20*34.6*67.1,"")</f>
        <v>124.15294117647058</v>
      </c>
      <c r="N20" s="10">
        <v>18</v>
      </c>
      <c r="O20" s="9">
        <v>20.399999999999999</v>
      </c>
      <c r="P20" s="7" t="s">
        <v>39</v>
      </c>
      <c r="Q20" s="8" t="s">
        <v>41</v>
      </c>
      <c r="R20" s="7" t="s">
        <v>9</v>
      </c>
      <c r="S20" s="7"/>
      <c r="T20" s="5"/>
      <c r="U20" s="4">
        <f>IFERROR(IF(L20&lt;N20,"",(ROUNDDOWN(L20/N20*100,0))),"")</f>
        <v>103</v>
      </c>
      <c r="V20" s="3">
        <f>IF(X20&lt;90,"",X20)</f>
        <v>91</v>
      </c>
      <c r="X20" s="2">
        <f>IFERROR(ROUNDDOWN(L20/O20*100,0),"")</f>
        <v>91</v>
      </c>
    </row>
    <row r="21" spans="1:24" ht="24" customHeight="1">
      <c r="A21" s="22"/>
      <c r="B21" s="21"/>
      <c r="C21" s="20"/>
      <c r="D21" s="14" t="s">
        <v>40</v>
      </c>
      <c r="E21" s="7" t="s">
        <v>16</v>
      </c>
      <c r="F21" s="13">
        <v>0.65800000000000003</v>
      </c>
      <c r="G21" s="8" t="s">
        <v>42</v>
      </c>
      <c r="H21" s="7">
        <v>830</v>
      </c>
      <c r="I21" s="7">
        <v>350</v>
      </c>
      <c r="J21" s="7">
        <v>1290</v>
      </c>
      <c r="K21" s="8" t="s">
        <v>12</v>
      </c>
      <c r="L21" s="19">
        <v>17.899999999999999</v>
      </c>
      <c r="M21" s="18">
        <f>IF(L21&gt;0,1/L21*34.6*67.1,"")</f>
        <v>129.70167597765365</v>
      </c>
      <c r="N21" s="10">
        <v>18</v>
      </c>
      <c r="O21" s="9">
        <v>20.399999999999999</v>
      </c>
      <c r="P21" s="7" t="s">
        <v>39</v>
      </c>
      <c r="Q21" s="8" t="s">
        <v>41</v>
      </c>
      <c r="R21" s="7" t="s">
        <v>9</v>
      </c>
      <c r="S21" s="7"/>
      <c r="T21" s="5"/>
      <c r="U21" s="4" t="str">
        <f>IFERROR(IF(L21&lt;N21,"",(ROUNDDOWN(L21/N21*100,0))),"")</f>
        <v/>
      </c>
      <c r="V21" s="3" t="str">
        <f>IF(X21&lt;90,"",X21)</f>
        <v/>
      </c>
      <c r="X21" s="2">
        <f>IFERROR(ROUNDDOWN(L21/O21*100,0),"")</f>
        <v>87</v>
      </c>
    </row>
    <row r="22" spans="1:24" ht="24" customHeight="1">
      <c r="A22" s="22"/>
      <c r="B22" s="21"/>
      <c r="C22" s="20"/>
      <c r="D22" s="14" t="s">
        <v>40</v>
      </c>
      <c r="E22" s="7" t="s">
        <v>16</v>
      </c>
      <c r="F22" s="13">
        <v>0.65800000000000003</v>
      </c>
      <c r="G22" s="8" t="s">
        <v>42</v>
      </c>
      <c r="H22" s="7" t="s">
        <v>44</v>
      </c>
      <c r="I22" s="7">
        <v>350</v>
      </c>
      <c r="J22" s="7" t="s">
        <v>43</v>
      </c>
      <c r="K22" s="8" t="s">
        <v>12</v>
      </c>
      <c r="L22" s="19">
        <v>18.7</v>
      </c>
      <c r="M22" s="18">
        <f>IF(L22&gt;0,1/L22*34.6*67.1,"")</f>
        <v>124.15294117647058</v>
      </c>
      <c r="N22" s="10">
        <v>18</v>
      </c>
      <c r="O22" s="9">
        <v>20.399999999999999</v>
      </c>
      <c r="P22" s="7" t="s">
        <v>39</v>
      </c>
      <c r="Q22" s="8" t="s">
        <v>41</v>
      </c>
      <c r="R22" s="7" t="s">
        <v>9</v>
      </c>
      <c r="S22" s="7"/>
      <c r="T22" s="5"/>
      <c r="U22" s="4">
        <f>IFERROR(IF(L22&lt;N22,"",(ROUNDDOWN(L22/N22*100,0))),"")</f>
        <v>103</v>
      </c>
      <c r="V22" s="3">
        <f>IF(X22&lt;90,"",X22)</f>
        <v>91</v>
      </c>
      <c r="X22" s="2">
        <f>IFERROR(ROUNDDOWN(L22/O22*100,0),"")</f>
        <v>91</v>
      </c>
    </row>
    <row r="23" spans="1:24" ht="24" customHeight="1">
      <c r="A23" s="22"/>
      <c r="B23" s="21"/>
      <c r="C23" s="20"/>
      <c r="D23" s="14" t="s">
        <v>40</v>
      </c>
      <c r="E23" s="7" t="s">
        <v>16</v>
      </c>
      <c r="F23" s="13">
        <v>0.65800000000000003</v>
      </c>
      <c r="G23" s="8" t="s">
        <v>42</v>
      </c>
      <c r="H23" s="7">
        <v>840</v>
      </c>
      <c r="I23" s="7">
        <v>350</v>
      </c>
      <c r="J23" s="7">
        <v>1300</v>
      </c>
      <c r="K23" s="8" t="s">
        <v>12</v>
      </c>
      <c r="L23" s="19">
        <v>17.899999999999999</v>
      </c>
      <c r="M23" s="18">
        <f>IF(L23&gt;0,1/L23*34.6*67.1,"")</f>
        <v>129.70167597765365</v>
      </c>
      <c r="N23" s="10">
        <v>18</v>
      </c>
      <c r="O23" s="9">
        <v>20.399999999999999</v>
      </c>
      <c r="P23" s="7" t="s">
        <v>39</v>
      </c>
      <c r="Q23" s="8" t="s">
        <v>41</v>
      </c>
      <c r="R23" s="7" t="s">
        <v>9</v>
      </c>
      <c r="S23" s="7"/>
      <c r="T23" s="5"/>
      <c r="U23" s="4" t="str">
        <f>IFERROR(IF(L23&lt;N23,"",(ROUNDDOWN(L23/N23*100,0))),"")</f>
        <v/>
      </c>
      <c r="V23" s="3" t="str">
        <f>IF(X23&lt;90,"",X23)</f>
        <v/>
      </c>
      <c r="X23" s="2">
        <f>IFERROR(ROUNDDOWN(L23/O23*100,0),"")</f>
        <v>87</v>
      </c>
    </row>
    <row r="24" spans="1:24" ht="24" customHeight="1">
      <c r="A24" s="22"/>
      <c r="B24" s="21"/>
      <c r="C24" s="20"/>
      <c r="D24" s="14" t="s">
        <v>40</v>
      </c>
      <c r="E24" s="7" t="s">
        <v>16</v>
      </c>
      <c r="F24" s="13">
        <v>0.65800000000000003</v>
      </c>
      <c r="G24" s="8" t="s">
        <v>35</v>
      </c>
      <c r="H24" s="7">
        <v>790</v>
      </c>
      <c r="I24" s="7">
        <v>350</v>
      </c>
      <c r="J24" s="7">
        <v>1250</v>
      </c>
      <c r="K24" s="8" t="s">
        <v>12</v>
      </c>
      <c r="L24" s="19">
        <v>15.7</v>
      </c>
      <c r="M24" s="18">
        <f>IF(L24&gt;0,1/L24*34.6*67.1,"")</f>
        <v>147.87643312101909</v>
      </c>
      <c r="N24" s="10">
        <v>16</v>
      </c>
      <c r="O24" s="9">
        <v>19.8</v>
      </c>
      <c r="P24" s="7" t="s">
        <v>39</v>
      </c>
      <c r="Q24" s="8" t="s">
        <v>10</v>
      </c>
      <c r="R24" s="7" t="s">
        <v>9</v>
      </c>
      <c r="S24" s="7"/>
      <c r="T24" s="5"/>
      <c r="U24" s="4" t="str">
        <f>IFERROR(IF(L24&lt;N24,"",(ROUNDDOWN(L24/N24*100,0))),"")</f>
        <v/>
      </c>
      <c r="V24" s="3" t="str">
        <f>IF(X24&lt;90,"",X24)</f>
        <v/>
      </c>
      <c r="X24" s="2">
        <f>IFERROR(ROUNDDOWN(L24/O24*100,0),"")</f>
        <v>79</v>
      </c>
    </row>
    <row r="25" spans="1:24" ht="24" customHeight="1">
      <c r="A25" s="22"/>
      <c r="B25" s="21"/>
      <c r="C25" s="20"/>
      <c r="D25" s="14" t="s">
        <v>40</v>
      </c>
      <c r="E25" s="7" t="s">
        <v>16</v>
      </c>
      <c r="F25" s="13">
        <v>0.65800000000000003</v>
      </c>
      <c r="G25" s="8" t="s">
        <v>35</v>
      </c>
      <c r="H25" s="7">
        <v>850</v>
      </c>
      <c r="I25" s="7">
        <v>350</v>
      </c>
      <c r="J25" s="7">
        <v>1310</v>
      </c>
      <c r="K25" s="8" t="s">
        <v>12</v>
      </c>
      <c r="L25" s="19">
        <v>15.4</v>
      </c>
      <c r="M25" s="18">
        <f>IF(L25&gt;0,1/L25*34.6*67.1,"")</f>
        <v>150.75714285714284</v>
      </c>
      <c r="N25" s="10">
        <v>16</v>
      </c>
      <c r="O25" s="9">
        <v>19.8</v>
      </c>
      <c r="P25" s="7" t="s">
        <v>39</v>
      </c>
      <c r="Q25" s="8" t="s">
        <v>10</v>
      </c>
      <c r="R25" s="7" t="s">
        <v>9</v>
      </c>
      <c r="S25" s="7"/>
      <c r="T25" s="5"/>
      <c r="U25" s="4" t="str">
        <f>IFERROR(IF(L25&lt;N25,"",(ROUNDDOWN(L25/N25*100,0))),"")</f>
        <v/>
      </c>
      <c r="V25" s="3" t="str">
        <f>IF(X25&lt;90,"",X25)</f>
        <v/>
      </c>
      <c r="X25" s="2">
        <f>IFERROR(ROUNDDOWN(L25/O25*100,0),"")</f>
        <v>77</v>
      </c>
    </row>
    <row r="26" spans="1:24" ht="24" customHeight="1">
      <c r="A26" s="22"/>
      <c r="B26" s="26"/>
      <c r="C26" s="25" t="s">
        <v>38</v>
      </c>
      <c r="D26" s="14" t="s">
        <v>29</v>
      </c>
      <c r="E26" s="7" t="s">
        <v>16</v>
      </c>
      <c r="F26" s="13">
        <v>0.65800000000000003</v>
      </c>
      <c r="G26" s="8" t="s">
        <v>35</v>
      </c>
      <c r="H26" s="7">
        <v>890</v>
      </c>
      <c r="I26" s="7">
        <v>350</v>
      </c>
      <c r="J26" s="7" t="s">
        <v>37</v>
      </c>
      <c r="K26" s="8" t="s">
        <v>36</v>
      </c>
      <c r="L26" s="19">
        <v>14.6</v>
      </c>
      <c r="M26" s="18">
        <f>IF(L26&gt;0,1/L26*34.6*67.1,"")</f>
        <v>159.01780821917808</v>
      </c>
      <c r="N26" s="10">
        <v>15.4</v>
      </c>
      <c r="O26" s="9">
        <v>19.2</v>
      </c>
      <c r="P26" s="7" t="s">
        <v>33</v>
      </c>
      <c r="Q26" s="8" t="s">
        <v>10</v>
      </c>
      <c r="R26" s="7" t="s">
        <v>18</v>
      </c>
      <c r="S26" s="7"/>
      <c r="T26" s="24" t="s">
        <v>27</v>
      </c>
      <c r="U26" s="4" t="str">
        <f>IFERROR(IF(L26&lt;N26,"",(ROUNDDOWN(L26/N26*100,0))),"")</f>
        <v/>
      </c>
      <c r="V26" s="3" t="str">
        <f>IF(X26&lt;90,"",X26)</f>
        <v/>
      </c>
      <c r="X26" s="2">
        <f>IFERROR(ROUNDDOWN(L26/O26*100,0),"")</f>
        <v>76</v>
      </c>
    </row>
    <row r="27" spans="1:24" ht="24" customHeight="1">
      <c r="A27" s="22"/>
      <c r="B27" s="21"/>
      <c r="C27" s="20"/>
      <c r="D27" s="14" t="s">
        <v>29</v>
      </c>
      <c r="E27" s="7" t="s">
        <v>16</v>
      </c>
      <c r="F27" s="13">
        <v>0.65800000000000003</v>
      </c>
      <c r="G27" s="8" t="s">
        <v>35</v>
      </c>
      <c r="H27" s="7">
        <v>930</v>
      </c>
      <c r="I27" s="7">
        <v>350</v>
      </c>
      <c r="J27" s="7" t="s">
        <v>34</v>
      </c>
      <c r="K27" s="8" t="s">
        <v>12</v>
      </c>
      <c r="L27" s="19">
        <v>14.6</v>
      </c>
      <c r="M27" s="18">
        <f>IF(L27&gt;0,1/L27*34.6*67.1,"")</f>
        <v>159.01780821917808</v>
      </c>
      <c r="N27" s="10">
        <v>15.4</v>
      </c>
      <c r="O27" s="9">
        <v>19.2</v>
      </c>
      <c r="P27" s="7" t="s">
        <v>33</v>
      </c>
      <c r="Q27" s="8" t="s">
        <v>10</v>
      </c>
      <c r="R27" s="7" t="s">
        <v>9</v>
      </c>
      <c r="S27" s="7"/>
      <c r="T27" s="24" t="s">
        <v>27</v>
      </c>
      <c r="U27" s="4" t="str">
        <f>IFERROR(IF(L27&lt;N27,"",(ROUNDDOWN(L27/N27*100,0))),"")</f>
        <v/>
      </c>
      <c r="V27" s="3" t="str">
        <f>IF(X27&lt;90,"",X27)</f>
        <v/>
      </c>
      <c r="X27" s="2">
        <f>IFERROR(ROUNDDOWN(L27/O27*100,0),"")</f>
        <v>76</v>
      </c>
    </row>
    <row r="28" spans="1:24" ht="24" customHeight="1">
      <c r="A28" s="22"/>
      <c r="B28" s="21"/>
      <c r="C28" s="20"/>
      <c r="D28" s="14" t="s">
        <v>29</v>
      </c>
      <c r="E28" s="7" t="s">
        <v>16</v>
      </c>
      <c r="F28" s="13">
        <v>0.65800000000000003</v>
      </c>
      <c r="G28" s="8" t="s">
        <v>15</v>
      </c>
      <c r="H28" s="7" t="s">
        <v>32</v>
      </c>
      <c r="I28" s="7">
        <v>350</v>
      </c>
      <c r="J28" s="7" t="s">
        <v>31</v>
      </c>
      <c r="K28" s="8" t="s">
        <v>12</v>
      </c>
      <c r="L28" s="19">
        <v>16.399999999999999</v>
      </c>
      <c r="M28" s="18">
        <f>IF(L28&gt;0,1/L28*34.6*67.1,"")</f>
        <v>141.56463414634146</v>
      </c>
      <c r="N28" s="10">
        <v>15.4</v>
      </c>
      <c r="O28" s="9">
        <v>19.2</v>
      </c>
      <c r="P28" s="7" t="s">
        <v>11</v>
      </c>
      <c r="Q28" s="8" t="s">
        <v>10</v>
      </c>
      <c r="R28" s="7" t="s">
        <v>18</v>
      </c>
      <c r="S28" s="6"/>
      <c r="T28" s="24" t="s">
        <v>27</v>
      </c>
      <c r="U28" s="4">
        <f>IFERROR(IF(L28&lt;N28,"",(ROUNDDOWN(L28/N28*100,0))),"")</f>
        <v>106</v>
      </c>
      <c r="V28" s="3" t="str">
        <f>IF(X28&lt;90,"",X28)</f>
        <v/>
      </c>
      <c r="X28" s="2">
        <f>IFERROR(ROUNDDOWN(L28/O28*100,0),"")</f>
        <v>85</v>
      </c>
    </row>
    <row r="29" spans="1:24" ht="24" customHeight="1">
      <c r="A29" s="22"/>
      <c r="B29" s="21"/>
      <c r="C29" s="20"/>
      <c r="D29" s="14" t="s">
        <v>29</v>
      </c>
      <c r="E29" s="7" t="s">
        <v>16</v>
      </c>
      <c r="F29" s="13">
        <v>0.65800000000000003</v>
      </c>
      <c r="G29" s="8" t="s">
        <v>15</v>
      </c>
      <c r="H29" s="7">
        <v>960</v>
      </c>
      <c r="I29" s="7">
        <v>350</v>
      </c>
      <c r="J29" s="7" t="s">
        <v>30</v>
      </c>
      <c r="K29" s="8" t="s">
        <v>12</v>
      </c>
      <c r="L29" s="19">
        <v>16.399999999999999</v>
      </c>
      <c r="M29" s="18">
        <f>IF(L29&gt;0,1/L29*34.6*67.1,"")</f>
        <v>141.56463414634146</v>
      </c>
      <c r="N29" s="10">
        <v>15.4</v>
      </c>
      <c r="O29" s="9">
        <v>19.2</v>
      </c>
      <c r="P29" s="7" t="s">
        <v>11</v>
      </c>
      <c r="Q29" s="8" t="s">
        <v>10</v>
      </c>
      <c r="R29" s="7" t="s">
        <v>9</v>
      </c>
      <c r="S29" s="6"/>
      <c r="T29" s="24" t="s">
        <v>27</v>
      </c>
      <c r="U29" s="4">
        <f>IFERROR(IF(L29&lt;N29,"",(ROUNDDOWN(L29/N29*100,0))),"")</f>
        <v>106</v>
      </c>
      <c r="V29" s="3" t="str">
        <f>IF(X29&lt;90,"",X29)</f>
        <v/>
      </c>
      <c r="X29" s="2">
        <f>IFERROR(ROUNDDOWN(L29/O29*100,0),"")</f>
        <v>85</v>
      </c>
    </row>
    <row r="30" spans="1:24" ht="24" customHeight="1">
      <c r="A30" s="22"/>
      <c r="B30" s="21"/>
      <c r="C30" s="20"/>
      <c r="D30" s="14" t="s">
        <v>29</v>
      </c>
      <c r="E30" s="7" t="s">
        <v>16</v>
      </c>
      <c r="F30" s="13">
        <v>0.65800000000000003</v>
      </c>
      <c r="G30" s="8" t="s">
        <v>15</v>
      </c>
      <c r="H30" s="7">
        <v>980</v>
      </c>
      <c r="I30" s="7">
        <v>350</v>
      </c>
      <c r="J30" s="7" t="s">
        <v>28</v>
      </c>
      <c r="K30" s="8" t="s">
        <v>12</v>
      </c>
      <c r="L30" s="19">
        <v>16.399999999999999</v>
      </c>
      <c r="M30" s="18">
        <f>IF(L30&gt;0,1/L30*34.6*67.1,"")</f>
        <v>141.56463414634146</v>
      </c>
      <c r="N30" s="10">
        <v>14.7</v>
      </c>
      <c r="O30" s="9">
        <v>18.7</v>
      </c>
      <c r="P30" s="7" t="s">
        <v>11</v>
      </c>
      <c r="Q30" s="8" t="s">
        <v>10</v>
      </c>
      <c r="R30" s="7" t="s">
        <v>9</v>
      </c>
      <c r="S30" s="6"/>
      <c r="T30" s="24" t="s">
        <v>27</v>
      </c>
      <c r="U30" s="4">
        <f>IFERROR(IF(L30&lt;N30,"",(ROUNDDOWN(L30/N30*100,0))),"")</f>
        <v>111</v>
      </c>
      <c r="V30" s="3" t="str">
        <f>IF(X30&lt;90,"",X30)</f>
        <v/>
      </c>
      <c r="X30" s="2">
        <f>IFERROR(ROUNDDOWN(L30/O30*100,0),"")</f>
        <v>87</v>
      </c>
    </row>
    <row r="31" spans="1:24" ht="24" customHeight="1">
      <c r="A31" s="22"/>
      <c r="B31" s="21"/>
      <c r="C31" s="20"/>
      <c r="D31" s="14" t="s">
        <v>17</v>
      </c>
      <c r="E31" s="7" t="s">
        <v>16</v>
      </c>
      <c r="F31" s="13">
        <v>0.65800000000000003</v>
      </c>
      <c r="G31" s="8" t="s">
        <v>24</v>
      </c>
      <c r="H31" s="7" t="s">
        <v>26</v>
      </c>
      <c r="I31" s="7">
        <v>350</v>
      </c>
      <c r="J31" s="7" t="s">
        <v>25</v>
      </c>
      <c r="K31" s="8" t="s">
        <v>12</v>
      </c>
      <c r="L31" s="19">
        <v>17.2</v>
      </c>
      <c r="M31" s="18">
        <f>IF(L31&gt;0,1/L31*34.6*67.1,"")</f>
        <v>134.98023255813953</v>
      </c>
      <c r="N31" s="10">
        <v>17.2</v>
      </c>
      <c r="O31" s="9">
        <v>19.899999999999999</v>
      </c>
      <c r="P31" s="7" t="s">
        <v>21</v>
      </c>
      <c r="Q31" s="8" t="s">
        <v>10</v>
      </c>
      <c r="R31" s="7" t="s">
        <v>18</v>
      </c>
      <c r="S31" s="7"/>
      <c r="T31" s="5"/>
      <c r="U31" s="4">
        <f>IFERROR(IF(L31&lt;N31,"",(ROUNDDOWN(L31/N31*100,0))),"")</f>
        <v>100</v>
      </c>
      <c r="V31" s="3" t="str">
        <f>IF(X31&lt;90,"",X31)</f>
        <v/>
      </c>
      <c r="X31" s="2">
        <f>IFERROR(ROUNDDOWN(L31/O31*100,0),"")</f>
        <v>86</v>
      </c>
    </row>
    <row r="32" spans="1:24" ht="24" customHeight="1">
      <c r="A32" s="22"/>
      <c r="B32" s="23"/>
      <c r="C32" s="20"/>
      <c r="D32" s="14" t="s">
        <v>17</v>
      </c>
      <c r="E32" s="7" t="s">
        <v>16</v>
      </c>
      <c r="F32" s="13">
        <v>0.65800000000000003</v>
      </c>
      <c r="G32" s="8" t="s">
        <v>24</v>
      </c>
      <c r="H32" s="7" t="s">
        <v>23</v>
      </c>
      <c r="I32" s="7">
        <v>350</v>
      </c>
      <c r="J32" s="7" t="s">
        <v>22</v>
      </c>
      <c r="K32" s="8" t="s">
        <v>12</v>
      </c>
      <c r="L32" s="19">
        <v>16.899999999999999</v>
      </c>
      <c r="M32" s="18">
        <f>IF(L32&gt;0,1/L32*34.6*67.1,"")</f>
        <v>137.37633136094675</v>
      </c>
      <c r="N32" s="10">
        <v>17.2</v>
      </c>
      <c r="O32" s="9">
        <v>19.899999999999999</v>
      </c>
      <c r="P32" s="7" t="s">
        <v>21</v>
      </c>
      <c r="Q32" s="8" t="s">
        <v>10</v>
      </c>
      <c r="R32" s="7" t="s">
        <v>9</v>
      </c>
      <c r="S32" s="7"/>
      <c r="T32" s="5"/>
      <c r="U32" s="4" t="str">
        <f>IFERROR(IF(L32&lt;N32,"",(ROUNDDOWN(L32/N32*100,0))),"")</f>
        <v/>
      </c>
      <c r="V32" s="3" t="str">
        <f>IF(X32&lt;90,"",X32)</f>
        <v/>
      </c>
      <c r="X32" s="2">
        <f>IFERROR(ROUNDDOWN(L32/O32*100,0),"")</f>
        <v>84</v>
      </c>
    </row>
    <row r="33" spans="1:24" ht="24" customHeight="1">
      <c r="A33" s="22"/>
      <c r="B33" s="21"/>
      <c r="C33" s="20"/>
      <c r="D33" s="14" t="s">
        <v>17</v>
      </c>
      <c r="E33" s="7" t="s">
        <v>16</v>
      </c>
      <c r="F33" s="13">
        <v>0.65800000000000003</v>
      </c>
      <c r="G33" s="8" t="s">
        <v>15</v>
      </c>
      <c r="H33" s="7" t="s">
        <v>20</v>
      </c>
      <c r="I33" s="7">
        <v>350</v>
      </c>
      <c r="J33" s="7" t="s">
        <v>19</v>
      </c>
      <c r="K33" s="8" t="s">
        <v>12</v>
      </c>
      <c r="L33" s="19">
        <v>15.1</v>
      </c>
      <c r="M33" s="18">
        <f>IF(L33&gt;0,1/L33*34.6*67.1,"")</f>
        <v>153.75231788079469</v>
      </c>
      <c r="N33" s="10">
        <v>15.4</v>
      </c>
      <c r="O33" s="9">
        <v>19.2</v>
      </c>
      <c r="P33" s="7" t="s">
        <v>11</v>
      </c>
      <c r="Q33" s="8" t="s">
        <v>10</v>
      </c>
      <c r="R33" s="7" t="s">
        <v>18</v>
      </c>
      <c r="S33" s="6" t="s">
        <v>8</v>
      </c>
      <c r="T33" s="5"/>
      <c r="U33" s="4" t="str">
        <f>IFERROR(IF(L33&lt;N33,"",(ROUNDDOWN(L33/N33*100,0))),"")</f>
        <v/>
      </c>
      <c r="V33" s="3" t="str">
        <f>IF(X33&lt;90,"",X33)</f>
        <v/>
      </c>
      <c r="X33" s="2">
        <f>IFERROR(ROUNDDOWN(L33/O33*100,0),"")</f>
        <v>78</v>
      </c>
    </row>
    <row r="34" spans="1:24" ht="24" customHeight="1" thickBot="1">
      <c r="A34" s="17"/>
      <c r="B34" s="16"/>
      <c r="C34" s="15"/>
      <c r="D34" s="14" t="s">
        <v>17</v>
      </c>
      <c r="E34" s="7" t="s">
        <v>16</v>
      </c>
      <c r="F34" s="13">
        <v>0.65800000000000003</v>
      </c>
      <c r="G34" s="8" t="s">
        <v>15</v>
      </c>
      <c r="H34" s="7" t="s">
        <v>14</v>
      </c>
      <c r="I34" s="7">
        <v>350</v>
      </c>
      <c r="J34" s="7" t="s">
        <v>13</v>
      </c>
      <c r="K34" s="8" t="s">
        <v>12</v>
      </c>
      <c r="L34" s="12">
        <v>15.1</v>
      </c>
      <c r="M34" s="11">
        <f>IF(L34&gt;0,1/L34*34.6*67.1,"")</f>
        <v>153.75231788079469</v>
      </c>
      <c r="N34" s="10">
        <v>14.7</v>
      </c>
      <c r="O34" s="9">
        <v>18.7</v>
      </c>
      <c r="P34" s="7" t="s">
        <v>11</v>
      </c>
      <c r="Q34" s="8" t="s">
        <v>10</v>
      </c>
      <c r="R34" s="7" t="s">
        <v>9</v>
      </c>
      <c r="S34" s="6" t="s">
        <v>8</v>
      </c>
      <c r="T34" s="5"/>
      <c r="U34" s="4">
        <f>IFERROR(IF(L34&lt;N34,"",(ROUNDDOWN(L34/N34*100,0))),"")</f>
        <v>102</v>
      </c>
      <c r="V34" s="3" t="str">
        <f>IF(X34&lt;90,"",X34)</f>
        <v/>
      </c>
      <c r="X34" s="2">
        <f>IFERROR(ROUNDDOWN(L34/O34*100,0),"")</f>
        <v>80</v>
      </c>
    </row>
    <row r="36" spans="1:24">
      <c r="B36" s="1" t="s">
        <v>7</v>
      </c>
    </row>
    <row r="37" spans="1:24">
      <c r="B37" s="1" t="s">
        <v>6</v>
      </c>
    </row>
    <row r="38" spans="1:24">
      <c r="B38" s="1" t="s">
        <v>5</v>
      </c>
    </row>
    <row r="39" spans="1:24">
      <c r="B39" s="1" t="s">
        <v>4</v>
      </c>
    </row>
    <row r="40" spans="1:24">
      <c r="B40" s="1" t="s">
        <v>3</v>
      </c>
    </row>
    <row r="41" spans="1:24">
      <c r="B41" s="1" t="s">
        <v>2</v>
      </c>
    </row>
    <row r="42" spans="1:24">
      <c r="B42" s="1" t="s">
        <v>1</v>
      </c>
    </row>
    <row r="43" spans="1:24">
      <c r="B43" s="1" t="s">
        <v>0</v>
      </c>
    </row>
  </sheetData>
  <mergeCells count="27">
    <mergeCell ref="H4:H8"/>
    <mergeCell ref="I4:I8"/>
    <mergeCell ref="J4:J8"/>
    <mergeCell ref="K4:K8"/>
    <mergeCell ref="D6:D8"/>
    <mergeCell ref="E6:E8"/>
    <mergeCell ref="F6:F8"/>
    <mergeCell ref="T6:T8"/>
    <mergeCell ref="Q6:Q8"/>
    <mergeCell ref="R6:R8"/>
    <mergeCell ref="S6:S8"/>
    <mergeCell ref="R2:U2"/>
    <mergeCell ref="A4:A8"/>
    <mergeCell ref="B4:C8"/>
    <mergeCell ref="D4:D5"/>
    <mergeCell ref="E4:F5"/>
    <mergeCell ref="G4:G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8" scale="78" fitToHeight="0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2-１(軽)</vt:lpstr>
      <vt:lpstr>'2-１(軽)'!Print_Area</vt:lpstr>
      <vt:lpstr>'2-１(軽)'!Print_Titles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2024-05-01T01:59:53Z</dcterms:created>
  <dcterms:modified xsi:type="dcterms:W3CDTF">2024-05-01T02:00:35Z</dcterms:modified>
</cp:coreProperties>
</file>