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１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'2-１(軽)'!$A$8:$U$19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'2-１(軽)'!$A$2:$V$22</definedName>
    <definedName name="_xlnm.Print_Titles" localSheetId="0">'2-１(軽)'!$3:$8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V19" i="1" s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<sst xmlns="http://schemas.openxmlformats.org/spreadsheetml/2006/main" count="120" uniqueCount="57">
  <si>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</si>
  <si>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  <rPh sb="3" eb="7">
      <t>カブシキカイシャ</t>
    </rPh>
    <phoneticPr fontId="5"/>
  </si>
  <si>
    <t>ガソリン貨物車（軽自動車）</t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</si>
  <si>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</si>
  <si>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</si>
  <si>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</si>
  <si>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</si>
  <si>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</si>
  <si>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</si>
  <si>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</si>
  <si>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</si>
  <si>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</si>
  <si>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</si>
  <si>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</si>
  <si>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</si>
  <si>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</si>
  <si>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</si>
  <si>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</si>
  <si>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</si>
  <si>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</si>
  <si>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</si>
  <si>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</si>
  <si>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</si>
  <si>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</si>
  <si>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</si>
  <si>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</si>
  <si>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</si>
  <si>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</si>
  <si>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R４</t>
    <phoneticPr fontId="9"/>
  </si>
  <si>
    <t>マツダ</t>
  </si>
  <si>
    <t>※1</t>
  </si>
  <si>
    <t>スクラム</t>
  </si>
  <si>
    <t>3BD-DG16T</t>
  </si>
  <si>
    <t>R06A</t>
  </si>
  <si>
    <t>5MT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</si>
  <si>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</si>
  <si>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t>V,FI</t>
  </si>
  <si>
    <t>3W</t>
  </si>
  <si>
    <t>R</t>
  </si>
  <si>
    <t>構造B</t>
  </si>
  <si>
    <t>A</t>
  </si>
  <si>
    <t>5MT×2</t>
  </si>
  <si>
    <t>4AT
(E)</t>
  </si>
  <si>
    <t>I,V,FI</t>
  </si>
  <si>
    <t>5BD-DG17V</t>
  </si>
  <si>
    <t>5AT
(E)</t>
  </si>
  <si>
    <t>V,FI,EP,AM</t>
  </si>
  <si>
    <t>☆☆☆☆</t>
  </si>
  <si>
    <t>890～910</t>
  </si>
  <si>
    <t>1350～1380</t>
  </si>
  <si>
    <t>I,V,FI,EP</t>
  </si>
  <si>
    <t>930～950</t>
  </si>
  <si>
    <t>1390～1420</t>
  </si>
  <si>
    <t>3BD-DG17V</t>
  </si>
  <si>
    <t>V,FI,EP</t>
  </si>
  <si>
    <t>（注）</t>
    <rPh sb="1" eb="2">
      <t>チュウ</t>
    </rPh>
    <phoneticPr fontId="9"/>
  </si>
  <si>
    <t>※1印の付いている通称名については、スズキ株式会社が製造事業者である。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</si>
</sst>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"/>
    <numFmt numFmtId="178" formatCode="0_);[Red]\(0\)"/>
  </numFmts>
  <fonts count="14" x14ac:knownFonts="1"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2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1" applyFont="1" applyFill="1"/>
    <xf numFmtId="0" fontId="6" fillId="0" borderId="0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/>
    <xf numFmtId="0" fontId="10" fillId="0" borderId="1" xfId="1" applyFont="1" applyFill="1" applyBorder="1" applyAlignment="1"/>
    <xf numFmtId="0" fontId="5" fillId="0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shrinkToFit="1"/>
    </xf>
    <xf numFmtId="0" fontId="5" fillId="0" borderId="4" xfId="1" applyFont="1" applyFill="1" applyBorder="1" applyAlignment="1">
      <alignment horizontal="center" shrinkToFit="1"/>
    </xf>
    <xf numFmtId="0" fontId="5" fillId="0" borderId="5" xfId="1" applyFont="1" applyFill="1" applyBorder="1" applyAlignment="1">
      <alignment horizontal="center" shrinkToFit="1"/>
    </xf>
    <xf numFmtId="0" fontId="5" fillId="0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1" xfId="1" applyFont="1" applyFill="1" applyBorder="1" applyAlignment="1">
      <alignment horizontal="center" shrinkToFit="1"/>
    </xf>
    <xf numFmtId="0" fontId="5" fillId="0" borderId="16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 applyProtection="1">
      <alignment vertical="center"/>
      <protection locked="0"/>
    </xf>
    <xf numFmtId="0" fontId="5" fillId="0" borderId="5" xfId="1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76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177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28" xfId="1" applyNumberFormat="1" applyFont="1" applyFill="1" applyBorder="1" applyAlignment="1">
      <alignment horizontal="center" vertical="center" wrapText="1"/>
    </xf>
    <xf numFmtId="177" fontId="11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10" xfId="1" applyFont="1" applyFill="1" applyBorder="1" applyAlignment="1" applyProtection="1">
      <alignment vertical="center"/>
      <protection locked="0"/>
    </xf>
    <xf numFmtId="0" fontId="5" fillId="0" borderId="32" xfId="1" applyFont="1" applyFill="1" applyBorder="1" applyAlignment="1" applyProtection="1">
      <alignment vertical="center"/>
      <protection locked="0"/>
    </xf>
    <xf numFmtId="0" fontId="5" fillId="0" borderId="2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177" fontId="11" fillId="0" borderId="33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34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21"/>
  <sheetViews>
    <sheetView tabSelected="1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0" style="2" hidden="1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P1" s="3"/>
    </row>
    <row r="2" spans="1:24" s="4" customFormat="1" ht="15" x14ac:dyDescent="0.2">
      <c r="A2" s="2"/>
      <c r="B2" s="2"/>
      <c r="C2" s="2"/>
      <c r="E2" s="5"/>
      <c r="H2" s="2"/>
      <c r="I2" s="2"/>
      <c r="J2" s="6" t="s">
        <v>0</v>
      </c>
      <c r="K2" s="6"/>
      <c r="L2" s="6"/>
      <c r="M2" s="6"/>
      <c r="N2" s="6"/>
      <c r="O2" s="6"/>
      <c r="P2" s="6"/>
      <c r="Q2" s="6"/>
      <c r="R2" s="7" t="s">
        <v>1</v>
      </c>
      <c r="S2" s="7"/>
      <c r="T2" s="7"/>
      <c r="U2" s="7"/>
      <c r="V2" s="6"/>
    </row>
    <row r="3" spans="1:24" s="4" customFormat="1" ht="23.25" customHeight="1" x14ac:dyDescent="0.25">
      <c r="A3" s="8" t="s">
        <v>2</v>
      </c>
      <c r="B3" s="9"/>
      <c r="C3" s="6"/>
      <c r="E3" s="2"/>
      <c r="F3" s="2"/>
      <c r="G3" s="2"/>
      <c r="H3" s="2"/>
      <c r="I3" s="6"/>
      <c r="J3" s="2"/>
      <c r="K3" s="2"/>
      <c r="L3" s="2"/>
      <c r="M3" s="2"/>
      <c r="N3" s="2"/>
      <c r="P3" s="10"/>
      <c r="U3" s="11"/>
      <c r="V3" s="11" t="s">
        <v>3</v>
      </c>
    </row>
    <row r="4" spans="1:24" s="4" customFormat="1" ht="14.25" customHeight="1" thickBot="1" x14ac:dyDescent="0.25">
      <c r="A4" s="12" t="s">
        <v>4</v>
      </c>
      <c r="B4" s="13" t="s">
        <v>5</v>
      </c>
      <c r="C4" s="14"/>
      <c r="D4" s="15"/>
      <c r="E4" s="13" t="s">
        <v>6</v>
      </c>
      <c r="F4" s="15"/>
      <c r="G4" s="16" t="s">
        <v>7</v>
      </c>
      <c r="H4" s="17" t="s">
        <v>8</v>
      </c>
      <c r="I4" s="16" t="s">
        <v>9</v>
      </c>
      <c r="J4" s="16" t="s">
        <v>10</v>
      </c>
      <c r="K4" s="18" t="s">
        <v>11</v>
      </c>
      <c r="L4" s="19" t="s">
        <v>12</v>
      </c>
      <c r="M4" s="20"/>
      <c r="N4" s="20"/>
      <c r="O4" s="21"/>
      <c r="P4" s="16" t="s">
        <v>13</v>
      </c>
      <c r="Q4" s="22" t="s">
        <v>14</v>
      </c>
      <c r="R4" s="23"/>
      <c r="S4" s="24"/>
      <c r="T4" s="25" t="s">
        <v>15</v>
      </c>
      <c r="U4" s="26" t="s">
        <v>16</v>
      </c>
      <c r="V4" s="27" t="s">
        <v>17</v>
      </c>
    </row>
    <row r="5" spans="1:24" s="4" customFormat="1" ht="14.25" customHeight="1" x14ac:dyDescent="0.2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18</v>
      </c>
      <c r="M5" s="34" t="s">
        <v>19</v>
      </c>
      <c r="N5" s="35" t="s">
        <v>20</v>
      </c>
      <c r="O5" s="36" t="s">
        <v>21</v>
      </c>
      <c r="P5" s="37"/>
      <c r="Q5" s="38"/>
      <c r="R5" s="39"/>
      <c r="S5" s="40"/>
      <c r="T5" s="41"/>
      <c r="U5" s="42"/>
      <c r="V5" s="36"/>
    </row>
    <row r="6" spans="1:24" s="4" customFormat="1" ht="14.25" customHeight="1" x14ac:dyDescent="0.2">
      <c r="A6" s="28"/>
      <c r="B6" s="29"/>
      <c r="C6" s="30"/>
      <c r="D6" s="12" t="s">
        <v>22</v>
      </c>
      <c r="E6" s="12" t="s">
        <v>22</v>
      </c>
      <c r="F6" s="16" t="s">
        <v>23</v>
      </c>
      <c r="G6" s="28"/>
      <c r="H6" s="28"/>
      <c r="I6" s="28"/>
      <c r="J6" s="28"/>
      <c r="K6" s="29"/>
      <c r="L6" s="43"/>
      <c r="M6" s="44"/>
      <c r="N6" s="45"/>
      <c r="O6" s="46"/>
      <c r="P6" s="37"/>
      <c r="Q6" s="16" t="s">
        <v>24</v>
      </c>
      <c r="R6" s="16" t="s">
        <v>25</v>
      </c>
      <c r="S6" s="12" t="s">
        <v>26</v>
      </c>
      <c r="T6" s="47" t="s">
        <v>27</v>
      </c>
      <c r="U6" s="42"/>
      <c r="V6" s="36"/>
    </row>
    <row r="7" spans="1:24" s="4" customFormat="1" x14ac:dyDescent="0.2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3"/>
      <c r="M7" s="44"/>
      <c r="N7" s="45"/>
      <c r="O7" s="46"/>
      <c r="P7" s="37"/>
      <c r="Q7" s="37"/>
      <c r="R7" s="37"/>
      <c r="S7" s="28"/>
      <c r="T7" s="48"/>
      <c r="U7" s="42"/>
      <c r="V7" s="36"/>
    </row>
    <row r="8" spans="1:24" s="4" customFormat="1" x14ac:dyDescent="0.2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6"/>
      <c r="P8" s="54"/>
      <c r="Q8" s="54"/>
      <c r="R8" s="54"/>
      <c r="S8" s="49"/>
      <c r="T8" s="55"/>
      <c r="U8" s="56"/>
      <c r="V8" s="36"/>
      <c r="X8" s="57" t="s">
        <v>28</v>
      </c>
    </row>
    <row r="9" spans="1:24" s="4" customFormat="1" ht="24" customHeight="1" x14ac:dyDescent="0.2">
      <c r="A9" s="58" t="s">
        <v>29</v>
      </c>
      <c r="B9" s="59" t="s">
        <v>30</v>
      </c>
      <c r="C9" s="60" t="s">
        <v>31</v>
      </c>
      <c r="D9" s="61" t="s">
        <v>32</v>
      </c>
      <c r="E9" s="62" t="s">
        <v>33</v>
      </c>
      <c r="F9" s="63">
        <v>0.65800000000000003</v>
      </c>
      <c r="G9" s="64" t="s">
        <v>34</v>
      </c>
      <c r="H9" s="62">
        <v>730</v>
      </c>
      <c r="I9" s="62">
        <v>350</v>
      </c>
      <c r="J9" s="62">
        <v>1190</v>
      </c>
      <c r="K9" s="64" t="s">
        <v>35</v>
      </c>
      <c r="L9" s="65">
        <v>18.2</v>
      </c>
      <c r="M9" s="66">
        <f t="shared" ref="M9:M19" si="0">IF(L9&gt;0,1/L9*34.6*67.1,"")</f>
        <v>127.56373626373626</v>
      </c>
      <c r="N9" s="67">
        <v>18.2</v>
      </c>
      <c r="O9" s="68">
        <v>21</v>
      </c>
      <c r="P9" s="62" t="s">
        <v>36</v>
      </c>
      <c r="Q9" s="64" t="s">
        <v>37</v>
      </c>
      <c r="R9" s="62" t="s">
        <v>38</v>
      </c>
      <c r="S9" s="62"/>
      <c r="T9" s="69"/>
      <c r="U9" s="70">
        <f t="shared" ref="U9:U19" si="1">IFERROR(IF(L9&lt;N9,"",(ROUNDDOWN(L9/N9*100,0))),"")</f>
        <v>100</v>
      </c>
      <c r="V9" s="71" t="str">
        <f t="shared" ref="V9:V19" si="2">IF(X9&lt;90,"",X9)</f>
        <v/>
      </c>
      <c r="X9" s="72">
        <f t="shared" ref="X9:X19" si="3">IFERROR(ROUNDDOWN(L9/O9*100,0),"")</f>
        <v>86</v>
      </c>
    </row>
    <row r="10" spans="1:24" s="4" customFormat="1" ht="24" customHeight="1" x14ac:dyDescent="0.2">
      <c r="A10" s="73"/>
      <c r="B10" s="74"/>
      <c r="C10" s="75"/>
      <c r="D10" s="61" t="s">
        <v>32</v>
      </c>
      <c r="E10" s="62" t="s">
        <v>33</v>
      </c>
      <c r="F10" s="63">
        <v>0.65800000000000003</v>
      </c>
      <c r="G10" s="64" t="s">
        <v>34</v>
      </c>
      <c r="H10" s="62">
        <v>770</v>
      </c>
      <c r="I10" s="62">
        <v>350</v>
      </c>
      <c r="J10" s="62">
        <v>1230</v>
      </c>
      <c r="K10" s="64" t="s">
        <v>39</v>
      </c>
      <c r="L10" s="65">
        <v>18.2</v>
      </c>
      <c r="M10" s="66">
        <f t="shared" si="0"/>
        <v>127.56373626373626</v>
      </c>
      <c r="N10" s="67">
        <v>18</v>
      </c>
      <c r="O10" s="68">
        <v>20</v>
      </c>
      <c r="P10" s="62" t="s">
        <v>36</v>
      </c>
      <c r="Q10" s="64" t="s">
        <v>37</v>
      </c>
      <c r="R10" s="62" t="s">
        <v>40</v>
      </c>
      <c r="S10" s="62"/>
      <c r="T10" s="69"/>
      <c r="U10" s="70">
        <f t="shared" si="1"/>
        <v>101</v>
      </c>
      <c r="V10" s="71">
        <f t="shared" si="2"/>
        <v>91</v>
      </c>
      <c r="X10" s="72">
        <f t="shared" si="3"/>
        <v>91</v>
      </c>
    </row>
    <row r="11" spans="1:24" s="4" customFormat="1" ht="24" customHeight="1" x14ac:dyDescent="0.2">
      <c r="A11" s="73"/>
      <c r="B11" s="74"/>
      <c r="C11" s="75"/>
      <c r="D11" s="61" t="s">
        <v>32</v>
      </c>
      <c r="E11" s="62" t="s">
        <v>33</v>
      </c>
      <c r="F11" s="63">
        <v>0.65800000000000003</v>
      </c>
      <c r="G11" s="64" t="s">
        <v>41</v>
      </c>
      <c r="H11" s="62">
        <v>780</v>
      </c>
      <c r="I11" s="62">
        <v>350</v>
      </c>
      <c r="J11" s="62">
        <v>1240</v>
      </c>
      <c r="K11" s="64" t="s">
        <v>39</v>
      </c>
      <c r="L11" s="65">
        <v>18.2</v>
      </c>
      <c r="M11" s="66">
        <f t="shared" si="0"/>
        <v>127.56373626373626</v>
      </c>
      <c r="N11" s="67">
        <v>18</v>
      </c>
      <c r="O11" s="68">
        <v>20</v>
      </c>
      <c r="P11" s="62" t="s">
        <v>36</v>
      </c>
      <c r="Q11" s="64" t="s">
        <v>37</v>
      </c>
      <c r="R11" s="62" t="s">
        <v>40</v>
      </c>
      <c r="S11" s="62"/>
      <c r="T11" s="69"/>
      <c r="U11" s="70">
        <f t="shared" si="1"/>
        <v>101</v>
      </c>
      <c r="V11" s="71">
        <f t="shared" si="2"/>
        <v>91</v>
      </c>
      <c r="X11" s="72">
        <f t="shared" si="3"/>
        <v>91</v>
      </c>
    </row>
    <row r="12" spans="1:24" s="4" customFormat="1" ht="24" customHeight="1" x14ac:dyDescent="0.2">
      <c r="A12" s="73"/>
      <c r="B12" s="74"/>
      <c r="C12" s="75"/>
      <c r="D12" s="61" t="s">
        <v>32</v>
      </c>
      <c r="E12" s="62" t="s">
        <v>33</v>
      </c>
      <c r="F12" s="63">
        <v>0.65800000000000003</v>
      </c>
      <c r="G12" s="64" t="s">
        <v>42</v>
      </c>
      <c r="H12" s="62">
        <v>750</v>
      </c>
      <c r="I12" s="62">
        <v>350</v>
      </c>
      <c r="J12" s="62">
        <v>1210</v>
      </c>
      <c r="K12" s="64" t="s">
        <v>39</v>
      </c>
      <c r="L12" s="65">
        <v>15.7</v>
      </c>
      <c r="M12" s="66">
        <f t="shared" si="0"/>
        <v>147.87643312101909</v>
      </c>
      <c r="N12" s="67">
        <v>16</v>
      </c>
      <c r="O12" s="68">
        <v>19.8</v>
      </c>
      <c r="P12" s="62" t="s">
        <v>43</v>
      </c>
      <c r="Q12" s="64" t="s">
        <v>37</v>
      </c>
      <c r="R12" s="62" t="s">
        <v>38</v>
      </c>
      <c r="S12" s="62"/>
      <c r="T12" s="69"/>
      <c r="U12" s="70" t="str">
        <f t="shared" si="1"/>
        <v/>
      </c>
      <c r="V12" s="71" t="str">
        <f t="shared" si="2"/>
        <v/>
      </c>
      <c r="X12" s="72">
        <f t="shared" si="3"/>
        <v>79</v>
      </c>
    </row>
    <row r="13" spans="1:24" s="4" customFormat="1" ht="24" customHeight="1" x14ac:dyDescent="0.2">
      <c r="A13" s="73"/>
      <c r="B13" s="74"/>
      <c r="C13" s="75"/>
      <c r="D13" s="61" t="s">
        <v>32</v>
      </c>
      <c r="E13" s="62" t="s">
        <v>33</v>
      </c>
      <c r="F13" s="63">
        <v>0.65800000000000003</v>
      </c>
      <c r="G13" s="64" t="s">
        <v>42</v>
      </c>
      <c r="H13" s="62">
        <v>790</v>
      </c>
      <c r="I13" s="62">
        <v>350</v>
      </c>
      <c r="J13" s="62">
        <v>1250</v>
      </c>
      <c r="K13" s="64" t="s">
        <v>39</v>
      </c>
      <c r="L13" s="65">
        <v>15.7</v>
      </c>
      <c r="M13" s="66">
        <f t="shared" si="0"/>
        <v>147.87643312101909</v>
      </c>
      <c r="N13" s="67">
        <v>16</v>
      </c>
      <c r="O13" s="68">
        <v>19.8</v>
      </c>
      <c r="P13" s="62" t="s">
        <v>43</v>
      </c>
      <c r="Q13" s="64" t="s">
        <v>37</v>
      </c>
      <c r="R13" s="62" t="s">
        <v>40</v>
      </c>
      <c r="S13" s="62"/>
      <c r="T13" s="69"/>
      <c r="U13" s="70" t="str">
        <f t="shared" si="1"/>
        <v/>
      </c>
      <c r="V13" s="71" t="str">
        <f t="shared" si="2"/>
        <v/>
      </c>
      <c r="X13" s="72">
        <f t="shared" si="3"/>
        <v>79</v>
      </c>
    </row>
    <row r="14" spans="1:24" s="4" customFormat="1" ht="24" customHeight="1" x14ac:dyDescent="0.2">
      <c r="A14" s="73"/>
      <c r="B14" s="74"/>
      <c r="C14" s="75"/>
      <c r="D14" s="61" t="s">
        <v>44</v>
      </c>
      <c r="E14" s="62" t="s">
        <v>33</v>
      </c>
      <c r="F14" s="63">
        <v>0.65800000000000003</v>
      </c>
      <c r="G14" s="64" t="s">
        <v>45</v>
      </c>
      <c r="H14" s="62">
        <v>880</v>
      </c>
      <c r="I14" s="62">
        <v>350</v>
      </c>
      <c r="J14" s="62">
        <v>1340</v>
      </c>
      <c r="K14" s="64" t="s">
        <v>35</v>
      </c>
      <c r="L14" s="65">
        <v>16.399999999999999</v>
      </c>
      <c r="M14" s="66">
        <f t="shared" si="0"/>
        <v>141.56463414634146</v>
      </c>
      <c r="N14" s="67">
        <v>15.4</v>
      </c>
      <c r="O14" s="68">
        <v>19.2</v>
      </c>
      <c r="P14" s="62" t="s">
        <v>46</v>
      </c>
      <c r="Q14" s="64" t="s">
        <v>37</v>
      </c>
      <c r="R14" s="62" t="s">
        <v>38</v>
      </c>
      <c r="S14" s="62"/>
      <c r="T14" s="69" t="s">
        <v>47</v>
      </c>
      <c r="U14" s="70">
        <f t="shared" si="1"/>
        <v>106</v>
      </c>
      <c r="V14" s="71" t="str">
        <f t="shared" si="2"/>
        <v/>
      </c>
      <c r="X14" s="72">
        <f t="shared" si="3"/>
        <v>85</v>
      </c>
    </row>
    <row r="15" spans="1:24" s="4" customFormat="1" ht="24" customHeight="1" x14ac:dyDescent="0.2">
      <c r="A15" s="73"/>
      <c r="B15" s="74"/>
      <c r="C15" s="75"/>
      <c r="D15" s="61" t="s">
        <v>44</v>
      </c>
      <c r="E15" s="62" t="s">
        <v>33</v>
      </c>
      <c r="F15" s="63">
        <v>0.65800000000000003</v>
      </c>
      <c r="G15" s="64" t="s">
        <v>42</v>
      </c>
      <c r="H15" s="62" t="s">
        <v>48</v>
      </c>
      <c r="I15" s="62">
        <v>350</v>
      </c>
      <c r="J15" s="62" t="s">
        <v>49</v>
      </c>
      <c r="K15" s="64" t="s">
        <v>35</v>
      </c>
      <c r="L15" s="65">
        <v>14.6</v>
      </c>
      <c r="M15" s="66">
        <f t="shared" si="0"/>
        <v>159.01780821917808</v>
      </c>
      <c r="N15" s="67">
        <v>15.4</v>
      </c>
      <c r="O15" s="68">
        <v>19.2</v>
      </c>
      <c r="P15" s="62" t="s">
        <v>50</v>
      </c>
      <c r="Q15" s="64" t="s">
        <v>37</v>
      </c>
      <c r="R15" s="62" t="s">
        <v>38</v>
      </c>
      <c r="S15" s="62"/>
      <c r="T15" s="69" t="s">
        <v>47</v>
      </c>
      <c r="U15" s="70" t="str">
        <f t="shared" si="1"/>
        <v/>
      </c>
      <c r="V15" s="71" t="str">
        <f t="shared" si="2"/>
        <v/>
      </c>
      <c r="X15" s="72">
        <f t="shared" si="3"/>
        <v>76</v>
      </c>
    </row>
    <row r="16" spans="1:24" s="4" customFormat="1" ht="24" customHeight="1" x14ac:dyDescent="0.2">
      <c r="A16" s="73"/>
      <c r="B16" s="74"/>
      <c r="C16" s="75"/>
      <c r="D16" s="61" t="s">
        <v>44</v>
      </c>
      <c r="E16" s="62" t="s">
        <v>33</v>
      </c>
      <c r="F16" s="63">
        <v>0.65800000000000003</v>
      </c>
      <c r="G16" s="64" t="s">
        <v>45</v>
      </c>
      <c r="H16" s="62">
        <v>920</v>
      </c>
      <c r="I16" s="62">
        <v>350</v>
      </c>
      <c r="J16" s="62">
        <v>1380</v>
      </c>
      <c r="K16" s="64" t="s">
        <v>39</v>
      </c>
      <c r="L16" s="65">
        <v>16.399999999999999</v>
      </c>
      <c r="M16" s="66">
        <f t="shared" si="0"/>
        <v>141.56463414634146</v>
      </c>
      <c r="N16" s="67">
        <v>15.4</v>
      </c>
      <c r="O16" s="68">
        <v>19.2</v>
      </c>
      <c r="P16" s="62" t="s">
        <v>46</v>
      </c>
      <c r="Q16" s="64" t="s">
        <v>37</v>
      </c>
      <c r="R16" s="62" t="s">
        <v>40</v>
      </c>
      <c r="S16" s="62"/>
      <c r="T16" s="69" t="s">
        <v>47</v>
      </c>
      <c r="U16" s="70">
        <f t="shared" si="1"/>
        <v>106</v>
      </c>
      <c r="V16" s="71" t="str">
        <f t="shared" si="2"/>
        <v/>
      </c>
      <c r="X16" s="72">
        <f t="shared" si="3"/>
        <v>85</v>
      </c>
    </row>
    <row r="17" spans="1:24" s="4" customFormat="1" ht="24" customHeight="1" x14ac:dyDescent="0.2">
      <c r="A17" s="73"/>
      <c r="B17" s="74"/>
      <c r="C17" s="75"/>
      <c r="D17" s="61" t="s">
        <v>44</v>
      </c>
      <c r="E17" s="62" t="s">
        <v>33</v>
      </c>
      <c r="F17" s="63">
        <v>0.65800000000000003</v>
      </c>
      <c r="G17" s="64" t="s">
        <v>42</v>
      </c>
      <c r="H17" s="62" t="s">
        <v>51</v>
      </c>
      <c r="I17" s="62">
        <v>350</v>
      </c>
      <c r="J17" s="62" t="s">
        <v>52</v>
      </c>
      <c r="K17" s="64" t="s">
        <v>39</v>
      </c>
      <c r="L17" s="65">
        <v>14.6</v>
      </c>
      <c r="M17" s="66">
        <f t="shared" si="0"/>
        <v>159.01780821917808</v>
      </c>
      <c r="N17" s="67">
        <v>15.4</v>
      </c>
      <c r="O17" s="68">
        <v>19.2</v>
      </c>
      <c r="P17" s="62" t="s">
        <v>50</v>
      </c>
      <c r="Q17" s="64" t="s">
        <v>37</v>
      </c>
      <c r="R17" s="62" t="s">
        <v>40</v>
      </c>
      <c r="S17" s="62"/>
      <c r="T17" s="69" t="s">
        <v>47</v>
      </c>
      <c r="U17" s="70" t="str">
        <f t="shared" si="1"/>
        <v/>
      </c>
      <c r="V17" s="71" t="str">
        <f t="shared" si="2"/>
        <v/>
      </c>
      <c r="X17" s="72">
        <f t="shared" si="3"/>
        <v>76</v>
      </c>
    </row>
    <row r="18" spans="1:24" s="4" customFormat="1" ht="24" customHeight="1" x14ac:dyDescent="0.2">
      <c r="A18" s="73"/>
      <c r="B18" s="74"/>
      <c r="C18" s="75"/>
      <c r="D18" s="61" t="s">
        <v>53</v>
      </c>
      <c r="E18" s="62" t="s">
        <v>33</v>
      </c>
      <c r="F18" s="63">
        <v>0.65800000000000003</v>
      </c>
      <c r="G18" s="64" t="s">
        <v>34</v>
      </c>
      <c r="H18" s="62">
        <v>870</v>
      </c>
      <c r="I18" s="62">
        <v>350</v>
      </c>
      <c r="J18" s="62">
        <v>1330</v>
      </c>
      <c r="K18" s="64" t="s">
        <v>39</v>
      </c>
      <c r="L18" s="65">
        <v>17.2</v>
      </c>
      <c r="M18" s="66">
        <f t="shared" si="0"/>
        <v>134.98023255813953</v>
      </c>
      <c r="N18" s="67">
        <v>17.2</v>
      </c>
      <c r="O18" s="68">
        <v>19.899999999999999</v>
      </c>
      <c r="P18" s="62" t="s">
        <v>54</v>
      </c>
      <c r="Q18" s="64" t="s">
        <v>37</v>
      </c>
      <c r="R18" s="62" t="s">
        <v>38</v>
      </c>
      <c r="S18" s="62"/>
      <c r="T18" s="69"/>
      <c r="U18" s="70">
        <f t="shared" si="1"/>
        <v>100</v>
      </c>
      <c r="V18" s="71" t="str">
        <f t="shared" si="2"/>
        <v/>
      </c>
      <c r="X18" s="72">
        <f t="shared" si="3"/>
        <v>86</v>
      </c>
    </row>
    <row r="19" spans="1:24" s="4" customFormat="1" ht="24" customHeight="1" thickBot="1" x14ac:dyDescent="0.25">
      <c r="A19" s="76"/>
      <c r="B19" s="77"/>
      <c r="C19" s="78"/>
      <c r="D19" s="61" t="s">
        <v>53</v>
      </c>
      <c r="E19" s="62" t="s">
        <v>33</v>
      </c>
      <c r="F19" s="63">
        <v>0.65800000000000003</v>
      </c>
      <c r="G19" s="64" t="s">
        <v>34</v>
      </c>
      <c r="H19" s="62">
        <v>910</v>
      </c>
      <c r="I19" s="62">
        <v>350</v>
      </c>
      <c r="J19" s="62">
        <v>1370</v>
      </c>
      <c r="K19" s="64" t="s">
        <v>39</v>
      </c>
      <c r="L19" s="79">
        <v>16.899999999999999</v>
      </c>
      <c r="M19" s="80">
        <f t="shared" si="0"/>
        <v>137.37633136094675</v>
      </c>
      <c r="N19" s="67">
        <v>17.2</v>
      </c>
      <c r="O19" s="68">
        <v>19.899999999999999</v>
      </c>
      <c r="P19" s="62" t="s">
        <v>54</v>
      </c>
      <c r="Q19" s="64" t="s">
        <v>37</v>
      </c>
      <c r="R19" s="62" t="s">
        <v>40</v>
      </c>
      <c r="S19" s="62"/>
      <c r="T19" s="69"/>
      <c r="U19" s="70" t="str">
        <f t="shared" si="1"/>
        <v/>
      </c>
      <c r="V19" s="71" t="str">
        <f t="shared" si="2"/>
        <v/>
      </c>
      <c r="X19" s="72">
        <f t="shared" si="3"/>
        <v>84</v>
      </c>
    </row>
    <row r="21" spans="1:24" x14ac:dyDescent="0.2">
      <c r="B21" s="81" t="s">
        <v>55</v>
      </c>
      <c r="C21" s="2" t="s">
        <v>56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2-１(軽)</vt:lpstr>
      <vt:lpstr>'2-１(軽)'!Print_Area</vt:lpstr>
      <vt:lpstr>'2-１(軽)'!Print_Titles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2023-06-26T11:32:06Z</dcterms:created>
  <dcterms:modified xsi:type="dcterms:W3CDTF">2023-06-26T11:32:35Z</dcterms:modified>
</cp:coreProperties>
</file>