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45" yWindow="465" windowWidth="35145" windowHeight="24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4"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3"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6"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1" i="6"/>
  <c r="AY253" i="6"/>
  <c r="AU252" i="6"/>
  <c r="Y252" i="6"/>
  <c r="AY251" i="6"/>
  <c r="AY247" i="6"/>
  <c r="AY243" i="6"/>
  <c r="AY240" i="6"/>
  <c r="AY248" i="6" s="1"/>
  <c r="AY239" i="6"/>
  <c r="AU239" i="6"/>
  <c r="Y239" i="6"/>
  <c r="AY237" i="6"/>
  <c r="AY233" i="6"/>
  <c r="AY230" i="6"/>
  <c r="AY229" i="6"/>
  <c r="AY227" i="6"/>
  <c r="AY238" i="6" s="1"/>
  <c r="AU226" i="6"/>
  <c r="Y226" i="6"/>
  <c r="AY223" i="6"/>
  <c r="AY219" i="6"/>
  <c r="AY215" i="6"/>
  <c r="AY214" i="6"/>
  <c r="AY226" i="6" s="1"/>
  <c r="AU212" i="6"/>
  <c r="Y212" i="6"/>
  <c r="AY200" i="6"/>
  <c r="AU199" i="6"/>
  <c r="Y199" i="6"/>
  <c r="AY198" i="6"/>
  <c r="AY194" i="6"/>
  <c r="AY190" i="6"/>
  <c r="AY187" i="6"/>
  <c r="AY195" i="6" s="1"/>
  <c r="AY186" i="6"/>
  <c r="AU186" i="6"/>
  <c r="Y186" i="6"/>
  <c r="AY184" i="6"/>
  <c r="AY180" i="6"/>
  <c r="AY176" i="6"/>
  <c r="AY174" i="6"/>
  <c r="AY185" i="6" s="1"/>
  <c r="AU173" i="6"/>
  <c r="Y173" i="6"/>
  <c r="AY170" i="6"/>
  <c r="AY166" i="6"/>
  <c r="AY162" i="6"/>
  <c r="AY161" i="6"/>
  <c r="AY173" i="6" s="1"/>
  <c r="AU159" i="6"/>
  <c r="Y159" i="6"/>
  <c r="AY147" i="6"/>
  <c r="AU146" i="6"/>
  <c r="Y146" i="6"/>
  <c r="AY145" i="6"/>
  <c r="AY141" i="6"/>
  <c r="AY137" i="6"/>
  <c r="AY134" i="6"/>
  <c r="AY142" i="6" s="1"/>
  <c r="AY133" i="6"/>
  <c r="AU133" i="6"/>
  <c r="Y133" i="6"/>
  <c r="AY131" i="6"/>
  <c r="AY127" i="6"/>
  <c r="AY123" i="6"/>
  <c r="AY122" i="6"/>
  <c r="AY121" i="6"/>
  <c r="AY132" i="6" s="1"/>
  <c r="AU120" i="6"/>
  <c r="Y120" i="6"/>
  <c r="AY117" i="6"/>
  <c r="AY113" i="6"/>
  <c r="AY109" i="6"/>
  <c r="AY108" i="6"/>
  <c r="AY120" i="6" s="1"/>
  <c r="AU106" i="6"/>
  <c r="Y106" i="6"/>
  <c r="AY94" i="6"/>
  <c r="AU93" i="6"/>
  <c r="Y93" i="6"/>
  <c r="AY92" i="6"/>
  <c r="AY88" i="6"/>
  <c r="AY84" i="6"/>
  <c r="AY83" i="6"/>
  <c r="AY81" i="6"/>
  <c r="AY89" i="6" s="1"/>
  <c r="AY80" i="6"/>
  <c r="AU80" i="6"/>
  <c r="Y80" i="6"/>
  <c r="AY78" i="6"/>
  <c r="AY74" i="6"/>
  <c r="AY70" i="6"/>
  <c r="AY68" i="6"/>
  <c r="AY79" i="6" s="1"/>
  <c r="AU67" i="6"/>
  <c r="Y67" i="6"/>
  <c r="AY64" i="6"/>
  <c r="AY60" i="6"/>
  <c r="AY56" i="6"/>
  <c r="AY55" i="6"/>
  <c r="AY67" i="6" s="1"/>
  <c r="AU53" i="6"/>
  <c r="Y53" i="6"/>
  <c r="AY49" i="6"/>
  <c r="AY45" i="6"/>
  <c r="AY41" i="6"/>
  <c r="AU40" i="6"/>
  <c r="Y40" i="6"/>
  <c r="AY39" i="6"/>
  <c r="AY38" i="6"/>
  <c r="AY35" i="6"/>
  <c r="AY34" i="6"/>
  <c r="AY31" i="6"/>
  <c r="AY30" i="6"/>
  <c r="AY28" i="6"/>
  <c r="AY36" i="6" s="1"/>
  <c r="AY27" i="6"/>
  <c r="AU27" i="6"/>
  <c r="Y27" i="6"/>
  <c r="AY25" i="6"/>
  <c r="AY24" i="6"/>
  <c r="AY21" i="6"/>
  <c r="AY19" i="6"/>
  <c r="AY17" i="6"/>
  <c r="AY16" i="6"/>
  <c r="AY15" i="6"/>
  <c r="AU14" i="6"/>
  <c r="Y14" i="6"/>
  <c r="AY2" i="6"/>
  <c r="AY13" i="6" s="1"/>
  <c r="AY68" i="5"/>
  <c r="AY65" i="5"/>
  <c r="AY71" i="5" s="1"/>
  <c r="AY64" i="5"/>
  <c r="AY61" i="5"/>
  <c r="AY60" i="5"/>
  <c r="AY58" i="5"/>
  <c r="AY63" i="5" s="1"/>
  <c r="AY57" i="5"/>
  <c r="AY56" i="5"/>
  <c r="AY54" i="5"/>
  <c r="AY53" i="5"/>
  <c r="AY52" i="5"/>
  <c r="AY51" i="5"/>
  <c r="AY55" i="5" s="1"/>
  <c r="AY44" i="5"/>
  <c r="AY47" i="5" s="1"/>
  <c r="AY40" i="5"/>
  <c r="AY37" i="5"/>
  <c r="AY43" i="5" s="1"/>
  <c r="AY36" i="5"/>
  <c r="AY32" i="5"/>
  <c r="AY30" i="5"/>
  <c r="AY35" i="5" s="1"/>
  <c r="AY28" i="5"/>
  <c r="AY26" i="5"/>
  <c r="AY25" i="5"/>
  <c r="AY24" i="5"/>
  <c r="AY23" i="5"/>
  <c r="AY27" i="5" s="1"/>
  <c r="AY16" i="5"/>
  <c r="AY19" i="5" s="1"/>
  <c r="AY12" i="5"/>
  <c r="AY9" i="5"/>
  <c r="AY15" i="5" s="1"/>
  <c r="AY8" i="5"/>
  <c r="AY4" i="5"/>
  <c r="AY2" i="5"/>
  <c r="AY7"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AK9" i="4"/>
  <c r="AK10" i="4" s="1"/>
  <c r="AK11" i="4" s="1"/>
  <c r="AK12" i="4" s="1"/>
  <c r="AK13" i="4" s="1"/>
  <c r="AK14" i="4" s="1"/>
  <c r="AK15" i="4" s="1"/>
  <c r="AK16" i="4" s="1"/>
  <c r="AK17" i="4" s="1"/>
  <c r="AK18" i="4" s="1"/>
  <c r="AK19" i="4" s="1"/>
  <c r="AK20" i="4" s="1"/>
  <c r="AK21" i="4" s="1"/>
  <c r="AK22" i="4" s="1"/>
  <c r="AK23" i="4" s="1"/>
  <c r="AK24" i="4" s="1"/>
  <c r="AK25" i="4" s="1"/>
  <c r="AK26" i="4" s="1"/>
  <c r="AK27" i="4" s="1"/>
  <c r="M9" i="4"/>
  <c r="H9" i="4"/>
  <c r="C9" i="4"/>
  <c r="R8" i="4"/>
  <c r="M8" i="4"/>
  <c r="H8" i="4"/>
  <c r="C8" i="4"/>
  <c r="AK7" i="4"/>
  <c r="AK8" i="4" s="1"/>
  <c r="R7" i="4"/>
  <c r="M7" i="4"/>
  <c r="H7" i="4"/>
  <c r="C7" i="4"/>
  <c r="R6" i="4"/>
  <c r="M6" i="4"/>
  <c r="H6" i="4"/>
  <c r="C6" i="4"/>
  <c r="R5" i="4"/>
  <c r="M5" i="4"/>
  <c r="H5" i="4"/>
  <c r="C5" i="4"/>
  <c r="R4" i="4"/>
  <c r="M4" i="4"/>
  <c r="I4" i="4"/>
  <c r="H4" i="4"/>
  <c r="C4" i="4"/>
  <c r="D4" i="4" s="1"/>
  <c r="D5" i="4" s="1"/>
  <c r="D6" i="4" s="1"/>
  <c r="AK3" i="4"/>
  <c r="AK4" i="4" s="1"/>
  <c r="AK5" i="4" s="1"/>
  <c r="AK6" i="4" s="1"/>
  <c r="R3" i="4"/>
  <c r="M3" i="4"/>
  <c r="H3" i="4"/>
  <c r="C3" i="4"/>
  <c r="D3" i="4" s="1"/>
  <c r="S2" i="4"/>
  <c r="S3" i="4" s="1"/>
  <c r="S4" i="4" s="1"/>
  <c r="R2" i="4"/>
  <c r="M2" i="4"/>
  <c r="N2" i="4" s="1"/>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24" i="3"/>
  <c r="AY823" i="3"/>
  <c r="AY822" i="3"/>
  <c r="AY820" i="3"/>
  <c r="AY819" i="3"/>
  <c r="AY818" i="3"/>
  <c r="AY816" i="3"/>
  <c r="AY815" i="3"/>
  <c r="AY814" i="3"/>
  <c r="AY813" i="3"/>
  <c r="AY821" i="3" s="1"/>
  <c r="AY812" i="3"/>
  <c r="AU812" i="3"/>
  <c r="Y812" i="3"/>
  <c r="AY809" i="3"/>
  <c r="AY808" i="3"/>
  <c r="AY806" i="3"/>
  <c r="AY804"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0" i="3"/>
  <c r="AY689" i="3"/>
  <c r="AY688" i="3"/>
  <c r="AY687" i="3"/>
  <c r="AY691" i="3" s="1"/>
  <c r="AY682" i="3"/>
  <c r="AY677" i="3"/>
  <c r="AY672" i="3"/>
  <c r="AY670" i="3"/>
  <c r="AY669" i="3"/>
  <c r="AY668" i="3"/>
  <c r="AY667" i="3"/>
  <c r="AY671" i="3" s="1"/>
  <c r="AY662" i="3"/>
  <c r="AY661" i="3"/>
  <c r="AY660" i="3"/>
  <c r="AY657" i="3"/>
  <c r="AY652" i="3"/>
  <c r="AY650" i="3"/>
  <c r="AY649" i="3"/>
  <c r="AY648" i="3"/>
  <c r="AY647" i="3"/>
  <c r="AY651" i="3" s="1"/>
  <c r="AY646" i="3"/>
  <c r="AY645" i="3"/>
  <c r="AY644" i="3"/>
  <c r="AY643" i="3"/>
  <c r="AY638" i="3"/>
  <c r="AY637" i="3"/>
  <c r="AY636" i="3"/>
  <c r="AY633" i="3"/>
  <c r="AY632" i="3"/>
  <c r="AY630" i="3"/>
  <c r="AY628" i="3"/>
  <c r="AY626" i="3"/>
  <c r="AY625" i="3"/>
  <c r="AY624" i="3"/>
  <c r="AY623" i="3"/>
  <c r="AY627" i="3" s="1"/>
  <c r="AY618" i="3"/>
  <c r="AY613" i="3"/>
  <c r="AY616" i="3" s="1"/>
  <c r="AY612" i="3"/>
  <c r="AY610" i="3"/>
  <c r="AY608" i="3"/>
  <c r="AY606" i="3"/>
  <c r="AY605" i="3"/>
  <c r="AY604" i="3"/>
  <c r="AY603" i="3"/>
  <c r="AY607" i="3" s="1"/>
  <c r="AY602" i="3"/>
  <c r="AY601" i="3"/>
  <c r="AY598" i="3"/>
  <c r="AY593" i="3"/>
  <c r="AY592" i="3"/>
  <c r="AY590" i="3"/>
  <c r="AY589" i="3"/>
  <c r="AY591" i="3" s="1"/>
  <c r="AY588" i="3"/>
  <c r="AY586" i="3"/>
  <c r="AY585" i="3"/>
  <c r="AY584" i="3"/>
  <c r="AY587" i="3" s="1"/>
  <c r="AY582" i="3"/>
  <c r="AY581" i="3"/>
  <c r="AY580" i="3"/>
  <c r="AY579" i="3"/>
  <c r="AY583" i="3" s="1"/>
  <c r="AY578" i="3"/>
  <c r="AY577" i="3"/>
  <c r="AY576" i="3"/>
  <c r="AY574" i="3"/>
  <c r="AY575" i="3" s="1"/>
  <c r="AY573" i="3"/>
  <c r="AY572" i="3"/>
  <c r="AY570" i="3"/>
  <c r="AY569" i="3"/>
  <c r="AY571" i="3" s="1"/>
  <c r="AY568" i="3"/>
  <c r="AY566" i="3"/>
  <c r="AY565" i="3"/>
  <c r="AY564" i="3"/>
  <c r="AY567" i="3" s="1"/>
  <c r="AY562" i="3"/>
  <c r="AY561" i="3"/>
  <c r="AY560" i="3"/>
  <c r="AY559" i="3"/>
  <c r="AY563" i="3" s="1"/>
  <c r="AY558" i="3"/>
  <c r="AY557" i="3"/>
  <c r="AY556" i="3"/>
  <c r="AY554" i="3"/>
  <c r="AY555" i="3" s="1"/>
  <c r="AY553" i="3"/>
  <c r="AY552" i="3"/>
  <c r="AY550" i="3"/>
  <c r="AY549" i="3"/>
  <c r="AY551" i="3" s="1"/>
  <c r="AY548" i="3"/>
  <c r="AY546" i="3"/>
  <c r="AY545" i="3"/>
  <c r="AY544" i="3"/>
  <c r="AY547" i="3" s="1"/>
  <c r="AY542" i="3"/>
  <c r="AY541" i="3"/>
  <c r="AY540" i="3"/>
  <c r="AY539" i="3"/>
  <c r="AY543" i="3" s="1"/>
  <c r="AY538" i="3"/>
  <c r="AY537" i="3"/>
  <c r="AY536" i="3"/>
  <c r="AY535" i="3"/>
  <c r="AY534" i="3"/>
  <c r="AY533" i="3"/>
  <c r="AY532" i="3"/>
  <c r="AY530" i="3"/>
  <c r="AY531" i="3" s="1"/>
  <c r="AY529" i="3"/>
  <c r="AY528" i="3"/>
  <c r="AY526" i="3"/>
  <c r="AY525" i="3"/>
  <c r="AY527" i="3" s="1"/>
  <c r="AY524" i="3"/>
  <c r="AY522" i="3"/>
  <c r="AY521" i="3"/>
  <c r="AY520" i="3"/>
  <c r="AY523" i="3" s="1"/>
  <c r="AY518" i="3"/>
  <c r="AY517" i="3"/>
  <c r="AY516" i="3"/>
  <c r="AY515" i="3"/>
  <c r="AY519" i="3" s="1"/>
  <c r="AY514" i="3"/>
  <c r="AY513" i="3"/>
  <c r="AY512" i="3"/>
  <c r="AY510" i="3"/>
  <c r="AY511" i="3" s="1"/>
  <c r="AY509" i="3"/>
  <c r="AY508" i="3"/>
  <c r="AY506" i="3"/>
  <c r="AY505" i="3"/>
  <c r="AY507" i="3" s="1"/>
  <c r="AY504" i="3"/>
  <c r="AY502" i="3"/>
  <c r="AY501" i="3"/>
  <c r="AY500" i="3"/>
  <c r="AY503" i="3" s="1"/>
  <c r="AY498" i="3"/>
  <c r="AY497" i="3"/>
  <c r="AY496" i="3"/>
  <c r="AY495" i="3"/>
  <c r="AY499" i="3" s="1"/>
  <c r="AY494" i="3"/>
  <c r="AY493" i="3"/>
  <c r="AY492" i="3"/>
  <c r="AY490" i="3"/>
  <c r="AY491" i="3" s="1"/>
  <c r="AY489" i="3"/>
  <c r="AY488" i="3"/>
  <c r="AY486" i="3"/>
  <c r="AY485" i="3"/>
  <c r="AY487" i="3" s="1"/>
  <c r="AY484" i="3"/>
  <c r="AY482" i="3"/>
  <c r="AY483" i="3" s="1"/>
  <c r="AY481" i="3"/>
  <c r="AY478" i="3"/>
  <c r="AY477" i="3"/>
  <c r="AY476" i="3"/>
  <c r="AY474" i="3"/>
  <c r="AY473" i="3"/>
  <c r="AY472" i="3"/>
  <c r="AY471" i="3"/>
  <c r="AY475" i="3" s="1"/>
  <c r="AY466" i="3"/>
  <c r="AY461" i="3"/>
  <c r="AY458" i="3"/>
  <c r="AY457" i="3"/>
  <c r="AY456" i="3"/>
  <c r="AY454" i="3"/>
  <c r="AY453" i="3"/>
  <c r="AY452" i="3"/>
  <c r="AY451" i="3"/>
  <c r="AY455" i="3" s="1"/>
  <c r="AY449" i="3"/>
  <c r="AY448" i="3"/>
  <c r="AY446" i="3"/>
  <c r="AY441" i="3"/>
  <c r="AY444" i="3" s="1"/>
  <c r="AY436" i="3"/>
  <c r="AY437" i="3" s="1"/>
  <c r="AY434" i="3"/>
  <c r="AY433" i="3"/>
  <c r="AY432" i="3"/>
  <c r="AY431" i="3"/>
  <c r="AY435" i="3" s="1"/>
  <c r="AY430" i="3"/>
  <c r="AY429" i="3"/>
  <c r="AY428" i="3"/>
  <c r="AY427" i="3"/>
  <c r="AY425" i="3"/>
  <c r="AY420" i="3"/>
  <c r="AY418" i="3"/>
  <c r="AY413" i="3"/>
  <c r="AY414" i="3" s="1"/>
  <c r="AY412" i="3"/>
  <c r="AY406" i="3"/>
  <c r="AY405" i="3"/>
  <c r="AY404" i="3"/>
  <c r="AY402" i="3"/>
  <c r="AY401" i="3"/>
  <c r="AY400" i="3"/>
  <c r="AY399" i="3"/>
  <c r="AY403" i="3" s="1"/>
  <c r="AY397" i="3"/>
  <c r="AY394" i="3"/>
  <c r="AY393" i="3"/>
  <c r="AY392" i="3"/>
  <c r="AY388" i="3"/>
  <c r="AY386" i="3"/>
  <c r="AY384" i="3"/>
  <c r="AY382" i="3"/>
  <c r="AY381" i="3"/>
  <c r="AY380" i="3"/>
  <c r="AY383" i="3" s="1"/>
  <c r="AY376" i="3"/>
  <c r="AY379" i="3" s="1"/>
  <c r="AY373" i="3"/>
  <c r="AY372" i="3"/>
  <c r="AY370" i="3"/>
  <c r="AY371" i="3" s="1"/>
  <c r="AY369" i="3"/>
  <c r="AY368" i="3"/>
  <c r="AY367" i="3"/>
  <c r="AY366" i="3"/>
  <c r="AY364" i="3"/>
  <c r="AY362" i="3"/>
  <c r="AY361" i="3"/>
  <c r="AY360" i="3"/>
  <c r="AY363" i="3" s="1"/>
  <c r="AY358" i="3"/>
  <c r="AY353" i="3"/>
  <c r="AY352" i="3"/>
  <c r="AY346" i="3"/>
  <c r="AY348" i="3" s="1"/>
  <c r="AY345" i="3"/>
  <c r="AY344" i="3"/>
  <c r="AY342" i="3"/>
  <c r="AY341" i="3"/>
  <c r="AY340" i="3"/>
  <c r="AY339" i="3"/>
  <c r="AY343" i="3" s="1"/>
  <c r="AY337" i="3"/>
  <c r="AY336" i="3"/>
  <c r="AY333" i="3"/>
  <c r="AY332" i="3"/>
  <c r="AY328" i="3"/>
  <c r="AY326" i="3"/>
  <c r="AY325" i="3"/>
  <c r="AY324" i="3"/>
  <c r="AY327" i="3" s="1"/>
  <c r="AY322" i="3"/>
  <c r="AY321" i="3"/>
  <c r="AY320" i="3"/>
  <c r="AY323" i="3" s="1"/>
  <c r="AY316" i="3"/>
  <c r="AY314" i="3"/>
  <c r="AY312" i="3"/>
  <c r="AY310" i="3"/>
  <c r="AY311" i="3" s="1"/>
  <c r="AY309" i="3"/>
  <c r="AY308" i="3"/>
  <c r="AY307" i="3"/>
  <c r="AY305" i="3"/>
  <c r="AY300" i="3"/>
  <c r="AY297" i="3"/>
  <c r="AY296" i="3"/>
  <c r="AY294" i="3"/>
  <c r="AY293" i="3"/>
  <c r="AY292" i="3"/>
  <c r="AY286" i="3"/>
  <c r="AY289" i="3" s="1"/>
  <c r="AY285" i="3"/>
  <c r="AY284" i="3"/>
  <c r="AY282" i="3"/>
  <c r="AY281" i="3"/>
  <c r="AY280" i="3"/>
  <c r="AY279" i="3"/>
  <c r="AY283" i="3" s="1"/>
  <c r="AY276" i="3"/>
  <c r="AY274" i="3"/>
  <c r="AY272" i="3"/>
  <c r="AY277" i="3" s="1"/>
  <c r="AY270" i="3"/>
  <c r="AY269" i="3"/>
  <c r="AY268" i="3"/>
  <c r="AY271" i="3" s="1"/>
  <c r="AY264" i="3"/>
  <c r="AY267" i="3" s="1"/>
  <c r="AY261" i="3"/>
  <c r="AY260" i="3"/>
  <c r="AY256" i="3"/>
  <c r="AY258" i="3" s="1"/>
  <c r="AY254" i="3"/>
  <c r="AY253" i="3"/>
  <c r="AY252" i="3"/>
  <c r="AY255" i="3" s="1"/>
  <c r="AY250" i="3"/>
  <c r="AY251" i="3" s="1"/>
  <c r="AY249" i="3"/>
  <c r="AY248" i="3"/>
  <c r="AY247" i="3"/>
  <c r="AY245" i="3"/>
  <c r="AY240" i="3"/>
  <c r="AY238" i="3"/>
  <c r="AY233" i="3"/>
  <c r="AY234" i="3" s="1"/>
  <c r="AY230" i="3"/>
  <c r="AY229" i="3"/>
  <c r="AY228" i="3"/>
  <c r="AY226" i="3"/>
  <c r="AY225" i="3"/>
  <c r="AY224" i="3"/>
  <c r="AY222" i="3"/>
  <c r="AY221" i="3"/>
  <c r="AY220" i="3"/>
  <c r="AY219" i="3"/>
  <c r="AY223" i="3" s="1"/>
  <c r="AY218" i="3"/>
  <c r="AY216" i="3"/>
  <c r="AY214" i="3"/>
  <c r="AY213" i="3"/>
  <c r="AY212" i="3"/>
  <c r="AY215" i="3" s="1"/>
  <c r="AY210" i="3"/>
  <c r="AY209" i="3"/>
  <c r="AY208" i="3"/>
  <c r="AY211" i="3" s="1"/>
  <c r="AY204" i="3"/>
  <c r="AY205" i="3" s="1"/>
  <c r="AY202" i="3"/>
  <c r="AY200" i="3"/>
  <c r="AY198" i="3"/>
  <c r="AY197" i="3"/>
  <c r="AY196" i="3"/>
  <c r="AY199" i="3" s="1"/>
  <c r="AY192" i="3"/>
  <c r="AY195" i="3" s="1"/>
  <c r="AY190" i="3"/>
  <c r="AY191" i="3" s="1"/>
  <c r="AY189" i="3"/>
  <c r="AY188" i="3"/>
  <c r="AY187" i="3"/>
  <c r="AY186" i="3"/>
  <c r="AY182" i="3"/>
  <c r="AY181" i="3"/>
  <c r="AY180" i="3"/>
  <c r="AY183" i="3" s="1"/>
  <c r="AY177" i="3"/>
  <c r="AY176" i="3"/>
  <c r="AY174" i="3"/>
  <c r="AY173" i="3"/>
  <c r="AY170" i="3"/>
  <c r="AY166" i="3"/>
  <c r="AY165" i="3"/>
  <c r="AY164" i="3"/>
  <c r="AY162" i="3"/>
  <c r="AY161" i="3"/>
  <c r="AY160" i="3"/>
  <c r="AY159" i="3"/>
  <c r="AY163" i="3" s="1"/>
  <c r="AY156" i="3"/>
  <c r="AY152" i="3"/>
  <c r="AY155" i="3" s="1"/>
  <c r="AY150" i="3"/>
  <c r="AY149" i="3"/>
  <c r="AY148" i="3"/>
  <c r="AY151" i="3" s="1"/>
  <c r="AY146" i="3"/>
  <c r="AY145" i="3"/>
  <c r="AY144" i="3"/>
  <c r="AY147" i="3" s="1"/>
  <c r="AY140" i="3"/>
  <c r="AY143" i="3" s="1"/>
  <c r="AY136" i="3"/>
  <c r="AY139" i="3" s="1"/>
  <c r="AY134" i="3"/>
  <c r="AY133" i="3"/>
  <c r="AY132" i="3"/>
  <c r="AY135" i="3" s="1"/>
  <c r="AY130" i="3"/>
  <c r="AY131" i="3" s="1"/>
  <c r="AY129" i="3"/>
  <c r="AY128" i="3"/>
  <c r="AY127" i="3"/>
  <c r="AY126" i="3"/>
  <c r="AY125" i="3"/>
  <c r="AY124" i="3"/>
  <c r="AY121" i="3"/>
  <c r="AY123" i="3" s="1"/>
  <c r="AY120" i="3"/>
  <c r="AY118" i="3"/>
  <c r="AY119" i="3" s="1"/>
  <c r="AY114" i="3"/>
  <c r="AY113" i="3"/>
  <c r="AY112" i="3"/>
  <c r="AY109" i="3"/>
  <c r="AY111" i="3" s="1"/>
  <c r="AY107" i="3"/>
  <c r="AY106" i="3"/>
  <c r="AY108" i="3" s="1"/>
  <c r="AY103" i="3"/>
  <c r="AY104" i="3" s="1"/>
  <c r="AY95" i="3"/>
  <c r="AY98" i="3" s="1"/>
  <c r="AY92" i="3"/>
  <c r="AY91" i="3"/>
  <c r="AY90" i="3"/>
  <c r="AY94" i="3" s="1"/>
  <c r="AY87" i="3"/>
  <c r="AY83" i="3"/>
  <c r="AY80" i="3"/>
  <c r="AY86" i="3" s="1"/>
  <c r="AY79" i="3"/>
  <c r="AY78" i="3"/>
  <c r="AY76" i="3"/>
  <c r="AY75" i="3"/>
  <c r="AY74" i="3"/>
  <c r="AY73" i="3"/>
  <c r="AY77" i="3" s="1"/>
  <c r="AY72" i="3"/>
  <c r="AY71" i="3"/>
  <c r="AY70" i="3"/>
  <c r="AY68" i="3"/>
  <c r="AY67" i="3"/>
  <c r="AY66" i="3"/>
  <c r="AY65" i="3"/>
  <c r="AY69" i="3" s="1"/>
  <c r="AY64" i="3"/>
  <c r="AY63" i="3"/>
  <c r="AY60" i="3"/>
  <c r="AY59" i="3"/>
  <c r="AY58" i="3"/>
  <c r="AY62" i="3" s="1"/>
  <c r="AY51" i="3"/>
  <c r="AY54" i="3" s="1"/>
  <c r="AY47" i="3"/>
  <c r="AY44" i="3"/>
  <c r="AY50" i="3" s="1"/>
  <c r="AY43" i="3"/>
  <c r="AY42" i="3"/>
  <c r="AY40" i="3"/>
  <c r="AY39" i="3"/>
  <c r="AY38" i="3"/>
  <c r="AY37" i="3"/>
  <c r="AY41" i="3" s="1"/>
  <c r="W29" i="3"/>
  <c r="W28" i="3" s="1"/>
  <c r="P29" i="3"/>
  <c r="P28" i="3" s="1"/>
  <c r="AD21" i="3"/>
  <c r="W21" i="3"/>
  <c r="P21" i="3"/>
  <c r="P20" i="3"/>
  <c r="AR18" i="3"/>
  <c r="AK18" i="3"/>
  <c r="AD18" i="3"/>
  <c r="AD20" i="3" s="1"/>
  <c r="W18" i="3"/>
  <c r="W20" i="3" s="1"/>
  <c r="P18" i="3"/>
  <c r="AV2" i="3"/>
  <c r="AY55" i="3" l="1"/>
  <c r="AY319" i="3"/>
  <c r="AY318" i="3"/>
  <c r="AY331" i="3"/>
  <c r="AY329" i="3"/>
  <c r="AY391" i="3"/>
  <c r="AY390" i="3"/>
  <c r="AY467" i="3"/>
  <c r="AY470" i="3"/>
  <c r="AY595" i="3"/>
  <c r="AY594" i="3"/>
  <c r="AY619" i="3"/>
  <c r="AY620" i="3"/>
  <c r="AY655" i="3"/>
  <c r="AY653" i="3"/>
  <c r="AY675" i="3"/>
  <c r="AY673" i="3"/>
  <c r="AY676" i="3"/>
  <c r="AY683" i="3"/>
  <c r="AY684" i="3"/>
  <c r="AY686" i="3"/>
  <c r="AY699" i="3"/>
  <c r="AY698" i="3"/>
  <c r="AY48" i="3"/>
  <c r="AY56" i="3"/>
  <c r="AY84" i="3"/>
  <c r="AY88" i="3"/>
  <c r="AY96" i="3"/>
  <c r="AY141" i="3"/>
  <c r="AY171" i="3"/>
  <c r="AY167" i="3"/>
  <c r="AY243" i="3"/>
  <c r="AY242" i="3"/>
  <c r="AY246" i="3"/>
  <c r="AY303" i="3"/>
  <c r="AY304" i="3"/>
  <c r="AY306" i="3"/>
  <c r="AY317" i="3"/>
  <c r="AY359" i="3"/>
  <c r="AY355" i="3"/>
  <c r="AY354" i="3"/>
  <c r="AY377" i="3"/>
  <c r="AY389" i="3"/>
  <c r="AY411" i="3"/>
  <c r="AY407" i="3"/>
  <c r="AY410" i="3"/>
  <c r="AY423" i="3"/>
  <c r="AY426" i="3"/>
  <c r="AY421" i="3"/>
  <c r="AY463" i="3"/>
  <c r="AY465" i="3"/>
  <c r="AY621" i="3"/>
  <c r="AY639" i="3"/>
  <c r="AY640" i="3"/>
  <c r="AY685" i="3"/>
  <c r="AY45" i="3"/>
  <c r="AY49" i="3"/>
  <c r="AY53" i="3"/>
  <c r="AY57" i="3"/>
  <c r="AY61" i="3"/>
  <c r="AY81" i="3"/>
  <c r="AY85" i="3"/>
  <c r="AY89" i="3"/>
  <c r="AY93" i="3"/>
  <c r="AY97" i="3"/>
  <c r="AY105" i="3"/>
  <c r="AY110" i="3"/>
  <c r="AY122" i="3"/>
  <c r="AY137" i="3"/>
  <c r="AY142" i="3"/>
  <c r="AY153" i="3"/>
  <c r="AY158" i="3"/>
  <c r="AY168" i="3"/>
  <c r="AY179" i="3"/>
  <c r="AY175" i="3"/>
  <c r="AY178" i="3"/>
  <c r="AY184" i="3"/>
  <c r="AY193" i="3"/>
  <c r="AY241" i="3"/>
  <c r="AY265" i="3"/>
  <c r="AY301" i="3"/>
  <c r="AY315" i="3"/>
  <c r="AY313" i="3"/>
  <c r="AY335" i="3"/>
  <c r="AY334" i="3"/>
  <c r="AY338" i="3"/>
  <c r="AY356" i="3"/>
  <c r="AY375" i="3"/>
  <c r="AY374" i="3"/>
  <c r="AY378" i="3"/>
  <c r="AY387" i="3"/>
  <c r="AY385" i="3"/>
  <c r="AY395" i="3"/>
  <c r="AY396" i="3"/>
  <c r="AY398" i="3"/>
  <c r="AY408" i="3"/>
  <c r="AY422" i="3"/>
  <c r="AY459" i="3"/>
  <c r="AY460" i="3"/>
  <c r="AY462" i="3"/>
  <c r="AY469" i="3"/>
  <c r="AY597" i="3"/>
  <c r="AY611" i="3"/>
  <c r="AY609" i="3"/>
  <c r="AY622" i="3"/>
  <c r="AY635" i="3"/>
  <c r="AY634" i="3"/>
  <c r="AY641" i="3"/>
  <c r="AY656" i="3"/>
  <c r="AY663" i="3"/>
  <c r="AY664" i="3"/>
  <c r="AY666" i="3"/>
  <c r="AY679" i="3"/>
  <c r="AY678" i="3"/>
  <c r="AY681" i="3"/>
  <c r="AY695" i="3"/>
  <c r="AY693" i="3"/>
  <c r="AY696" i="3"/>
  <c r="AY99" i="3"/>
  <c r="AY443" i="3"/>
  <c r="AY445" i="3"/>
  <c r="AY52" i="3"/>
  <c r="AY157" i="3"/>
  <c r="AY172" i="3"/>
  <c r="AY207" i="3"/>
  <c r="AY206" i="3"/>
  <c r="AY239" i="3"/>
  <c r="AY235" i="3"/>
  <c r="AY237" i="3"/>
  <c r="AY259" i="3"/>
  <c r="AY257" i="3"/>
  <c r="AY291" i="3"/>
  <c r="AY287" i="3"/>
  <c r="AY288" i="3"/>
  <c r="AY330" i="3"/>
  <c r="AY351" i="3"/>
  <c r="AY347" i="3"/>
  <c r="AY349" i="3"/>
  <c r="AY419" i="3"/>
  <c r="AY415" i="3"/>
  <c r="AY416" i="3"/>
  <c r="AY439" i="3"/>
  <c r="AY440" i="3"/>
  <c r="AY442" i="3"/>
  <c r="AY468" i="3"/>
  <c r="AY596" i="3"/>
  <c r="AY615" i="3"/>
  <c r="AY614" i="3"/>
  <c r="AY654" i="3"/>
  <c r="AY674" i="3"/>
  <c r="AY46" i="3"/>
  <c r="AY82" i="3"/>
  <c r="AY138" i="3"/>
  <c r="AY154" i="3"/>
  <c r="AY169" i="3"/>
  <c r="AY185" i="3"/>
  <c r="AY194" i="3"/>
  <c r="AY203" i="3"/>
  <c r="AY201" i="3"/>
  <c r="AY236" i="3"/>
  <c r="AY244" i="3"/>
  <c r="AY263" i="3"/>
  <c r="AY262" i="3"/>
  <c r="AY266" i="3"/>
  <c r="AY275" i="3"/>
  <c r="AY278" i="3"/>
  <c r="AY273" i="3"/>
  <c r="AY290" i="3"/>
  <c r="AY302" i="3"/>
  <c r="AY350" i="3"/>
  <c r="AY357" i="3"/>
  <c r="AY409" i="3"/>
  <c r="AY417" i="3"/>
  <c r="AY424" i="3"/>
  <c r="AY438" i="3"/>
  <c r="AY447" i="3"/>
  <c r="AY450" i="3"/>
  <c r="AY464" i="3"/>
  <c r="AY479" i="3"/>
  <c r="AY480" i="3"/>
  <c r="AY599" i="3"/>
  <c r="AY600" i="3"/>
  <c r="AY617" i="3"/>
  <c r="AY631" i="3"/>
  <c r="AY629" i="3"/>
  <c r="AY642" i="3"/>
  <c r="AY659" i="3"/>
  <c r="AY658" i="3"/>
  <c r="AY665" i="3"/>
  <c r="AY680" i="3"/>
  <c r="AY694" i="3"/>
  <c r="AY835" i="3"/>
  <c r="AY831" i="3"/>
  <c r="AY827" i="3"/>
  <c r="AY832" i="3"/>
  <c r="AY837" i="3"/>
  <c r="AY828" i="3"/>
  <c r="AY833" i="3"/>
  <c r="AY1043" i="3"/>
  <c r="AY1041"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17" i="3"/>
  <c r="AY231" i="3"/>
  <c r="AY227" i="3"/>
  <c r="AY232" i="3"/>
  <c r="AY299" i="3"/>
  <c r="AY295" i="3"/>
  <c r="AY298" i="3"/>
  <c r="AY365" i="3"/>
  <c r="AY829" i="3"/>
  <c r="AY834" i="3"/>
  <c r="AY911" i="3"/>
  <c r="AY909" i="3"/>
  <c r="AY975" i="3"/>
  <c r="AY977" i="3"/>
  <c r="D7" i="4"/>
  <c r="D8" i="4" s="1"/>
  <c r="D9" i="4" s="1"/>
  <c r="D10" i="4" s="1"/>
  <c r="D11" i="4" s="1"/>
  <c r="D12" i="4" s="1"/>
  <c r="D13" i="4" s="1"/>
  <c r="D14" i="4" s="1"/>
  <c r="D15" i="4" s="1"/>
  <c r="D16" i="4" s="1"/>
  <c r="D17" i="4" s="1"/>
  <c r="D18" i="4" s="1"/>
  <c r="D19" i="4" s="1"/>
  <c r="D20" i="4" s="1"/>
  <c r="D21" i="4" s="1"/>
  <c r="D22" i="4" s="1"/>
  <c r="D23" i="4" s="1"/>
  <c r="D24" i="4" s="1"/>
  <c r="A27" i="4" s="1"/>
  <c r="G8" i="3" s="1"/>
  <c r="AY811" i="3"/>
  <c r="AY807" i="3"/>
  <c r="AY803" i="3"/>
  <c r="AY805" i="3"/>
  <c r="AY810" i="3"/>
  <c r="AY830" i="3"/>
  <c r="AY836" i="3"/>
  <c r="AY838" i="3"/>
  <c r="AY910" i="3"/>
  <c r="AY976" i="3"/>
  <c r="N3" i="4"/>
  <c r="N4" i="4" s="1"/>
  <c r="N5" i="4" s="1"/>
  <c r="N6" i="4" s="1"/>
  <c r="N7" i="4" s="1"/>
  <c r="N8" i="4" s="1"/>
  <c r="N9" i="4" s="1"/>
  <c r="N10" i="4" s="1"/>
  <c r="N11" i="4" s="1"/>
  <c r="K13" i="4" s="1"/>
  <c r="AE8" i="3" s="1"/>
  <c r="S5" i="4"/>
  <c r="S6" i="4" s="1"/>
  <c r="S7" i="4" s="1"/>
  <c r="S8" i="4" s="1"/>
  <c r="P10" i="4" s="1"/>
  <c r="G11" i="3" s="1"/>
  <c r="AY20" i="5"/>
  <c r="AY48" i="5"/>
  <c r="AY6" i="6"/>
  <c r="AY10" i="6"/>
  <c r="AY103" i="6"/>
  <c r="AY99" i="6"/>
  <c r="AY95" i="6"/>
  <c r="AY105" i="6"/>
  <c r="AY101" i="6"/>
  <c r="AY97" i="6"/>
  <c r="AY106" i="6"/>
  <c r="AY104" i="6"/>
  <c r="AY100" i="6"/>
  <c r="AY96" i="6"/>
  <c r="AY464" i="7"/>
  <c r="AY466" i="7"/>
  <c r="AY465" i="7"/>
  <c r="AY1124" i="7"/>
  <c r="AY1126" i="7"/>
  <c r="AY1125" i="7"/>
  <c r="AY5" i="5"/>
  <c r="AY13" i="5"/>
  <c r="AY17" i="5"/>
  <c r="AY21" i="5"/>
  <c r="AY29" i="5"/>
  <c r="AY33" i="5"/>
  <c r="AY41" i="5"/>
  <c r="AY45" i="5"/>
  <c r="AY49" i="5"/>
  <c r="AY69" i="5"/>
  <c r="AY3" i="6"/>
  <c r="AY7" i="6"/>
  <c r="AY11" i="6"/>
  <c r="AY98" i="6"/>
  <c r="AY156" i="6"/>
  <c r="AY152" i="6"/>
  <c r="AY148" i="6"/>
  <c r="AY158" i="6"/>
  <c r="AY154" i="6"/>
  <c r="AY150" i="6"/>
  <c r="AY159" i="6"/>
  <c r="AY157" i="6"/>
  <c r="AY153" i="6"/>
  <c r="AY149" i="6"/>
  <c r="AY209" i="6"/>
  <c r="AY205" i="6"/>
  <c r="AY201" i="6"/>
  <c r="AY211" i="6"/>
  <c r="AY207" i="6"/>
  <c r="AY203" i="6"/>
  <c r="AY212" i="6"/>
  <c r="AY210" i="6"/>
  <c r="AY206" i="6"/>
  <c r="AY202" i="6"/>
  <c r="AY68" i="7"/>
  <c r="AY70" i="7"/>
  <c r="AY69" i="7"/>
  <c r="AY596" i="7"/>
  <c r="AY598" i="7"/>
  <c r="AY597" i="7"/>
  <c r="AY1256" i="7"/>
  <c r="AY1258" i="7"/>
  <c r="AY1257" i="7"/>
  <c r="AY6" i="5"/>
  <c r="AY10" i="5"/>
  <c r="AY14" i="5"/>
  <c r="AY18" i="5"/>
  <c r="AY22" i="5"/>
  <c r="AY34" i="5"/>
  <c r="AY38" i="5"/>
  <c r="AY42" i="5"/>
  <c r="AY46" i="5"/>
  <c r="AY50" i="5"/>
  <c r="AY62" i="5"/>
  <c r="AY66" i="5"/>
  <c r="AY70" i="5"/>
  <c r="AY4" i="6"/>
  <c r="AY8" i="6"/>
  <c r="AY12" i="6"/>
  <c r="AY14" i="6"/>
  <c r="AY102" i="6"/>
  <c r="AY151" i="6"/>
  <c r="AY204" i="6"/>
  <c r="AY262" i="6"/>
  <c r="AY258" i="6"/>
  <c r="AY254" i="6"/>
  <c r="AY264" i="6"/>
  <c r="AY260" i="6"/>
  <c r="AY256" i="6"/>
  <c r="AY265" i="6"/>
  <c r="AY263" i="6"/>
  <c r="AY259" i="6"/>
  <c r="AY255" i="6"/>
  <c r="AY200" i="7"/>
  <c r="AY202" i="7"/>
  <c r="AY201" i="7"/>
  <c r="AY728" i="7"/>
  <c r="AY730" i="7"/>
  <c r="AY729" i="7"/>
  <c r="AY817" i="3"/>
  <c r="AY3" i="5"/>
  <c r="AY11" i="5"/>
  <c r="AY31" i="5"/>
  <c r="AY39" i="5"/>
  <c r="AY59" i="5"/>
  <c r="AY67" i="5"/>
  <c r="AY5" i="6"/>
  <c r="AY9" i="6"/>
  <c r="AY26" i="6"/>
  <c r="AY22" i="6"/>
  <c r="AY18" i="6"/>
  <c r="AY23" i="6"/>
  <c r="AY20" i="6"/>
  <c r="AY50" i="6"/>
  <c r="AY46" i="6"/>
  <c r="AY42" i="6"/>
  <c r="AY52" i="6"/>
  <c r="AY48" i="6"/>
  <c r="AY44" i="6"/>
  <c r="AY53" i="6"/>
  <c r="AY51" i="6"/>
  <c r="AY47" i="6"/>
  <c r="AY43" i="6"/>
  <c r="AY155" i="6"/>
  <c r="AY208" i="6"/>
  <c r="AY257" i="6"/>
  <c r="AY332" i="7"/>
  <c r="AY334" i="7"/>
  <c r="AY333" i="7"/>
  <c r="AY860" i="7"/>
  <c r="AY862" i="7"/>
  <c r="AY861" i="7"/>
  <c r="AY992" i="7"/>
  <c r="AY994" i="7"/>
  <c r="AY993" i="7"/>
  <c r="AY29" i="6"/>
  <c r="AY33" i="6"/>
  <c r="AY37" i="6"/>
  <c r="AY58" i="6"/>
  <c r="AY62" i="6"/>
  <c r="AY66" i="6"/>
  <c r="AY72" i="6"/>
  <c r="AY76" i="6"/>
  <c r="AY82" i="6"/>
  <c r="AY86" i="6"/>
  <c r="AY90" i="6"/>
  <c r="AY111" i="6"/>
  <c r="AY115" i="6"/>
  <c r="AY119" i="6"/>
  <c r="AY125" i="6"/>
  <c r="AY129" i="6"/>
  <c r="AY135" i="6"/>
  <c r="AY139" i="6"/>
  <c r="AY143" i="6"/>
  <c r="AY164" i="6"/>
  <c r="AY168" i="6"/>
  <c r="AY172" i="6"/>
  <c r="AY178" i="6"/>
  <c r="AY182" i="6"/>
  <c r="AY188" i="6"/>
  <c r="AY192" i="6"/>
  <c r="AY196" i="6"/>
  <c r="AY217" i="6"/>
  <c r="AY221" i="6"/>
  <c r="AY225" i="6"/>
  <c r="AY231" i="6"/>
  <c r="AY235" i="6"/>
  <c r="AY241" i="6"/>
  <c r="AY245" i="6"/>
  <c r="AY249" i="6"/>
  <c r="AY37" i="7"/>
  <c r="AY169" i="7"/>
  <c r="AY301" i="7"/>
  <c r="AY433" i="7"/>
  <c r="AY565" i="7"/>
  <c r="AY697" i="7"/>
  <c r="AY829" i="7"/>
  <c r="AY893" i="7"/>
  <c r="AY961" i="7"/>
  <c r="AY1093" i="7"/>
  <c r="AY1225" i="7"/>
  <c r="AY40" i="6"/>
  <c r="AY59" i="6"/>
  <c r="AY63" i="6"/>
  <c r="AY69" i="6"/>
  <c r="AY73" i="6"/>
  <c r="AY77" i="6"/>
  <c r="AY87" i="6"/>
  <c r="AY91" i="6"/>
  <c r="AY93" i="6"/>
  <c r="AY112" i="6"/>
  <c r="AY116" i="6"/>
  <c r="AY126" i="6"/>
  <c r="AY130" i="6"/>
  <c r="AY136" i="6"/>
  <c r="AY140" i="6"/>
  <c r="AY144" i="6"/>
  <c r="AY146" i="6"/>
  <c r="AY165" i="6"/>
  <c r="AY169" i="6"/>
  <c r="AY175" i="6"/>
  <c r="AY179" i="6"/>
  <c r="AY183" i="6"/>
  <c r="AY189" i="6"/>
  <c r="AY193" i="6"/>
  <c r="AY197" i="6"/>
  <c r="AY199" i="6"/>
  <c r="AY218" i="6"/>
  <c r="AY222" i="6"/>
  <c r="AY228" i="6"/>
  <c r="AY232" i="6"/>
  <c r="AY236" i="6"/>
  <c r="AY242" i="6"/>
  <c r="AY246" i="6"/>
  <c r="AY250" i="6"/>
  <c r="AY252" i="6"/>
  <c r="AY32" i="6"/>
  <c r="AY57" i="6"/>
  <c r="AY61" i="6"/>
  <c r="AY65" i="6"/>
  <c r="AY71" i="6"/>
  <c r="AY75" i="6"/>
  <c r="AY85" i="6"/>
  <c r="AY110" i="6"/>
  <c r="AY114" i="6"/>
  <c r="AY118" i="6"/>
  <c r="AY124" i="6"/>
  <c r="AY128" i="6"/>
  <c r="AY138" i="6"/>
  <c r="AY163" i="6"/>
  <c r="AY167" i="6"/>
  <c r="AY171" i="6"/>
  <c r="AY177" i="6"/>
  <c r="AY181" i="6"/>
  <c r="AY191" i="6"/>
  <c r="AY216" i="6"/>
  <c r="AY220" i="6"/>
  <c r="AY224" i="6"/>
  <c r="AY234" i="6"/>
  <c r="AY244" i="6"/>
</calcChain>
</file>

<file path=xl/sharedStrings.xml><?xml version="1.0" encoding="utf-8"?>
<sst xmlns="http://schemas.openxmlformats.org/spreadsheetml/2006/main" count="3086" uniqueCount="791">
  <si>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</si>
  <si>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</si>
  <si>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</si>
  <si>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</si>
  <si>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</si>
  <si>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</si>
  <si>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</si>
  <si>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国際会議における新基準、指針等の決議数</t>
  </si>
  <si>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</si>
  <si>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</si>
  <si>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</si>
  <si>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</si>
  <si>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</si>
  <si>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</si>
  <si>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</si>
  <si>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</si>
  <si>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</si>
  <si>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</si>
  <si>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</si>
  <si>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</si>
  <si>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</si>
  <si>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</si>
  <si>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</si>
  <si>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</si>
  <si>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</si>
  <si>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IHS Global Pte Ltd</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</si>
  <si>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</si>
  <si>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</si>
  <si>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</si>
  <si>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</si>
  <si>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</si>
  <si>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</si>
  <si>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</si>
  <si>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</si>
  <si>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</si>
  <si>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</si>
  <si>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</si>
  <si>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</si>
  <si>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</si>
  <si>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</si>
  <si>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</si>
  <si>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</si>
  <si>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</si>
  <si>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</si>
  <si>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</si>
  <si>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</si>
  <si>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</si>
  <si>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</si>
  <si>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H</t>
  </si>
  <si>
    <t>単位</t>
    <rPh sb="0" eb="2">
      <t>タンイ</t>
    </rPh>
    <phoneticPr fontId="4"/>
  </si>
  <si>
    <t>1980年度</t>
    <rPh sb="5" eb="6">
      <t>ド</t>
    </rPh>
    <phoneticPr fontId="4"/>
  </si>
  <si>
    <t>隻</t>
  </si>
  <si>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</si>
  <si>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</si>
  <si>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</si>
  <si>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</si>
  <si>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</si>
  <si>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</si>
  <si>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</si>
  <si>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</si>
  <si>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</si>
  <si>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</si>
  <si>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</si>
  <si>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</si>
  <si>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</si>
  <si>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</si>
  <si>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</si>
  <si>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</si>
  <si>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</si>
  <si>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</si>
  <si>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</si>
  <si>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</si>
  <si>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</si>
  <si>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</si>
  <si>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</si>
  <si>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</si>
  <si>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採択数</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</si>
  <si>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</si>
  <si>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</si>
  <si>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</si>
  <si>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</si>
  <si>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</si>
  <si>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</si>
  <si>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</si>
  <si>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</si>
  <si>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</si>
  <si>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</si>
  <si>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</si>
  <si>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</si>
  <si>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</si>
  <si>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</si>
  <si>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</si>
  <si>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</si>
  <si>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</si>
  <si>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</si>
  <si>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</si>
  <si>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</si>
  <si>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</si>
  <si>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</si>
  <si>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</si>
  <si>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</si>
  <si>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</si>
  <si>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</si>
  <si>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</si>
  <si>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</si>
  <si>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</si>
  <si>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</si>
  <si>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</si>
  <si>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</si>
  <si>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</si>
  <si>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船舶用座席による衝突時安全性の向上のための調査</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</si>
  <si>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</si>
  <si>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</si>
  <si>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</si>
  <si>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</si>
  <si>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</si>
  <si>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</si>
  <si>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</si>
  <si>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</si>
  <si>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</si>
  <si>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</si>
  <si>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</si>
  <si>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</si>
  <si>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</si>
  <si>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</si>
  <si>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</si>
  <si>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</si>
  <si>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</si>
  <si>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</si>
  <si>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</si>
  <si>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</si>
  <si>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</si>
  <si>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</si>
  <si>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</si>
  <si>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</si>
  <si>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EQUASIS（European Maritime Safety Agency）</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</si>
  <si>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</si>
  <si>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</si>
  <si>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</si>
  <si>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</si>
  <si>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</si>
  <si>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</si>
  <si>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</si>
  <si>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</si>
  <si>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</si>
  <si>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</si>
  <si>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</si>
  <si>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</si>
  <si>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</si>
  <si>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</si>
  <si>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</si>
  <si>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</si>
  <si>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</si>
  <si>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</si>
  <si>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</si>
  <si>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</si>
  <si>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</si>
  <si>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</si>
  <si>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</si>
  <si>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</si>
  <si>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</si>
  <si>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</si>
  <si>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</si>
  <si>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</si>
  <si>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</si>
  <si>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</si>
  <si>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</si>
  <si>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</si>
  <si>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</si>
  <si>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</si>
  <si>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</si>
  <si>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</si>
  <si>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</si>
  <si>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</si>
  <si>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</si>
  <si>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</si>
  <si>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</si>
  <si>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</si>
  <si>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</si>
  <si>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</si>
  <si>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</si>
  <si>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</si>
  <si>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</si>
  <si>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</si>
  <si>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</si>
  <si>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</si>
  <si>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</si>
  <si>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</si>
  <si>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</si>
  <si>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</si>
  <si>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</si>
  <si>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</si>
  <si>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</si>
  <si>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</si>
  <si>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</si>
  <si>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</si>
  <si>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</si>
  <si>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</si>
  <si>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</si>
  <si>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</si>
  <si>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</si>
  <si>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</si>
  <si>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（国研）海上・港湾・航空技術研究所</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</si>
  <si>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</si>
  <si>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</si>
  <si>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</si>
  <si>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</si>
  <si>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</si>
  <si>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</si>
  <si>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</si>
  <si>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</si>
  <si>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</si>
  <si>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</si>
  <si>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</si>
  <si>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</si>
  <si>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海上保安庁提供：我が国周辺で発生する船舶事故隻数（本邦に寄港しない外国船舶によるものを除く。）
達成率の算出方法：（初期値（386隻）－評価年度実績）／（初期値（386隻）－評価年度における目標値）×１００</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</si>
  <si>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</si>
  <si>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</si>
  <si>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</si>
  <si>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</si>
  <si>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</si>
  <si>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</si>
  <si>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</si>
  <si>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</si>
  <si>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</si>
  <si>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</si>
  <si>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</si>
  <si>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</si>
  <si>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</si>
  <si>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</si>
  <si>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</si>
  <si>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</si>
  <si>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</si>
  <si>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</si>
  <si>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</si>
  <si>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</si>
  <si>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</si>
  <si>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</si>
  <si>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</si>
  <si>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</si>
  <si>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</si>
  <si>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</si>
  <si>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</si>
  <si>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</si>
  <si>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</si>
  <si>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</si>
  <si>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3927/
13</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</si>
  <si>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</si>
  <si>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</si>
  <si>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</si>
  <si>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</si>
  <si>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</si>
  <si>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</si>
  <si>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</si>
  <si>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</si>
  <si>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</si>
  <si>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</si>
  <si>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</si>
  <si>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</si>
  <si>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</si>
  <si>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</si>
  <si>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</si>
  <si>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</si>
  <si>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</si>
  <si>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</si>
  <si>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</si>
  <si>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</si>
  <si>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</si>
  <si>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</si>
  <si>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</si>
  <si>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</si>
  <si>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</si>
  <si>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</si>
  <si>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</si>
  <si>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</si>
  <si>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</si>
  <si>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</si>
  <si>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</si>
  <si>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</si>
  <si>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</si>
  <si>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</si>
  <si>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</si>
  <si>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</si>
  <si>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</si>
  <si>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</si>
  <si>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</si>
  <si>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国際民間航空機関等拠出金</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</si>
  <si>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</si>
  <si>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</si>
  <si>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</si>
  <si>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</si>
  <si>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</si>
  <si>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</si>
  <si>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</si>
  <si>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</si>
  <si>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</si>
  <si>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</si>
  <si>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</si>
  <si>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</si>
  <si>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</si>
  <si>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</si>
  <si>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</si>
  <si>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</si>
  <si>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</si>
  <si>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</si>
  <si>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</si>
  <si>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</si>
  <si>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</si>
  <si>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</si>
  <si>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</si>
  <si>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</si>
  <si>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</si>
  <si>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</si>
  <si>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</si>
  <si>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</si>
  <si>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</si>
  <si>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</si>
  <si>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</si>
  <si>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</si>
  <si>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</si>
  <si>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</si>
  <si>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</si>
  <si>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</si>
  <si>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</si>
  <si>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</si>
  <si>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</si>
  <si>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</si>
  <si>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</si>
  <si>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</si>
  <si>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</si>
  <si>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</si>
  <si>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</si>
  <si>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</si>
  <si>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</si>
  <si>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</si>
  <si>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</si>
  <si>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</si>
  <si>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</si>
  <si>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</si>
  <si>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</si>
  <si>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</si>
  <si>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</si>
  <si>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</si>
  <si>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</si>
  <si>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</si>
  <si>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</si>
  <si>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</si>
  <si>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</si>
  <si>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</si>
  <si>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</si>
  <si>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</si>
  <si>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</si>
  <si>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</si>
  <si>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</si>
  <si>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</si>
  <si>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</si>
  <si>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なし</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</si>
  <si>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</si>
  <si>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</si>
  <si>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</si>
  <si>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</si>
  <si>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</si>
  <si>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</si>
  <si>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</si>
  <si>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</si>
  <si>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</si>
  <si>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</si>
  <si>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</si>
  <si>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</si>
  <si>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</si>
  <si>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3,786/
25</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</si>
  <si>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</si>
  <si>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</si>
  <si>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</si>
  <si>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</si>
  <si>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</si>
  <si>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</si>
  <si>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</si>
  <si>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</si>
  <si>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</si>
  <si>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</si>
  <si>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</si>
  <si>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</si>
  <si>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</si>
  <si>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</si>
  <si>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</si>
  <si>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</si>
  <si>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</si>
  <si>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0159</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</si>
  <si>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</si>
  <si>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</si>
  <si>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</si>
  <si>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</si>
  <si>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</si>
  <si>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</si>
  <si>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</si>
  <si>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</si>
  <si>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</si>
  <si>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</si>
  <si>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</si>
  <si>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国際的船舶データベース「EQUASIS」</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</si>
  <si>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</si>
  <si>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</si>
  <si>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</si>
  <si>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</si>
  <si>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</si>
  <si>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</si>
  <si>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</si>
  <si>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</si>
  <si>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</si>
  <si>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</si>
  <si>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</si>
  <si>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</si>
  <si>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</si>
  <si>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</si>
  <si>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</si>
  <si>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</si>
  <si>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</si>
  <si>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</si>
  <si>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</si>
  <si>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</si>
  <si>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</si>
  <si>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</si>
  <si>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</si>
  <si>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</si>
  <si>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</si>
  <si>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</si>
  <si>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</si>
  <si>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</si>
  <si>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</si>
  <si>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</si>
  <si>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</si>
  <si>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</si>
  <si>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</si>
  <si>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</si>
  <si>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</si>
  <si>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</si>
  <si>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</si>
  <si>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</si>
  <si>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</si>
  <si>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</si>
  <si>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</si>
  <si>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</si>
  <si>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</si>
  <si>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</si>
  <si>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</si>
  <si>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</si>
  <si>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</si>
  <si>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B.三菱造船(株)</t>
  </si>
  <si>
    <t>s.</t>
  </si>
  <si>
    <t>t.</t>
  </si>
  <si>
    <t>支　出　額
（百万円）</t>
  </si>
  <si>
    <t>（株）アカマ印刷</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</si>
  <si>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</si>
  <si>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</si>
  <si>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</si>
  <si>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</si>
  <si>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</si>
  <si>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</si>
  <si>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</si>
  <si>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</si>
  <si>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川崎重工業(株)</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</si>
  <si>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</si>
  <si>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</si>
  <si>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</si>
  <si>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</si>
  <si>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</si>
  <si>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我が国周辺で発生する商船（旅客船、貨物船及びタンカー）の海難隻数。ただし、本邦に寄港しない外国船舶によるものを除く。</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</si>
  <si>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</si>
  <si>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</si>
  <si>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</si>
  <si>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</si>
  <si>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</si>
  <si>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</si>
  <si>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</si>
  <si>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</si>
  <si>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</si>
  <si>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</si>
  <si>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</si>
  <si>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</si>
  <si>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</si>
  <si>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</si>
  <si>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</si>
  <si>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</si>
  <si>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</si>
  <si>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</si>
  <si>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</si>
  <si>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</si>
  <si>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</si>
  <si>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</si>
  <si>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</si>
  <si>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北海道運輸局</t>
    <rPh sb="0" eb="3">
      <t>ホッカイドウ</t>
    </rPh>
    <rPh sb="3" eb="6">
      <t>ウンユキョク</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</si>
  <si>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</si>
  <si>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</si>
  <si>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</si>
  <si>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</si>
  <si>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</si>
  <si>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</si>
  <si>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</si>
  <si>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</si>
  <si>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</si>
  <si>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</si>
  <si>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</si>
  <si>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</si>
  <si>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</si>
  <si>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本事業を実施して以来、商船（旅客船、貨物船及びタンカー）に係る海難隻数の減少傾向（H21年度 475隻 → 令和2年度290隻）にあり、本事業を確実に実施することにより、業績指標の目標達成に寄与している。</t>
    <rPh sb="54" eb="56">
      <t>レイワ</t>
    </rPh>
    <rPh sb="58" eb="59">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</si>
  <si>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</si>
  <si>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</si>
  <si>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</si>
  <si>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</si>
  <si>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</si>
  <si>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</si>
  <si>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</si>
  <si>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</si>
  <si>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</si>
  <si>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E.IHS Global Pte Ltd</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</si>
  <si>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</si>
  <si>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</si>
  <si>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新基準、指針等の決議数１件当たりの活動費
（国際旅費(X)／国際会議における新基準の採択数(Y)</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</si>
  <si>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</si>
  <si>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</si>
  <si>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</si>
  <si>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</si>
  <si>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</si>
  <si>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</si>
  <si>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</si>
  <si>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</si>
  <si>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</si>
  <si>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</si>
  <si>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</si>
  <si>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</si>
  <si>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</si>
  <si>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</si>
  <si>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北陸信越運輸局</t>
    <rPh sb="0" eb="2">
      <t>ホクリク</t>
    </rPh>
    <rPh sb="2" eb="4">
      <t>シンエツ</t>
    </rPh>
    <rPh sb="4" eb="7">
      <t>ウンユキョク</t>
    </rPh>
    <phoneticPr fontId="4"/>
  </si>
  <si>
    <t>-</t>
  </si>
  <si>
    <t>新02</t>
    <rPh sb="0" eb="1">
      <t>シン</t>
    </rPh>
    <phoneticPr fontId="4"/>
  </si>
  <si>
    <t>・事業目的を踏まえ、真に必要なものに限定しており、最低限の支出である。</t>
    <rPh sb="25" eb="28">
      <t>サイテイゲン</t>
    </rPh>
    <rPh sb="29" eb="31">
      <t>シシュツ</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</si>
  <si>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</si>
  <si>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</si>
  <si>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</si>
  <si>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</si>
  <si>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</si>
  <si>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</si>
  <si>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</si>
  <si>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</si>
  <si>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</si>
  <si>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</si>
  <si>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</si>
  <si>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</si>
  <si>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</si>
  <si>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関東運輸局</t>
    <rPh sb="0" eb="2">
      <t>カントウ</t>
    </rPh>
    <rPh sb="2" eb="5">
      <t>ウンユキョク</t>
    </rPh>
    <phoneticPr fontId="4"/>
  </si>
  <si>
    <t>昭和22年度</t>
    <rPh sb="0" eb="2">
      <t>ショウワ</t>
    </rPh>
    <rPh sb="4" eb="5">
      <t>ネン</t>
    </rPh>
    <rPh sb="5" eb="6">
      <t>ド</t>
    </rPh>
    <phoneticPr fontId="4"/>
  </si>
  <si>
    <t>令和7年度</t>
    <rPh sb="0" eb="2">
      <t>レイワ</t>
    </rPh>
    <rPh sb="3" eb="4">
      <t>ネン</t>
    </rPh>
    <rPh sb="4" eb="5">
      <t>ド</t>
    </rPh>
    <phoneticPr fontId="4"/>
  </si>
  <si>
    <t>・本事業を実施して以来、商船（旅客船、貨物船及びタンカー）に係る海難隻数の減少傾向にあり、本事業を確実に実施することにより艱難隻数の減少に寄与している。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</si>
  <si>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</si>
  <si>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</si>
  <si>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</si>
  <si>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</si>
  <si>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</si>
  <si>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</si>
  <si>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</si>
  <si>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</si>
  <si>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</si>
  <si>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</si>
  <si>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</si>
  <si>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</si>
  <si>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</si>
  <si>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</si>
  <si>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</si>
  <si>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</si>
  <si>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311</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</si>
  <si>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</si>
  <si>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</si>
  <si>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</si>
  <si>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</si>
  <si>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</si>
  <si>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</si>
  <si>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</si>
  <si>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F. 四国運輸局</t>
    <rPh sb="3" eb="5">
      <t>シコク</t>
    </rPh>
    <rPh sb="5" eb="7">
      <t>ウンユ</t>
    </rPh>
    <rPh sb="7" eb="8">
      <t>キョク</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</si>
  <si>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</si>
  <si>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</si>
  <si>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</si>
  <si>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</si>
  <si>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</si>
  <si>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</si>
  <si>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</si>
  <si>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</si>
  <si>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</si>
  <si>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</si>
  <si>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</si>
  <si>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</si>
  <si>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</si>
  <si>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</si>
  <si>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</si>
  <si>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</si>
  <si>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</si>
  <si>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</si>
  <si>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</si>
  <si>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</si>
  <si>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</si>
  <si>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</si>
  <si>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</si>
  <si>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</si>
  <si>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</si>
  <si>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・事業目的を踏まえ、真に必要なものに限定している。</t>
    <rPh sb="1" eb="3">
      <t>ジギョウ</t>
    </rPh>
    <rPh sb="3" eb="5">
      <t>モクテキ</t>
    </rPh>
    <rPh sb="6" eb="7">
      <t>フ</t>
    </rPh>
    <rPh sb="10" eb="11">
      <t>シン</t>
    </rPh>
    <rPh sb="12" eb="14">
      <t>ヒツヨウ</t>
    </rPh>
    <rPh sb="18" eb="20">
      <t>ゲンテイ</t>
    </rPh>
    <phoneticPr fontId="4"/>
  </si>
  <si>
    <t>令和2年度</t>
    <rPh sb="0" eb="2">
      <t>レイワ</t>
    </rPh>
    <rPh sb="3" eb="4">
      <t>ネン</t>
    </rPh>
    <rPh sb="4" eb="5">
      <t>ド</t>
    </rPh>
    <phoneticPr fontId="4"/>
  </si>
  <si>
    <t>10/
0</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</si>
  <si>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</si>
  <si>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</si>
  <si>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</si>
  <si>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物品費</t>
    <rPh sb="0" eb="2">
      <t>ブッピン</t>
    </rPh>
    <rPh sb="2" eb="3">
      <t>ヒ</t>
    </rPh>
    <phoneticPr fontId="30"/>
  </si>
  <si>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</si>
  <si>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</si>
  <si>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</si>
  <si>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</si>
  <si>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</si>
  <si>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</si>
  <si>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</si>
  <si>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</si>
  <si>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</si>
  <si>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</si>
  <si>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</si>
  <si>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</si>
  <si>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</si>
  <si>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</si>
  <si>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</si>
  <si>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</si>
  <si>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</si>
  <si>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</si>
  <si>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</si>
  <si>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</si>
  <si>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</si>
  <si>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</si>
  <si>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</si>
  <si>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</si>
  <si>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</si>
  <si>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</si>
  <si>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</si>
  <si>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課長　峰本　健正</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</si>
  <si>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</si>
  <si>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</si>
  <si>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</si>
  <si>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</si>
  <si>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</si>
  <si>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</si>
  <si>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</si>
  <si>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</si>
  <si>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</si>
  <si>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</si>
  <si>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海難事故や新たなニーズを考慮した安全基準の導入及び安全基準に満たない船舶の排除を推進することによって、海上輸送の安全を確保することを目的とする。</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</si>
  <si>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</si>
  <si>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</si>
  <si>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</si>
  <si>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</si>
  <si>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</si>
  <si>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</si>
  <si>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</si>
  <si>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</si>
  <si>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</si>
  <si>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</si>
  <si>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</si>
  <si>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</si>
  <si>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</si>
  <si>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</si>
  <si>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</si>
  <si>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</si>
  <si>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</si>
  <si>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</si>
  <si>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</si>
  <si>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</si>
  <si>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</si>
  <si>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</si>
  <si>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</si>
  <si>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</si>
  <si>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</si>
  <si>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</si>
  <si>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</si>
  <si>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</si>
  <si>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</si>
  <si>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</si>
  <si>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</si>
  <si>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</si>
  <si>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</si>
  <si>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</si>
  <si>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</si>
  <si>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</si>
  <si>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</si>
  <si>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</si>
  <si>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</si>
  <si>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</si>
  <si>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</si>
  <si>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・同上</t>
    <rPh sb="1" eb="3">
      <t>ドウジョウ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</si>
  <si>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</si>
  <si>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</si>
  <si>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</si>
  <si>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</si>
  <si>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EQUASIS事務局の職員数（専門職以上）に占める日本人職員の割合</t>
  </si>
  <si>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</si>
  <si>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</si>
  <si>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</si>
  <si>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</si>
  <si>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</si>
  <si>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</si>
  <si>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</si>
  <si>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</si>
  <si>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</si>
  <si>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</si>
  <si>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</si>
  <si>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運営費用（運営費計500,000ユーロを参画する10カ国で均等割）</t>
  </si>
  <si>
    <t>2032年度</t>
    <rPh sb="5" eb="6">
      <t>ド</t>
    </rPh>
    <phoneticPr fontId="4"/>
  </si>
  <si>
    <t>2033年度</t>
    <rPh sb="5" eb="6">
      <t>ド</t>
    </rPh>
    <phoneticPr fontId="4"/>
  </si>
  <si>
    <t>2036年度</t>
    <rPh sb="5" eb="6">
      <t>ド</t>
    </rPh>
    <phoneticPr fontId="4"/>
  </si>
  <si>
    <t>C.EQUASIS</t>
  </si>
  <si>
    <t>2037年度</t>
    <rPh sb="5" eb="6">
      <t>ド</t>
    </rPh>
    <phoneticPr fontId="4"/>
  </si>
  <si>
    <t>防衛</t>
  </si>
  <si>
    <t>2038年度</t>
    <rPh sb="5" eb="6">
      <t>ド</t>
    </rPh>
    <phoneticPr fontId="4"/>
  </si>
  <si>
    <t>・本事業における支出先の選定は、原則競争入札を実施するなどコストの削減に努めており、支出先・使途・単位当たりコストは事業目的に合致した必要最小限のものである。</t>
  </si>
  <si>
    <t>2041年度</t>
    <rPh sb="5" eb="6">
      <t>ド</t>
    </rPh>
    <phoneticPr fontId="4"/>
  </si>
  <si>
    <t>2042年度</t>
    <rPh sb="5" eb="6">
      <t>ド</t>
    </rPh>
    <phoneticPr fontId="4"/>
  </si>
  <si>
    <t>2044年度</t>
    <rPh sb="5" eb="6">
      <t>ド</t>
    </rPh>
    <phoneticPr fontId="4"/>
  </si>
  <si>
    <t>運航労務監理官に対するフェリー火災消火訓練研修</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</si>
  <si>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</si>
  <si>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</si>
  <si>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</si>
  <si>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</si>
  <si>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</si>
  <si>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</si>
  <si>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</si>
  <si>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</si>
  <si>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</si>
  <si>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</si>
  <si>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</si>
  <si>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</si>
  <si>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</si>
  <si>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</si>
  <si>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</si>
  <si>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</si>
  <si>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</si>
  <si>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</si>
  <si>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</si>
  <si>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</si>
  <si>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</si>
  <si>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</si>
  <si>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</si>
  <si>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</si>
  <si>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</si>
  <si>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</si>
  <si>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海上輸送の安全性向上のための総合対策</t>
  </si>
  <si>
    <t>海事局</t>
  </si>
  <si>
    <t>公共交通等安全対策調査費</t>
  </si>
  <si>
    <t>161</t>
  </si>
  <si>
    <t>平成21年度</t>
  </si>
  <si>
    <t>令和11年度</t>
  </si>
  <si>
    <t>安全政策課</t>
  </si>
  <si>
    <t>4,316/
28</t>
  </si>
  <si>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</si>
  <si>
    <t>(一社）海上災害防止センター</t>
  </si>
  <si>
    <t>職員旅費</t>
  </si>
  <si>
    <t>（EQUASIS事務局職員数は3名であるところ、事務局職員の給与は欧州海事安全庁の負担で、各国の拠出金からの支出ではないため、日本人職員数を成果指標とすることは適さないと思慮）</t>
  </si>
  <si>
    <t>ポスター制作</t>
  </si>
  <si>
    <t>5　安全で安心できる交通の確保、治安・生活安全の確保</t>
  </si>
  <si>
    <t>14　公共交通の安全確保・鉄道の安全性向上、ハイジャック・航空機テロ防止を推進する</t>
  </si>
  <si>
    <t>商船の海難船舶隻数</t>
  </si>
  <si>
    <t>156</t>
  </si>
  <si>
    <t>168</t>
  </si>
  <si>
    <t>○</t>
  </si>
  <si>
    <t>・船舶事故を減らし人命を守るための安全対策を講じることは国が優先して行うべき事業であり、国民及び社会からのニーズは高い。</t>
  </si>
  <si>
    <t>有</t>
  </si>
  <si>
    <t>・事業目的を踏まえ、真に必要なものに限定する等の工夫を行っている。</t>
    <rPh sb="22" eb="23">
      <t>トウ</t>
    </rPh>
    <rPh sb="24" eb="26">
      <t>クフウ</t>
    </rPh>
    <rPh sb="27" eb="28">
      <t>オコナ</t>
    </rPh>
    <phoneticPr fontId="4"/>
  </si>
  <si>
    <t>・活動実績は当初見込みと同等かそれ以上となっている。</t>
  </si>
  <si>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4"/>
  </si>
  <si>
    <t xml:space="preserve">A．（国研）海上・港湾・航空技術研究所 </t>
  </si>
  <si>
    <t>走錨リスク判定システムの確立のための調査事業</t>
  </si>
  <si>
    <t>拠出金</t>
    <rPh sb="0" eb="3">
      <t>キョシュツキン</t>
    </rPh>
    <phoneticPr fontId="4"/>
  </si>
  <si>
    <t>研修費</t>
    <rPh sb="0" eb="2">
      <t>ケンシュウ</t>
    </rPh>
    <rPh sb="2" eb="3">
      <t>ヒ</t>
    </rPh>
    <phoneticPr fontId="4"/>
  </si>
  <si>
    <t>Maritime Portalの購入</t>
  </si>
  <si>
    <t>アクティブソナーによる衝突回避の検証のための調査</t>
  </si>
  <si>
    <t>三菱造船(株)</t>
  </si>
  <si>
    <t>D.海上災害防止センター</t>
  </si>
  <si>
    <t>コロナウイルスに起因して、実験機材の搬入遅れが見込まれた等によるものであり、妥当であると考えている。</t>
    <rPh sb="28" eb="29">
      <t>トウ</t>
    </rPh>
    <phoneticPr fontId="30"/>
  </si>
  <si>
    <t>中国運輸局</t>
    <rPh sb="0" eb="2">
      <t>チュウゴク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</si>
  <si>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</si>
  <si>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</si>
  <si>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九州運輸局</t>
    <rPh sb="0" eb="2">
      <t>キュウシュウ</t>
    </rPh>
    <rPh sb="2" eb="5">
      <t>ウンユキョク</t>
    </rPh>
    <phoneticPr fontId="4"/>
  </si>
  <si>
    <t>旅費</t>
    <rPh sb="0" eb="2">
      <t>リョヒ</t>
    </rPh>
    <phoneticPr fontId="4"/>
  </si>
  <si>
    <t>海上安全対策に関する指導するための旅費</t>
    <rPh sb="17" eb="19">
      <t>リョヒ</t>
    </rPh>
    <phoneticPr fontId="4"/>
  </si>
  <si>
    <t>平成23年～平成27年までの商船（旅客船、貨物船及びタンカー）に係る年平均海難隻数（386隻）を、令和7年までに34%減（253隻未満）、令和11年までに47%減（204隻未満）することを目指す。</t>
    <phoneticPr fontId="4"/>
  </si>
  <si>
    <t>外部有識者の所見を踏まえ、アウトカム指標等の見直しを検討するとともに、一者応札となった原因分析等を通じ、執行方法の改善を行うなど、より効率的・効果的な事業の実施を図るべきである。</t>
    <phoneticPr fontId="4"/>
  </si>
  <si>
    <t>（1）海難事故の減少を評価するに当たっては，海難隻数だけでなく，対象となっている商船（旅客船、貨物船及びタンカー）の数が必要．現在の数値からは，評価が難しい．
（2）アウトプット（決議数が増える）とアウトカム（海難事故の減少）がどのような因果関係で結ばれているのか理解しがたい．
（3）研究機関などの他団体への拠出金の割合が高い．拠出金が有効に活用されているかどうかを監視することが，資金を拠出した側の責任の１つであるが，どのように監視をしているのか．こういった点はどのようになっているのか．</t>
    <rPh sb="16" eb="17">
      <t>ア</t>
    </rPh>
    <rPh sb="22" eb="24">
      <t>カイナン</t>
    </rPh>
    <rPh sb="24" eb="26">
      <t>セキスウ</t>
    </rPh>
    <rPh sb="60" eb="62">
      <t>ヒツヨウ</t>
    </rPh>
    <rPh sb="132" eb="134">
      <t>リカイ</t>
    </rPh>
    <rPh sb="216" eb="218">
      <t>カンシ</t>
    </rPh>
    <phoneticPr fontId="4"/>
  </si>
  <si>
    <t>アウトカム指標等の見直しを検討するとともに、一者応札となった原因分析等を通じ、執行方法の改善を行うなど、より効率的・効果的な事業の実施を図る。</t>
    <phoneticPr fontId="4"/>
  </si>
  <si>
    <t>令和3年度で一部業務が終了したため。
情報システムにかかる経費は令和４年度から予算の計上府省がデジタル庁に変更される。</t>
    <rPh sb="0" eb="2">
      <t>レイワ</t>
    </rPh>
    <rPh sb="3" eb="5">
      <t>ネンド</t>
    </rPh>
    <rPh sb="6" eb="8">
      <t>イチブ</t>
    </rPh>
    <rPh sb="8" eb="10">
      <t>ギョウム</t>
    </rPh>
    <rPh sb="11" eb="13">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</si>
</sst>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2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3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750</xdr:row>
      <xdr:rowOff>0</xdr:rowOff>
    </xdr:from>
    <xdr:to>
      <xdr:col>21</xdr:col>
      <xdr:colOff>147320</xdr:colOff>
      <xdr:row>758</xdr:row>
      <xdr:rowOff>196215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25625" y="38218110"/>
          <a:ext cx="2522220" cy="30613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p>
        <a:p>
          <a:pPr algn="ctr"/>
          <a:r>
            <a:rPr kumimoji="1" lang="ja-JP" altLang="en-US" sz="1600">
              <a:latin typeface="+mn-ea"/>
              <a:ea typeface="+mn-ea"/>
            </a:rPr>
            <a:t>１８４．２百万円</a:t>
          </a:r>
        </a:p>
      </xdr:txBody>
    </xdr:sp>
    <xdr:clientData/>
  </xdr:twoCellAnchor>
  <xdr:twoCellAnchor>
    <xdr:from>
      <xdr:col>8</xdr:col>
      <xdr:colOff>159385</xdr:colOff>
      <xdr:row>758</xdr:row>
      <xdr:rowOff>309245</xdr:rowOff>
    </xdr:from>
    <xdr:to>
      <xdr:col>22</xdr:col>
      <xdr:colOff>146685</xdr:colOff>
      <xdr:row>761</xdr:row>
      <xdr:rowOff>73660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59585" y="41392475"/>
          <a:ext cx="2787650" cy="836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143510</xdr:colOff>
      <xdr:row>750</xdr:row>
      <xdr:rowOff>55245</xdr:rowOff>
    </xdr:from>
    <xdr:to>
      <xdr:col>46</xdr:col>
      <xdr:colOff>159385</xdr:colOff>
      <xdr:row>751</xdr:row>
      <xdr:rowOff>339725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44285" y="38273355"/>
          <a:ext cx="3016250" cy="644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．（国研）海上・港湾・航空技術研究所</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１４９百万円</a:t>
          </a:r>
        </a:p>
      </xdr:txBody>
    </xdr:sp>
    <xdr:clientData/>
  </xdr:twoCellAnchor>
  <xdr:twoCellAnchor>
    <xdr:from>
      <xdr:col>8</xdr:col>
      <xdr:colOff>146685</xdr:colOff>
      <xdr:row>761</xdr:row>
      <xdr:rowOff>231775</xdr:rowOff>
    </xdr:from>
    <xdr:to>
      <xdr:col>22</xdr:col>
      <xdr:colOff>139700</xdr:colOff>
      <xdr:row>764</xdr:row>
      <xdr:rowOff>345440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746885" y="42387520"/>
          <a:ext cx="2793365"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本省における海上輸送の安全性向上に係る事務経費　０．７百万円</a:t>
          </a:r>
          <a:endParaRPr kumimoji="1" lang="en-US" altLang="ja-JP" sz="1100">
            <a:latin typeface="+mn-ea"/>
            <a:ea typeface="+mn-ea"/>
          </a:endParaRPr>
        </a:p>
        <a:p>
          <a:pPr algn="l"/>
          <a:r>
            <a:rPr kumimoji="1" lang="ja-JP" altLang="en-US" sz="1100">
              <a:latin typeface="+mn-ea"/>
              <a:ea typeface="+mn-ea"/>
            </a:rPr>
            <a:t>　職員旅費　　</a:t>
          </a:r>
          <a:r>
            <a:rPr kumimoji="1" lang="ja-JP" altLang="en-US" sz="1100" baseline="0">
              <a:latin typeface="+mn-ea"/>
              <a:ea typeface="+mn-ea"/>
            </a:rPr>
            <a:t> ０．７</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165735</xdr:colOff>
      <xdr:row>767</xdr:row>
      <xdr:rowOff>371475</xdr:rowOff>
    </xdr:from>
    <xdr:to>
      <xdr:col>26</xdr:col>
      <xdr:colOff>160020</xdr:colOff>
      <xdr:row>767</xdr:row>
      <xdr:rowOff>371475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566285" y="45607605"/>
          <a:ext cx="794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196215</xdr:colOff>
      <xdr:row>760</xdr:row>
      <xdr:rowOff>33020</xdr:rowOff>
    </xdr:from>
    <xdr:to>
      <xdr:col>31</xdr:col>
      <xdr:colOff>133350</xdr:colOff>
      <xdr:row>760</xdr:row>
      <xdr:rowOff>38735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5396865" y="41836340"/>
          <a:ext cx="93726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89535</xdr:colOff>
      <xdr:row>759</xdr:row>
      <xdr:rowOff>176530</xdr:rowOff>
    </xdr:from>
    <xdr:to>
      <xdr:col>46</xdr:col>
      <xdr:colOff>98425</xdr:colOff>
      <xdr:row>761</xdr:row>
      <xdr:rowOff>145415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90310" y="41619805"/>
          <a:ext cx="3009265" cy="6813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C</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６．２百万円</a:t>
          </a:r>
        </a:p>
      </xdr:txBody>
    </xdr:sp>
    <xdr:clientData/>
  </xdr:twoCellAnchor>
  <xdr:oneCellAnchor>
    <xdr:from>
      <xdr:col>30</xdr:col>
      <xdr:colOff>104140</xdr:colOff>
      <xdr:row>758</xdr:row>
      <xdr:rowOff>283845</xdr:rowOff>
    </xdr:from>
    <xdr:ext cx="3225800" cy="29083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04890" y="41367075"/>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8</xdr:col>
      <xdr:colOff>0</xdr:colOff>
      <xdr:row>767</xdr:row>
      <xdr:rowOff>244475</xdr:rowOff>
    </xdr:from>
    <xdr:to>
      <xdr:col>22</xdr:col>
      <xdr:colOff>63500</xdr:colOff>
      <xdr:row>768</xdr:row>
      <xdr:rowOff>128905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00200" y="45480605"/>
          <a:ext cx="2863850" cy="2559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F</a:t>
          </a:r>
          <a:r>
            <a:rPr kumimoji="1" lang="ja-JP" altLang="en-US" sz="1200">
              <a:latin typeface="+mn-ea"/>
              <a:ea typeface="+mn-ea"/>
            </a:rPr>
            <a:t>．地方運輸局等（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8</xdr:col>
      <xdr:colOff>38100</xdr:colOff>
      <xdr:row>768</xdr:row>
      <xdr:rowOff>205105</xdr:rowOff>
    </xdr:from>
    <xdr:to>
      <xdr:col>22</xdr:col>
      <xdr:colOff>38100</xdr:colOff>
      <xdr:row>770</xdr:row>
      <xdr:rowOff>372110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638300" y="45812710"/>
          <a:ext cx="2800350" cy="84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8</xdr:col>
      <xdr:colOff>0</xdr:colOff>
      <xdr:row>770</xdr:row>
      <xdr:rowOff>381000</xdr:rowOff>
    </xdr:from>
    <xdr:to>
      <xdr:col>22</xdr:col>
      <xdr:colOff>190500</xdr:colOff>
      <xdr:row>774</xdr:row>
      <xdr:rowOff>141605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600200" y="46669960"/>
          <a:ext cx="2990850" cy="1084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地方運輸局等における海上輸送の安全性向上に係る事務経費　０．３百万円</a:t>
          </a:r>
          <a:endParaRPr kumimoji="1" lang="en-US" altLang="ja-JP" sz="1100">
            <a:latin typeface="+mn-ea"/>
            <a:ea typeface="+mn-ea"/>
          </a:endParaRPr>
        </a:p>
        <a:p>
          <a:pPr algn="l"/>
          <a:r>
            <a:rPr kumimoji="1" lang="ja-JP" altLang="en-US" sz="1100">
              <a:latin typeface="+mn-ea"/>
              <a:ea typeface="+mn-ea"/>
            </a:rPr>
            <a:t>　　職員旅費　０．３百万円</a:t>
          </a:r>
          <a:endParaRPr kumimoji="1" lang="en-US" altLang="ja-JP" sz="1100">
            <a:latin typeface="+mn-ea"/>
            <a:ea typeface="+mn-ea"/>
          </a:endParaRPr>
        </a:p>
      </xdr:txBody>
    </xdr:sp>
    <xdr:clientData/>
  </xdr:twoCellAnchor>
  <xdr:twoCellAnchor>
    <xdr:from>
      <xdr:col>26</xdr:col>
      <xdr:colOff>144780</xdr:colOff>
      <xdr:row>751</xdr:row>
      <xdr:rowOff>179705</xdr:rowOff>
    </xdr:from>
    <xdr:to>
      <xdr:col>26</xdr:col>
      <xdr:colOff>160020</xdr:colOff>
      <xdr:row>767</xdr:row>
      <xdr:rowOff>371475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345430" y="38757860"/>
          <a:ext cx="15240" cy="68497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89535</xdr:colOff>
      <xdr:row>764</xdr:row>
      <xdr:rowOff>353060</xdr:rowOff>
    </xdr:from>
    <xdr:to>
      <xdr:col>46</xdr:col>
      <xdr:colOff>98425</xdr:colOff>
      <xdr:row>765</xdr:row>
      <xdr:rowOff>261620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290310" y="43588940"/>
          <a:ext cx="3009265" cy="5753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D</a:t>
          </a:r>
          <a:r>
            <a:rPr kumimoji="1" lang="ja-JP" altLang="en-US" sz="1200">
              <a:latin typeface="+mn-ea"/>
              <a:ea typeface="+mn-ea"/>
            </a:rPr>
            <a:t>．（一社）海上災害防止センター</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31</xdr:col>
      <xdr:colOff>57150</xdr:colOff>
      <xdr:row>765</xdr:row>
      <xdr:rowOff>368935</xdr:rowOff>
    </xdr:from>
    <xdr:to>
      <xdr:col>46</xdr:col>
      <xdr:colOff>129540</xdr:colOff>
      <xdr:row>766</xdr:row>
      <xdr:rowOff>217170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257925" y="44271565"/>
          <a:ext cx="3072765"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26</xdr:col>
      <xdr:colOff>135255</xdr:colOff>
      <xdr:row>764</xdr:row>
      <xdr:rowOff>470535</xdr:rowOff>
    </xdr:from>
    <xdr:to>
      <xdr:col>31</xdr:col>
      <xdr:colOff>78740</xdr:colOff>
      <xdr:row>764</xdr:row>
      <xdr:rowOff>478790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5335905" y="43706415"/>
          <a:ext cx="943610" cy="8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75565</xdr:colOff>
      <xdr:row>761</xdr:row>
      <xdr:rowOff>259715</xdr:rowOff>
    </xdr:from>
    <xdr:to>
      <xdr:col>46</xdr:col>
      <xdr:colOff>147320</xdr:colOff>
      <xdr:row>763</xdr:row>
      <xdr:rowOff>258445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276340" y="42415460"/>
          <a:ext cx="3072130" cy="71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安全・環境性能等、質の高い海運の実現に向けた国際的船舶データベースの運営に参画</a:t>
          </a:r>
          <a:endParaRPr lang="ja-JP" altLang="ja-JP">
            <a:effectLst/>
          </a:endParaRPr>
        </a:p>
      </xdr:txBody>
    </xdr:sp>
    <xdr:clientData/>
  </xdr:twoCellAnchor>
  <xdr:twoCellAnchor>
    <xdr:from>
      <xdr:col>21</xdr:col>
      <xdr:colOff>151765</xdr:colOff>
      <xdr:row>751</xdr:row>
      <xdr:rowOff>167005</xdr:rowOff>
    </xdr:from>
    <xdr:to>
      <xdr:col>31</xdr:col>
      <xdr:colOff>146685</xdr:colOff>
      <xdr:row>751</xdr:row>
      <xdr:rowOff>178435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352290" y="38745160"/>
          <a:ext cx="1995170" cy="114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38735</xdr:colOff>
      <xdr:row>764</xdr:row>
      <xdr:rowOff>7620</xdr:rowOff>
    </xdr:from>
    <xdr:ext cx="3224530" cy="29337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39485" y="43243500"/>
          <a:ext cx="322453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26</xdr:col>
      <xdr:colOff>139700</xdr:colOff>
      <xdr:row>767</xdr:row>
      <xdr:rowOff>77470</xdr:rowOff>
    </xdr:from>
    <xdr:to>
      <xdr:col>31</xdr:col>
      <xdr:colOff>83185</xdr:colOff>
      <xdr:row>767</xdr:row>
      <xdr:rowOff>83185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5340350" y="45313600"/>
          <a:ext cx="94361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123825</xdr:colOff>
      <xdr:row>766</xdr:row>
      <xdr:rowOff>580390</xdr:rowOff>
    </xdr:from>
    <xdr:to>
      <xdr:col>46</xdr:col>
      <xdr:colOff>177165</xdr:colOff>
      <xdr:row>768</xdr:row>
      <xdr:rowOff>103505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324600" y="45149770"/>
          <a:ext cx="3053715" cy="5613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latin typeface="+mn-ea"/>
              <a:ea typeface="+mn-ea"/>
            </a:rPr>
            <a:t>E</a:t>
          </a:r>
          <a:r>
            <a:rPr kumimoji="1" lang="ja-JP" altLang="en-US" sz="1200">
              <a:latin typeface="+mn-ea"/>
              <a:ea typeface="+mn-ea"/>
            </a:rPr>
            <a:t>．民間企業（２社）</a:t>
          </a:r>
          <a:r>
            <a:rPr kumimoji="1" lang="en-US" altLang="ja-JP" sz="1200">
              <a:latin typeface="+mn-ea"/>
              <a:ea typeface="+mn-ea"/>
            </a:rPr>
            <a:t/>
          </a:r>
          <a:br>
            <a:rPr kumimoji="1" lang="en-US" altLang="ja-JP" sz="1200">
              <a:latin typeface="+mn-ea"/>
              <a:ea typeface="+mn-ea"/>
            </a:rPr>
          </a:b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31</xdr:col>
      <xdr:colOff>40005</xdr:colOff>
      <xdr:row>768</xdr:row>
      <xdr:rowOff>206375</xdr:rowOff>
    </xdr:from>
    <xdr:to>
      <xdr:col>46</xdr:col>
      <xdr:colOff>113030</xdr:colOff>
      <xdr:row>769</xdr:row>
      <xdr:rowOff>286385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240780" y="45813980"/>
          <a:ext cx="3073400" cy="313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ポスター制作、</a:t>
          </a:r>
          <a:r>
            <a:rPr kumimoji="1" lang="en-US" altLang="ja-JP" sz="1100">
              <a:latin typeface="+mn-ea"/>
              <a:ea typeface="+mn-ea"/>
            </a:rPr>
            <a:t>IHS Global Pte Ltd</a:t>
          </a:r>
          <a:endParaRPr kumimoji="1" lang="ja-JP" altLang="en-US" sz="1100">
            <a:latin typeface="+mn-ea"/>
            <a:ea typeface="+mn-ea"/>
          </a:endParaRPr>
        </a:p>
      </xdr:txBody>
    </xdr:sp>
    <xdr:clientData/>
  </xdr:twoCellAnchor>
  <xdr:oneCellAnchor>
    <xdr:from>
      <xdr:col>30</xdr:col>
      <xdr:colOff>22225</xdr:colOff>
      <xdr:row>766</xdr:row>
      <xdr:rowOff>253365</xdr:rowOff>
    </xdr:from>
    <xdr:ext cx="3225800" cy="29337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022975" y="44822745"/>
          <a:ext cx="322580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30</xdr:col>
      <xdr:colOff>200025</xdr:colOff>
      <xdr:row>749</xdr:row>
      <xdr:rowOff>94615</xdr:rowOff>
    </xdr:from>
    <xdr:ext cx="3225800" cy="29083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200775" y="37952680"/>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31</xdr:col>
      <xdr:colOff>130810</xdr:colOff>
      <xdr:row>754</xdr:row>
      <xdr:rowOff>245745</xdr:rowOff>
    </xdr:from>
    <xdr:to>
      <xdr:col>46</xdr:col>
      <xdr:colOff>147320</xdr:colOff>
      <xdr:row>756</xdr:row>
      <xdr:rowOff>177800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331585" y="39896415"/>
          <a:ext cx="3016885" cy="644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B</a:t>
          </a:r>
          <a:r>
            <a:rPr kumimoji="1" lang="ja-JP" altLang="en-US" sz="1400">
              <a:latin typeface="+mn-ea"/>
              <a:ea typeface="+mn-ea"/>
            </a:rPr>
            <a:t>．民間企業（２社）</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２６百万円</a:t>
          </a:r>
        </a:p>
      </xdr:txBody>
    </xdr:sp>
    <xdr:clientData/>
  </xdr:twoCellAnchor>
  <xdr:twoCellAnchor>
    <xdr:from>
      <xdr:col>31</xdr:col>
      <xdr:colOff>72390</xdr:colOff>
      <xdr:row>756</xdr:row>
      <xdr:rowOff>191770</xdr:rowOff>
    </xdr:from>
    <xdr:to>
      <xdr:col>46</xdr:col>
      <xdr:colOff>112395</xdr:colOff>
      <xdr:row>758</xdr:row>
      <xdr:rowOff>203200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273165" y="40554910"/>
          <a:ext cx="3040380" cy="731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船舶用座席による衝突時安全性の向上のための調査、アクティブソナーによる衝突回避の検証のための調査</a:t>
          </a:r>
        </a:p>
      </xdr:txBody>
    </xdr:sp>
    <xdr:clientData/>
  </xdr:twoCellAnchor>
  <xdr:oneCellAnchor>
    <xdr:from>
      <xdr:col>30</xdr:col>
      <xdr:colOff>163195</xdr:colOff>
      <xdr:row>753</xdr:row>
      <xdr:rowOff>340360</xdr:rowOff>
    </xdr:from>
    <xdr:ext cx="3225800" cy="29210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163945" y="39630985"/>
          <a:ext cx="32258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26</xdr:col>
      <xdr:colOff>149860</xdr:colOff>
      <xdr:row>755</xdr:row>
      <xdr:rowOff>176530</xdr:rowOff>
    </xdr:from>
    <xdr:to>
      <xdr:col>31</xdr:col>
      <xdr:colOff>86995</xdr:colOff>
      <xdr:row>755</xdr:row>
      <xdr:rowOff>183515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5350510" y="40179625"/>
          <a:ext cx="93726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122555</xdr:colOff>
      <xdr:row>752</xdr:row>
      <xdr:rowOff>26670</xdr:rowOff>
    </xdr:from>
    <xdr:to>
      <xdr:col>46</xdr:col>
      <xdr:colOff>161925</xdr:colOff>
      <xdr:row>753</xdr:row>
      <xdr:rowOff>299085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323330" y="38957250"/>
          <a:ext cx="3039745" cy="632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走錨リスク判定システムの確立のための調査事業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6"/>
  <sheetViews>
    <sheetView tabSelected="1" view="pageBreakPreview" zoomScale="85" zoomScaleNormal="75" zoomScaleSheetLayoutView="85" workbookViewId="0">
      <selection activeCell="O1" sqref="O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534</v>
      </c>
      <c r="AJ2" s="874" t="s">
        <v>736</v>
      </c>
      <c r="AK2" s="874"/>
      <c r="AL2" s="874"/>
      <c r="AM2" s="874"/>
      <c r="AN2" s="32" t="s">
        <v>534</v>
      </c>
      <c r="AO2" s="874">
        <v>20</v>
      </c>
      <c r="AP2" s="874"/>
      <c r="AQ2" s="874"/>
      <c r="AR2" s="40" t="s">
        <v>534</v>
      </c>
      <c r="AS2" s="875">
        <v>158</v>
      </c>
      <c r="AT2" s="875"/>
      <c r="AU2" s="875"/>
      <c r="AV2" s="32" t="str">
        <f>IF(AW2="","","-")</f>
        <v/>
      </c>
      <c r="AW2" s="876"/>
      <c r="AX2" s="876"/>
    </row>
    <row r="3" spans="1:50" ht="21" customHeight="1" x14ac:dyDescent="0.15">
      <c r="A3" s="877" t="s">
        <v>742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105</v>
      </c>
      <c r="AJ3" s="879" t="s">
        <v>307</v>
      </c>
      <c r="AK3" s="879"/>
      <c r="AL3" s="879"/>
      <c r="AM3" s="879"/>
      <c r="AN3" s="879"/>
      <c r="AO3" s="879"/>
      <c r="AP3" s="879"/>
      <c r="AQ3" s="879"/>
      <c r="AR3" s="879"/>
      <c r="AS3" s="879"/>
      <c r="AT3" s="879"/>
      <c r="AU3" s="879"/>
      <c r="AV3" s="879"/>
      <c r="AW3" s="879"/>
      <c r="AX3" s="42" t="s">
        <v>150</v>
      </c>
    </row>
    <row r="4" spans="1:50" ht="24.75" customHeight="1" x14ac:dyDescent="0.15">
      <c r="A4" s="880" t="s">
        <v>60</v>
      </c>
      <c r="B4" s="881"/>
      <c r="C4" s="881"/>
      <c r="D4" s="881"/>
      <c r="E4" s="881"/>
      <c r="F4" s="881"/>
      <c r="G4" s="882" t="s">
        <v>747</v>
      </c>
      <c r="H4" s="883"/>
      <c r="I4" s="883"/>
      <c r="J4" s="883"/>
      <c r="K4" s="883"/>
      <c r="L4" s="883"/>
      <c r="M4" s="883"/>
      <c r="N4" s="883"/>
      <c r="O4" s="883"/>
      <c r="P4" s="883"/>
      <c r="Q4" s="883"/>
      <c r="R4" s="883"/>
      <c r="S4" s="883"/>
      <c r="T4" s="883"/>
      <c r="U4" s="883"/>
      <c r="V4" s="883"/>
      <c r="W4" s="883"/>
      <c r="X4" s="883"/>
      <c r="Y4" s="884" t="s">
        <v>12</v>
      </c>
      <c r="Z4" s="885"/>
      <c r="AA4" s="885"/>
      <c r="AB4" s="885"/>
      <c r="AC4" s="885"/>
      <c r="AD4" s="886"/>
      <c r="AE4" s="887" t="s">
        <v>748</v>
      </c>
      <c r="AF4" s="883"/>
      <c r="AG4" s="883"/>
      <c r="AH4" s="883"/>
      <c r="AI4" s="883"/>
      <c r="AJ4" s="883"/>
      <c r="AK4" s="883"/>
      <c r="AL4" s="883"/>
      <c r="AM4" s="883"/>
      <c r="AN4" s="883"/>
      <c r="AO4" s="883"/>
      <c r="AP4" s="888"/>
      <c r="AQ4" s="889" t="s">
        <v>27</v>
      </c>
      <c r="AR4" s="885"/>
      <c r="AS4" s="885"/>
      <c r="AT4" s="885"/>
      <c r="AU4" s="885"/>
      <c r="AV4" s="885"/>
      <c r="AW4" s="885"/>
      <c r="AX4" s="890"/>
    </row>
    <row r="5" spans="1:50" ht="30" customHeight="1" x14ac:dyDescent="0.15">
      <c r="A5" s="891" t="s">
        <v>154</v>
      </c>
      <c r="B5" s="892"/>
      <c r="C5" s="892"/>
      <c r="D5" s="892"/>
      <c r="E5" s="892"/>
      <c r="F5" s="893"/>
      <c r="G5" s="894" t="s">
        <v>751</v>
      </c>
      <c r="H5" s="895"/>
      <c r="I5" s="895"/>
      <c r="J5" s="895"/>
      <c r="K5" s="895"/>
      <c r="L5" s="895"/>
      <c r="M5" s="896" t="s">
        <v>152</v>
      </c>
      <c r="N5" s="897"/>
      <c r="O5" s="897"/>
      <c r="P5" s="897"/>
      <c r="Q5" s="897"/>
      <c r="R5" s="898"/>
      <c r="S5" s="899" t="s">
        <v>752</v>
      </c>
      <c r="T5" s="895"/>
      <c r="U5" s="895"/>
      <c r="V5" s="895"/>
      <c r="W5" s="895"/>
      <c r="X5" s="900"/>
      <c r="Y5" s="901" t="s">
        <v>31</v>
      </c>
      <c r="Z5" s="715"/>
      <c r="AA5" s="715"/>
      <c r="AB5" s="715"/>
      <c r="AC5" s="715"/>
      <c r="AD5" s="716"/>
      <c r="AE5" s="902" t="s">
        <v>753</v>
      </c>
      <c r="AF5" s="902"/>
      <c r="AG5" s="902"/>
      <c r="AH5" s="902"/>
      <c r="AI5" s="902"/>
      <c r="AJ5" s="902"/>
      <c r="AK5" s="902"/>
      <c r="AL5" s="902"/>
      <c r="AM5" s="902"/>
      <c r="AN5" s="902"/>
      <c r="AO5" s="902"/>
      <c r="AP5" s="903"/>
      <c r="AQ5" s="904" t="s">
        <v>638</v>
      </c>
      <c r="AR5" s="905"/>
      <c r="AS5" s="905"/>
      <c r="AT5" s="905"/>
      <c r="AU5" s="905"/>
      <c r="AV5" s="905"/>
      <c r="AW5" s="905"/>
      <c r="AX5" s="906"/>
    </row>
    <row r="6" spans="1:50" ht="39" customHeight="1" x14ac:dyDescent="0.15">
      <c r="A6" s="837" t="s">
        <v>33</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0</v>
      </c>
      <c r="B7" s="843"/>
      <c r="C7" s="843"/>
      <c r="D7" s="843"/>
      <c r="E7" s="843"/>
      <c r="F7" s="844"/>
      <c r="G7" s="845" t="s">
        <v>738</v>
      </c>
      <c r="H7" s="755"/>
      <c r="I7" s="755"/>
      <c r="J7" s="755"/>
      <c r="K7" s="755"/>
      <c r="L7" s="755"/>
      <c r="M7" s="755"/>
      <c r="N7" s="755"/>
      <c r="O7" s="755"/>
      <c r="P7" s="755"/>
      <c r="Q7" s="755"/>
      <c r="R7" s="755"/>
      <c r="S7" s="755"/>
      <c r="T7" s="755"/>
      <c r="U7" s="755"/>
      <c r="V7" s="755"/>
      <c r="W7" s="755"/>
      <c r="X7" s="756"/>
      <c r="Y7" s="846" t="s">
        <v>285</v>
      </c>
      <c r="Z7" s="268"/>
      <c r="AA7" s="268"/>
      <c r="AB7" s="268"/>
      <c r="AC7" s="268"/>
      <c r="AD7" s="847"/>
      <c r="AE7" s="848" t="s">
        <v>738</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405</v>
      </c>
      <c r="B8" s="843"/>
      <c r="C8" s="843"/>
      <c r="D8" s="843"/>
      <c r="E8" s="843"/>
      <c r="F8" s="844"/>
      <c r="G8" s="851" t="str">
        <f>入力規則等!A27</f>
        <v>海洋政策</v>
      </c>
      <c r="H8" s="852"/>
      <c r="I8" s="852"/>
      <c r="J8" s="852"/>
      <c r="K8" s="852"/>
      <c r="L8" s="852"/>
      <c r="M8" s="852"/>
      <c r="N8" s="852"/>
      <c r="O8" s="852"/>
      <c r="P8" s="852"/>
      <c r="Q8" s="852"/>
      <c r="R8" s="852"/>
      <c r="S8" s="852"/>
      <c r="T8" s="852"/>
      <c r="U8" s="852"/>
      <c r="V8" s="852"/>
      <c r="W8" s="852"/>
      <c r="X8" s="853"/>
      <c r="Y8" s="854" t="s">
        <v>407</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91</v>
      </c>
      <c r="B9" s="126"/>
      <c r="C9" s="126"/>
      <c r="D9" s="126"/>
      <c r="E9" s="126"/>
      <c r="F9" s="126"/>
      <c r="G9" s="859" t="s">
        <v>649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102</v>
      </c>
      <c r="B10" s="863"/>
      <c r="C10" s="863"/>
      <c r="D10" s="863"/>
      <c r="E10" s="863"/>
      <c r="F10" s="863"/>
      <c r="G10" s="864" t="s">
        <v>755</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22</v>
      </c>
      <c r="B11" s="863"/>
      <c r="C11" s="863"/>
      <c r="D11" s="863"/>
      <c r="E11" s="863"/>
      <c r="F11" s="867"/>
      <c r="G11" s="868" t="str">
        <f>入力規則等!P10</f>
        <v>直接実施、その他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95</v>
      </c>
      <c r="B12" s="123"/>
      <c r="C12" s="123"/>
      <c r="D12" s="123"/>
      <c r="E12" s="123"/>
      <c r="F12" s="124"/>
      <c r="G12" s="871"/>
      <c r="H12" s="872"/>
      <c r="I12" s="872"/>
      <c r="J12" s="872"/>
      <c r="K12" s="872"/>
      <c r="L12" s="872"/>
      <c r="M12" s="872"/>
      <c r="N12" s="872"/>
      <c r="O12" s="872"/>
      <c r="P12" s="421" t="s">
        <v>509</v>
      </c>
      <c r="Q12" s="296"/>
      <c r="R12" s="296"/>
      <c r="S12" s="296"/>
      <c r="T12" s="296"/>
      <c r="U12" s="296"/>
      <c r="V12" s="297"/>
      <c r="W12" s="421" t="s">
        <v>90</v>
      </c>
      <c r="X12" s="296"/>
      <c r="Y12" s="296"/>
      <c r="Z12" s="296"/>
      <c r="AA12" s="296"/>
      <c r="AB12" s="296"/>
      <c r="AC12" s="297"/>
      <c r="AD12" s="421" t="s">
        <v>207</v>
      </c>
      <c r="AE12" s="296"/>
      <c r="AF12" s="296"/>
      <c r="AG12" s="296"/>
      <c r="AH12" s="296"/>
      <c r="AI12" s="296"/>
      <c r="AJ12" s="297"/>
      <c r="AK12" s="421" t="s">
        <v>743</v>
      </c>
      <c r="AL12" s="296"/>
      <c r="AM12" s="296"/>
      <c r="AN12" s="296"/>
      <c r="AO12" s="296"/>
      <c r="AP12" s="296"/>
      <c r="AQ12" s="297"/>
      <c r="AR12" s="421" t="s">
        <v>744</v>
      </c>
      <c r="AS12" s="296"/>
      <c r="AT12" s="296"/>
      <c r="AU12" s="296"/>
      <c r="AV12" s="296"/>
      <c r="AW12" s="296"/>
      <c r="AX12" s="873"/>
    </row>
    <row r="13" spans="1:50" ht="21" customHeight="1" x14ac:dyDescent="0.15">
      <c r="A13" s="85"/>
      <c r="B13" s="86"/>
      <c r="C13" s="86"/>
      <c r="D13" s="86"/>
      <c r="E13" s="86"/>
      <c r="F13" s="87"/>
      <c r="G13" s="437" t="s">
        <v>5</v>
      </c>
      <c r="H13" s="438"/>
      <c r="I13" s="830" t="s">
        <v>19</v>
      </c>
      <c r="J13" s="831"/>
      <c r="K13" s="831"/>
      <c r="L13" s="831"/>
      <c r="M13" s="831"/>
      <c r="N13" s="831"/>
      <c r="O13" s="832"/>
      <c r="P13" s="787">
        <v>33</v>
      </c>
      <c r="Q13" s="788"/>
      <c r="R13" s="788"/>
      <c r="S13" s="788"/>
      <c r="T13" s="788"/>
      <c r="U13" s="788"/>
      <c r="V13" s="789"/>
      <c r="W13" s="787">
        <v>18</v>
      </c>
      <c r="X13" s="788"/>
      <c r="Y13" s="788"/>
      <c r="Z13" s="788"/>
      <c r="AA13" s="788"/>
      <c r="AB13" s="788"/>
      <c r="AC13" s="789"/>
      <c r="AD13" s="787">
        <v>45</v>
      </c>
      <c r="AE13" s="788"/>
      <c r="AF13" s="788"/>
      <c r="AG13" s="788"/>
      <c r="AH13" s="788"/>
      <c r="AI13" s="788"/>
      <c r="AJ13" s="789"/>
      <c r="AK13" s="787">
        <v>68</v>
      </c>
      <c r="AL13" s="788"/>
      <c r="AM13" s="788"/>
      <c r="AN13" s="788"/>
      <c r="AO13" s="788"/>
      <c r="AP13" s="788"/>
      <c r="AQ13" s="789"/>
      <c r="AR13" s="802">
        <v>38</v>
      </c>
      <c r="AS13" s="803"/>
      <c r="AT13" s="803"/>
      <c r="AU13" s="803"/>
      <c r="AV13" s="803"/>
      <c r="AW13" s="803"/>
      <c r="AX13" s="833"/>
    </row>
    <row r="14" spans="1:50" ht="21" customHeight="1" x14ac:dyDescent="0.15">
      <c r="A14" s="85"/>
      <c r="B14" s="86"/>
      <c r="C14" s="86"/>
      <c r="D14" s="86"/>
      <c r="E14" s="86"/>
      <c r="F14" s="87"/>
      <c r="G14" s="439"/>
      <c r="H14" s="440"/>
      <c r="I14" s="816" t="s">
        <v>8</v>
      </c>
      <c r="J14" s="822"/>
      <c r="K14" s="822"/>
      <c r="L14" s="822"/>
      <c r="M14" s="822"/>
      <c r="N14" s="822"/>
      <c r="O14" s="823"/>
      <c r="P14" s="787" t="s">
        <v>534</v>
      </c>
      <c r="Q14" s="788"/>
      <c r="R14" s="788"/>
      <c r="S14" s="788"/>
      <c r="T14" s="788"/>
      <c r="U14" s="788"/>
      <c r="V14" s="789"/>
      <c r="W14" s="787">
        <v>150</v>
      </c>
      <c r="X14" s="788"/>
      <c r="Y14" s="788"/>
      <c r="Z14" s="788"/>
      <c r="AA14" s="788"/>
      <c r="AB14" s="788"/>
      <c r="AC14" s="789"/>
      <c r="AD14" s="787">
        <v>68</v>
      </c>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x14ac:dyDescent="0.15">
      <c r="A15" s="85"/>
      <c r="B15" s="86"/>
      <c r="C15" s="86"/>
      <c r="D15" s="86"/>
      <c r="E15" s="86"/>
      <c r="F15" s="87"/>
      <c r="G15" s="439"/>
      <c r="H15" s="440"/>
      <c r="I15" s="816" t="s">
        <v>129</v>
      </c>
      <c r="J15" s="817"/>
      <c r="K15" s="817"/>
      <c r="L15" s="817"/>
      <c r="M15" s="817"/>
      <c r="N15" s="817"/>
      <c r="O15" s="818"/>
      <c r="P15" s="787">
        <v>15</v>
      </c>
      <c r="Q15" s="788"/>
      <c r="R15" s="788"/>
      <c r="S15" s="788"/>
      <c r="T15" s="788"/>
      <c r="U15" s="788"/>
      <c r="V15" s="789"/>
      <c r="W15" s="787" t="s">
        <v>534</v>
      </c>
      <c r="X15" s="788"/>
      <c r="Y15" s="788"/>
      <c r="Z15" s="788"/>
      <c r="AA15" s="788"/>
      <c r="AB15" s="788"/>
      <c r="AC15" s="789"/>
      <c r="AD15" s="787">
        <v>149</v>
      </c>
      <c r="AE15" s="788"/>
      <c r="AF15" s="788"/>
      <c r="AG15" s="788"/>
      <c r="AH15" s="788"/>
      <c r="AI15" s="788"/>
      <c r="AJ15" s="789"/>
      <c r="AK15" s="787">
        <v>67</v>
      </c>
      <c r="AL15" s="788"/>
      <c r="AM15" s="788"/>
      <c r="AN15" s="788"/>
      <c r="AO15" s="788"/>
      <c r="AP15" s="788"/>
      <c r="AQ15" s="789"/>
      <c r="AR15" s="787"/>
      <c r="AS15" s="788"/>
      <c r="AT15" s="788"/>
      <c r="AU15" s="788"/>
      <c r="AV15" s="788"/>
      <c r="AW15" s="788"/>
      <c r="AX15" s="836"/>
    </row>
    <row r="16" spans="1:50" ht="21" customHeight="1" x14ac:dyDescent="0.15">
      <c r="A16" s="85"/>
      <c r="B16" s="86"/>
      <c r="C16" s="86"/>
      <c r="D16" s="86"/>
      <c r="E16" s="86"/>
      <c r="F16" s="87"/>
      <c r="G16" s="439"/>
      <c r="H16" s="440"/>
      <c r="I16" s="816" t="s">
        <v>67</v>
      </c>
      <c r="J16" s="817"/>
      <c r="K16" s="817"/>
      <c r="L16" s="817"/>
      <c r="M16" s="817"/>
      <c r="N16" s="817"/>
      <c r="O16" s="818"/>
      <c r="P16" s="787" t="s">
        <v>534</v>
      </c>
      <c r="Q16" s="788"/>
      <c r="R16" s="788"/>
      <c r="S16" s="788"/>
      <c r="T16" s="788"/>
      <c r="U16" s="788"/>
      <c r="V16" s="789"/>
      <c r="W16" s="787">
        <v>-149</v>
      </c>
      <c r="X16" s="788"/>
      <c r="Y16" s="788"/>
      <c r="Z16" s="788"/>
      <c r="AA16" s="788"/>
      <c r="AB16" s="788"/>
      <c r="AC16" s="789"/>
      <c r="AD16" s="787">
        <v>-67</v>
      </c>
      <c r="AE16" s="788"/>
      <c r="AF16" s="788"/>
      <c r="AG16" s="788"/>
      <c r="AH16" s="788"/>
      <c r="AI16" s="788"/>
      <c r="AJ16" s="789"/>
      <c r="AK16" s="787"/>
      <c r="AL16" s="788"/>
      <c r="AM16" s="788"/>
      <c r="AN16" s="788"/>
      <c r="AO16" s="788"/>
      <c r="AP16" s="788"/>
      <c r="AQ16" s="789"/>
      <c r="AR16" s="819"/>
      <c r="AS16" s="820"/>
      <c r="AT16" s="820"/>
      <c r="AU16" s="820"/>
      <c r="AV16" s="820"/>
      <c r="AW16" s="820"/>
      <c r="AX16" s="821"/>
    </row>
    <row r="17" spans="1:50" ht="24.75" customHeight="1" x14ac:dyDescent="0.15">
      <c r="A17" s="85"/>
      <c r="B17" s="86"/>
      <c r="C17" s="86"/>
      <c r="D17" s="86"/>
      <c r="E17" s="86"/>
      <c r="F17" s="87"/>
      <c r="G17" s="439"/>
      <c r="H17" s="440"/>
      <c r="I17" s="816" t="s">
        <v>142</v>
      </c>
      <c r="J17" s="822"/>
      <c r="K17" s="822"/>
      <c r="L17" s="822"/>
      <c r="M17" s="822"/>
      <c r="N17" s="822"/>
      <c r="O17" s="823"/>
      <c r="P17" s="787" t="s">
        <v>534</v>
      </c>
      <c r="Q17" s="788"/>
      <c r="R17" s="788"/>
      <c r="S17" s="788"/>
      <c r="T17" s="788"/>
      <c r="U17" s="788"/>
      <c r="V17" s="789"/>
      <c r="W17" s="787" t="s">
        <v>534</v>
      </c>
      <c r="X17" s="788"/>
      <c r="Y17" s="788"/>
      <c r="Z17" s="788"/>
      <c r="AA17" s="788"/>
      <c r="AB17" s="788"/>
      <c r="AC17" s="789"/>
      <c r="AD17" s="787" t="s">
        <v>534</v>
      </c>
      <c r="AE17" s="788"/>
      <c r="AF17" s="788"/>
      <c r="AG17" s="788"/>
      <c r="AH17" s="788"/>
      <c r="AI17" s="788"/>
      <c r="AJ17" s="789"/>
      <c r="AK17" s="787"/>
      <c r="AL17" s="788"/>
      <c r="AM17" s="788"/>
      <c r="AN17" s="788"/>
      <c r="AO17" s="788"/>
      <c r="AP17" s="788"/>
      <c r="AQ17" s="789"/>
      <c r="AR17" s="824"/>
      <c r="AS17" s="824"/>
      <c r="AT17" s="824"/>
      <c r="AU17" s="824"/>
      <c r="AV17" s="824"/>
      <c r="AW17" s="824"/>
      <c r="AX17" s="825"/>
    </row>
    <row r="18" spans="1:50" ht="24.75" customHeight="1" x14ac:dyDescent="0.15">
      <c r="A18" s="85"/>
      <c r="B18" s="86"/>
      <c r="C18" s="86"/>
      <c r="D18" s="86"/>
      <c r="E18" s="86"/>
      <c r="F18" s="87"/>
      <c r="G18" s="441"/>
      <c r="H18" s="442"/>
      <c r="I18" s="826" t="s">
        <v>84</v>
      </c>
      <c r="J18" s="827"/>
      <c r="K18" s="827"/>
      <c r="L18" s="827"/>
      <c r="M18" s="827"/>
      <c r="N18" s="827"/>
      <c r="O18" s="828"/>
      <c r="P18" s="783">
        <f>SUM(P13:V17)</f>
        <v>48</v>
      </c>
      <c r="Q18" s="784"/>
      <c r="R18" s="784"/>
      <c r="S18" s="784"/>
      <c r="T18" s="784"/>
      <c r="U18" s="784"/>
      <c r="V18" s="785"/>
      <c r="W18" s="783">
        <f>SUM(W13:AC17)</f>
        <v>19</v>
      </c>
      <c r="X18" s="784"/>
      <c r="Y18" s="784"/>
      <c r="Z18" s="784"/>
      <c r="AA18" s="784"/>
      <c r="AB18" s="784"/>
      <c r="AC18" s="785"/>
      <c r="AD18" s="783">
        <f>SUM(AD13:AJ17)</f>
        <v>195</v>
      </c>
      <c r="AE18" s="784"/>
      <c r="AF18" s="784"/>
      <c r="AG18" s="784"/>
      <c r="AH18" s="784"/>
      <c r="AI18" s="784"/>
      <c r="AJ18" s="785"/>
      <c r="AK18" s="783">
        <f>SUM(AK13:AQ17)</f>
        <v>135</v>
      </c>
      <c r="AL18" s="784"/>
      <c r="AM18" s="784"/>
      <c r="AN18" s="784"/>
      <c r="AO18" s="784"/>
      <c r="AP18" s="784"/>
      <c r="AQ18" s="785"/>
      <c r="AR18" s="783">
        <f>SUM(AR13:AX17)</f>
        <v>38</v>
      </c>
      <c r="AS18" s="784"/>
      <c r="AT18" s="784"/>
      <c r="AU18" s="784"/>
      <c r="AV18" s="784"/>
      <c r="AW18" s="784"/>
      <c r="AX18" s="829"/>
    </row>
    <row r="19" spans="1:50" ht="24.75" customHeight="1" x14ac:dyDescent="0.15">
      <c r="A19" s="85"/>
      <c r="B19" s="86"/>
      <c r="C19" s="86"/>
      <c r="D19" s="86"/>
      <c r="E19" s="86"/>
      <c r="F19" s="87"/>
      <c r="G19" s="808" t="s">
        <v>37</v>
      </c>
      <c r="H19" s="809"/>
      <c r="I19" s="809"/>
      <c r="J19" s="809"/>
      <c r="K19" s="809"/>
      <c r="L19" s="809"/>
      <c r="M19" s="809"/>
      <c r="N19" s="809"/>
      <c r="O19" s="809"/>
      <c r="P19" s="787">
        <v>47</v>
      </c>
      <c r="Q19" s="788"/>
      <c r="R19" s="788"/>
      <c r="S19" s="788"/>
      <c r="T19" s="788"/>
      <c r="U19" s="788"/>
      <c r="V19" s="789"/>
      <c r="W19" s="787">
        <v>17</v>
      </c>
      <c r="X19" s="788"/>
      <c r="Y19" s="788"/>
      <c r="Z19" s="788"/>
      <c r="AA19" s="788"/>
      <c r="AB19" s="788"/>
      <c r="AC19" s="789"/>
      <c r="AD19" s="787">
        <v>184</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44</v>
      </c>
      <c r="H20" s="809"/>
      <c r="I20" s="809"/>
      <c r="J20" s="809"/>
      <c r="K20" s="809"/>
      <c r="L20" s="809"/>
      <c r="M20" s="809"/>
      <c r="N20" s="809"/>
      <c r="O20" s="809"/>
      <c r="P20" s="812">
        <f>IF(P18=0,"-",SUM(P19)/P18)</f>
        <v>0.97916666666666663</v>
      </c>
      <c r="Q20" s="812"/>
      <c r="R20" s="812"/>
      <c r="S20" s="812"/>
      <c r="T20" s="812"/>
      <c r="U20" s="812"/>
      <c r="V20" s="812"/>
      <c r="W20" s="812">
        <f>IF(W18=0,"-",SUM(W19)/W18)</f>
        <v>0.89473684210526316</v>
      </c>
      <c r="X20" s="812"/>
      <c r="Y20" s="812"/>
      <c r="Z20" s="812"/>
      <c r="AA20" s="812"/>
      <c r="AB20" s="812"/>
      <c r="AC20" s="812"/>
      <c r="AD20" s="812">
        <f>IF(AD18=0,"-",SUM(AD19)/AD18)</f>
        <v>0.94358974358974357</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498</v>
      </c>
      <c r="H21" s="815"/>
      <c r="I21" s="815"/>
      <c r="J21" s="815"/>
      <c r="K21" s="815"/>
      <c r="L21" s="815"/>
      <c r="M21" s="815"/>
      <c r="N21" s="815"/>
      <c r="O21" s="815"/>
      <c r="P21" s="812">
        <f>IF(P19=0,"-",SUM(P19)/SUM(P13,P14))</f>
        <v>1.4242424242424243</v>
      </c>
      <c r="Q21" s="812"/>
      <c r="R21" s="812"/>
      <c r="S21" s="812"/>
      <c r="T21" s="812"/>
      <c r="U21" s="812"/>
      <c r="V21" s="812"/>
      <c r="W21" s="812">
        <f>IF(W19=0,"-",SUM(W19)/SUM(W13,W14))</f>
        <v>0.10119047619047619</v>
      </c>
      <c r="X21" s="812"/>
      <c r="Y21" s="812"/>
      <c r="Z21" s="812"/>
      <c r="AA21" s="812"/>
      <c r="AB21" s="812"/>
      <c r="AC21" s="812"/>
      <c r="AD21" s="812">
        <f>IF(AD19=0,"-",SUM(AD19)/SUM(AD13,AD14))</f>
        <v>1.6283185840707965</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274</v>
      </c>
      <c r="B22" s="129"/>
      <c r="C22" s="129"/>
      <c r="D22" s="129"/>
      <c r="E22" s="129"/>
      <c r="F22" s="130"/>
      <c r="G22" s="797" t="s">
        <v>266</v>
      </c>
      <c r="H22" s="197"/>
      <c r="I22" s="197"/>
      <c r="J22" s="197"/>
      <c r="K22" s="197"/>
      <c r="L22" s="197"/>
      <c r="M22" s="197"/>
      <c r="N22" s="197"/>
      <c r="O22" s="198"/>
      <c r="P22" s="196" t="s">
        <v>226</v>
      </c>
      <c r="Q22" s="197"/>
      <c r="R22" s="197"/>
      <c r="S22" s="197"/>
      <c r="T22" s="197"/>
      <c r="U22" s="197"/>
      <c r="V22" s="198"/>
      <c r="W22" s="196" t="s">
        <v>745</v>
      </c>
      <c r="X22" s="197"/>
      <c r="Y22" s="197"/>
      <c r="Z22" s="197"/>
      <c r="AA22" s="197"/>
      <c r="AB22" s="197"/>
      <c r="AC22" s="198"/>
      <c r="AD22" s="196" t="s">
        <v>190</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15">
      <c r="A23" s="131"/>
      <c r="B23" s="132"/>
      <c r="C23" s="132"/>
      <c r="D23" s="132"/>
      <c r="E23" s="132"/>
      <c r="F23" s="133"/>
      <c r="G23" s="799" t="s">
        <v>749</v>
      </c>
      <c r="H23" s="800"/>
      <c r="I23" s="800"/>
      <c r="J23" s="800"/>
      <c r="K23" s="800"/>
      <c r="L23" s="800"/>
      <c r="M23" s="800"/>
      <c r="N23" s="800"/>
      <c r="O23" s="801"/>
      <c r="P23" s="802">
        <v>55</v>
      </c>
      <c r="Q23" s="803"/>
      <c r="R23" s="803"/>
      <c r="S23" s="803"/>
      <c r="T23" s="803"/>
      <c r="U23" s="803"/>
      <c r="V23" s="804"/>
      <c r="W23" s="802">
        <v>25</v>
      </c>
      <c r="X23" s="803"/>
      <c r="Y23" s="803"/>
      <c r="Z23" s="803"/>
      <c r="AA23" s="803"/>
      <c r="AB23" s="803"/>
      <c r="AC23" s="804"/>
      <c r="AD23" s="137" t="s">
        <v>790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t="s">
        <v>286</v>
      </c>
      <c r="H24" s="806"/>
      <c r="I24" s="806"/>
      <c r="J24" s="806"/>
      <c r="K24" s="806"/>
      <c r="L24" s="806"/>
      <c r="M24" s="806"/>
      <c r="N24" s="806"/>
      <c r="O24" s="807"/>
      <c r="P24" s="787">
        <v>6</v>
      </c>
      <c r="Q24" s="788"/>
      <c r="R24" s="788"/>
      <c r="S24" s="788"/>
      <c r="T24" s="788"/>
      <c r="U24" s="788"/>
      <c r="V24" s="789"/>
      <c r="W24" s="787">
        <v>7</v>
      </c>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t="s">
        <v>757</v>
      </c>
      <c r="H25" s="806"/>
      <c r="I25" s="806"/>
      <c r="J25" s="806"/>
      <c r="K25" s="806"/>
      <c r="L25" s="806"/>
      <c r="M25" s="806"/>
      <c r="N25" s="806"/>
      <c r="O25" s="807"/>
      <c r="P25" s="787">
        <v>6</v>
      </c>
      <c r="Q25" s="788"/>
      <c r="R25" s="788"/>
      <c r="S25" s="788"/>
      <c r="T25" s="788"/>
      <c r="U25" s="788"/>
      <c r="V25" s="789"/>
      <c r="W25" s="787">
        <v>6</v>
      </c>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0" t="s">
        <v>173</v>
      </c>
      <c r="H28" s="781"/>
      <c r="I28" s="781"/>
      <c r="J28" s="781"/>
      <c r="K28" s="781"/>
      <c r="L28" s="781"/>
      <c r="M28" s="781"/>
      <c r="N28" s="781"/>
      <c r="O28" s="782"/>
      <c r="P28" s="783">
        <f>P29-SUM(P23:P27)</f>
        <v>1</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84</v>
      </c>
      <c r="H29" s="726"/>
      <c r="I29" s="726"/>
      <c r="J29" s="726"/>
      <c r="K29" s="726"/>
      <c r="L29" s="726"/>
      <c r="M29" s="726"/>
      <c r="N29" s="726"/>
      <c r="O29" s="727"/>
      <c r="P29" s="787">
        <f>AK13</f>
        <v>68</v>
      </c>
      <c r="Q29" s="788"/>
      <c r="R29" s="788"/>
      <c r="S29" s="788"/>
      <c r="T29" s="788"/>
      <c r="U29" s="788"/>
      <c r="V29" s="789"/>
      <c r="W29" s="790">
        <f>AR13</f>
        <v>38</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495</v>
      </c>
      <c r="B30" s="444"/>
      <c r="C30" s="444"/>
      <c r="D30" s="444"/>
      <c r="E30" s="444"/>
      <c r="F30" s="445"/>
      <c r="G30" s="446" t="s">
        <v>227</v>
      </c>
      <c r="H30" s="447"/>
      <c r="I30" s="447"/>
      <c r="J30" s="447"/>
      <c r="K30" s="447"/>
      <c r="L30" s="447"/>
      <c r="M30" s="447"/>
      <c r="N30" s="447"/>
      <c r="O30" s="448"/>
      <c r="P30" s="449" t="s">
        <v>99</v>
      </c>
      <c r="Q30" s="447"/>
      <c r="R30" s="447"/>
      <c r="S30" s="447"/>
      <c r="T30" s="447"/>
      <c r="U30" s="447"/>
      <c r="V30" s="447"/>
      <c r="W30" s="447"/>
      <c r="X30" s="448"/>
      <c r="Y30" s="450"/>
      <c r="Z30" s="451"/>
      <c r="AA30" s="452"/>
      <c r="AB30" s="453" t="s">
        <v>49</v>
      </c>
      <c r="AC30" s="454"/>
      <c r="AD30" s="455"/>
      <c r="AE30" s="453" t="s">
        <v>509</v>
      </c>
      <c r="AF30" s="454"/>
      <c r="AG30" s="454"/>
      <c r="AH30" s="455"/>
      <c r="AI30" s="456" t="s">
        <v>90</v>
      </c>
      <c r="AJ30" s="456"/>
      <c r="AK30" s="456"/>
      <c r="AL30" s="453"/>
      <c r="AM30" s="456" t="s">
        <v>603</v>
      </c>
      <c r="AN30" s="456"/>
      <c r="AO30" s="456"/>
      <c r="AP30" s="453"/>
      <c r="AQ30" s="793" t="s">
        <v>373</v>
      </c>
      <c r="AR30" s="794"/>
      <c r="AS30" s="794"/>
      <c r="AT30" s="795"/>
      <c r="AU30" s="447" t="s">
        <v>265</v>
      </c>
      <c r="AV30" s="447"/>
      <c r="AW30" s="447"/>
      <c r="AX30" s="796"/>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7</v>
      </c>
      <c r="AR31" s="203"/>
      <c r="AS31" s="181" t="s">
        <v>374</v>
      </c>
      <c r="AT31" s="182"/>
      <c r="AU31" s="257">
        <v>11</v>
      </c>
      <c r="AV31" s="257"/>
      <c r="AW31" s="319" t="s">
        <v>318</v>
      </c>
      <c r="AX31" s="739"/>
    </row>
    <row r="32" spans="1:50" ht="42.75" customHeight="1" x14ac:dyDescent="0.15">
      <c r="A32" s="374"/>
      <c r="B32" s="372"/>
      <c r="C32" s="372"/>
      <c r="D32" s="372"/>
      <c r="E32" s="372"/>
      <c r="F32" s="373"/>
      <c r="G32" s="364" t="s">
        <v>786</v>
      </c>
      <c r="H32" s="365"/>
      <c r="I32" s="365"/>
      <c r="J32" s="365"/>
      <c r="K32" s="365"/>
      <c r="L32" s="365"/>
      <c r="M32" s="365"/>
      <c r="N32" s="365"/>
      <c r="O32" s="391"/>
      <c r="P32" s="104" t="s">
        <v>467</v>
      </c>
      <c r="Q32" s="104"/>
      <c r="R32" s="104"/>
      <c r="S32" s="104"/>
      <c r="T32" s="104"/>
      <c r="U32" s="104"/>
      <c r="V32" s="104"/>
      <c r="W32" s="104"/>
      <c r="X32" s="191"/>
      <c r="Y32" s="681" t="s">
        <v>57</v>
      </c>
      <c r="Z32" s="775"/>
      <c r="AA32" s="776"/>
      <c r="AB32" s="717" t="s">
        <v>51</v>
      </c>
      <c r="AC32" s="717"/>
      <c r="AD32" s="717"/>
      <c r="AE32" s="335">
        <v>388</v>
      </c>
      <c r="AF32" s="336"/>
      <c r="AG32" s="336"/>
      <c r="AH32" s="336"/>
      <c r="AI32" s="335">
        <v>366</v>
      </c>
      <c r="AJ32" s="336"/>
      <c r="AK32" s="336"/>
      <c r="AL32" s="336"/>
      <c r="AM32" s="335">
        <v>290</v>
      </c>
      <c r="AN32" s="336"/>
      <c r="AO32" s="336"/>
      <c r="AP32" s="336"/>
      <c r="AQ32" s="200"/>
      <c r="AR32" s="201"/>
      <c r="AS32" s="201"/>
      <c r="AT32" s="202"/>
      <c r="AU32" s="336"/>
      <c r="AV32" s="336"/>
      <c r="AW32" s="336"/>
      <c r="AX32" s="423"/>
    </row>
    <row r="33" spans="1:51" ht="42.7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5" t="s">
        <v>51</v>
      </c>
      <c r="AC33" s="735"/>
      <c r="AD33" s="735"/>
      <c r="AE33" s="335">
        <v>339</v>
      </c>
      <c r="AF33" s="336"/>
      <c r="AG33" s="336"/>
      <c r="AH33" s="336"/>
      <c r="AI33" s="335">
        <v>339</v>
      </c>
      <c r="AJ33" s="336"/>
      <c r="AK33" s="336"/>
      <c r="AL33" s="336"/>
      <c r="AM33" s="335">
        <v>339</v>
      </c>
      <c r="AN33" s="336"/>
      <c r="AO33" s="336"/>
      <c r="AP33" s="336"/>
      <c r="AQ33" s="200">
        <v>253</v>
      </c>
      <c r="AR33" s="201"/>
      <c r="AS33" s="201"/>
      <c r="AT33" s="202"/>
      <c r="AU33" s="336">
        <v>204</v>
      </c>
      <c r="AV33" s="336"/>
      <c r="AW33" s="336"/>
      <c r="AX33" s="423"/>
    </row>
    <row r="34" spans="1:51" ht="42.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64</v>
      </c>
      <c r="Z34" s="296"/>
      <c r="AA34" s="297"/>
      <c r="AB34" s="422" t="s">
        <v>58</v>
      </c>
      <c r="AC34" s="422"/>
      <c r="AD34" s="422"/>
      <c r="AE34" s="335">
        <v>-4</v>
      </c>
      <c r="AF34" s="336"/>
      <c r="AG34" s="336"/>
      <c r="AH34" s="336"/>
      <c r="AI34" s="335">
        <v>43</v>
      </c>
      <c r="AJ34" s="336"/>
      <c r="AK34" s="336"/>
      <c r="AL34" s="336"/>
      <c r="AM34" s="335">
        <v>204</v>
      </c>
      <c r="AN34" s="336"/>
      <c r="AO34" s="336"/>
      <c r="AP34" s="336"/>
      <c r="AQ34" s="200"/>
      <c r="AR34" s="201"/>
      <c r="AS34" s="201"/>
      <c r="AT34" s="202"/>
      <c r="AU34" s="336"/>
      <c r="AV34" s="336"/>
      <c r="AW34" s="336"/>
      <c r="AX34" s="423"/>
    </row>
    <row r="35" spans="1:51" ht="23.25" customHeight="1" x14ac:dyDescent="0.15">
      <c r="A35" s="288" t="s">
        <v>290</v>
      </c>
      <c r="B35" s="289"/>
      <c r="C35" s="289"/>
      <c r="D35" s="289"/>
      <c r="E35" s="289"/>
      <c r="F35" s="290"/>
      <c r="G35" s="364" t="s">
        <v>215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495</v>
      </c>
      <c r="B37" s="416"/>
      <c r="C37" s="416"/>
      <c r="D37" s="416"/>
      <c r="E37" s="416"/>
      <c r="F37" s="417"/>
      <c r="G37" s="378" t="s">
        <v>227</v>
      </c>
      <c r="H37" s="379"/>
      <c r="I37" s="379"/>
      <c r="J37" s="379"/>
      <c r="K37" s="379"/>
      <c r="L37" s="379"/>
      <c r="M37" s="379"/>
      <c r="N37" s="379"/>
      <c r="O37" s="380"/>
      <c r="P37" s="381" t="s">
        <v>99</v>
      </c>
      <c r="Q37" s="379"/>
      <c r="R37" s="379"/>
      <c r="S37" s="379"/>
      <c r="T37" s="379"/>
      <c r="U37" s="379"/>
      <c r="V37" s="379"/>
      <c r="W37" s="379"/>
      <c r="X37" s="380"/>
      <c r="Y37" s="382"/>
      <c r="Z37" s="383"/>
      <c r="AA37" s="384"/>
      <c r="AB37" s="388" t="s">
        <v>49</v>
      </c>
      <c r="AC37" s="389"/>
      <c r="AD37" s="390"/>
      <c r="AE37" s="278" t="s">
        <v>509</v>
      </c>
      <c r="AF37" s="278"/>
      <c r="AG37" s="278"/>
      <c r="AH37" s="278"/>
      <c r="AI37" s="278" t="s">
        <v>90</v>
      </c>
      <c r="AJ37" s="278"/>
      <c r="AK37" s="278"/>
      <c r="AL37" s="278"/>
      <c r="AM37" s="278" t="s">
        <v>603</v>
      </c>
      <c r="AN37" s="278"/>
      <c r="AO37" s="278"/>
      <c r="AP37" s="278"/>
      <c r="AQ37" s="223" t="s">
        <v>373</v>
      </c>
      <c r="AR37" s="218"/>
      <c r="AS37" s="218"/>
      <c r="AT37" s="219"/>
      <c r="AU37" s="379" t="s">
        <v>265</v>
      </c>
      <c r="AV37" s="379"/>
      <c r="AW37" s="379"/>
      <c r="AX37" s="779"/>
      <c r="AY37">
        <f>COUNTA($G$39)</f>
        <v>1</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534</v>
      </c>
      <c r="AR38" s="203"/>
      <c r="AS38" s="181" t="s">
        <v>374</v>
      </c>
      <c r="AT38" s="182"/>
      <c r="AU38" s="257" t="s">
        <v>534</v>
      </c>
      <c r="AV38" s="257"/>
      <c r="AW38" s="319" t="s">
        <v>318</v>
      </c>
      <c r="AX38" s="739"/>
      <c r="AY38">
        <f t="shared" ref="AY38:AY43" si="0">$AY$37</f>
        <v>1</v>
      </c>
    </row>
    <row r="39" spans="1:51" ht="23.25" hidden="1" customHeight="1" x14ac:dyDescent="0.15">
      <c r="A39" s="374"/>
      <c r="B39" s="372"/>
      <c r="C39" s="372"/>
      <c r="D39" s="372"/>
      <c r="E39" s="372"/>
      <c r="F39" s="373"/>
      <c r="G39" s="364" t="s">
        <v>356</v>
      </c>
      <c r="H39" s="365"/>
      <c r="I39" s="365"/>
      <c r="J39" s="365"/>
      <c r="K39" s="365"/>
      <c r="L39" s="365"/>
      <c r="M39" s="365"/>
      <c r="N39" s="365"/>
      <c r="O39" s="391"/>
      <c r="P39" s="104" t="s">
        <v>696</v>
      </c>
      <c r="Q39" s="104"/>
      <c r="R39" s="104"/>
      <c r="S39" s="104"/>
      <c r="T39" s="104"/>
      <c r="U39" s="104"/>
      <c r="V39" s="104"/>
      <c r="W39" s="104"/>
      <c r="X39" s="191"/>
      <c r="Y39" s="681" t="s">
        <v>57</v>
      </c>
      <c r="Z39" s="775"/>
      <c r="AA39" s="776"/>
      <c r="AB39" s="717" t="s">
        <v>52</v>
      </c>
      <c r="AC39" s="717"/>
      <c r="AD39" s="717"/>
      <c r="AE39" s="335">
        <v>0</v>
      </c>
      <c r="AF39" s="336"/>
      <c r="AG39" s="336"/>
      <c r="AH39" s="336"/>
      <c r="AI39" s="335">
        <v>0</v>
      </c>
      <c r="AJ39" s="336"/>
      <c r="AK39" s="336"/>
      <c r="AL39" s="336"/>
      <c r="AM39" s="335">
        <v>0</v>
      </c>
      <c r="AN39" s="336"/>
      <c r="AO39" s="336"/>
      <c r="AP39" s="336"/>
      <c r="AQ39" s="200"/>
      <c r="AR39" s="201"/>
      <c r="AS39" s="201"/>
      <c r="AT39" s="202"/>
      <c r="AU39" s="336"/>
      <c r="AV39" s="336"/>
      <c r="AW39" s="336"/>
      <c r="AX39" s="423"/>
      <c r="AY39">
        <f t="shared" si="0"/>
        <v>1</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5" t="s">
        <v>52</v>
      </c>
      <c r="AC40" s="735"/>
      <c r="AD40" s="735"/>
      <c r="AE40" s="335">
        <v>0</v>
      </c>
      <c r="AF40" s="336"/>
      <c r="AG40" s="336"/>
      <c r="AH40" s="336"/>
      <c r="AI40" s="335">
        <v>0</v>
      </c>
      <c r="AJ40" s="336"/>
      <c r="AK40" s="336"/>
      <c r="AL40" s="336"/>
      <c r="AM40" s="335">
        <v>0</v>
      </c>
      <c r="AN40" s="336"/>
      <c r="AO40" s="336"/>
      <c r="AP40" s="336"/>
      <c r="AQ40" s="200"/>
      <c r="AR40" s="201"/>
      <c r="AS40" s="201"/>
      <c r="AT40" s="202"/>
      <c r="AU40" s="336"/>
      <c r="AV40" s="336"/>
      <c r="AW40" s="336"/>
      <c r="AX40" s="423"/>
      <c r="AY40">
        <f t="shared" si="0"/>
        <v>1</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422" t="s">
        <v>58</v>
      </c>
      <c r="AC41" s="422"/>
      <c r="AD41" s="422"/>
      <c r="AE41" s="335" t="s">
        <v>534</v>
      </c>
      <c r="AF41" s="336"/>
      <c r="AG41" s="336"/>
      <c r="AH41" s="336"/>
      <c r="AI41" s="335" t="s">
        <v>534</v>
      </c>
      <c r="AJ41" s="336"/>
      <c r="AK41" s="336"/>
      <c r="AL41" s="336"/>
      <c r="AM41" s="335" t="s">
        <v>534</v>
      </c>
      <c r="AN41" s="336"/>
      <c r="AO41" s="336"/>
      <c r="AP41" s="336"/>
      <c r="AQ41" s="200"/>
      <c r="AR41" s="201"/>
      <c r="AS41" s="201"/>
      <c r="AT41" s="202"/>
      <c r="AU41" s="336"/>
      <c r="AV41" s="336"/>
      <c r="AW41" s="336"/>
      <c r="AX41" s="423"/>
      <c r="AY41">
        <f t="shared" si="0"/>
        <v>1</v>
      </c>
    </row>
    <row r="42" spans="1:51" ht="23.25" hidden="1" customHeight="1" x14ac:dyDescent="0.15">
      <c r="A42" s="288" t="s">
        <v>290</v>
      </c>
      <c r="B42" s="289"/>
      <c r="C42" s="289"/>
      <c r="D42" s="289"/>
      <c r="E42" s="289"/>
      <c r="F42" s="290"/>
      <c r="G42" s="364" t="s">
        <v>758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495</v>
      </c>
      <c r="B44" s="416"/>
      <c r="C44" s="416"/>
      <c r="D44" s="416"/>
      <c r="E44" s="416"/>
      <c r="F44" s="417"/>
      <c r="G44" s="378" t="s">
        <v>227</v>
      </c>
      <c r="H44" s="379"/>
      <c r="I44" s="379"/>
      <c r="J44" s="379"/>
      <c r="K44" s="379"/>
      <c r="L44" s="379"/>
      <c r="M44" s="379"/>
      <c r="N44" s="379"/>
      <c r="O44" s="380"/>
      <c r="P44" s="381" t="s">
        <v>99</v>
      </c>
      <c r="Q44" s="379"/>
      <c r="R44" s="379"/>
      <c r="S44" s="379"/>
      <c r="T44" s="379"/>
      <c r="U44" s="379"/>
      <c r="V44" s="379"/>
      <c r="W44" s="379"/>
      <c r="X44" s="380"/>
      <c r="Y44" s="382"/>
      <c r="Z44" s="383"/>
      <c r="AA44" s="384"/>
      <c r="AB44" s="388" t="s">
        <v>49</v>
      </c>
      <c r="AC44" s="389"/>
      <c r="AD44" s="390"/>
      <c r="AE44" s="278" t="s">
        <v>509</v>
      </c>
      <c r="AF44" s="278"/>
      <c r="AG44" s="278"/>
      <c r="AH44" s="278"/>
      <c r="AI44" s="278" t="s">
        <v>90</v>
      </c>
      <c r="AJ44" s="278"/>
      <c r="AK44" s="278"/>
      <c r="AL44" s="278"/>
      <c r="AM44" s="278" t="s">
        <v>603</v>
      </c>
      <c r="AN44" s="278"/>
      <c r="AO44" s="278"/>
      <c r="AP44" s="278"/>
      <c r="AQ44" s="223" t="s">
        <v>373</v>
      </c>
      <c r="AR44" s="218"/>
      <c r="AS44" s="218"/>
      <c r="AT44" s="219"/>
      <c r="AU44" s="379" t="s">
        <v>265</v>
      </c>
      <c r="AV44" s="379"/>
      <c r="AW44" s="379"/>
      <c r="AX44" s="779"/>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374</v>
      </c>
      <c r="AT45" s="182"/>
      <c r="AU45" s="257"/>
      <c r="AV45" s="257"/>
      <c r="AW45" s="319" t="s">
        <v>318</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57</v>
      </c>
      <c r="Z46" s="775"/>
      <c r="AA46" s="776"/>
      <c r="AB46" s="717"/>
      <c r="AC46" s="717"/>
      <c r="AD46" s="717"/>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422" t="s">
        <v>58</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495</v>
      </c>
      <c r="B51" s="372"/>
      <c r="C51" s="372"/>
      <c r="D51" s="372"/>
      <c r="E51" s="372"/>
      <c r="F51" s="373"/>
      <c r="G51" s="378" t="s">
        <v>227</v>
      </c>
      <c r="H51" s="379"/>
      <c r="I51" s="379"/>
      <c r="J51" s="379"/>
      <c r="K51" s="379"/>
      <c r="L51" s="379"/>
      <c r="M51" s="379"/>
      <c r="N51" s="379"/>
      <c r="O51" s="380"/>
      <c r="P51" s="381" t="s">
        <v>99</v>
      </c>
      <c r="Q51" s="379"/>
      <c r="R51" s="379"/>
      <c r="S51" s="379"/>
      <c r="T51" s="379"/>
      <c r="U51" s="379"/>
      <c r="V51" s="379"/>
      <c r="W51" s="379"/>
      <c r="X51" s="380"/>
      <c r="Y51" s="382"/>
      <c r="Z51" s="383"/>
      <c r="AA51" s="384"/>
      <c r="AB51" s="388" t="s">
        <v>49</v>
      </c>
      <c r="AC51" s="389"/>
      <c r="AD51" s="390"/>
      <c r="AE51" s="278" t="s">
        <v>509</v>
      </c>
      <c r="AF51" s="278"/>
      <c r="AG51" s="278"/>
      <c r="AH51" s="278"/>
      <c r="AI51" s="278" t="s">
        <v>90</v>
      </c>
      <c r="AJ51" s="278"/>
      <c r="AK51" s="278"/>
      <c r="AL51" s="278"/>
      <c r="AM51" s="278" t="s">
        <v>603</v>
      </c>
      <c r="AN51" s="278"/>
      <c r="AO51" s="278"/>
      <c r="AP51" s="278"/>
      <c r="AQ51" s="223" t="s">
        <v>373</v>
      </c>
      <c r="AR51" s="218"/>
      <c r="AS51" s="218"/>
      <c r="AT51" s="219"/>
      <c r="AU51" s="777" t="s">
        <v>265</v>
      </c>
      <c r="AV51" s="777"/>
      <c r="AW51" s="777"/>
      <c r="AX51" s="778"/>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374</v>
      </c>
      <c r="AT52" s="182"/>
      <c r="AU52" s="257"/>
      <c r="AV52" s="257"/>
      <c r="AW52" s="319" t="s">
        <v>318</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57</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6" t="s">
        <v>58</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495</v>
      </c>
      <c r="B58" s="372"/>
      <c r="C58" s="372"/>
      <c r="D58" s="372"/>
      <c r="E58" s="372"/>
      <c r="F58" s="373"/>
      <c r="G58" s="378" t="s">
        <v>227</v>
      </c>
      <c r="H58" s="379"/>
      <c r="I58" s="379"/>
      <c r="J58" s="379"/>
      <c r="K58" s="379"/>
      <c r="L58" s="379"/>
      <c r="M58" s="379"/>
      <c r="N58" s="379"/>
      <c r="O58" s="380"/>
      <c r="P58" s="381" t="s">
        <v>99</v>
      </c>
      <c r="Q58" s="379"/>
      <c r="R58" s="379"/>
      <c r="S58" s="379"/>
      <c r="T58" s="379"/>
      <c r="U58" s="379"/>
      <c r="V58" s="379"/>
      <c r="W58" s="379"/>
      <c r="X58" s="380"/>
      <c r="Y58" s="382"/>
      <c r="Z58" s="383"/>
      <c r="AA58" s="384"/>
      <c r="AB58" s="388" t="s">
        <v>49</v>
      </c>
      <c r="AC58" s="389"/>
      <c r="AD58" s="390"/>
      <c r="AE58" s="278" t="s">
        <v>509</v>
      </c>
      <c r="AF58" s="278"/>
      <c r="AG58" s="278"/>
      <c r="AH58" s="278"/>
      <c r="AI58" s="278" t="s">
        <v>90</v>
      </c>
      <c r="AJ58" s="278"/>
      <c r="AK58" s="278"/>
      <c r="AL58" s="278"/>
      <c r="AM58" s="278" t="s">
        <v>603</v>
      </c>
      <c r="AN58" s="278"/>
      <c r="AO58" s="278"/>
      <c r="AP58" s="278"/>
      <c r="AQ58" s="223" t="s">
        <v>373</v>
      </c>
      <c r="AR58" s="218"/>
      <c r="AS58" s="218"/>
      <c r="AT58" s="219"/>
      <c r="AU58" s="777" t="s">
        <v>265</v>
      </c>
      <c r="AV58" s="777"/>
      <c r="AW58" s="777"/>
      <c r="AX58" s="778"/>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374</v>
      </c>
      <c r="AT59" s="182"/>
      <c r="AU59" s="257"/>
      <c r="AV59" s="257"/>
      <c r="AW59" s="319" t="s">
        <v>318</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57</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64</v>
      </c>
      <c r="Z62" s="296"/>
      <c r="AA62" s="297"/>
      <c r="AB62" s="422" t="s">
        <v>58</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305</v>
      </c>
      <c r="B65" s="355"/>
      <c r="C65" s="355"/>
      <c r="D65" s="355"/>
      <c r="E65" s="355"/>
      <c r="F65" s="356"/>
      <c r="G65" s="395"/>
      <c r="H65" s="178" t="s">
        <v>227</v>
      </c>
      <c r="I65" s="178"/>
      <c r="J65" s="178"/>
      <c r="K65" s="178"/>
      <c r="L65" s="178"/>
      <c r="M65" s="178"/>
      <c r="N65" s="178"/>
      <c r="O65" s="179"/>
      <c r="P65" s="186" t="s">
        <v>99</v>
      </c>
      <c r="Q65" s="178"/>
      <c r="R65" s="178"/>
      <c r="S65" s="178"/>
      <c r="T65" s="178"/>
      <c r="U65" s="178"/>
      <c r="V65" s="179"/>
      <c r="W65" s="397" t="s">
        <v>137</v>
      </c>
      <c r="X65" s="398"/>
      <c r="Y65" s="401"/>
      <c r="Z65" s="401"/>
      <c r="AA65" s="402"/>
      <c r="AB65" s="186" t="s">
        <v>49</v>
      </c>
      <c r="AC65" s="178"/>
      <c r="AD65" s="179"/>
      <c r="AE65" s="278" t="s">
        <v>509</v>
      </c>
      <c r="AF65" s="278"/>
      <c r="AG65" s="278"/>
      <c r="AH65" s="278"/>
      <c r="AI65" s="278" t="s">
        <v>90</v>
      </c>
      <c r="AJ65" s="278"/>
      <c r="AK65" s="278"/>
      <c r="AL65" s="278"/>
      <c r="AM65" s="278" t="s">
        <v>603</v>
      </c>
      <c r="AN65" s="278"/>
      <c r="AO65" s="278"/>
      <c r="AP65" s="278"/>
      <c r="AQ65" s="186" t="s">
        <v>373</v>
      </c>
      <c r="AR65" s="178"/>
      <c r="AS65" s="178"/>
      <c r="AT65" s="179"/>
      <c r="AU65" s="208" t="s">
        <v>265</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374</v>
      </c>
      <c r="AT66" s="182"/>
      <c r="AU66" s="257"/>
      <c r="AV66" s="257"/>
      <c r="AW66" s="181" t="s">
        <v>318</v>
      </c>
      <c r="AX66" s="211"/>
      <c r="AY66">
        <f t="shared" ref="AY66:AY72" si="4">$AY$65</f>
        <v>0</v>
      </c>
    </row>
    <row r="67" spans="1:51" ht="23.25" hidden="1" customHeight="1" x14ac:dyDescent="0.15">
      <c r="A67" s="338"/>
      <c r="B67" s="339"/>
      <c r="C67" s="339"/>
      <c r="D67" s="339"/>
      <c r="E67" s="339"/>
      <c r="F67" s="340"/>
      <c r="G67" s="362" t="s">
        <v>377</v>
      </c>
      <c r="H67" s="403"/>
      <c r="I67" s="404"/>
      <c r="J67" s="404"/>
      <c r="K67" s="404"/>
      <c r="L67" s="404"/>
      <c r="M67" s="404"/>
      <c r="N67" s="404"/>
      <c r="O67" s="405"/>
      <c r="P67" s="403"/>
      <c r="Q67" s="404"/>
      <c r="R67" s="404"/>
      <c r="S67" s="404"/>
      <c r="T67" s="404"/>
      <c r="U67" s="404"/>
      <c r="V67" s="405"/>
      <c r="W67" s="409"/>
      <c r="X67" s="410"/>
      <c r="Y67" s="213" t="s">
        <v>57</v>
      </c>
      <c r="Z67" s="213"/>
      <c r="AA67" s="214"/>
      <c r="AB67" s="773" t="s">
        <v>106</v>
      </c>
      <c r="AC67" s="773"/>
      <c r="AD67" s="77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108</v>
      </c>
      <c r="Z68" s="197"/>
      <c r="AA68" s="198"/>
      <c r="AB68" s="774" t="s">
        <v>106</v>
      </c>
      <c r="AC68" s="774"/>
      <c r="AD68" s="77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64</v>
      </c>
      <c r="Z69" s="197"/>
      <c r="AA69" s="198"/>
      <c r="AB69" s="771" t="s">
        <v>58</v>
      </c>
      <c r="AC69" s="771"/>
      <c r="AD69" s="771"/>
      <c r="AE69" s="718"/>
      <c r="AF69" s="719"/>
      <c r="AG69" s="719"/>
      <c r="AH69" s="719"/>
      <c r="AI69" s="718"/>
      <c r="AJ69" s="719"/>
      <c r="AK69" s="719"/>
      <c r="AL69" s="719"/>
      <c r="AM69" s="718"/>
      <c r="AN69" s="719"/>
      <c r="AO69" s="719"/>
      <c r="AP69" s="719"/>
      <c r="AQ69" s="335"/>
      <c r="AR69" s="336"/>
      <c r="AS69" s="336"/>
      <c r="AT69" s="337"/>
      <c r="AU69" s="336"/>
      <c r="AV69" s="336"/>
      <c r="AW69" s="336"/>
      <c r="AX69" s="423"/>
      <c r="AY69">
        <f t="shared" si="4"/>
        <v>0</v>
      </c>
    </row>
    <row r="70" spans="1:51" ht="23.25" hidden="1" customHeight="1" x14ac:dyDescent="0.15">
      <c r="A70" s="338" t="s">
        <v>500</v>
      </c>
      <c r="B70" s="339"/>
      <c r="C70" s="339"/>
      <c r="D70" s="339"/>
      <c r="E70" s="339"/>
      <c r="F70" s="340"/>
      <c r="G70" s="344" t="s">
        <v>366</v>
      </c>
      <c r="H70" s="345"/>
      <c r="I70" s="345"/>
      <c r="J70" s="345"/>
      <c r="K70" s="345"/>
      <c r="L70" s="345"/>
      <c r="M70" s="345"/>
      <c r="N70" s="345"/>
      <c r="O70" s="345"/>
      <c r="P70" s="345"/>
      <c r="Q70" s="345"/>
      <c r="R70" s="345"/>
      <c r="S70" s="345"/>
      <c r="T70" s="345"/>
      <c r="U70" s="345"/>
      <c r="V70" s="345"/>
      <c r="W70" s="348" t="s">
        <v>513</v>
      </c>
      <c r="X70" s="349"/>
      <c r="Y70" s="213" t="s">
        <v>57</v>
      </c>
      <c r="Z70" s="213"/>
      <c r="AA70" s="214"/>
      <c r="AB70" s="773" t="s">
        <v>106</v>
      </c>
      <c r="AC70" s="773"/>
      <c r="AD70" s="77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108</v>
      </c>
      <c r="Z71" s="197"/>
      <c r="AA71" s="198"/>
      <c r="AB71" s="774" t="s">
        <v>106</v>
      </c>
      <c r="AC71" s="774"/>
      <c r="AD71" s="77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64</v>
      </c>
      <c r="Z72" s="197"/>
      <c r="AA72" s="198"/>
      <c r="AB72" s="771" t="s">
        <v>58</v>
      </c>
      <c r="AC72" s="771"/>
      <c r="AD72" s="771"/>
      <c r="AE72" s="718"/>
      <c r="AF72" s="719"/>
      <c r="AG72" s="719"/>
      <c r="AH72" s="719"/>
      <c r="AI72" s="718"/>
      <c r="AJ72" s="719"/>
      <c r="AK72" s="719"/>
      <c r="AL72" s="719"/>
      <c r="AM72" s="718"/>
      <c r="AN72" s="719"/>
      <c r="AO72" s="719"/>
      <c r="AP72" s="772"/>
      <c r="AQ72" s="335"/>
      <c r="AR72" s="336"/>
      <c r="AS72" s="336"/>
      <c r="AT72" s="337"/>
      <c r="AU72" s="336"/>
      <c r="AV72" s="336"/>
      <c r="AW72" s="336"/>
      <c r="AX72" s="423"/>
      <c r="AY72">
        <f t="shared" si="4"/>
        <v>0</v>
      </c>
    </row>
    <row r="73" spans="1:51" ht="18.75" hidden="1" customHeight="1" x14ac:dyDescent="0.15">
      <c r="A73" s="354" t="s">
        <v>305</v>
      </c>
      <c r="B73" s="355"/>
      <c r="C73" s="355"/>
      <c r="D73" s="355"/>
      <c r="E73" s="355"/>
      <c r="F73" s="356"/>
      <c r="G73" s="357"/>
      <c r="H73" s="178" t="s">
        <v>227</v>
      </c>
      <c r="I73" s="178"/>
      <c r="J73" s="178"/>
      <c r="K73" s="178"/>
      <c r="L73" s="178"/>
      <c r="M73" s="178"/>
      <c r="N73" s="178"/>
      <c r="O73" s="179"/>
      <c r="P73" s="186" t="s">
        <v>99</v>
      </c>
      <c r="Q73" s="178"/>
      <c r="R73" s="178"/>
      <c r="S73" s="178"/>
      <c r="T73" s="178"/>
      <c r="U73" s="178"/>
      <c r="V73" s="178"/>
      <c r="W73" s="178"/>
      <c r="X73" s="179"/>
      <c r="Y73" s="359"/>
      <c r="Z73" s="360"/>
      <c r="AA73" s="361"/>
      <c r="AB73" s="186" t="s">
        <v>49</v>
      </c>
      <c r="AC73" s="178"/>
      <c r="AD73" s="179"/>
      <c r="AE73" s="278" t="s">
        <v>509</v>
      </c>
      <c r="AF73" s="278"/>
      <c r="AG73" s="278"/>
      <c r="AH73" s="278"/>
      <c r="AI73" s="278" t="s">
        <v>90</v>
      </c>
      <c r="AJ73" s="278"/>
      <c r="AK73" s="278"/>
      <c r="AL73" s="278"/>
      <c r="AM73" s="278" t="s">
        <v>603</v>
      </c>
      <c r="AN73" s="278"/>
      <c r="AO73" s="278"/>
      <c r="AP73" s="278"/>
      <c r="AQ73" s="186" t="s">
        <v>373</v>
      </c>
      <c r="AR73" s="178"/>
      <c r="AS73" s="178"/>
      <c r="AT73" s="179"/>
      <c r="AU73" s="250" t="s">
        <v>265</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374</v>
      </c>
      <c r="AT74" s="182"/>
      <c r="AU74" s="210"/>
      <c r="AV74" s="203"/>
      <c r="AW74" s="181" t="s">
        <v>318</v>
      </c>
      <c r="AX74" s="211"/>
      <c r="AY74">
        <f>$AY$73</f>
        <v>0</v>
      </c>
    </row>
    <row r="75" spans="1:51" ht="23.25" hidden="1" customHeight="1" x14ac:dyDescent="0.15">
      <c r="A75" s="338"/>
      <c r="B75" s="339"/>
      <c r="C75" s="339"/>
      <c r="D75" s="339"/>
      <c r="E75" s="339"/>
      <c r="F75" s="340"/>
      <c r="G75" s="362" t="s">
        <v>377</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64</v>
      </c>
      <c r="Z77" s="178"/>
      <c r="AA77" s="179"/>
      <c r="AB77" s="199" t="s">
        <v>58</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332</v>
      </c>
      <c r="B78" s="766"/>
      <c r="C78" s="766"/>
      <c r="D78" s="766"/>
      <c r="E78" s="342" t="s">
        <v>46</v>
      </c>
      <c r="F78" s="343"/>
      <c r="G78" s="14" t="s">
        <v>366</v>
      </c>
      <c r="H78" s="767"/>
      <c r="I78" s="662"/>
      <c r="J78" s="662"/>
      <c r="K78" s="662"/>
      <c r="L78" s="662"/>
      <c r="M78" s="662"/>
      <c r="N78" s="662"/>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283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494</v>
      </c>
      <c r="AP79" s="743"/>
      <c r="AQ79" s="743"/>
      <c r="AR79" s="38" t="s">
        <v>486</v>
      </c>
      <c r="AS79" s="742"/>
      <c r="AT79" s="743"/>
      <c r="AU79" s="743"/>
      <c r="AV79" s="743"/>
      <c r="AW79" s="743"/>
      <c r="AX79" s="744"/>
      <c r="AY79">
        <f>COUNTIF($AR$79,"☑")</f>
        <v>0</v>
      </c>
    </row>
    <row r="80" spans="1:51" ht="18.75" hidden="1" customHeight="1" x14ac:dyDescent="0.15">
      <c r="A80" s="145" t="s">
        <v>220</v>
      </c>
      <c r="B80" s="745" t="s">
        <v>396</v>
      </c>
      <c r="C80" s="746"/>
      <c r="D80" s="746"/>
      <c r="E80" s="746"/>
      <c r="F80" s="747"/>
      <c r="G80" s="316" t="s">
        <v>62</v>
      </c>
      <c r="H80" s="316"/>
      <c r="I80" s="316"/>
      <c r="J80" s="316"/>
      <c r="K80" s="316"/>
      <c r="L80" s="316"/>
      <c r="M80" s="316"/>
      <c r="N80" s="316"/>
      <c r="O80" s="316"/>
      <c r="P80" s="316"/>
      <c r="Q80" s="316"/>
      <c r="R80" s="316"/>
      <c r="S80" s="316"/>
      <c r="T80" s="316"/>
      <c r="U80" s="316"/>
      <c r="V80" s="316"/>
      <c r="W80" s="316"/>
      <c r="X80" s="316"/>
      <c r="Y80" s="316"/>
      <c r="Z80" s="316"/>
      <c r="AA80" s="317"/>
      <c r="AB80" s="321" t="s">
        <v>196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280</v>
      </c>
      <c r="C85" s="311"/>
      <c r="D85" s="311"/>
      <c r="E85" s="311"/>
      <c r="F85" s="312"/>
      <c r="G85" s="315" t="s">
        <v>41</v>
      </c>
      <c r="H85" s="316"/>
      <c r="I85" s="316"/>
      <c r="J85" s="316"/>
      <c r="K85" s="316"/>
      <c r="L85" s="316"/>
      <c r="M85" s="316"/>
      <c r="N85" s="316"/>
      <c r="O85" s="317"/>
      <c r="P85" s="321" t="s">
        <v>131</v>
      </c>
      <c r="Q85" s="316"/>
      <c r="R85" s="316"/>
      <c r="S85" s="316"/>
      <c r="T85" s="316"/>
      <c r="U85" s="316"/>
      <c r="V85" s="316"/>
      <c r="W85" s="316"/>
      <c r="X85" s="317"/>
      <c r="Y85" s="183"/>
      <c r="Z85" s="184"/>
      <c r="AA85" s="185"/>
      <c r="AB85" s="302" t="s">
        <v>49</v>
      </c>
      <c r="AC85" s="303"/>
      <c r="AD85" s="304"/>
      <c r="AE85" s="278" t="s">
        <v>509</v>
      </c>
      <c r="AF85" s="278"/>
      <c r="AG85" s="278"/>
      <c r="AH85" s="278"/>
      <c r="AI85" s="278" t="s">
        <v>90</v>
      </c>
      <c r="AJ85" s="278"/>
      <c r="AK85" s="278"/>
      <c r="AL85" s="278"/>
      <c r="AM85" s="278" t="s">
        <v>603</v>
      </c>
      <c r="AN85" s="278"/>
      <c r="AO85" s="278"/>
      <c r="AP85" s="278"/>
      <c r="AQ85" s="186" t="s">
        <v>373</v>
      </c>
      <c r="AR85" s="178"/>
      <c r="AS85" s="178"/>
      <c r="AT85" s="179"/>
      <c r="AU85" s="737" t="s">
        <v>265</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374</v>
      </c>
      <c r="AT86" s="182"/>
      <c r="AU86" s="257"/>
      <c r="AV86" s="257"/>
      <c r="AW86" s="319" t="s">
        <v>318</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7"/>
      <c r="AC87" s="717"/>
      <c r="AD87" s="71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108</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64</v>
      </c>
      <c r="Z89" s="298"/>
      <c r="AA89" s="299"/>
      <c r="AB89" s="736" t="s">
        <v>58</v>
      </c>
      <c r="AC89" s="736"/>
      <c r="AD89" s="736"/>
      <c r="AE89" s="718"/>
      <c r="AF89" s="719"/>
      <c r="AG89" s="719"/>
      <c r="AH89" s="719"/>
      <c r="AI89" s="718"/>
      <c r="AJ89" s="719"/>
      <c r="AK89" s="719"/>
      <c r="AL89" s="719"/>
      <c r="AM89" s="718"/>
      <c r="AN89" s="719"/>
      <c r="AO89" s="719"/>
      <c r="AP89" s="719"/>
      <c r="AQ89" s="200"/>
      <c r="AR89" s="201"/>
      <c r="AS89" s="201"/>
      <c r="AT89" s="202"/>
      <c r="AU89" s="336"/>
      <c r="AV89" s="336"/>
      <c r="AW89" s="336"/>
      <c r="AX89" s="423"/>
      <c r="AY89">
        <f t="shared" si="5"/>
        <v>0</v>
      </c>
    </row>
    <row r="90" spans="1:51" ht="18.75" hidden="1" customHeight="1" x14ac:dyDescent="0.15">
      <c r="A90" s="146"/>
      <c r="B90" s="311" t="s">
        <v>280</v>
      </c>
      <c r="C90" s="311"/>
      <c r="D90" s="311"/>
      <c r="E90" s="311"/>
      <c r="F90" s="312"/>
      <c r="G90" s="315" t="s">
        <v>41</v>
      </c>
      <c r="H90" s="316"/>
      <c r="I90" s="316"/>
      <c r="J90" s="316"/>
      <c r="K90" s="316"/>
      <c r="L90" s="316"/>
      <c r="M90" s="316"/>
      <c r="N90" s="316"/>
      <c r="O90" s="317"/>
      <c r="P90" s="321" t="s">
        <v>131</v>
      </c>
      <c r="Q90" s="316"/>
      <c r="R90" s="316"/>
      <c r="S90" s="316"/>
      <c r="T90" s="316"/>
      <c r="U90" s="316"/>
      <c r="V90" s="316"/>
      <c r="W90" s="316"/>
      <c r="X90" s="317"/>
      <c r="Y90" s="183"/>
      <c r="Z90" s="184"/>
      <c r="AA90" s="185"/>
      <c r="AB90" s="302" t="s">
        <v>49</v>
      </c>
      <c r="AC90" s="303"/>
      <c r="AD90" s="304"/>
      <c r="AE90" s="278" t="s">
        <v>509</v>
      </c>
      <c r="AF90" s="278"/>
      <c r="AG90" s="278"/>
      <c r="AH90" s="278"/>
      <c r="AI90" s="278" t="s">
        <v>90</v>
      </c>
      <c r="AJ90" s="278"/>
      <c r="AK90" s="278"/>
      <c r="AL90" s="278"/>
      <c r="AM90" s="278" t="s">
        <v>603</v>
      </c>
      <c r="AN90" s="278"/>
      <c r="AO90" s="278"/>
      <c r="AP90" s="278"/>
      <c r="AQ90" s="186" t="s">
        <v>373</v>
      </c>
      <c r="AR90" s="178"/>
      <c r="AS90" s="178"/>
      <c r="AT90" s="179"/>
      <c r="AU90" s="737" t="s">
        <v>265</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374</v>
      </c>
      <c r="AT91" s="182"/>
      <c r="AU91" s="257"/>
      <c r="AV91" s="257"/>
      <c r="AW91" s="319" t="s">
        <v>318</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108</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64</v>
      </c>
      <c r="Z94" s="298"/>
      <c r="AA94" s="299"/>
      <c r="AB94" s="736" t="s">
        <v>58</v>
      </c>
      <c r="AC94" s="736"/>
      <c r="AD94" s="736"/>
      <c r="AE94" s="718"/>
      <c r="AF94" s="719"/>
      <c r="AG94" s="719"/>
      <c r="AH94" s="719"/>
      <c r="AI94" s="718"/>
      <c r="AJ94" s="719"/>
      <c r="AK94" s="719"/>
      <c r="AL94" s="719"/>
      <c r="AM94" s="718"/>
      <c r="AN94" s="719"/>
      <c r="AO94" s="719"/>
      <c r="AP94" s="719"/>
      <c r="AQ94" s="200"/>
      <c r="AR94" s="201"/>
      <c r="AS94" s="201"/>
      <c r="AT94" s="202"/>
      <c r="AU94" s="336"/>
      <c r="AV94" s="336"/>
      <c r="AW94" s="336"/>
      <c r="AX94" s="423"/>
      <c r="AY94">
        <f>$AY$90</f>
        <v>0</v>
      </c>
    </row>
    <row r="95" spans="1:51" ht="18.75" hidden="1" customHeight="1" x14ac:dyDescent="0.15">
      <c r="A95" s="146"/>
      <c r="B95" s="311" t="s">
        <v>280</v>
      </c>
      <c r="C95" s="311"/>
      <c r="D95" s="311"/>
      <c r="E95" s="311"/>
      <c r="F95" s="312"/>
      <c r="G95" s="315" t="s">
        <v>41</v>
      </c>
      <c r="H95" s="316"/>
      <c r="I95" s="316"/>
      <c r="J95" s="316"/>
      <c r="K95" s="316"/>
      <c r="L95" s="316"/>
      <c r="M95" s="316"/>
      <c r="N95" s="316"/>
      <c r="O95" s="317"/>
      <c r="P95" s="321" t="s">
        <v>131</v>
      </c>
      <c r="Q95" s="316"/>
      <c r="R95" s="316"/>
      <c r="S95" s="316"/>
      <c r="T95" s="316"/>
      <c r="U95" s="316"/>
      <c r="V95" s="316"/>
      <c r="W95" s="316"/>
      <c r="X95" s="317"/>
      <c r="Y95" s="183"/>
      <c r="Z95" s="184"/>
      <c r="AA95" s="185"/>
      <c r="AB95" s="302" t="s">
        <v>49</v>
      </c>
      <c r="AC95" s="303"/>
      <c r="AD95" s="304"/>
      <c r="AE95" s="278" t="s">
        <v>509</v>
      </c>
      <c r="AF95" s="278"/>
      <c r="AG95" s="278"/>
      <c r="AH95" s="278"/>
      <c r="AI95" s="278" t="s">
        <v>90</v>
      </c>
      <c r="AJ95" s="278"/>
      <c r="AK95" s="278"/>
      <c r="AL95" s="278"/>
      <c r="AM95" s="278" t="s">
        <v>603</v>
      </c>
      <c r="AN95" s="278"/>
      <c r="AO95" s="278"/>
      <c r="AP95" s="278"/>
      <c r="AQ95" s="186" t="s">
        <v>373</v>
      </c>
      <c r="AR95" s="178"/>
      <c r="AS95" s="178"/>
      <c r="AT95" s="179"/>
      <c r="AU95" s="737" t="s">
        <v>265</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374</v>
      </c>
      <c r="AT96" s="182"/>
      <c r="AU96" s="257"/>
      <c r="AV96" s="257"/>
      <c r="AW96" s="319" t="s">
        <v>318</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64</v>
      </c>
      <c r="Z99" s="723"/>
      <c r="AA99" s="724"/>
      <c r="AB99" s="725" t="s">
        <v>58</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9" t="s">
        <v>496</v>
      </c>
      <c r="B100" s="280"/>
      <c r="C100" s="280"/>
      <c r="D100" s="280"/>
      <c r="E100" s="280"/>
      <c r="F100" s="281"/>
      <c r="G100" s="300" t="s">
        <v>16</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49</v>
      </c>
      <c r="AC100" s="706"/>
      <c r="AD100" s="706"/>
      <c r="AE100" s="707" t="s">
        <v>509</v>
      </c>
      <c r="AF100" s="708"/>
      <c r="AG100" s="708"/>
      <c r="AH100" s="709"/>
      <c r="AI100" s="707" t="s">
        <v>90</v>
      </c>
      <c r="AJ100" s="708"/>
      <c r="AK100" s="708"/>
      <c r="AL100" s="709"/>
      <c r="AM100" s="707" t="s">
        <v>603</v>
      </c>
      <c r="AN100" s="708"/>
      <c r="AO100" s="708"/>
      <c r="AP100" s="709"/>
      <c r="AQ100" s="710" t="s">
        <v>184</v>
      </c>
      <c r="AR100" s="711"/>
      <c r="AS100" s="711"/>
      <c r="AT100" s="712"/>
      <c r="AU100" s="710" t="s">
        <v>326</v>
      </c>
      <c r="AV100" s="711"/>
      <c r="AW100" s="711"/>
      <c r="AX100" s="713"/>
    </row>
    <row r="101" spans="1:51" ht="23.25" customHeight="1" x14ac:dyDescent="0.15">
      <c r="A101" s="282"/>
      <c r="B101" s="283"/>
      <c r="C101" s="283"/>
      <c r="D101" s="283"/>
      <c r="E101" s="283"/>
      <c r="F101" s="284"/>
      <c r="G101" s="104" t="s">
        <v>7</v>
      </c>
      <c r="H101" s="104"/>
      <c r="I101" s="104"/>
      <c r="J101" s="104"/>
      <c r="K101" s="104"/>
      <c r="L101" s="104"/>
      <c r="M101" s="104"/>
      <c r="N101" s="104"/>
      <c r="O101" s="104"/>
      <c r="P101" s="104"/>
      <c r="Q101" s="104"/>
      <c r="R101" s="104"/>
      <c r="S101" s="104"/>
      <c r="T101" s="104"/>
      <c r="U101" s="104"/>
      <c r="V101" s="104"/>
      <c r="W101" s="104"/>
      <c r="X101" s="191"/>
      <c r="Y101" s="714" t="s">
        <v>65</v>
      </c>
      <c r="Z101" s="715"/>
      <c r="AA101" s="716"/>
      <c r="AB101" s="717" t="s">
        <v>76</v>
      </c>
      <c r="AC101" s="717"/>
      <c r="AD101" s="717"/>
      <c r="AE101" s="679">
        <v>28</v>
      </c>
      <c r="AF101" s="679"/>
      <c r="AG101" s="679"/>
      <c r="AH101" s="679"/>
      <c r="AI101" s="679">
        <v>25</v>
      </c>
      <c r="AJ101" s="679"/>
      <c r="AK101" s="679"/>
      <c r="AL101" s="679"/>
      <c r="AM101" s="679">
        <v>10</v>
      </c>
      <c r="AN101" s="679"/>
      <c r="AO101" s="679"/>
      <c r="AP101" s="679"/>
      <c r="AQ101" s="679"/>
      <c r="AR101" s="679"/>
      <c r="AS101" s="679"/>
      <c r="AT101" s="679"/>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145</v>
      </c>
      <c r="Z102" s="682"/>
      <c r="AA102" s="683"/>
      <c r="AB102" s="717" t="s">
        <v>76</v>
      </c>
      <c r="AC102" s="717"/>
      <c r="AD102" s="717"/>
      <c r="AE102" s="679">
        <v>22</v>
      </c>
      <c r="AF102" s="679"/>
      <c r="AG102" s="679"/>
      <c r="AH102" s="679"/>
      <c r="AI102" s="679">
        <v>31</v>
      </c>
      <c r="AJ102" s="679"/>
      <c r="AK102" s="679"/>
      <c r="AL102" s="679"/>
      <c r="AM102" s="679">
        <v>18</v>
      </c>
      <c r="AN102" s="679"/>
      <c r="AO102" s="679"/>
      <c r="AP102" s="679"/>
      <c r="AQ102" s="679">
        <v>13</v>
      </c>
      <c r="AR102" s="679"/>
      <c r="AS102" s="679"/>
      <c r="AT102" s="679"/>
      <c r="AU102" s="718"/>
      <c r="AV102" s="719"/>
      <c r="AW102" s="719"/>
      <c r="AX102" s="720"/>
    </row>
    <row r="103" spans="1:51" ht="31.5" hidden="1" customHeight="1" x14ac:dyDescent="0.15">
      <c r="A103" s="288" t="s">
        <v>496</v>
      </c>
      <c r="B103" s="289"/>
      <c r="C103" s="289"/>
      <c r="D103" s="289"/>
      <c r="E103" s="289"/>
      <c r="F103" s="290"/>
      <c r="G103" s="298" t="s">
        <v>16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509</v>
      </c>
      <c r="AF103" s="278"/>
      <c r="AG103" s="278"/>
      <c r="AH103" s="278"/>
      <c r="AI103" s="278" t="s">
        <v>90</v>
      </c>
      <c r="AJ103" s="278"/>
      <c r="AK103" s="278"/>
      <c r="AL103" s="278"/>
      <c r="AM103" s="278" t="s">
        <v>603</v>
      </c>
      <c r="AN103" s="278"/>
      <c r="AO103" s="278"/>
      <c r="AP103" s="278"/>
      <c r="AQ103" s="693" t="s">
        <v>184</v>
      </c>
      <c r="AR103" s="694"/>
      <c r="AS103" s="694"/>
      <c r="AT103" s="694"/>
      <c r="AU103" s="693" t="s">
        <v>326</v>
      </c>
      <c r="AV103" s="694"/>
      <c r="AW103" s="694"/>
      <c r="AX103" s="695"/>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6" t="s">
        <v>65</v>
      </c>
      <c r="Z104" s="697"/>
      <c r="AA104" s="698"/>
      <c r="AB104" s="699"/>
      <c r="AC104" s="700"/>
      <c r="AD104" s="701"/>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145</v>
      </c>
      <c r="Z105" s="703"/>
      <c r="AA105" s="704"/>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496</v>
      </c>
      <c r="B106" s="289"/>
      <c r="C106" s="289"/>
      <c r="D106" s="289"/>
      <c r="E106" s="289"/>
      <c r="F106" s="290"/>
      <c r="G106" s="298" t="s">
        <v>16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509</v>
      </c>
      <c r="AF106" s="278"/>
      <c r="AG106" s="278"/>
      <c r="AH106" s="278"/>
      <c r="AI106" s="278" t="s">
        <v>90</v>
      </c>
      <c r="AJ106" s="278"/>
      <c r="AK106" s="278"/>
      <c r="AL106" s="278"/>
      <c r="AM106" s="278" t="s">
        <v>603</v>
      </c>
      <c r="AN106" s="278"/>
      <c r="AO106" s="278"/>
      <c r="AP106" s="278"/>
      <c r="AQ106" s="693" t="s">
        <v>184</v>
      </c>
      <c r="AR106" s="694"/>
      <c r="AS106" s="694"/>
      <c r="AT106" s="694"/>
      <c r="AU106" s="693" t="s">
        <v>326</v>
      </c>
      <c r="AV106" s="694"/>
      <c r="AW106" s="694"/>
      <c r="AX106" s="69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6" t="s">
        <v>65</v>
      </c>
      <c r="Z107" s="697"/>
      <c r="AA107" s="698"/>
      <c r="AB107" s="699"/>
      <c r="AC107" s="700"/>
      <c r="AD107" s="701"/>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2" t="s">
        <v>145</v>
      </c>
      <c r="Z108" s="703"/>
      <c r="AA108" s="704"/>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496</v>
      </c>
      <c r="B109" s="289"/>
      <c r="C109" s="289"/>
      <c r="D109" s="289"/>
      <c r="E109" s="289"/>
      <c r="F109" s="290"/>
      <c r="G109" s="298" t="s">
        <v>16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509</v>
      </c>
      <c r="AF109" s="278"/>
      <c r="AG109" s="278"/>
      <c r="AH109" s="278"/>
      <c r="AI109" s="278" t="s">
        <v>90</v>
      </c>
      <c r="AJ109" s="278"/>
      <c r="AK109" s="278"/>
      <c r="AL109" s="278"/>
      <c r="AM109" s="278" t="s">
        <v>603</v>
      </c>
      <c r="AN109" s="278"/>
      <c r="AO109" s="278"/>
      <c r="AP109" s="278"/>
      <c r="AQ109" s="693" t="s">
        <v>184</v>
      </c>
      <c r="AR109" s="694"/>
      <c r="AS109" s="694"/>
      <c r="AT109" s="694"/>
      <c r="AU109" s="693" t="s">
        <v>326</v>
      </c>
      <c r="AV109" s="694"/>
      <c r="AW109" s="694"/>
      <c r="AX109" s="69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65</v>
      </c>
      <c r="Z110" s="697"/>
      <c r="AA110" s="698"/>
      <c r="AB110" s="699"/>
      <c r="AC110" s="700"/>
      <c r="AD110" s="701"/>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145</v>
      </c>
      <c r="Z111" s="703"/>
      <c r="AA111" s="704"/>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496</v>
      </c>
      <c r="B112" s="289"/>
      <c r="C112" s="289"/>
      <c r="D112" s="289"/>
      <c r="E112" s="289"/>
      <c r="F112" s="290"/>
      <c r="G112" s="298" t="s">
        <v>16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509</v>
      </c>
      <c r="AF112" s="278"/>
      <c r="AG112" s="278"/>
      <c r="AH112" s="278"/>
      <c r="AI112" s="278" t="s">
        <v>90</v>
      </c>
      <c r="AJ112" s="278"/>
      <c r="AK112" s="278"/>
      <c r="AL112" s="278"/>
      <c r="AM112" s="278" t="s">
        <v>603</v>
      </c>
      <c r="AN112" s="278"/>
      <c r="AO112" s="278"/>
      <c r="AP112" s="278"/>
      <c r="AQ112" s="693" t="s">
        <v>184</v>
      </c>
      <c r="AR112" s="694"/>
      <c r="AS112" s="694"/>
      <c r="AT112" s="694"/>
      <c r="AU112" s="693" t="s">
        <v>326</v>
      </c>
      <c r="AV112" s="694"/>
      <c r="AW112" s="694"/>
      <c r="AX112" s="69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65</v>
      </c>
      <c r="Z113" s="697"/>
      <c r="AA113" s="698"/>
      <c r="AB113" s="699"/>
      <c r="AC113" s="700"/>
      <c r="AD113" s="701"/>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145</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x14ac:dyDescent="0.15">
      <c r="A115" s="291" t="s">
        <v>53</v>
      </c>
      <c r="B115" s="292"/>
      <c r="C115" s="292"/>
      <c r="D115" s="292"/>
      <c r="E115" s="292"/>
      <c r="F115" s="293"/>
      <c r="G115" s="296" t="s">
        <v>68</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49</v>
      </c>
      <c r="AC115" s="296"/>
      <c r="AD115" s="297"/>
      <c r="AE115" s="278" t="s">
        <v>509</v>
      </c>
      <c r="AF115" s="278"/>
      <c r="AG115" s="278"/>
      <c r="AH115" s="278"/>
      <c r="AI115" s="278" t="s">
        <v>90</v>
      </c>
      <c r="AJ115" s="278"/>
      <c r="AK115" s="278"/>
      <c r="AL115" s="278"/>
      <c r="AM115" s="278" t="s">
        <v>603</v>
      </c>
      <c r="AN115" s="278"/>
      <c r="AO115" s="278"/>
      <c r="AP115" s="278"/>
      <c r="AQ115" s="673" t="s">
        <v>623</v>
      </c>
      <c r="AR115" s="674"/>
      <c r="AS115" s="674"/>
      <c r="AT115" s="674"/>
      <c r="AU115" s="674"/>
      <c r="AV115" s="674"/>
      <c r="AW115" s="674"/>
      <c r="AX115" s="675"/>
    </row>
    <row r="116" spans="1:51" ht="23.25" customHeight="1" x14ac:dyDescent="0.15">
      <c r="A116" s="266"/>
      <c r="B116" s="264"/>
      <c r="C116" s="264"/>
      <c r="D116" s="264"/>
      <c r="E116" s="264"/>
      <c r="F116" s="265"/>
      <c r="G116" s="270" t="s">
        <v>518</v>
      </c>
      <c r="H116" s="270"/>
      <c r="I116" s="270"/>
      <c r="J116" s="270"/>
      <c r="K116" s="270"/>
      <c r="L116" s="270"/>
      <c r="M116" s="270"/>
      <c r="N116" s="270"/>
      <c r="O116" s="270"/>
      <c r="P116" s="270"/>
      <c r="Q116" s="270"/>
      <c r="R116" s="270"/>
      <c r="S116" s="270"/>
      <c r="T116" s="270"/>
      <c r="U116" s="270"/>
      <c r="V116" s="270"/>
      <c r="W116" s="270"/>
      <c r="X116" s="270"/>
      <c r="Y116" s="676" t="s">
        <v>53</v>
      </c>
      <c r="Z116" s="677"/>
      <c r="AA116" s="678"/>
      <c r="AB116" s="332" t="s">
        <v>144</v>
      </c>
      <c r="AC116" s="333"/>
      <c r="AD116" s="334"/>
      <c r="AE116" s="679">
        <v>154.1</v>
      </c>
      <c r="AF116" s="679"/>
      <c r="AG116" s="679"/>
      <c r="AH116" s="679"/>
      <c r="AI116" s="679">
        <v>151.4</v>
      </c>
      <c r="AJ116" s="679"/>
      <c r="AK116" s="679"/>
      <c r="AL116" s="679"/>
      <c r="AM116" s="679">
        <v>0</v>
      </c>
      <c r="AN116" s="679"/>
      <c r="AO116" s="679"/>
      <c r="AP116" s="679"/>
      <c r="AQ116" s="335">
        <v>302</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118</v>
      </c>
      <c r="Z117" s="682"/>
      <c r="AA117" s="683"/>
      <c r="AB117" s="684" t="s">
        <v>301</v>
      </c>
      <c r="AC117" s="685"/>
      <c r="AD117" s="686"/>
      <c r="AE117" s="692" t="s">
        <v>754</v>
      </c>
      <c r="AF117" s="687"/>
      <c r="AG117" s="687"/>
      <c r="AH117" s="687"/>
      <c r="AI117" s="692" t="s">
        <v>370</v>
      </c>
      <c r="AJ117" s="687"/>
      <c r="AK117" s="687"/>
      <c r="AL117" s="687"/>
      <c r="AM117" s="692" t="s">
        <v>606</v>
      </c>
      <c r="AN117" s="687"/>
      <c r="AO117" s="687"/>
      <c r="AP117" s="687"/>
      <c r="AQ117" s="692" t="s">
        <v>246</v>
      </c>
      <c r="AR117" s="687"/>
      <c r="AS117" s="687"/>
      <c r="AT117" s="687"/>
      <c r="AU117" s="687"/>
      <c r="AV117" s="687"/>
      <c r="AW117" s="687"/>
      <c r="AX117" s="688"/>
    </row>
    <row r="118" spans="1:51" ht="23.25" hidden="1" customHeight="1" x14ac:dyDescent="0.15">
      <c r="A118" s="291" t="s">
        <v>53</v>
      </c>
      <c r="B118" s="292"/>
      <c r="C118" s="292"/>
      <c r="D118" s="292"/>
      <c r="E118" s="292"/>
      <c r="F118" s="293"/>
      <c r="G118" s="296" t="s">
        <v>68</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49</v>
      </c>
      <c r="AC118" s="296"/>
      <c r="AD118" s="297"/>
      <c r="AE118" s="278" t="s">
        <v>509</v>
      </c>
      <c r="AF118" s="278"/>
      <c r="AG118" s="278"/>
      <c r="AH118" s="278"/>
      <c r="AI118" s="278" t="s">
        <v>90</v>
      </c>
      <c r="AJ118" s="278"/>
      <c r="AK118" s="278"/>
      <c r="AL118" s="278"/>
      <c r="AM118" s="278" t="s">
        <v>603</v>
      </c>
      <c r="AN118" s="278"/>
      <c r="AO118" s="278"/>
      <c r="AP118" s="278"/>
      <c r="AQ118" s="673" t="s">
        <v>623</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503</v>
      </c>
      <c r="H119" s="270"/>
      <c r="I119" s="270"/>
      <c r="J119" s="270"/>
      <c r="K119" s="270"/>
      <c r="L119" s="270"/>
      <c r="M119" s="270"/>
      <c r="N119" s="270"/>
      <c r="O119" s="270"/>
      <c r="P119" s="270"/>
      <c r="Q119" s="270"/>
      <c r="R119" s="270"/>
      <c r="S119" s="270"/>
      <c r="T119" s="270"/>
      <c r="U119" s="270"/>
      <c r="V119" s="270"/>
      <c r="W119" s="270"/>
      <c r="X119" s="270"/>
      <c r="Y119" s="676" t="s">
        <v>53</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118</v>
      </c>
      <c r="Z120" s="682"/>
      <c r="AA120" s="683"/>
      <c r="AB120" s="684" t="s">
        <v>133</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53</v>
      </c>
      <c r="B121" s="292"/>
      <c r="C121" s="292"/>
      <c r="D121" s="292"/>
      <c r="E121" s="292"/>
      <c r="F121" s="293"/>
      <c r="G121" s="296" t="s">
        <v>68</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49</v>
      </c>
      <c r="AC121" s="296"/>
      <c r="AD121" s="297"/>
      <c r="AE121" s="278" t="s">
        <v>509</v>
      </c>
      <c r="AF121" s="278"/>
      <c r="AG121" s="278"/>
      <c r="AH121" s="278"/>
      <c r="AI121" s="278" t="s">
        <v>90</v>
      </c>
      <c r="AJ121" s="278"/>
      <c r="AK121" s="278"/>
      <c r="AL121" s="278"/>
      <c r="AM121" s="278" t="s">
        <v>603</v>
      </c>
      <c r="AN121" s="278"/>
      <c r="AO121" s="278"/>
      <c r="AP121" s="278"/>
      <c r="AQ121" s="673" t="s">
        <v>623</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214</v>
      </c>
      <c r="H122" s="270"/>
      <c r="I122" s="270"/>
      <c r="J122" s="270"/>
      <c r="K122" s="270"/>
      <c r="L122" s="270"/>
      <c r="M122" s="270"/>
      <c r="N122" s="270"/>
      <c r="O122" s="270"/>
      <c r="P122" s="270"/>
      <c r="Q122" s="270"/>
      <c r="R122" s="270"/>
      <c r="S122" s="270"/>
      <c r="T122" s="270"/>
      <c r="U122" s="270"/>
      <c r="V122" s="270"/>
      <c r="W122" s="270"/>
      <c r="X122" s="270"/>
      <c r="Y122" s="676" t="s">
        <v>53</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118</v>
      </c>
      <c r="Z123" s="682"/>
      <c r="AA123" s="683"/>
      <c r="AB123" s="684" t="s">
        <v>133</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53</v>
      </c>
      <c r="B124" s="292"/>
      <c r="C124" s="292"/>
      <c r="D124" s="292"/>
      <c r="E124" s="292"/>
      <c r="F124" s="293"/>
      <c r="G124" s="296" t="s">
        <v>68</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49</v>
      </c>
      <c r="AC124" s="296"/>
      <c r="AD124" s="297"/>
      <c r="AE124" s="278" t="s">
        <v>509</v>
      </c>
      <c r="AF124" s="278"/>
      <c r="AG124" s="278"/>
      <c r="AH124" s="278"/>
      <c r="AI124" s="278" t="s">
        <v>90</v>
      </c>
      <c r="AJ124" s="278"/>
      <c r="AK124" s="278"/>
      <c r="AL124" s="278"/>
      <c r="AM124" s="278" t="s">
        <v>603</v>
      </c>
      <c r="AN124" s="278"/>
      <c r="AO124" s="278"/>
      <c r="AP124" s="278"/>
      <c r="AQ124" s="673" t="s">
        <v>623</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214</v>
      </c>
      <c r="H125" s="270"/>
      <c r="I125" s="270"/>
      <c r="J125" s="270"/>
      <c r="K125" s="270"/>
      <c r="L125" s="270"/>
      <c r="M125" s="270"/>
      <c r="N125" s="270"/>
      <c r="O125" s="270"/>
      <c r="P125" s="270"/>
      <c r="Q125" s="270"/>
      <c r="R125" s="270"/>
      <c r="S125" s="270"/>
      <c r="T125" s="270"/>
      <c r="U125" s="270"/>
      <c r="V125" s="270"/>
      <c r="W125" s="270"/>
      <c r="X125" s="294"/>
      <c r="Y125" s="676" t="s">
        <v>53</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118</v>
      </c>
      <c r="Z126" s="682"/>
      <c r="AA126" s="683"/>
      <c r="AB126" s="684" t="s">
        <v>133</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53</v>
      </c>
      <c r="B127" s="264"/>
      <c r="C127" s="264"/>
      <c r="D127" s="264"/>
      <c r="E127" s="264"/>
      <c r="F127" s="265"/>
      <c r="G127" s="272" t="s">
        <v>68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509</v>
      </c>
      <c r="AF127" s="278"/>
      <c r="AG127" s="278"/>
      <c r="AH127" s="278"/>
      <c r="AI127" s="278" t="s">
        <v>90</v>
      </c>
      <c r="AJ127" s="278"/>
      <c r="AK127" s="278"/>
      <c r="AL127" s="278"/>
      <c r="AM127" s="278" t="s">
        <v>603</v>
      </c>
      <c r="AN127" s="278"/>
      <c r="AO127" s="278"/>
      <c r="AP127" s="278"/>
      <c r="AQ127" s="673" t="s">
        <v>623</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214</v>
      </c>
      <c r="H128" s="270"/>
      <c r="I128" s="270"/>
      <c r="J128" s="270"/>
      <c r="K128" s="270"/>
      <c r="L128" s="270"/>
      <c r="M128" s="270"/>
      <c r="N128" s="270"/>
      <c r="O128" s="270"/>
      <c r="P128" s="270"/>
      <c r="Q128" s="270"/>
      <c r="R128" s="270"/>
      <c r="S128" s="270"/>
      <c r="T128" s="270"/>
      <c r="U128" s="270"/>
      <c r="V128" s="270"/>
      <c r="W128" s="270"/>
      <c r="X128" s="270"/>
      <c r="Y128" s="676" t="s">
        <v>53</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118</v>
      </c>
      <c r="Z129" s="682"/>
      <c r="AA129" s="683"/>
      <c r="AB129" s="684" t="s">
        <v>133</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242</v>
      </c>
      <c r="B130" s="149"/>
      <c r="C130" s="154" t="s">
        <v>379</v>
      </c>
      <c r="D130" s="149"/>
      <c r="E130" s="667" t="s">
        <v>416</v>
      </c>
      <c r="F130" s="668"/>
      <c r="G130" s="669" t="s">
        <v>760</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414</v>
      </c>
      <c r="F131" s="657"/>
      <c r="G131" s="194" t="s">
        <v>761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361</v>
      </c>
      <c r="F132" s="159"/>
      <c r="G132" s="217" t="s">
        <v>391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509</v>
      </c>
      <c r="AF132" s="178"/>
      <c r="AG132" s="178"/>
      <c r="AH132" s="179"/>
      <c r="AI132" s="186" t="s">
        <v>90</v>
      </c>
      <c r="AJ132" s="178"/>
      <c r="AK132" s="178"/>
      <c r="AL132" s="179"/>
      <c r="AM132" s="186" t="s">
        <v>207</v>
      </c>
      <c r="AN132" s="178"/>
      <c r="AO132" s="178"/>
      <c r="AP132" s="179"/>
      <c r="AQ132" s="223" t="s">
        <v>373</v>
      </c>
      <c r="AR132" s="218"/>
      <c r="AS132" s="218"/>
      <c r="AT132" s="219"/>
      <c r="AU132" s="254" t="s">
        <v>395</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7</v>
      </c>
      <c r="AR133" s="257"/>
      <c r="AS133" s="181" t="s">
        <v>374</v>
      </c>
      <c r="AT133" s="182"/>
      <c r="AU133" s="203">
        <v>11</v>
      </c>
      <c r="AV133" s="203"/>
      <c r="AW133" s="181" t="s">
        <v>318</v>
      </c>
      <c r="AX133" s="211"/>
      <c r="AY133">
        <f>$AY$132</f>
        <v>1</v>
      </c>
    </row>
    <row r="134" spans="1:51" ht="39.75" customHeight="1" x14ac:dyDescent="0.15">
      <c r="A134" s="150"/>
      <c r="B134" s="151"/>
      <c r="C134" s="155"/>
      <c r="D134" s="151"/>
      <c r="E134" s="155"/>
      <c r="F134" s="160"/>
      <c r="G134" s="190" t="s">
        <v>762</v>
      </c>
      <c r="H134" s="104"/>
      <c r="I134" s="104"/>
      <c r="J134" s="104"/>
      <c r="K134" s="104"/>
      <c r="L134" s="104"/>
      <c r="M134" s="104"/>
      <c r="N134" s="104"/>
      <c r="O134" s="104"/>
      <c r="P134" s="104"/>
      <c r="Q134" s="104"/>
      <c r="R134" s="104"/>
      <c r="S134" s="104"/>
      <c r="T134" s="104"/>
      <c r="U134" s="104"/>
      <c r="V134" s="104"/>
      <c r="W134" s="104"/>
      <c r="X134" s="191"/>
      <c r="Y134" s="212" t="s">
        <v>392</v>
      </c>
      <c r="Z134" s="213"/>
      <c r="AA134" s="214"/>
      <c r="AB134" s="249" t="s">
        <v>51</v>
      </c>
      <c r="AC134" s="204"/>
      <c r="AD134" s="204"/>
      <c r="AE134" s="246">
        <v>388</v>
      </c>
      <c r="AF134" s="201"/>
      <c r="AG134" s="201"/>
      <c r="AH134" s="201"/>
      <c r="AI134" s="246">
        <v>366</v>
      </c>
      <c r="AJ134" s="201"/>
      <c r="AK134" s="201"/>
      <c r="AL134" s="201"/>
      <c r="AM134" s="246">
        <v>290</v>
      </c>
      <c r="AN134" s="201"/>
      <c r="AO134" s="201"/>
      <c r="AP134" s="201"/>
      <c r="AQ134" s="246"/>
      <c r="AR134" s="201"/>
      <c r="AS134" s="201"/>
      <c r="AT134" s="201"/>
      <c r="AU134" s="246"/>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108</v>
      </c>
      <c r="Z135" s="197"/>
      <c r="AA135" s="198"/>
      <c r="AB135" s="245" t="s">
        <v>51</v>
      </c>
      <c r="AC135" s="215"/>
      <c r="AD135" s="215"/>
      <c r="AE135" s="246">
        <v>339</v>
      </c>
      <c r="AF135" s="201"/>
      <c r="AG135" s="201"/>
      <c r="AH135" s="201"/>
      <c r="AI135" s="246">
        <v>339</v>
      </c>
      <c r="AJ135" s="201"/>
      <c r="AK135" s="201"/>
      <c r="AL135" s="201"/>
      <c r="AM135" s="246">
        <v>339</v>
      </c>
      <c r="AN135" s="201"/>
      <c r="AO135" s="201"/>
      <c r="AP135" s="201"/>
      <c r="AQ135" s="246">
        <v>253</v>
      </c>
      <c r="AR135" s="201"/>
      <c r="AS135" s="201"/>
      <c r="AT135" s="201"/>
      <c r="AU135" s="246">
        <v>204</v>
      </c>
      <c r="AV135" s="201"/>
      <c r="AW135" s="201"/>
      <c r="AX135" s="216"/>
      <c r="AY135">
        <f>$AY$132</f>
        <v>1</v>
      </c>
    </row>
    <row r="136" spans="1:51" ht="18.75" hidden="1" customHeight="1" x14ac:dyDescent="0.15">
      <c r="A136" s="150"/>
      <c r="B136" s="151"/>
      <c r="C136" s="155"/>
      <c r="D136" s="151"/>
      <c r="E136" s="155"/>
      <c r="F136" s="160"/>
      <c r="G136" s="217" t="s">
        <v>391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509</v>
      </c>
      <c r="AF136" s="178"/>
      <c r="AG136" s="178"/>
      <c r="AH136" s="179"/>
      <c r="AI136" s="186" t="s">
        <v>90</v>
      </c>
      <c r="AJ136" s="178"/>
      <c r="AK136" s="178"/>
      <c r="AL136" s="179"/>
      <c r="AM136" s="186" t="s">
        <v>207</v>
      </c>
      <c r="AN136" s="178"/>
      <c r="AO136" s="178"/>
      <c r="AP136" s="179"/>
      <c r="AQ136" s="223" t="s">
        <v>373</v>
      </c>
      <c r="AR136" s="218"/>
      <c r="AS136" s="218"/>
      <c r="AT136" s="219"/>
      <c r="AU136" s="254" t="s">
        <v>395</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374</v>
      </c>
      <c r="AT137" s="182"/>
      <c r="AU137" s="203"/>
      <c r="AV137" s="203"/>
      <c r="AW137" s="181" t="s">
        <v>318</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509</v>
      </c>
      <c r="AF140" s="178"/>
      <c r="AG140" s="178"/>
      <c r="AH140" s="179"/>
      <c r="AI140" s="186" t="s">
        <v>90</v>
      </c>
      <c r="AJ140" s="178"/>
      <c r="AK140" s="178"/>
      <c r="AL140" s="179"/>
      <c r="AM140" s="186" t="s">
        <v>207</v>
      </c>
      <c r="AN140" s="178"/>
      <c r="AO140" s="178"/>
      <c r="AP140" s="179"/>
      <c r="AQ140" s="223" t="s">
        <v>373</v>
      </c>
      <c r="AR140" s="218"/>
      <c r="AS140" s="218"/>
      <c r="AT140" s="219"/>
      <c r="AU140" s="254" t="s">
        <v>395</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374</v>
      </c>
      <c r="AT141" s="182"/>
      <c r="AU141" s="203"/>
      <c r="AV141" s="203"/>
      <c r="AW141" s="181" t="s">
        <v>318</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509</v>
      </c>
      <c r="AF144" s="178"/>
      <c r="AG144" s="178"/>
      <c r="AH144" s="179"/>
      <c r="AI144" s="186" t="s">
        <v>90</v>
      </c>
      <c r="AJ144" s="178"/>
      <c r="AK144" s="178"/>
      <c r="AL144" s="179"/>
      <c r="AM144" s="186" t="s">
        <v>207</v>
      </c>
      <c r="AN144" s="178"/>
      <c r="AO144" s="178"/>
      <c r="AP144" s="179"/>
      <c r="AQ144" s="223" t="s">
        <v>373</v>
      </c>
      <c r="AR144" s="218"/>
      <c r="AS144" s="218"/>
      <c r="AT144" s="219"/>
      <c r="AU144" s="254" t="s">
        <v>395</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374</v>
      </c>
      <c r="AT145" s="182"/>
      <c r="AU145" s="203"/>
      <c r="AV145" s="203"/>
      <c r="AW145" s="181" t="s">
        <v>318</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509</v>
      </c>
      <c r="AF148" s="178"/>
      <c r="AG148" s="178"/>
      <c r="AH148" s="179"/>
      <c r="AI148" s="186" t="s">
        <v>90</v>
      </c>
      <c r="AJ148" s="178"/>
      <c r="AK148" s="178"/>
      <c r="AL148" s="179"/>
      <c r="AM148" s="186" t="s">
        <v>207</v>
      </c>
      <c r="AN148" s="178"/>
      <c r="AO148" s="178"/>
      <c r="AP148" s="179"/>
      <c r="AQ148" s="223" t="s">
        <v>373</v>
      </c>
      <c r="AR148" s="218"/>
      <c r="AS148" s="218"/>
      <c r="AT148" s="219"/>
      <c r="AU148" s="254" t="s">
        <v>395</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374</v>
      </c>
      <c r="AT149" s="182"/>
      <c r="AU149" s="203"/>
      <c r="AV149" s="203"/>
      <c r="AW149" s="181" t="s">
        <v>318</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36</v>
      </c>
      <c r="H152" s="178"/>
      <c r="I152" s="178"/>
      <c r="J152" s="178"/>
      <c r="K152" s="178"/>
      <c r="L152" s="178"/>
      <c r="M152" s="178"/>
      <c r="N152" s="178"/>
      <c r="O152" s="178"/>
      <c r="P152" s="179"/>
      <c r="Q152" s="186" t="s">
        <v>490</v>
      </c>
      <c r="R152" s="178"/>
      <c r="S152" s="178"/>
      <c r="T152" s="178"/>
      <c r="U152" s="178"/>
      <c r="V152" s="178"/>
      <c r="W152" s="178"/>
      <c r="X152" s="178"/>
      <c r="Y152" s="178"/>
      <c r="Z152" s="178"/>
      <c r="AA152" s="178"/>
      <c r="AB152" s="225" t="s">
        <v>493</v>
      </c>
      <c r="AC152" s="178"/>
      <c r="AD152" s="179"/>
      <c r="AE152" s="186" t="s">
        <v>397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36</v>
      </c>
      <c r="H159" s="178"/>
      <c r="I159" s="178"/>
      <c r="J159" s="178"/>
      <c r="K159" s="178"/>
      <c r="L159" s="178"/>
      <c r="M159" s="178"/>
      <c r="N159" s="178"/>
      <c r="O159" s="178"/>
      <c r="P159" s="179"/>
      <c r="Q159" s="186" t="s">
        <v>490</v>
      </c>
      <c r="R159" s="178"/>
      <c r="S159" s="178"/>
      <c r="T159" s="178"/>
      <c r="U159" s="178"/>
      <c r="V159" s="178"/>
      <c r="W159" s="178"/>
      <c r="X159" s="178"/>
      <c r="Y159" s="178"/>
      <c r="Z159" s="178"/>
      <c r="AA159" s="178"/>
      <c r="AB159" s="225" t="s">
        <v>493</v>
      </c>
      <c r="AC159" s="178"/>
      <c r="AD159" s="179"/>
      <c r="AE159" s="250" t="s">
        <v>397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36</v>
      </c>
      <c r="H166" s="178"/>
      <c r="I166" s="178"/>
      <c r="J166" s="178"/>
      <c r="K166" s="178"/>
      <c r="L166" s="178"/>
      <c r="M166" s="178"/>
      <c r="N166" s="178"/>
      <c r="O166" s="178"/>
      <c r="P166" s="179"/>
      <c r="Q166" s="186" t="s">
        <v>490</v>
      </c>
      <c r="R166" s="178"/>
      <c r="S166" s="178"/>
      <c r="T166" s="178"/>
      <c r="U166" s="178"/>
      <c r="V166" s="178"/>
      <c r="W166" s="178"/>
      <c r="X166" s="178"/>
      <c r="Y166" s="178"/>
      <c r="Z166" s="178"/>
      <c r="AA166" s="178"/>
      <c r="AB166" s="225" t="s">
        <v>493</v>
      </c>
      <c r="AC166" s="178"/>
      <c r="AD166" s="179"/>
      <c r="AE166" s="250" t="s">
        <v>397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36</v>
      </c>
      <c r="H173" s="178"/>
      <c r="I173" s="178"/>
      <c r="J173" s="178"/>
      <c r="K173" s="178"/>
      <c r="L173" s="178"/>
      <c r="M173" s="178"/>
      <c r="N173" s="178"/>
      <c r="O173" s="178"/>
      <c r="P173" s="179"/>
      <c r="Q173" s="186" t="s">
        <v>490</v>
      </c>
      <c r="R173" s="178"/>
      <c r="S173" s="178"/>
      <c r="T173" s="178"/>
      <c r="U173" s="178"/>
      <c r="V173" s="178"/>
      <c r="W173" s="178"/>
      <c r="X173" s="178"/>
      <c r="Y173" s="178"/>
      <c r="Z173" s="178"/>
      <c r="AA173" s="178"/>
      <c r="AB173" s="225" t="s">
        <v>493</v>
      </c>
      <c r="AC173" s="178"/>
      <c r="AD173" s="179"/>
      <c r="AE173" s="250" t="s">
        <v>397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36</v>
      </c>
      <c r="H180" s="178"/>
      <c r="I180" s="178"/>
      <c r="J180" s="178"/>
      <c r="K180" s="178"/>
      <c r="L180" s="178"/>
      <c r="M180" s="178"/>
      <c r="N180" s="178"/>
      <c r="O180" s="178"/>
      <c r="P180" s="179"/>
      <c r="Q180" s="186" t="s">
        <v>490</v>
      </c>
      <c r="R180" s="178"/>
      <c r="S180" s="178"/>
      <c r="T180" s="178"/>
      <c r="U180" s="178"/>
      <c r="V180" s="178"/>
      <c r="W180" s="178"/>
      <c r="X180" s="178"/>
      <c r="Y180" s="178"/>
      <c r="Z180" s="178"/>
      <c r="AA180" s="178"/>
      <c r="AB180" s="225" t="s">
        <v>493</v>
      </c>
      <c r="AC180" s="178"/>
      <c r="AD180" s="179"/>
      <c r="AE180" s="250" t="s">
        <v>397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398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453</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505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416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414</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361</v>
      </c>
      <c r="F192" s="159"/>
      <c r="G192" s="217" t="s">
        <v>391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509</v>
      </c>
      <c r="AF192" s="178"/>
      <c r="AG192" s="178"/>
      <c r="AH192" s="179"/>
      <c r="AI192" s="186" t="s">
        <v>90</v>
      </c>
      <c r="AJ192" s="178"/>
      <c r="AK192" s="178"/>
      <c r="AL192" s="179"/>
      <c r="AM192" s="186" t="s">
        <v>207</v>
      </c>
      <c r="AN192" s="178"/>
      <c r="AO192" s="178"/>
      <c r="AP192" s="179"/>
      <c r="AQ192" s="223" t="s">
        <v>373</v>
      </c>
      <c r="AR192" s="218"/>
      <c r="AS192" s="218"/>
      <c r="AT192" s="219"/>
      <c r="AU192" s="254" t="s">
        <v>395</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374</v>
      </c>
      <c r="AT193" s="182"/>
      <c r="AU193" s="203"/>
      <c r="AV193" s="203"/>
      <c r="AW193" s="181" t="s">
        <v>318</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509</v>
      </c>
      <c r="AF196" s="178"/>
      <c r="AG196" s="178"/>
      <c r="AH196" s="179"/>
      <c r="AI196" s="186" t="s">
        <v>90</v>
      </c>
      <c r="AJ196" s="178"/>
      <c r="AK196" s="178"/>
      <c r="AL196" s="179"/>
      <c r="AM196" s="186" t="s">
        <v>207</v>
      </c>
      <c r="AN196" s="178"/>
      <c r="AO196" s="178"/>
      <c r="AP196" s="179"/>
      <c r="AQ196" s="223" t="s">
        <v>373</v>
      </c>
      <c r="AR196" s="218"/>
      <c r="AS196" s="218"/>
      <c r="AT196" s="219"/>
      <c r="AU196" s="254" t="s">
        <v>395</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374</v>
      </c>
      <c r="AT197" s="182"/>
      <c r="AU197" s="203"/>
      <c r="AV197" s="203"/>
      <c r="AW197" s="181" t="s">
        <v>318</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509</v>
      </c>
      <c r="AF200" s="178"/>
      <c r="AG200" s="178"/>
      <c r="AH200" s="179"/>
      <c r="AI200" s="186" t="s">
        <v>90</v>
      </c>
      <c r="AJ200" s="178"/>
      <c r="AK200" s="178"/>
      <c r="AL200" s="179"/>
      <c r="AM200" s="186" t="s">
        <v>207</v>
      </c>
      <c r="AN200" s="178"/>
      <c r="AO200" s="178"/>
      <c r="AP200" s="179"/>
      <c r="AQ200" s="223" t="s">
        <v>373</v>
      </c>
      <c r="AR200" s="218"/>
      <c r="AS200" s="218"/>
      <c r="AT200" s="219"/>
      <c r="AU200" s="254" t="s">
        <v>395</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374</v>
      </c>
      <c r="AT201" s="182"/>
      <c r="AU201" s="203"/>
      <c r="AV201" s="203"/>
      <c r="AW201" s="181" t="s">
        <v>318</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509</v>
      </c>
      <c r="AF204" s="178"/>
      <c r="AG204" s="178"/>
      <c r="AH204" s="179"/>
      <c r="AI204" s="186" t="s">
        <v>90</v>
      </c>
      <c r="AJ204" s="178"/>
      <c r="AK204" s="178"/>
      <c r="AL204" s="179"/>
      <c r="AM204" s="186" t="s">
        <v>207</v>
      </c>
      <c r="AN204" s="178"/>
      <c r="AO204" s="178"/>
      <c r="AP204" s="179"/>
      <c r="AQ204" s="223" t="s">
        <v>373</v>
      </c>
      <c r="AR204" s="218"/>
      <c r="AS204" s="218"/>
      <c r="AT204" s="219"/>
      <c r="AU204" s="254" t="s">
        <v>395</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374</v>
      </c>
      <c r="AT205" s="182"/>
      <c r="AU205" s="203"/>
      <c r="AV205" s="203"/>
      <c r="AW205" s="181" t="s">
        <v>318</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509</v>
      </c>
      <c r="AF208" s="178"/>
      <c r="AG208" s="178"/>
      <c r="AH208" s="179"/>
      <c r="AI208" s="186" t="s">
        <v>90</v>
      </c>
      <c r="AJ208" s="178"/>
      <c r="AK208" s="178"/>
      <c r="AL208" s="179"/>
      <c r="AM208" s="186" t="s">
        <v>207</v>
      </c>
      <c r="AN208" s="178"/>
      <c r="AO208" s="178"/>
      <c r="AP208" s="179"/>
      <c r="AQ208" s="223" t="s">
        <v>373</v>
      </c>
      <c r="AR208" s="218"/>
      <c r="AS208" s="218"/>
      <c r="AT208" s="219"/>
      <c r="AU208" s="254" t="s">
        <v>395</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374</v>
      </c>
      <c r="AT209" s="182"/>
      <c r="AU209" s="203"/>
      <c r="AV209" s="203"/>
      <c r="AW209" s="181" t="s">
        <v>318</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36</v>
      </c>
      <c r="H212" s="178"/>
      <c r="I212" s="178"/>
      <c r="J212" s="178"/>
      <c r="K212" s="178"/>
      <c r="L212" s="178"/>
      <c r="M212" s="178"/>
      <c r="N212" s="178"/>
      <c r="O212" s="178"/>
      <c r="P212" s="179"/>
      <c r="Q212" s="186" t="s">
        <v>490</v>
      </c>
      <c r="R212" s="178"/>
      <c r="S212" s="178"/>
      <c r="T212" s="178"/>
      <c r="U212" s="178"/>
      <c r="V212" s="178"/>
      <c r="W212" s="178"/>
      <c r="X212" s="178"/>
      <c r="Y212" s="178"/>
      <c r="Z212" s="178"/>
      <c r="AA212" s="178"/>
      <c r="AB212" s="225" t="s">
        <v>493</v>
      </c>
      <c r="AC212" s="178"/>
      <c r="AD212" s="179"/>
      <c r="AE212" s="186" t="s">
        <v>397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36</v>
      </c>
      <c r="H219" s="178"/>
      <c r="I219" s="178"/>
      <c r="J219" s="178"/>
      <c r="K219" s="178"/>
      <c r="L219" s="178"/>
      <c r="M219" s="178"/>
      <c r="N219" s="178"/>
      <c r="O219" s="178"/>
      <c r="P219" s="179"/>
      <c r="Q219" s="186" t="s">
        <v>490</v>
      </c>
      <c r="R219" s="178"/>
      <c r="S219" s="178"/>
      <c r="T219" s="178"/>
      <c r="U219" s="178"/>
      <c r="V219" s="178"/>
      <c r="W219" s="178"/>
      <c r="X219" s="178"/>
      <c r="Y219" s="178"/>
      <c r="Z219" s="178"/>
      <c r="AA219" s="178"/>
      <c r="AB219" s="225" t="s">
        <v>493</v>
      </c>
      <c r="AC219" s="178"/>
      <c r="AD219" s="179"/>
      <c r="AE219" s="250" t="s">
        <v>397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36</v>
      </c>
      <c r="H226" s="178"/>
      <c r="I226" s="178"/>
      <c r="J226" s="178"/>
      <c r="K226" s="178"/>
      <c r="L226" s="178"/>
      <c r="M226" s="178"/>
      <c r="N226" s="178"/>
      <c r="O226" s="178"/>
      <c r="P226" s="179"/>
      <c r="Q226" s="186" t="s">
        <v>490</v>
      </c>
      <c r="R226" s="178"/>
      <c r="S226" s="178"/>
      <c r="T226" s="178"/>
      <c r="U226" s="178"/>
      <c r="V226" s="178"/>
      <c r="W226" s="178"/>
      <c r="X226" s="178"/>
      <c r="Y226" s="178"/>
      <c r="Z226" s="178"/>
      <c r="AA226" s="178"/>
      <c r="AB226" s="225" t="s">
        <v>493</v>
      </c>
      <c r="AC226" s="178"/>
      <c r="AD226" s="179"/>
      <c r="AE226" s="250" t="s">
        <v>397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36</v>
      </c>
      <c r="H233" s="178"/>
      <c r="I233" s="178"/>
      <c r="J233" s="178"/>
      <c r="K233" s="178"/>
      <c r="L233" s="178"/>
      <c r="M233" s="178"/>
      <c r="N233" s="178"/>
      <c r="O233" s="178"/>
      <c r="P233" s="179"/>
      <c r="Q233" s="186" t="s">
        <v>490</v>
      </c>
      <c r="R233" s="178"/>
      <c r="S233" s="178"/>
      <c r="T233" s="178"/>
      <c r="U233" s="178"/>
      <c r="V233" s="178"/>
      <c r="W233" s="178"/>
      <c r="X233" s="178"/>
      <c r="Y233" s="178"/>
      <c r="Z233" s="178"/>
      <c r="AA233" s="178"/>
      <c r="AB233" s="225" t="s">
        <v>493</v>
      </c>
      <c r="AC233" s="178"/>
      <c r="AD233" s="179"/>
      <c r="AE233" s="250" t="s">
        <v>397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36</v>
      </c>
      <c r="H240" s="178"/>
      <c r="I240" s="178"/>
      <c r="J240" s="178"/>
      <c r="K240" s="178"/>
      <c r="L240" s="178"/>
      <c r="M240" s="178"/>
      <c r="N240" s="178"/>
      <c r="O240" s="178"/>
      <c r="P240" s="179"/>
      <c r="Q240" s="186" t="s">
        <v>490</v>
      </c>
      <c r="R240" s="178"/>
      <c r="S240" s="178"/>
      <c r="T240" s="178"/>
      <c r="U240" s="178"/>
      <c r="V240" s="178"/>
      <c r="W240" s="178"/>
      <c r="X240" s="178"/>
      <c r="Y240" s="178"/>
      <c r="Z240" s="178"/>
      <c r="AA240" s="178"/>
      <c r="AB240" s="225" t="s">
        <v>493</v>
      </c>
      <c r="AC240" s="178"/>
      <c r="AD240" s="179"/>
      <c r="AE240" s="250" t="s">
        <v>397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398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453</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414</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361</v>
      </c>
      <c r="F252" s="159"/>
      <c r="G252" s="217" t="s">
        <v>391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509</v>
      </c>
      <c r="AF252" s="178"/>
      <c r="AG252" s="178"/>
      <c r="AH252" s="179"/>
      <c r="AI252" s="186" t="s">
        <v>90</v>
      </c>
      <c r="AJ252" s="178"/>
      <c r="AK252" s="178"/>
      <c r="AL252" s="179"/>
      <c r="AM252" s="186" t="s">
        <v>207</v>
      </c>
      <c r="AN252" s="178"/>
      <c r="AO252" s="178"/>
      <c r="AP252" s="179"/>
      <c r="AQ252" s="223" t="s">
        <v>373</v>
      </c>
      <c r="AR252" s="218"/>
      <c r="AS252" s="218"/>
      <c r="AT252" s="219"/>
      <c r="AU252" s="254" t="s">
        <v>395</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374</v>
      </c>
      <c r="AT253" s="182"/>
      <c r="AU253" s="203"/>
      <c r="AV253" s="203"/>
      <c r="AW253" s="181" t="s">
        <v>318</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509</v>
      </c>
      <c r="AF256" s="178"/>
      <c r="AG256" s="178"/>
      <c r="AH256" s="179"/>
      <c r="AI256" s="186" t="s">
        <v>90</v>
      </c>
      <c r="AJ256" s="178"/>
      <c r="AK256" s="178"/>
      <c r="AL256" s="179"/>
      <c r="AM256" s="186" t="s">
        <v>207</v>
      </c>
      <c r="AN256" s="178"/>
      <c r="AO256" s="178"/>
      <c r="AP256" s="179"/>
      <c r="AQ256" s="223" t="s">
        <v>373</v>
      </c>
      <c r="AR256" s="218"/>
      <c r="AS256" s="218"/>
      <c r="AT256" s="219"/>
      <c r="AU256" s="254" t="s">
        <v>395</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374</v>
      </c>
      <c r="AT257" s="182"/>
      <c r="AU257" s="203"/>
      <c r="AV257" s="203"/>
      <c r="AW257" s="181" t="s">
        <v>318</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509</v>
      </c>
      <c r="AF260" s="178"/>
      <c r="AG260" s="178"/>
      <c r="AH260" s="179"/>
      <c r="AI260" s="186" t="s">
        <v>90</v>
      </c>
      <c r="AJ260" s="178"/>
      <c r="AK260" s="178"/>
      <c r="AL260" s="179"/>
      <c r="AM260" s="186" t="s">
        <v>207</v>
      </c>
      <c r="AN260" s="178"/>
      <c r="AO260" s="178"/>
      <c r="AP260" s="179"/>
      <c r="AQ260" s="223" t="s">
        <v>373</v>
      </c>
      <c r="AR260" s="218"/>
      <c r="AS260" s="218"/>
      <c r="AT260" s="219"/>
      <c r="AU260" s="254" t="s">
        <v>395</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374</v>
      </c>
      <c r="AT261" s="182"/>
      <c r="AU261" s="203"/>
      <c r="AV261" s="203"/>
      <c r="AW261" s="181" t="s">
        <v>318</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509</v>
      </c>
      <c r="AF264" s="178"/>
      <c r="AG264" s="178"/>
      <c r="AH264" s="179"/>
      <c r="AI264" s="186" t="s">
        <v>90</v>
      </c>
      <c r="AJ264" s="178"/>
      <c r="AK264" s="178"/>
      <c r="AL264" s="179"/>
      <c r="AM264" s="186" t="s">
        <v>207</v>
      </c>
      <c r="AN264" s="178"/>
      <c r="AO264" s="178"/>
      <c r="AP264" s="179"/>
      <c r="AQ264" s="186" t="s">
        <v>373</v>
      </c>
      <c r="AR264" s="178"/>
      <c r="AS264" s="178"/>
      <c r="AT264" s="179"/>
      <c r="AU264" s="208" t="s">
        <v>395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374</v>
      </c>
      <c r="AT265" s="182"/>
      <c r="AU265" s="203"/>
      <c r="AV265" s="203"/>
      <c r="AW265" s="181" t="s">
        <v>318</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509</v>
      </c>
      <c r="AF268" s="178"/>
      <c r="AG268" s="178"/>
      <c r="AH268" s="179"/>
      <c r="AI268" s="186" t="s">
        <v>90</v>
      </c>
      <c r="AJ268" s="178"/>
      <c r="AK268" s="178"/>
      <c r="AL268" s="179"/>
      <c r="AM268" s="186" t="s">
        <v>207</v>
      </c>
      <c r="AN268" s="178"/>
      <c r="AO268" s="178"/>
      <c r="AP268" s="179"/>
      <c r="AQ268" s="223" t="s">
        <v>373</v>
      </c>
      <c r="AR268" s="218"/>
      <c r="AS268" s="218"/>
      <c r="AT268" s="219"/>
      <c r="AU268" s="254" t="s">
        <v>395</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374</v>
      </c>
      <c r="AT269" s="182"/>
      <c r="AU269" s="203"/>
      <c r="AV269" s="203"/>
      <c r="AW269" s="181" t="s">
        <v>318</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36</v>
      </c>
      <c r="H272" s="178"/>
      <c r="I272" s="178"/>
      <c r="J272" s="178"/>
      <c r="K272" s="178"/>
      <c r="L272" s="178"/>
      <c r="M272" s="178"/>
      <c r="N272" s="178"/>
      <c r="O272" s="178"/>
      <c r="P272" s="179"/>
      <c r="Q272" s="186" t="s">
        <v>490</v>
      </c>
      <c r="R272" s="178"/>
      <c r="S272" s="178"/>
      <c r="T272" s="178"/>
      <c r="U272" s="178"/>
      <c r="V272" s="178"/>
      <c r="W272" s="178"/>
      <c r="X272" s="178"/>
      <c r="Y272" s="178"/>
      <c r="Z272" s="178"/>
      <c r="AA272" s="178"/>
      <c r="AB272" s="225" t="s">
        <v>493</v>
      </c>
      <c r="AC272" s="178"/>
      <c r="AD272" s="179"/>
      <c r="AE272" s="186" t="s">
        <v>397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36</v>
      </c>
      <c r="H279" s="178"/>
      <c r="I279" s="178"/>
      <c r="J279" s="178"/>
      <c r="K279" s="178"/>
      <c r="L279" s="178"/>
      <c r="M279" s="178"/>
      <c r="N279" s="178"/>
      <c r="O279" s="178"/>
      <c r="P279" s="179"/>
      <c r="Q279" s="186" t="s">
        <v>490</v>
      </c>
      <c r="R279" s="178"/>
      <c r="S279" s="178"/>
      <c r="T279" s="178"/>
      <c r="U279" s="178"/>
      <c r="V279" s="178"/>
      <c r="W279" s="178"/>
      <c r="X279" s="178"/>
      <c r="Y279" s="178"/>
      <c r="Z279" s="178"/>
      <c r="AA279" s="178"/>
      <c r="AB279" s="225" t="s">
        <v>493</v>
      </c>
      <c r="AC279" s="178"/>
      <c r="AD279" s="179"/>
      <c r="AE279" s="250" t="s">
        <v>397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36</v>
      </c>
      <c r="H286" s="178"/>
      <c r="I286" s="178"/>
      <c r="J286" s="178"/>
      <c r="K286" s="178"/>
      <c r="L286" s="178"/>
      <c r="M286" s="178"/>
      <c r="N286" s="178"/>
      <c r="O286" s="178"/>
      <c r="P286" s="179"/>
      <c r="Q286" s="186" t="s">
        <v>490</v>
      </c>
      <c r="R286" s="178"/>
      <c r="S286" s="178"/>
      <c r="T286" s="178"/>
      <c r="U286" s="178"/>
      <c r="V286" s="178"/>
      <c r="W286" s="178"/>
      <c r="X286" s="178"/>
      <c r="Y286" s="178"/>
      <c r="Z286" s="178"/>
      <c r="AA286" s="178"/>
      <c r="AB286" s="225" t="s">
        <v>493</v>
      </c>
      <c r="AC286" s="178"/>
      <c r="AD286" s="179"/>
      <c r="AE286" s="250" t="s">
        <v>397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36</v>
      </c>
      <c r="H293" s="178"/>
      <c r="I293" s="178"/>
      <c r="J293" s="178"/>
      <c r="K293" s="178"/>
      <c r="L293" s="178"/>
      <c r="M293" s="178"/>
      <c r="N293" s="178"/>
      <c r="O293" s="178"/>
      <c r="P293" s="179"/>
      <c r="Q293" s="186" t="s">
        <v>490</v>
      </c>
      <c r="R293" s="178"/>
      <c r="S293" s="178"/>
      <c r="T293" s="178"/>
      <c r="U293" s="178"/>
      <c r="V293" s="178"/>
      <c r="W293" s="178"/>
      <c r="X293" s="178"/>
      <c r="Y293" s="178"/>
      <c r="Z293" s="178"/>
      <c r="AA293" s="178"/>
      <c r="AB293" s="225" t="s">
        <v>493</v>
      </c>
      <c r="AC293" s="178"/>
      <c r="AD293" s="179"/>
      <c r="AE293" s="250" t="s">
        <v>397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36</v>
      </c>
      <c r="H300" s="178"/>
      <c r="I300" s="178"/>
      <c r="J300" s="178"/>
      <c r="K300" s="178"/>
      <c r="L300" s="178"/>
      <c r="M300" s="178"/>
      <c r="N300" s="178"/>
      <c r="O300" s="178"/>
      <c r="P300" s="179"/>
      <c r="Q300" s="186" t="s">
        <v>490</v>
      </c>
      <c r="R300" s="178"/>
      <c r="S300" s="178"/>
      <c r="T300" s="178"/>
      <c r="U300" s="178"/>
      <c r="V300" s="178"/>
      <c r="W300" s="178"/>
      <c r="X300" s="178"/>
      <c r="Y300" s="178"/>
      <c r="Z300" s="178"/>
      <c r="AA300" s="178"/>
      <c r="AB300" s="225" t="s">
        <v>493</v>
      </c>
      <c r="AC300" s="178"/>
      <c r="AD300" s="179"/>
      <c r="AE300" s="250" t="s">
        <v>397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398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453</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414</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361</v>
      </c>
      <c r="F312" s="159"/>
      <c r="G312" s="217" t="s">
        <v>391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509</v>
      </c>
      <c r="AF312" s="178"/>
      <c r="AG312" s="178"/>
      <c r="AH312" s="179"/>
      <c r="AI312" s="186" t="s">
        <v>90</v>
      </c>
      <c r="AJ312" s="178"/>
      <c r="AK312" s="178"/>
      <c r="AL312" s="179"/>
      <c r="AM312" s="186" t="s">
        <v>207</v>
      </c>
      <c r="AN312" s="178"/>
      <c r="AO312" s="178"/>
      <c r="AP312" s="179"/>
      <c r="AQ312" s="223" t="s">
        <v>373</v>
      </c>
      <c r="AR312" s="218"/>
      <c r="AS312" s="218"/>
      <c r="AT312" s="219"/>
      <c r="AU312" s="254" t="s">
        <v>395</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374</v>
      </c>
      <c r="AT313" s="182"/>
      <c r="AU313" s="203"/>
      <c r="AV313" s="203"/>
      <c r="AW313" s="181" t="s">
        <v>318</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509</v>
      </c>
      <c r="AF316" s="178"/>
      <c r="AG316" s="178"/>
      <c r="AH316" s="179"/>
      <c r="AI316" s="186" t="s">
        <v>90</v>
      </c>
      <c r="AJ316" s="178"/>
      <c r="AK316" s="178"/>
      <c r="AL316" s="179"/>
      <c r="AM316" s="186" t="s">
        <v>207</v>
      </c>
      <c r="AN316" s="178"/>
      <c r="AO316" s="178"/>
      <c r="AP316" s="179"/>
      <c r="AQ316" s="223" t="s">
        <v>373</v>
      </c>
      <c r="AR316" s="218"/>
      <c r="AS316" s="218"/>
      <c r="AT316" s="219"/>
      <c r="AU316" s="254" t="s">
        <v>395</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374</v>
      </c>
      <c r="AT317" s="182"/>
      <c r="AU317" s="203"/>
      <c r="AV317" s="203"/>
      <c r="AW317" s="181" t="s">
        <v>318</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509</v>
      </c>
      <c r="AF320" s="178"/>
      <c r="AG320" s="178"/>
      <c r="AH320" s="179"/>
      <c r="AI320" s="186" t="s">
        <v>90</v>
      </c>
      <c r="AJ320" s="178"/>
      <c r="AK320" s="178"/>
      <c r="AL320" s="179"/>
      <c r="AM320" s="186" t="s">
        <v>207</v>
      </c>
      <c r="AN320" s="178"/>
      <c r="AO320" s="178"/>
      <c r="AP320" s="179"/>
      <c r="AQ320" s="223" t="s">
        <v>373</v>
      </c>
      <c r="AR320" s="218"/>
      <c r="AS320" s="218"/>
      <c r="AT320" s="219"/>
      <c r="AU320" s="254" t="s">
        <v>395</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374</v>
      </c>
      <c r="AT321" s="182"/>
      <c r="AU321" s="203"/>
      <c r="AV321" s="203"/>
      <c r="AW321" s="181" t="s">
        <v>318</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509</v>
      </c>
      <c r="AF324" s="178"/>
      <c r="AG324" s="178"/>
      <c r="AH324" s="179"/>
      <c r="AI324" s="186" t="s">
        <v>90</v>
      </c>
      <c r="AJ324" s="178"/>
      <c r="AK324" s="178"/>
      <c r="AL324" s="179"/>
      <c r="AM324" s="186" t="s">
        <v>207</v>
      </c>
      <c r="AN324" s="178"/>
      <c r="AO324" s="178"/>
      <c r="AP324" s="179"/>
      <c r="AQ324" s="223" t="s">
        <v>373</v>
      </c>
      <c r="AR324" s="218"/>
      <c r="AS324" s="218"/>
      <c r="AT324" s="219"/>
      <c r="AU324" s="254" t="s">
        <v>395</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374</v>
      </c>
      <c r="AT325" s="182"/>
      <c r="AU325" s="203"/>
      <c r="AV325" s="203"/>
      <c r="AW325" s="181" t="s">
        <v>318</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509</v>
      </c>
      <c r="AF328" s="178"/>
      <c r="AG328" s="178"/>
      <c r="AH328" s="179"/>
      <c r="AI328" s="186" t="s">
        <v>90</v>
      </c>
      <c r="AJ328" s="178"/>
      <c r="AK328" s="178"/>
      <c r="AL328" s="179"/>
      <c r="AM328" s="186" t="s">
        <v>207</v>
      </c>
      <c r="AN328" s="178"/>
      <c r="AO328" s="178"/>
      <c r="AP328" s="179"/>
      <c r="AQ328" s="223" t="s">
        <v>373</v>
      </c>
      <c r="AR328" s="218"/>
      <c r="AS328" s="218"/>
      <c r="AT328" s="219"/>
      <c r="AU328" s="254" t="s">
        <v>395</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374</v>
      </c>
      <c r="AT329" s="182"/>
      <c r="AU329" s="203"/>
      <c r="AV329" s="203"/>
      <c r="AW329" s="181" t="s">
        <v>318</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36</v>
      </c>
      <c r="H332" s="178"/>
      <c r="I332" s="178"/>
      <c r="J332" s="178"/>
      <c r="K332" s="178"/>
      <c r="L332" s="178"/>
      <c r="M332" s="178"/>
      <c r="N332" s="178"/>
      <c r="O332" s="178"/>
      <c r="P332" s="179"/>
      <c r="Q332" s="186" t="s">
        <v>490</v>
      </c>
      <c r="R332" s="178"/>
      <c r="S332" s="178"/>
      <c r="T332" s="178"/>
      <c r="U332" s="178"/>
      <c r="V332" s="178"/>
      <c r="W332" s="178"/>
      <c r="X332" s="178"/>
      <c r="Y332" s="178"/>
      <c r="Z332" s="178"/>
      <c r="AA332" s="178"/>
      <c r="AB332" s="225" t="s">
        <v>493</v>
      </c>
      <c r="AC332" s="178"/>
      <c r="AD332" s="179"/>
      <c r="AE332" s="186" t="s">
        <v>397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36</v>
      </c>
      <c r="H339" s="178"/>
      <c r="I339" s="178"/>
      <c r="J339" s="178"/>
      <c r="K339" s="178"/>
      <c r="L339" s="178"/>
      <c r="M339" s="178"/>
      <c r="N339" s="178"/>
      <c r="O339" s="178"/>
      <c r="P339" s="179"/>
      <c r="Q339" s="186" t="s">
        <v>490</v>
      </c>
      <c r="R339" s="178"/>
      <c r="S339" s="178"/>
      <c r="T339" s="178"/>
      <c r="U339" s="178"/>
      <c r="V339" s="178"/>
      <c r="W339" s="178"/>
      <c r="X339" s="178"/>
      <c r="Y339" s="178"/>
      <c r="Z339" s="178"/>
      <c r="AA339" s="178"/>
      <c r="AB339" s="225" t="s">
        <v>493</v>
      </c>
      <c r="AC339" s="178"/>
      <c r="AD339" s="179"/>
      <c r="AE339" s="250" t="s">
        <v>397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36</v>
      </c>
      <c r="H346" s="178"/>
      <c r="I346" s="178"/>
      <c r="J346" s="178"/>
      <c r="K346" s="178"/>
      <c r="L346" s="178"/>
      <c r="M346" s="178"/>
      <c r="N346" s="178"/>
      <c r="O346" s="178"/>
      <c r="P346" s="179"/>
      <c r="Q346" s="186" t="s">
        <v>490</v>
      </c>
      <c r="R346" s="178"/>
      <c r="S346" s="178"/>
      <c r="T346" s="178"/>
      <c r="U346" s="178"/>
      <c r="V346" s="178"/>
      <c r="W346" s="178"/>
      <c r="X346" s="178"/>
      <c r="Y346" s="178"/>
      <c r="Z346" s="178"/>
      <c r="AA346" s="178"/>
      <c r="AB346" s="225" t="s">
        <v>493</v>
      </c>
      <c r="AC346" s="178"/>
      <c r="AD346" s="179"/>
      <c r="AE346" s="250" t="s">
        <v>397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36</v>
      </c>
      <c r="H353" s="178"/>
      <c r="I353" s="178"/>
      <c r="J353" s="178"/>
      <c r="K353" s="178"/>
      <c r="L353" s="178"/>
      <c r="M353" s="178"/>
      <c r="N353" s="178"/>
      <c r="O353" s="178"/>
      <c r="P353" s="179"/>
      <c r="Q353" s="186" t="s">
        <v>490</v>
      </c>
      <c r="R353" s="178"/>
      <c r="S353" s="178"/>
      <c r="T353" s="178"/>
      <c r="U353" s="178"/>
      <c r="V353" s="178"/>
      <c r="W353" s="178"/>
      <c r="X353" s="178"/>
      <c r="Y353" s="178"/>
      <c r="Z353" s="178"/>
      <c r="AA353" s="178"/>
      <c r="AB353" s="225" t="s">
        <v>493</v>
      </c>
      <c r="AC353" s="178"/>
      <c r="AD353" s="179"/>
      <c r="AE353" s="250" t="s">
        <v>397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36</v>
      </c>
      <c r="H360" s="178"/>
      <c r="I360" s="178"/>
      <c r="J360" s="178"/>
      <c r="K360" s="178"/>
      <c r="L360" s="178"/>
      <c r="M360" s="178"/>
      <c r="N360" s="178"/>
      <c r="O360" s="178"/>
      <c r="P360" s="179"/>
      <c r="Q360" s="186" t="s">
        <v>490</v>
      </c>
      <c r="R360" s="178"/>
      <c r="S360" s="178"/>
      <c r="T360" s="178"/>
      <c r="U360" s="178"/>
      <c r="V360" s="178"/>
      <c r="W360" s="178"/>
      <c r="X360" s="178"/>
      <c r="Y360" s="178"/>
      <c r="Z360" s="178"/>
      <c r="AA360" s="178"/>
      <c r="AB360" s="225" t="s">
        <v>493</v>
      </c>
      <c r="AC360" s="178"/>
      <c r="AD360" s="179"/>
      <c r="AE360" s="250" t="s">
        <v>397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398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453</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414</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361</v>
      </c>
      <c r="F372" s="159"/>
      <c r="G372" s="217" t="s">
        <v>391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509</v>
      </c>
      <c r="AF372" s="178"/>
      <c r="AG372" s="178"/>
      <c r="AH372" s="179"/>
      <c r="AI372" s="186" t="s">
        <v>90</v>
      </c>
      <c r="AJ372" s="178"/>
      <c r="AK372" s="178"/>
      <c r="AL372" s="179"/>
      <c r="AM372" s="186" t="s">
        <v>207</v>
      </c>
      <c r="AN372" s="178"/>
      <c r="AO372" s="178"/>
      <c r="AP372" s="179"/>
      <c r="AQ372" s="223" t="s">
        <v>373</v>
      </c>
      <c r="AR372" s="218"/>
      <c r="AS372" s="218"/>
      <c r="AT372" s="219"/>
      <c r="AU372" s="254" t="s">
        <v>395</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374</v>
      </c>
      <c r="AT373" s="182"/>
      <c r="AU373" s="203"/>
      <c r="AV373" s="203"/>
      <c r="AW373" s="181" t="s">
        <v>318</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509</v>
      </c>
      <c r="AF376" s="178"/>
      <c r="AG376" s="178"/>
      <c r="AH376" s="179"/>
      <c r="AI376" s="186" t="s">
        <v>90</v>
      </c>
      <c r="AJ376" s="178"/>
      <c r="AK376" s="178"/>
      <c r="AL376" s="179"/>
      <c r="AM376" s="186" t="s">
        <v>207</v>
      </c>
      <c r="AN376" s="178"/>
      <c r="AO376" s="178"/>
      <c r="AP376" s="179"/>
      <c r="AQ376" s="223" t="s">
        <v>373</v>
      </c>
      <c r="AR376" s="218"/>
      <c r="AS376" s="218"/>
      <c r="AT376" s="219"/>
      <c r="AU376" s="254" t="s">
        <v>395</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374</v>
      </c>
      <c r="AT377" s="182"/>
      <c r="AU377" s="203"/>
      <c r="AV377" s="203"/>
      <c r="AW377" s="181" t="s">
        <v>318</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509</v>
      </c>
      <c r="AF380" s="178"/>
      <c r="AG380" s="178"/>
      <c r="AH380" s="179"/>
      <c r="AI380" s="186" t="s">
        <v>90</v>
      </c>
      <c r="AJ380" s="178"/>
      <c r="AK380" s="178"/>
      <c r="AL380" s="179"/>
      <c r="AM380" s="186" t="s">
        <v>207</v>
      </c>
      <c r="AN380" s="178"/>
      <c r="AO380" s="178"/>
      <c r="AP380" s="179"/>
      <c r="AQ380" s="223" t="s">
        <v>373</v>
      </c>
      <c r="AR380" s="218"/>
      <c r="AS380" s="218"/>
      <c r="AT380" s="219"/>
      <c r="AU380" s="254" t="s">
        <v>395</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374</v>
      </c>
      <c r="AT381" s="182"/>
      <c r="AU381" s="203"/>
      <c r="AV381" s="203"/>
      <c r="AW381" s="181" t="s">
        <v>318</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509</v>
      </c>
      <c r="AF384" s="178"/>
      <c r="AG384" s="178"/>
      <c r="AH384" s="179"/>
      <c r="AI384" s="186" t="s">
        <v>90</v>
      </c>
      <c r="AJ384" s="178"/>
      <c r="AK384" s="178"/>
      <c r="AL384" s="179"/>
      <c r="AM384" s="186" t="s">
        <v>207</v>
      </c>
      <c r="AN384" s="178"/>
      <c r="AO384" s="178"/>
      <c r="AP384" s="179"/>
      <c r="AQ384" s="223" t="s">
        <v>373</v>
      </c>
      <c r="AR384" s="218"/>
      <c r="AS384" s="218"/>
      <c r="AT384" s="219"/>
      <c r="AU384" s="254" t="s">
        <v>395</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374</v>
      </c>
      <c r="AT385" s="182"/>
      <c r="AU385" s="203"/>
      <c r="AV385" s="203"/>
      <c r="AW385" s="181" t="s">
        <v>318</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509</v>
      </c>
      <c r="AF388" s="178"/>
      <c r="AG388" s="178"/>
      <c r="AH388" s="179"/>
      <c r="AI388" s="186" t="s">
        <v>90</v>
      </c>
      <c r="AJ388" s="178"/>
      <c r="AK388" s="178"/>
      <c r="AL388" s="179"/>
      <c r="AM388" s="186" t="s">
        <v>207</v>
      </c>
      <c r="AN388" s="178"/>
      <c r="AO388" s="178"/>
      <c r="AP388" s="179"/>
      <c r="AQ388" s="223" t="s">
        <v>373</v>
      </c>
      <c r="AR388" s="218"/>
      <c r="AS388" s="218"/>
      <c r="AT388" s="219"/>
      <c r="AU388" s="254" t="s">
        <v>395</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374</v>
      </c>
      <c r="AT389" s="182"/>
      <c r="AU389" s="203"/>
      <c r="AV389" s="203"/>
      <c r="AW389" s="181" t="s">
        <v>318</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36</v>
      </c>
      <c r="H392" s="178"/>
      <c r="I392" s="178"/>
      <c r="J392" s="178"/>
      <c r="K392" s="178"/>
      <c r="L392" s="178"/>
      <c r="M392" s="178"/>
      <c r="N392" s="178"/>
      <c r="O392" s="178"/>
      <c r="P392" s="179"/>
      <c r="Q392" s="186" t="s">
        <v>490</v>
      </c>
      <c r="R392" s="178"/>
      <c r="S392" s="178"/>
      <c r="T392" s="178"/>
      <c r="U392" s="178"/>
      <c r="V392" s="178"/>
      <c r="W392" s="178"/>
      <c r="X392" s="178"/>
      <c r="Y392" s="178"/>
      <c r="Z392" s="178"/>
      <c r="AA392" s="178"/>
      <c r="AB392" s="225" t="s">
        <v>493</v>
      </c>
      <c r="AC392" s="178"/>
      <c r="AD392" s="179"/>
      <c r="AE392" s="186" t="s">
        <v>397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36</v>
      </c>
      <c r="H399" s="178"/>
      <c r="I399" s="178"/>
      <c r="J399" s="178"/>
      <c r="K399" s="178"/>
      <c r="L399" s="178"/>
      <c r="M399" s="178"/>
      <c r="N399" s="178"/>
      <c r="O399" s="178"/>
      <c r="P399" s="179"/>
      <c r="Q399" s="186" t="s">
        <v>490</v>
      </c>
      <c r="R399" s="178"/>
      <c r="S399" s="178"/>
      <c r="T399" s="178"/>
      <c r="U399" s="178"/>
      <c r="V399" s="178"/>
      <c r="W399" s="178"/>
      <c r="X399" s="178"/>
      <c r="Y399" s="178"/>
      <c r="Z399" s="178"/>
      <c r="AA399" s="178"/>
      <c r="AB399" s="225" t="s">
        <v>493</v>
      </c>
      <c r="AC399" s="178"/>
      <c r="AD399" s="179"/>
      <c r="AE399" s="250" t="s">
        <v>397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36</v>
      </c>
      <c r="H406" s="178"/>
      <c r="I406" s="178"/>
      <c r="J406" s="178"/>
      <c r="K406" s="178"/>
      <c r="L406" s="178"/>
      <c r="M406" s="178"/>
      <c r="N406" s="178"/>
      <c r="O406" s="178"/>
      <c r="P406" s="179"/>
      <c r="Q406" s="186" t="s">
        <v>490</v>
      </c>
      <c r="R406" s="178"/>
      <c r="S406" s="178"/>
      <c r="T406" s="178"/>
      <c r="U406" s="178"/>
      <c r="V406" s="178"/>
      <c r="W406" s="178"/>
      <c r="X406" s="178"/>
      <c r="Y406" s="178"/>
      <c r="Z406" s="178"/>
      <c r="AA406" s="178"/>
      <c r="AB406" s="225" t="s">
        <v>493</v>
      </c>
      <c r="AC406" s="178"/>
      <c r="AD406" s="179"/>
      <c r="AE406" s="250" t="s">
        <v>397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36</v>
      </c>
      <c r="H413" s="178"/>
      <c r="I413" s="178"/>
      <c r="J413" s="178"/>
      <c r="K413" s="178"/>
      <c r="L413" s="178"/>
      <c r="M413" s="178"/>
      <c r="N413" s="178"/>
      <c r="O413" s="178"/>
      <c r="P413" s="179"/>
      <c r="Q413" s="186" t="s">
        <v>490</v>
      </c>
      <c r="R413" s="178"/>
      <c r="S413" s="178"/>
      <c r="T413" s="178"/>
      <c r="U413" s="178"/>
      <c r="V413" s="178"/>
      <c r="W413" s="178"/>
      <c r="X413" s="178"/>
      <c r="Y413" s="178"/>
      <c r="Z413" s="178"/>
      <c r="AA413" s="178"/>
      <c r="AB413" s="225" t="s">
        <v>493</v>
      </c>
      <c r="AC413" s="178"/>
      <c r="AD413" s="179"/>
      <c r="AE413" s="250" t="s">
        <v>397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36</v>
      </c>
      <c r="H420" s="178"/>
      <c r="I420" s="178"/>
      <c r="J420" s="178"/>
      <c r="K420" s="178"/>
      <c r="L420" s="178"/>
      <c r="M420" s="178"/>
      <c r="N420" s="178"/>
      <c r="O420" s="178"/>
      <c r="P420" s="179"/>
      <c r="Q420" s="186" t="s">
        <v>490</v>
      </c>
      <c r="R420" s="178"/>
      <c r="S420" s="178"/>
      <c r="T420" s="178"/>
      <c r="U420" s="178"/>
      <c r="V420" s="178"/>
      <c r="W420" s="178"/>
      <c r="X420" s="178"/>
      <c r="Y420" s="178"/>
      <c r="Z420" s="178"/>
      <c r="AA420" s="178"/>
      <c r="AB420" s="225" t="s">
        <v>493</v>
      </c>
      <c r="AC420" s="178"/>
      <c r="AD420" s="179"/>
      <c r="AE420" s="250" t="s">
        <v>397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398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453</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628</v>
      </c>
      <c r="D430" s="162"/>
      <c r="E430" s="656" t="s">
        <v>530</v>
      </c>
      <c r="F430" s="666"/>
      <c r="G430" s="658" t="s">
        <v>399</v>
      </c>
      <c r="H430" s="646"/>
      <c r="I430" s="646"/>
      <c r="J430" s="659" t="s">
        <v>534</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383</v>
      </c>
      <c r="F431" s="176"/>
      <c r="G431" s="177" t="s">
        <v>380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61</v>
      </c>
      <c r="AF431" s="206"/>
      <c r="AG431" s="206"/>
      <c r="AH431" s="207"/>
      <c r="AI431" s="188" t="s">
        <v>624</v>
      </c>
      <c r="AJ431" s="188"/>
      <c r="AK431" s="188"/>
      <c r="AL431" s="186"/>
      <c r="AM431" s="188" t="s">
        <v>63</v>
      </c>
      <c r="AN431" s="188"/>
      <c r="AO431" s="188"/>
      <c r="AP431" s="186"/>
      <c r="AQ431" s="186" t="s">
        <v>373</v>
      </c>
      <c r="AR431" s="178"/>
      <c r="AS431" s="178"/>
      <c r="AT431" s="179"/>
      <c r="AU431" s="208" t="s">
        <v>265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374</v>
      </c>
      <c r="AH432" s="182"/>
      <c r="AI432" s="189"/>
      <c r="AJ432" s="189"/>
      <c r="AK432" s="189"/>
      <c r="AL432" s="187"/>
      <c r="AM432" s="189"/>
      <c r="AN432" s="189"/>
      <c r="AO432" s="189"/>
      <c r="AP432" s="187"/>
      <c r="AQ432" s="210"/>
      <c r="AR432" s="203"/>
      <c r="AS432" s="181" t="s">
        <v>374</v>
      </c>
      <c r="AT432" s="182"/>
      <c r="AU432" s="203"/>
      <c r="AV432" s="203"/>
      <c r="AW432" s="181" t="s">
        <v>318</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64</v>
      </c>
      <c r="Z435" s="197"/>
      <c r="AA435" s="198"/>
      <c r="AB435" s="199" t="s">
        <v>58</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383</v>
      </c>
      <c r="F436" s="176"/>
      <c r="G436" s="177" t="s">
        <v>380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61</v>
      </c>
      <c r="AF436" s="206"/>
      <c r="AG436" s="206"/>
      <c r="AH436" s="207"/>
      <c r="AI436" s="188" t="s">
        <v>624</v>
      </c>
      <c r="AJ436" s="188"/>
      <c r="AK436" s="188"/>
      <c r="AL436" s="186"/>
      <c r="AM436" s="188" t="s">
        <v>63</v>
      </c>
      <c r="AN436" s="188"/>
      <c r="AO436" s="188"/>
      <c r="AP436" s="186"/>
      <c r="AQ436" s="186" t="s">
        <v>373</v>
      </c>
      <c r="AR436" s="178"/>
      <c r="AS436" s="178"/>
      <c r="AT436" s="179"/>
      <c r="AU436" s="208" t="s">
        <v>265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374</v>
      </c>
      <c r="AH437" s="182"/>
      <c r="AI437" s="189"/>
      <c r="AJ437" s="189"/>
      <c r="AK437" s="189"/>
      <c r="AL437" s="187"/>
      <c r="AM437" s="189"/>
      <c r="AN437" s="189"/>
      <c r="AO437" s="189"/>
      <c r="AP437" s="187"/>
      <c r="AQ437" s="210"/>
      <c r="AR437" s="203"/>
      <c r="AS437" s="181" t="s">
        <v>374</v>
      </c>
      <c r="AT437" s="182"/>
      <c r="AU437" s="203"/>
      <c r="AV437" s="203"/>
      <c r="AW437" s="181" t="s">
        <v>318</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64</v>
      </c>
      <c r="Z440" s="197"/>
      <c r="AA440" s="198"/>
      <c r="AB440" s="199" t="s">
        <v>58</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383</v>
      </c>
      <c r="F441" s="176"/>
      <c r="G441" s="177" t="s">
        <v>380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61</v>
      </c>
      <c r="AF441" s="206"/>
      <c r="AG441" s="206"/>
      <c r="AH441" s="207"/>
      <c r="AI441" s="188" t="s">
        <v>624</v>
      </c>
      <c r="AJ441" s="188"/>
      <c r="AK441" s="188"/>
      <c r="AL441" s="186"/>
      <c r="AM441" s="188" t="s">
        <v>63</v>
      </c>
      <c r="AN441" s="188"/>
      <c r="AO441" s="188"/>
      <c r="AP441" s="186"/>
      <c r="AQ441" s="186" t="s">
        <v>373</v>
      </c>
      <c r="AR441" s="178"/>
      <c r="AS441" s="178"/>
      <c r="AT441" s="179"/>
      <c r="AU441" s="208" t="s">
        <v>265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374</v>
      </c>
      <c r="AH442" s="182"/>
      <c r="AI442" s="189"/>
      <c r="AJ442" s="189"/>
      <c r="AK442" s="189"/>
      <c r="AL442" s="187"/>
      <c r="AM442" s="189"/>
      <c r="AN442" s="189"/>
      <c r="AO442" s="189"/>
      <c r="AP442" s="187"/>
      <c r="AQ442" s="210"/>
      <c r="AR442" s="203"/>
      <c r="AS442" s="181" t="s">
        <v>374</v>
      </c>
      <c r="AT442" s="182"/>
      <c r="AU442" s="203"/>
      <c r="AV442" s="203"/>
      <c r="AW442" s="181" t="s">
        <v>318</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64</v>
      </c>
      <c r="Z445" s="197"/>
      <c r="AA445" s="198"/>
      <c r="AB445" s="199" t="s">
        <v>58</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383</v>
      </c>
      <c r="F446" s="176"/>
      <c r="G446" s="177" t="s">
        <v>380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61</v>
      </c>
      <c r="AF446" s="206"/>
      <c r="AG446" s="206"/>
      <c r="AH446" s="207"/>
      <c r="AI446" s="188" t="s">
        <v>624</v>
      </c>
      <c r="AJ446" s="188"/>
      <c r="AK446" s="188"/>
      <c r="AL446" s="186"/>
      <c r="AM446" s="188" t="s">
        <v>63</v>
      </c>
      <c r="AN446" s="188"/>
      <c r="AO446" s="188"/>
      <c r="AP446" s="186"/>
      <c r="AQ446" s="186" t="s">
        <v>373</v>
      </c>
      <c r="AR446" s="178"/>
      <c r="AS446" s="178"/>
      <c r="AT446" s="179"/>
      <c r="AU446" s="208" t="s">
        <v>265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374</v>
      </c>
      <c r="AH447" s="182"/>
      <c r="AI447" s="189"/>
      <c r="AJ447" s="189"/>
      <c r="AK447" s="189"/>
      <c r="AL447" s="187"/>
      <c r="AM447" s="189"/>
      <c r="AN447" s="189"/>
      <c r="AO447" s="189"/>
      <c r="AP447" s="187"/>
      <c r="AQ447" s="210"/>
      <c r="AR447" s="203"/>
      <c r="AS447" s="181" t="s">
        <v>374</v>
      </c>
      <c r="AT447" s="182"/>
      <c r="AU447" s="203"/>
      <c r="AV447" s="203"/>
      <c r="AW447" s="181" t="s">
        <v>318</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64</v>
      </c>
      <c r="Z450" s="197"/>
      <c r="AA450" s="198"/>
      <c r="AB450" s="199" t="s">
        <v>58</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383</v>
      </c>
      <c r="F451" s="176"/>
      <c r="G451" s="177" t="s">
        <v>380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61</v>
      </c>
      <c r="AF451" s="206"/>
      <c r="AG451" s="206"/>
      <c r="AH451" s="207"/>
      <c r="AI451" s="188" t="s">
        <v>624</v>
      </c>
      <c r="AJ451" s="188"/>
      <c r="AK451" s="188"/>
      <c r="AL451" s="186"/>
      <c r="AM451" s="188" t="s">
        <v>63</v>
      </c>
      <c r="AN451" s="188"/>
      <c r="AO451" s="188"/>
      <c r="AP451" s="186"/>
      <c r="AQ451" s="186" t="s">
        <v>373</v>
      </c>
      <c r="AR451" s="178"/>
      <c r="AS451" s="178"/>
      <c r="AT451" s="179"/>
      <c r="AU451" s="208" t="s">
        <v>265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374</v>
      </c>
      <c r="AH452" s="182"/>
      <c r="AI452" s="189"/>
      <c r="AJ452" s="189"/>
      <c r="AK452" s="189"/>
      <c r="AL452" s="187"/>
      <c r="AM452" s="189"/>
      <c r="AN452" s="189"/>
      <c r="AO452" s="189"/>
      <c r="AP452" s="187"/>
      <c r="AQ452" s="210"/>
      <c r="AR452" s="203"/>
      <c r="AS452" s="181" t="s">
        <v>374</v>
      </c>
      <c r="AT452" s="182"/>
      <c r="AU452" s="203"/>
      <c r="AV452" s="203"/>
      <c r="AW452" s="181" t="s">
        <v>318</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64</v>
      </c>
      <c r="Z455" s="197"/>
      <c r="AA455" s="198"/>
      <c r="AB455" s="199" t="s">
        <v>58</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384</v>
      </c>
      <c r="F456" s="176"/>
      <c r="G456" s="177" t="s">
        <v>382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61</v>
      </c>
      <c r="AF456" s="206"/>
      <c r="AG456" s="206"/>
      <c r="AH456" s="207"/>
      <c r="AI456" s="188" t="s">
        <v>624</v>
      </c>
      <c r="AJ456" s="188"/>
      <c r="AK456" s="188"/>
      <c r="AL456" s="186"/>
      <c r="AM456" s="188" t="s">
        <v>63</v>
      </c>
      <c r="AN456" s="188"/>
      <c r="AO456" s="188"/>
      <c r="AP456" s="186"/>
      <c r="AQ456" s="186" t="s">
        <v>373</v>
      </c>
      <c r="AR456" s="178"/>
      <c r="AS456" s="178"/>
      <c r="AT456" s="179"/>
      <c r="AU456" s="208" t="s">
        <v>265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374</v>
      </c>
      <c r="AH457" s="182"/>
      <c r="AI457" s="189"/>
      <c r="AJ457" s="189"/>
      <c r="AK457" s="189"/>
      <c r="AL457" s="187"/>
      <c r="AM457" s="189"/>
      <c r="AN457" s="189"/>
      <c r="AO457" s="189"/>
      <c r="AP457" s="187"/>
      <c r="AQ457" s="210"/>
      <c r="AR457" s="203"/>
      <c r="AS457" s="181" t="s">
        <v>374</v>
      </c>
      <c r="AT457" s="182"/>
      <c r="AU457" s="203"/>
      <c r="AV457" s="203"/>
      <c r="AW457" s="181" t="s">
        <v>318</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64</v>
      </c>
      <c r="Z460" s="197"/>
      <c r="AA460" s="198"/>
      <c r="AB460" s="199" t="s">
        <v>58</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384</v>
      </c>
      <c r="F461" s="176"/>
      <c r="G461" s="177" t="s">
        <v>382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61</v>
      </c>
      <c r="AF461" s="206"/>
      <c r="AG461" s="206"/>
      <c r="AH461" s="207"/>
      <c r="AI461" s="188" t="s">
        <v>624</v>
      </c>
      <c r="AJ461" s="188"/>
      <c r="AK461" s="188"/>
      <c r="AL461" s="186"/>
      <c r="AM461" s="188" t="s">
        <v>63</v>
      </c>
      <c r="AN461" s="188"/>
      <c r="AO461" s="188"/>
      <c r="AP461" s="186"/>
      <c r="AQ461" s="186" t="s">
        <v>373</v>
      </c>
      <c r="AR461" s="178"/>
      <c r="AS461" s="178"/>
      <c r="AT461" s="179"/>
      <c r="AU461" s="208" t="s">
        <v>265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374</v>
      </c>
      <c r="AH462" s="182"/>
      <c r="AI462" s="189"/>
      <c r="AJ462" s="189"/>
      <c r="AK462" s="189"/>
      <c r="AL462" s="187"/>
      <c r="AM462" s="189"/>
      <c r="AN462" s="189"/>
      <c r="AO462" s="189"/>
      <c r="AP462" s="187"/>
      <c r="AQ462" s="210"/>
      <c r="AR462" s="203"/>
      <c r="AS462" s="181" t="s">
        <v>374</v>
      </c>
      <c r="AT462" s="182"/>
      <c r="AU462" s="203"/>
      <c r="AV462" s="203"/>
      <c r="AW462" s="181" t="s">
        <v>318</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64</v>
      </c>
      <c r="Z465" s="197"/>
      <c r="AA465" s="198"/>
      <c r="AB465" s="199" t="s">
        <v>58</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384</v>
      </c>
      <c r="F466" s="176"/>
      <c r="G466" s="177" t="s">
        <v>382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61</v>
      </c>
      <c r="AF466" s="206"/>
      <c r="AG466" s="206"/>
      <c r="AH466" s="207"/>
      <c r="AI466" s="188" t="s">
        <v>624</v>
      </c>
      <c r="AJ466" s="188"/>
      <c r="AK466" s="188"/>
      <c r="AL466" s="186"/>
      <c r="AM466" s="188" t="s">
        <v>63</v>
      </c>
      <c r="AN466" s="188"/>
      <c r="AO466" s="188"/>
      <c r="AP466" s="186"/>
      <c r="AQ466" s="186" t="s">
        <v>373</v>
      </c>
      <c r="AR466" s="178"/>
      <c r="AS466" s="178"/>
      <c r="AT466" s="179"/>
      <c r="AU466" s="208" t="s">
        <v>265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374</v>
      </c>
      <c r="AH467" s="182"/>
      <c r="AI467" s="189"/>
      <c r="AJ467" s="189"/>
      <c r="AK467" s="189"/>
      <c r="AL467" s="187"/>
      <c r="AM467" s="189"/>
      <c r="AN467" s="189"/>
      <c r="AO467" s="189"/>
      <c r="AP467" s="187"/>
      <c r="AQ467" s="210"/>
      <c r="AR467" s="203"/>
      <c r="AS467" s="181" t="s">
        <v>374</v>
      </c>
      <c r="AT467" s="182"/>
      <c r="AU467" s="203"/>
      <c r="AV467" s="203"/>
      <c r="AW467" s="181" t="s">
        <v>318</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64</v>
      </c>
      <c r="Z470" s="197"/>
      <c r="AA470" s="198"/>
      <c r="AB470" s="199" t="s">
        <v>58</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384</v>
      </c>
      <c r="F471" s="176"/>
      <c r="G471" s="177" t="s">
        <v>382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61</v>
      </c>
      <c r="AF471" s="206"/>
      <c r="AG471" s="206"/>
      <c r="AH471" s="207"/>
      <c r="AI471" s="188" t="s">
        <v>624</v>
      </c>
      <c r="AJ471" s="188"/>
      <c r="AK471" s="188"/>
      <c r="AL471" s="186"/>
      <c r="AM471" s="188" t="s">
        <v>63</v>
      </c>
      <c r="AN471" s="188"/>
      <c r="AO471" s="188"/>
      <c r="AP471" s="186"/>
      <c r="AQ471" s="186" t="s">
        <v>373</v>
      </c>
      <c r="AR471" s="178"/>
      <c r="AS471" s="178"/>
      <c r="AT471" s="179"/>
      <c r="AU471" s="208" t="s">
        <v>265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374</v>
      </c>
      <c r="AH472" s="182"/>
      <c r="AI472" s="189"/>
      <c r="AJ472" s="189"/>
      <c r="AK472" s="189"/>
      <c r="AL472" s="187"/>
      <c r="AM472" s="189"/>
      <c r="AN472" s="189"/>
      <c r="AO472" s="189"/>
      <c r="AP472" s="187"/>
      <c r="AQ472" s="210"/>
      <c r="AR472" s="203"/>
      <c r="AS472" s="181" t="s">
        <v>374</v>
      </c>
      <c r="AT472" s="182"/>
      <c r="AU472" s="203"/>
      <c r="AV472" s="203"/>
      <c r="AW472" s="181" t="s">
        <v>318</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64</v>
      </c>
      <c r="Z475" s="197"/>
      <c r="AA475" s="198"/>
      <c r="AB475" s="199" t="s">
        <v>58</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384</v>
      </c>
      <c r="F476" s="176"/>
      <c r="G476" s="177" t="s">
        <v>382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61</v>
      </c>
      <c r="AF476" s="206"/>
      <c r="AG476" s="206"/>
      <c r="AH476" s="207"/>
      <c r="AI476" s="188" t="s">
        <v>624</v>
      </c>
      <c r="AJ476" s="188"/>
      <c r="AK476" s="188"/>
      <c r="AL476" s="186"/>
      <c r="AM476" s="188" t="s">
        <v>63</v>
      </c>
      <c r="AN476" s="188"/>
      <c r="AO476" s="188"/>
      <c r="AP476" s="186"/>
      <c r="AQ476" s="186" t="s">
        <v>373</v>
      </c>
      <c r="AR476" s="178"/>
      <c r="AS476" s="178"/>
      <c r="AT476" s="179"/>
      <c r="AU476" s="208" t="s">
        <v>265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374</v>
      </c>
      <c r="AH477" s="182"/>
      <c r="AI477" s="189"/>
      <c r="AJ477" s="189"/>
      <c r="AK477" s="189"/>
      <c r="AL477" s="187"/>
      <c r="AM477" s="189"/>
      <c r="AN477" s="189"/>
      <c r="AO477" s="189"/>
      <c r="AP477" s="187"/>
      <c r="AQ477" s="210"/>
      <c r="AR477" s="203"/>
      <c r="AS477" s="181" t="s">
        <v>374</v>
      </c>
      <c r="AT477" s="182"/>
      <c r="AU477" s="203"/>
      <c r="AV477" s="203"/>
      <c r="AW477" s="181" t="s">
        <v>318</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64</v>
      </c>
      <c r="Z480" s="197"/>
      <c r="AA480" s="198"/>
      <c r="AB480" s="199" t="s">
        <v>58</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5" t="s">
        <v>210</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531</v>
      </c>
      <c r="F484" s="657"/>
      <c r="G484" s="658" t="s">
        <v>399</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383</v>
      </c>
      <c r="F485" s="176"/>
      <c r="G485" s="177" t="s">
        <v>380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61</v>
      </c>
      <c r="AF485" s="206"/>
      <c r="AG485" s="206"/>
      <c r="AH485" s="207"/>
      <c r="AI485" s="188" t="s">
        <v>624</v>
      </c>
      <c r="AJ485" s="188"/>
      <c r="AK485" s="188"/>
      <c r="AL485" s="186"/>
      <c r="AM485" s="188" t="s">
        <v>63</v>
      </c>
      <c r="AN485" s="188"/>
      <c r="AO485" s="188"/>
      <c r="AP485" s="186"/>
      <c r="AQ485" s="186" t="s">
        <v>373</v>
      </c>
      <c r="AR485" s="178"/>
      <c r="AS485" s="178"/>
      <c r="AT485" s="179"/>
      <c r="AU485" s="208" t="s">
        <v>265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374</v>
      </c>
      <c r="AH486" s="182"/>
      <c r="AI486" s="189"/>
      <c r="AJ486" s="189"/>
      <c r="AK486" s="189"/>
      <c r="AL486" s="187"/>
      <c r="AM486" s="189"/>
      <c r="AN486" s="189"/>
      <c r="AO486" s="189"/>
      <c r="AP486" s="187"/>
      <c r="AQ486" s="210"/>
      <c r="AR486" s="203"/>
      <c r="AS486" s="181" t="s">
        <v>374</v>
      </c>
      <c r="AT486" s="182"/>
      <c r="AU486" s="203"/>
      <c r="AV486" s="203"/>
      <c r="AW486" s="181" t="s">
        <v>318</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64</v>
      </c>
      <c r="Z489" s="197"/>
      <c r="AA489" s="198"/>
      <c r="AB489" s="199" t="s">
        <v>58</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383</v>
      </c>
      <c r="F490" s="176"/>
      <c r="G490" s="177" t="s">
        <v>380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61</v>
      </c>
      <c r="AF490" s="206"/>
      <c r="AG490" s="206"/>
      <c r="AH490" s="207"/>
      <c r="AI490" s="188" t="s">
        <v>624</v>
      </c>
      <c r="AJ490" s="188"/>
      <c r="AK490" s="188"/>
      <c r="AL490" s="186"/>
      <c r="AM490" s="188" t="s">
        <v>63</v>
      </c>
      <c r="AN490" s="188"/>
      <c r="AO490" s="188"/>
      <c r="AP490" s="186"/>
      <c r="AQ490" s="186" t="s">
        <v>373</v>
      </c>
      <c r="AR490" s="178"/>
      <c r="AS490" s="178"/>
      <c r="AT490" s="179"/>
      <c r="AU490" s="208" t="s">
        <v>265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374</v>
      </c>
      <c r="AH491" s="182"/>
      <c r="AI491" s="189"/>
      <c r="AJ491" s="189"/>
      <c r="AK491" s="189"/>
      <c r="AL491" s="187"/>
      <c r="AM491" s="189"/>
      <c r="AN491" s="189"/>
      <c r="AO491" s="189"/>
      <c r="AP491" s="187"/>
      <c r="AQ491" s="210"/>
      <c r="AR491" s="203"/>
      <c r="AS491" s="181" t="s">
        <v>374</v>
      </c>
      <c r="AT491" s="182"/>
      <c r="AU491" s="203"/>
      <c r="AV491" s="203"/>
      <c r="AW491" s="181" t="s">
        <v>318</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64</v>
      </c>
      <c r="Z494" s="197"/>
      <c r="AA494" s="198"/>
      <c r="AB494" s="199" t="s">
        <v>58</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383</v>
      </c>
      <c r="F495" s="176"/>
      <c r="G495" s="177" t="s">
        <v>380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61</v>
      </c>
      <c r="AF495" s="206"/>
      <c r="AG495" s="206"/>
      <c r="AH495" s="207"/>
      <c r="AI495" s="188" t="s">
        <v>624</v>
      </c>
      <c r="AJ495" s="188"/>
      <c r="AK495" s="188"/>
      <c r="AL495" s="186"/>
      <c r="AM495" s="188" t="s">
        <v>63</v>
      </c>
      <c r="AN495" s="188"/>
      <c r="AO495" s="188"/>
      <c r="AP495" s="186"/>
      <c r="AQ495" s="186" t="s">
        <v>373</v>
      </c>
      <c r="AR495" s="178"/>
      <c r="AS495" s="178"/>
      <c r="AT495" s="179"/>
      <c r="AU495" s="208" t="s">
        <v>265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374</v>
      </c>
      <c r="AH496" s="182"/>
      <c r="AI496" s="189"/>
      <c r="AJ496" s="189"/>
      <c r="AK496" s="189"/>
      <c r="AL496" s="187"/>
      <c r="AM496" s="189"/>
      <c r="AN496" s="189"/>
      <c r="AO496" s="189"/>
      <c r="AP496" s="187"/>
      <c r="AQ496" s="210"/>
      <c r="AR496" s="203"/>
      <c r="AS496" s="181" t="s">
        <v>374</v>
      </c>
      <c r="AT496" s="182"/>
      <c r="AU496" s="203"/>
      <c r="AV496" s="203"/>
      <c r="AW496" s="181" t="s">
        <v>318</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64</v>
      </c>
      <c r="Z499" s="197"/>
      <c r="AA499" s="198"/>
      <c r="AB499" s="199" t="s">
        <v>58</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383</v>
      </c>
      <c r="F500" s="176"/>
      <c r="G500" s="177" t="s">
        <v>380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61</v>
      </c>
      <c r="AF500" s="206"/>
      <c r="AG500" s="206"/>
      <c r="AH500" s="207"/>
      <c r="AI500" s="188" t="s">
        <v>624</v>
      </c>
      <c r="AJ500" s="188"/>
      <c r="AK500" s="188"/>
      <c r="AL500" s="186"/>
      <c r="AM500" s="188" t="s">
        <v>63</v>
      </c>
      <c r="AN500" s="188"/>
      <c r="AO500" s="188"/>
      <c r="AP500" s="186"/>
      <c r="AQ500" s="186" t="s">
        <v>373</v>
      </c>
      <c r="AR500" s="178"/>
      <c r="AS500" s="178"/>
      <c r="AT500" s="179"/>
      <c r="AU500" s="208" t="s">
        <v>265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374</v>
      </c>
      <c r="AH501" s="182"/>
      <c r="AI501" s="189"/>
      <c r="AJ501" s="189"/>
      <c r="AK501" s="189"/>
      <c r="AL501" s="187"/>
      <c r="AM501" s="189"/>
      <c r="AN501" s="189"/>
      <c r="AO501" s="189"/>
      <c r="AP501" s="187"/>
      <c r="AQ501" s="210"/>
      <c r="AR501" s="203"/>
      <c r="AS501" s="181" t="s">
        <v>374</v>
      </c>
      <c r="AT501" s="182"/>
      <c r="AU501" s="203"/>
      <c r="AV501" s="203"/>
      <c r="AW501" s="181" t="s">
        <v>318</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64</v>
      </c>
      <c r="Z504" s="197"/>
      <c r="AA504" s="198"/>
      <c r="AB504" s="199" t="s">
        <v>58</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383</v>
      </c>
      <c r="F505" s="176"/>
      <c r="G505" s="177" t="s">
        <v>380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61</v>
      </c>
      <c r="AF505" s="206"/>
      <c r="AG505" s="206"/>
      <c r="AH505" s="207"/>
      <c r="AI505" s="188" t="s">
        <v>624</v>
      </c>
      <c r="AJ505" s="188"/>
      <c r="AK505" s="188"/>
      <c r="AL505" s="186"/>
      <c r="AM505" s="188" t="s">
        <v>63</v>
      </c>
      <c r="AN505" s="188"/>
      <c r="AO505" s="188"/>
      <c r="AP505" s="186"/>
      <c r="AQ505" s="186" t="s">
        <v>373</v>
      </c>
      <c r="AR505" s="178"/>
      <c r="AS505" s="178"/>
      <c r="AT505" s="179"/>
      <c r="AU505" s="208" t="s">
        <v>265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374</v>
      </c>
      <c r="AH506" s="182"/>
      <c r="AI506" s="189"/>
      <c r="AJ506" s="189"/>
      <c r="AK506" s="189"/>
      <c r="AL506" s="187"/>
      <c r="AM506" s="189"/>
      <c r="AN506" s="189"/>
      <c r="AO506" s="189"/>
      <c r="AP506" s="187"/>
      <c r="AQ506" s="210"/>
      <c r="AR506" s="203"/>
      <c r="AS506" s="181" t="s">
        <v>374</v>
      </c>
      <c r="AT506" s="182"/>
      <c r="AU506" s="203"/>
      <c r="AV506" s="203"/>
      <c r="AW506" s="181" t="s">
        <v>318</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64</v>
      </c>
      <c r="Z509" s="197"/>
      <c r="AA509" s="198"/>
      <c r="AB509" s="199" t="s">
        <v>58</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384</v>
      </c>
      <c r="F510" s="176"/>
      <c r="G510" s="177" t="s">
        <v>382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61</v>
      </c>
      <c r="AF510" s="206"/>
      <c r="AG510" s="206"/>
      <c r="AH510" s="207"/>
      <c r="AI510" s="188" t="s">
        <v>624</v>
      </c>
      <c r="AJ510" s="188"/>
      <c r="AK510" s="188"/>
      <c r="AL510" s="186"/>
      <c r="AM510" s="188" t="s">
        <v>63</v>
      </c>
      <c r="AN510" s="188"/>
      <c r="AO510" s="188"/>
      <c r="AP510" s="186"/>
      <c r="AQ510" s="186" t="s">
        <v>373</v>
      </c>
      <c r="AR510" s="178"/>
      <c r="AS510" s="178"/>
      <c r="AT510" s="179"/>
      <c r="AU510" s="208" t="s">
        <v>265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374</v>
      </c>
      <c r="AH511" s="182"/>
      <c r="AI511" s="189"/>
      <c r="AJ511" s="189"/>
      <c r="AK511" s="189"/>
      <c r="AL511" s="187"/>
      <c r="AM511" s="189"/>
      <c r="AN511" s="189"/>
      <c r="AO511" s="189"/>
      <c r="AP511" s="187"/>
      <c r="AQ511" s="210"/>
      <c r="AR511" s="203"/>
      <c r="AS511" s="181" t="s">
        <v>374</v>
      </c>
      <c r="AT511" s="182"/>
      <c r="AU511" s="203"/>
      <c r="AV511" s="203"/>
      <c r="AW511" s="181" t="s">
        <v>318</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64</v>
      </c>
      <c r="Z514" s="197"/>
      <c r="AA514" s="198"/>
      <c r="AB514" s="199" t="s">
        <v>58</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384</v>
      </c>
      <c r="F515" s="176"/>
      <c r="G515" s="177" t="s">
        <v>382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61</v>
      </c>
      <c r="AF515" s="206"/>
      <c r="AG515" s="206"/>
      <c r="AH515" s="207"/>
      <c r="AI515" s="188" t="s">
        <v>624</v>
      </c>
      <c r="AJ515" s="188"/>
      <c r="AK515" s="188"/>
      <c r="AL515" s="186"/>
      <c r="AM515" s="188" t="s">
        <v>63</v>
      </c>
      <c r="AN515" s="188"/>
      <c r="AO515" s="188"/>
      <c r="AP515" s="186"/>
      <c r="AQ515" s="186" t="s">
        <v>373</v>
      </c>
      <c r="AR515" s="178"/>
      <c r="AS515" s="178"/>
      <c r="AT515" s="179"/>
      <c r="AU515" s="208" t="s">
        <v>265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374</v>
      </c>
      <c r="AH516" s="182"/>
      <c r="AI516" s="189"/>
      <c r="AJ516" s="189"/>
      <c r="AK516" s="189"/>
      <c r="AL516" s="187"/>
      <c r="AM516" s="189"/>
      <c r="AN516" s="189"/>
      <c r="AO516" s="189"/>
      <c r="AP516" s="187"/>
      <c r="AQ516" s="210"/>
      <c r="AR516" s="203"/>
      <c r="AS516" s="181" t="s">
        <v>374</v>
      </c>
      <c r="AT516" s="182"/>
      <c r="AU516" s="203"/>
      <c r="AV516" s="203"/>
      <c r="AW516" s="181" t="s">
        <v>318</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64</v>
      </c>
      <c r="Z519" s="197"/>
      <c r="AA519" s="198"/>
      <c r="AB519" s="199" t="s">
        <v>58</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384</v>
      </c>
      <c r="F520" s="176"/>
      <c r="G520" s="177" t="s">
        <v>382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61</v>
      </c>
      <c r="AF520" s="206"/>
      <c r="AG520" s="206"/>
      <c r="AH520" s="207"/>
      <c r="AI520" s="188" t="s">
        <v>624</v>
      </c>
      <c r="AJ520" s="188"/>
      <c r="AK520" s="188"/>
      <c r="AL520" s="186"/>
      <c r="AM520" s="188" t="s">
        <v>63</v>
      </c>
      <c r="AN520" s="188"/>
      <c r="AO520" s="188"/>
      <c r="AP520" s="186"/>
      <c r="AQ520" s="186" t="s">
        <v>373</v>
      </c>
      <c r="AR520" s="178"/>
      <c r="AS520" s="178"/>
      <c r="AT520" s="179"/>
      <c r="AU520" s="208" t="s">
        <v>265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374</v>
      </c>
      <c r="AH521" s="182"/>
      <c r="AI521" s="189"/>
      <c r="AJ521" s="189"/>
      <c r="AK521" s="189"/>
      <c r="AL521" s="187"/>
      <c r="AM521" s="189"/>
      <c r="AN521" s="189"/>
      <c r="AO521" s="189"/>
      <c r="AP521" s="187"/>
      <c r="AQ521" s="210"/>
      <c r="AR521" s="203"/>
      <c r="AS521" s="181" t="s">
        <v>374</v>
      </c>
      <c r="AT521" s="182"/>
      <c r="AU521" s="203"/>
      <c r="AV521" s="203"/>
      <c r="AW521" s="181" t="s">
        <v>318</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64</v>
      </c>
      <c r="Z524" s="197"/>
      <c r="AA524" s="198"/>
      <c r="AB524" s="199" t="s">
        <v>58</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384</v>
      </c>
      <c r="F525" s="176"/>
      <c r="G525" s="177" t="s">
        <v>382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61</v>
      </c>
      <c r="AF525" s="206"/>
      <c r="AG525" s="206"/>
      <c r="AH525" s="207"/>
      <c r="AI525" s="188" t="s">
        <v>624</v>
      </c>
      <c r="AJ525" s="188"/>
      <c r="AK525" s="188"/>
      <c r="AL525" s="186"/>
      <c r="AM525" s="188" t="s">
        <v>63</v>
      </c>
      <c r="AN525" s="188"/>
      <c r="AO525" s="188"/>
      <c r="AP525" s="186"/>
      <c r="AQ525" s="186" t="s">
        <v>373</v>
      </c>
      <c r="AR525" s="178"/>
      <c r="AS525" s="178"/>
      <c r="AT525" s="179"/>
      <c r="AU525" s="208" t="s">
        <v>265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374</v>
      </c>
      <c r="AH526" s="182"/>
      <c r="AI526" s="189"/>
      <c r="AJ526" s="189"/>
      <c r="AK526" s="189"/>
      <c r="AL526" s="187"/>
      <c r="AM526" s="189"/>
      <c r="AN526" s="189"/>
      <c r="AO526" s="189"/>
      <c r="AP526" s="187"/>
      <c r="AQ526" s="210"/>
      <c r="AR526" s="203"/>
      <c r="AS526" s="181" t="s">
        <v>374</v>
      </c>
      <c r="AT526" s="182"/>
      <c r="AU526" s="203"/>
      <c r="AV526" s="203"/>
      <c r="AW526" s="181" t="s">
        <v>318</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64</v>
      </c>
      <c r="Z529" s="197"/>
      <c r="AA529" s="198"/>
      <c r="AB529" s="199" t="s">
        <v>58</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384</v>
      </c>
      <c r="F530" s="176"/>
      <c r="G530" s="177" t="s">
        <v>382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61</v>
      </c>
      <c r="AF530" s="206"/>
      <c r="AG530" s="206"/>
      <c r="AH530" s="207"/>
      <c r="AI530" s="188" t="s">
        <v>624</v>
      </c>
      <c r="AJ530" s="188"/>
      <c r="AK530" s="188"/>
      <c r="AL530" s="186"/>
      <c r="AM530" s="188" t="s">
        <v>63</v>
      </c>
      <c r="AN530" s="188"/>
      <c r="AO530" s="188"/>
      <c r="AP530" s="186"/>
      <c r="AQ530" s="186" t="s">
        <v>373</v>
      </c>
      <c r="AR530" s="178"/>
      <c r="AS530" s="178"/>
      <c r="AT530" s="179"/>
      <c r="AU530" s="208" t="s">
        <v>265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374</v>
      </c>
      <c r="AH531" s="182"/>
      <c r="AI531" s="189"/>
      <c r="AJ531" s="189"/>
      <c r="AK531" s="189"/>
      <c r="AL531" s="187"/>
      <c r="AM531" s="189"/>
      <c r="AN531" s="189"/>
      <c r="AO531" s="189"/>
      <c r="AP531" s="187"/>
      <c r="AQ531" s="210"/>
      <c r="AR531" s="203"/>
      <c r="AS531" s="181" t="s">
        <v>374</v>
      </c>
      <c r="AT531" s="182"/>
      <c r="AU531" s="203"/>
      <c r="AV531" s="203"/>
      <c r="AW531" s="181" t="s">
        <v>318</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64</v>
      </c>
      <c r="Z534" s="197"/>
      <c r="AA534" s="198"/>
      <c r="AB534" s="199" t="s">
        <v>58</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165</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531</v>
      </c>
      <c r="F538" s="657"/>
      <c r="G538" s="658" t="s">
        <v>399</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383</v>
      </c>
      <c r="F539" s="176"/>
      <c r="G539" s="177" t="s">
        <v>380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61</v>
      </c>
      <c r="AF539" s="206"/>
      <c r="AG539" s="206"/>
      <c r="AH539" s="207"/>
      <c r="AI539" s="188" t="s">
        <v>624</v>
      </c>
      <c r="AJ539" s="188"/>
      <c r="AK539" s="188"/>
      <c r="AL539" s="186"/>
      <c r="AM539" s="188" t="s">
        <v>63</v>
      </c>
      <c r="AN539" s="188"/>
      <c r="AO539" s="188"/>
      <c r="AP539" s="186"/>
      <c r="AQ539" s="186" t="s">
        <v>373</v>
      </c>
      <c r="AR539" s="178"/>
      <c r="AS539" s="178"/>
      <c r="AT539" s="179"/>
      <c r="AU539" s="208" t="s">
        <v>265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374</v>
      </c>
      <c r="AH540" s="182"/>
      <c r="AI540" s="189"/>
      <c r="AJ540" s="189"/>
      <c r="AK540" s="189"/>
      <c r="AL540" s="187"/>
      <c r="AM540" s="189"/>
      <c r="AN540" s="189"/>
      <c r="AO540" s="189"/>
      <c r="AP540" s="187"/>
      <c r="AQ540" s="210"/>
      <c r="AR540" s="203"/>
      <c r="AS540" s="181" t="s">
        <v>374</v>
      </c>
      <c r="AT540" s="182"/>
      <c r="AU540" s="203"/>
      <c r="AV540" s="203"/>
      <c r="AW540" s="181" t="s">
        <v>318</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64</v>
      </c>
      <c r="Z543" s="197"/>
      <c r="AA543" s="198"/>
      <c r="AB543" s="199" t="s">
        <v>58</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383</v>
      </c>
      <c r="F544" s="176"/>
      <c r="G544" s="177" t="s">
        <v>380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61</v>
      </c>
      <c r="AF544" s="206"/>
      <c r="AG544" s="206"/>
      <c r="AH544" s="207"/>
      <c r="AI544" s="188" t="s">
        <v>624</v>
      </c>
      <c r="AJ544" s="188"/>
      <c r="AK544" s="188"/>
      <c r="AL544" s="186"/>
      <c r="AM544" s="188" t="s">
        <v>63</v>
      </c>
      <c r="AN544" s="188"/>
      <c r="AO544" s="188"/>
      <c r="AP544" s="186"/>
      <c r="AQ544" s="186" t="s">
        <v>373</v>
      </c>
      <c r="AR544" s="178"/>
      <c r="AS544" s="178"/>
      <c r="AT544" s="179"/>
      <c r="AU544" s="208" t="s">
        <v>265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374</v>
      </c>
      <c r="AH545" s="182"/>
      <c r="AI545" s="189"/>
      <c r="AJ545" s="189"/>
      <c r="AK545" s="189"/>
      <c r="AL545" s="187"/>
      <c r="AM545" s="189"/>
      <c r="AN545" s="189"/>
      <c r="AO545" s="189"/>
      <c r="AP545" s="187"/>
      <c r="AQ545" s="210"/>
      <c r="AR545" s="203"/>
      <c r="AS545" s="181" t="s">
        <v>374</v>
      </c>
      <c r="AT545" s="182"/>
      <c r="AU545" s="203"/>
      <c r="AV545" s="203"/>
      <c r="AW545" s="181" t="s">
        <v>318</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64</v>
      </c>
      <c r="Z548" s="197"/>
      <c r="AA548" s="198"/>
      <c r="AB548" s="199" t="s">
        <v>58</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383</v>
      </c>
      <c r="F549" s="176"/>
      <c r="G549" s="177" t="s">
        <v>380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61</v>
      </c>
      <c r="AF549" s="206"/>
      <c r="AG549" s="206"/>
      <c r="AH549" s="207"/>
      <c r="AI549" s="188" t="s">
        <v>624</v>
      </c>
      <c r="AJ549" s="188"/>
      <c r="AK549" s="188"/>
      <c r="AL549" s="186"/>
      <c r="AM549" s="188" t="s">
        <v>63</v>
      </c>
      <c r="AN549" s="188"/>
      <c r="AO549" s="188"/>
      <c r="AP549" s="186"/>
      <c r="AQ549" s="186" t="s">
        <v>373</v>
      </c>
      <c r="AR549" s="178"/>
      <c r="AS549" s="178"/>
      <c r="AT549" s="179"/>
      <c r="AU549" s="208" t="s">
        <v>265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374</v>
      </c>
      <c r="AH550" s="182"/>
      <c r="AI550" s="189"/>
      <c r="AJ550" s="189"/>
      <c r="AK550" s="189"/>
      <c r="AL550" s="187"/>
      <c r="AM550" s="189"/>
      <c r="AN550" s="189"/>
      <c r="AO550" s="189"/>
      <c r="AP550" s="187"/>
      <c r="AQ550" s="210"/>
      <c r="AR550" s="203"/>
      <c r="AS550" s="181" t="s">
        <v>374</v>
      </c>
      <c r="AT550" s="182"/>
      <c r="AU550" s="203"/>
      <c r="AV550" s="203"/>
      <c r="AW550" s="181" t="s">
        <v>318</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64</v>
      </c>
      <c r="Z553" s="197"/>
      <c r="AA553" s="198"/>
      <c r="AB553" s="199" t="s">
        <v>58</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383</v>
      </c>
      <c r="F554" s="176"/>
      <c r="G554" s="177" t="s">
        <v>380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61</v>
      </c>
      <c r="AF554" s="206"/>
      <c r="AG554" s="206"/>
      <c r="AH554" s="207"/>
      <c r="AI554" s="188" t="s">
        <v>624</v>
      </c>
      <c r="AJ554" s="188"/>
      <c r="AK554" s="188"/>
      <c r="AL554" s="186"/>
      <c r="AM554" s="188" t="s">
        <v>63</v>
      </c>
      <c r="AN554" s="188"/>
      <c r="AO554" s="188"/>
      <c r="AP554" s="186"/>
      <c r="AQ554" s="186" t="s">
        <v>373</v>
      </c>
      <c r="AR554" s="178"/>
      <c r="AS554" s="178"/>
      <c r="AT554" s="179"/>
      <c r="AU554" s="208" t="s">
        <v>265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374</v>
      </c>
      <c r="AH555" s="182"/>
      <c r="AI555" s="189"/>
      <c r="AJ555" s="189"/>
      <c r="AK555" s="189"/>
      <c r="AL555" s="187"/>
      <c r="AM555" s="189"/>
      <c r="AN555" s="189"/>
      <c r="AO555" s="189"/>
      <c r="AP555" s="187"/>
      <c r="AQ555" s="210"/>
      <c r="AR555" s="203"/>
      <c r="AS555" s="181" t="s">
        <v>374</v>
      </c>
      <c r="AT555" s="182"/>
      <c r="AU555" s="203"/>
      <c r="AV555" s="203"/>
      <c r="AW555" s="181" t="s">
        <v>318</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64</v>
      </c>
      <c r="Z558" s="197"/>
      <c r="AA558" s="198"/>
      <c r="AB558" s="199" t="s">
        <v>58</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383</v>
      </c>
      <c r="F559" s="176"/>
      <c r="G559" s="177" t="s">
        <v>380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61</v>
      </c>
      <c r="AF559" s="206"/>
      <c r="AG559" s="206"/>
      <c r="AH559" s="207"/>
      <c r="AI559" s="188" t="s">
        <v>624</v>
      </c>
      <c r="AJ559" s="188"/>
      <c r="AK559" s="188"/>
      <c r="AL559" s="186"/>
      <c r="AM559" s="188" t="s">
        <v>63</v>
      </c>
      <c r="AN559" s="188"/>
      <c r="AO559" s="188"/>
      <c r="AP559" s="186"/>
      <c r="AQ559" s="186" t="s">
        <v>373</v>
      </c>
      <c r="AR559" s="178"/>
      <c r="AS559" s="178"/>
      <c r="AT559" s="179"/>
      <c r="AU559" s="208" t="s">
        <v>265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374</v>
      </c>
      <c r="AH560" s="182"/>
      <c r="AI560" s="189"/>
      <c r="AJ560" s="189"/>
      <c r="AK560" s="189"/>
      <c r="AL560" s="187"/>
      <c r="AM560" s="189"/>
      <c r="AN560" s="189"/>
      <c r="AO560" s="189"/>
      <c r="AP560" s="187"/>
      <c r="AQ560" s="210"/>
      <c r="AR560" s="203"/>
      <c r="AS560" s="181" t="s">
        <v>374</v>
      </c>
      <c r="AT560" s="182"/>
      <c r="AU560" s="203"/>
      <c r="AV560" s="203"/>
      <c r="AW560" s="181" t="s">
        <v>318</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64</v>
      </c>
      <c r="Z563" s="197"/>
      <c r="AA563" s="198"/>
      <c r="AB563" s="199" t="s">
        <v>58</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384</v>
      </c>
      <c r="F564" s="176"/>
      <c r="G564" s="177" t="s">
        <v>382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61</v>
      </c>
      <c r="AF564" s="206"/>
      <c r="AG564" s="206"/>
      <c r="AH564" s="207"/>
      <c r="AI564" s="188" t="s">
        <v>624</v>
      </c>
      <c r="AJ564" s="188"/>
      <c r="AK564" s="188"/>
      <c r="AL564" s="186"/>
      <c r="AM564" s="188" t="s">
        <v>63</v>
      </c>
      <c r="AN564" s="188"/>
      <c r="AO564" s="188"/>
      <c r="AP564" s="186"/>
      <c r="AQ564" s="186" t="s">
        <v>373</v>
      </c>
      <c r="AR564" s="178"/>
      <c r="AS564" s="178"/>
      <c r="AT564" s="179"/>
      <c r="AU564" s="208" t="s">
        <v>265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374</v>
      </c>
      <c r="AH565" s="182"/>
      <c r="AI565" s="189"/>
      <c r="AJ565" s="189"/>
      <c r="AK565" s="189"/>
      <c r="AL565" s="187"/>
      <c r="AM565" s="189"/>
      <c r="AN565" s="189"/>
      <c r="AO565" s="189"/>
      <c r="AP565" s="187"/>
      <c r="AQ565" s="210"/>
      <c r="AR565" s="203"/>
      <c r="AS565" s="181" t="s">
        <v>374</v>
      </c>
      <c r="AT565" s="182"/>
      <c r="AU565" s="203"/>
      <c r="AV565" s="203"/>
      <c r="AW565" s="181" t="s">
        <v>318</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64</v>
      </c>
      <c r="Z568" s="197"/>
      <c r="AA568" s="198"/>
      <c r="AB568" s="199" t="s">
        <v>58</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384</v>
      </c>
      <c r="F569" s="176"/>
      <c r="G569" s="177" t="s">
        <v>382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61</v>
      </c>
      <c r="AF569" s="206"/>
      <c r="AG569" s="206"/>
      <c r="AH569" s="207"/>
      <c r="AI569" s="188" t="s">
        <v>624</v>
      </c>
      <c r="AJ569" s="188"/>
      <c r="AK569" s="188"/>
      <c r="AL569" s="186"/>
      <c r="AM569" s="188" t="s">
        <v>63</v>
      </c>
      <c r="AN569" s="188"/>
      <c r="AO569" s="188"/>
      <c r="AP569" s="186"/>
      <c r="AQ569" s="186" t="s">
        <v>373</v>
      </c>
      <c r="AR569" s="178"/>
      <c r="AS569" s="178"/>
      <c r="AT569" s="179"/>
      <c r="AU569" s="208" t="s">
        <v>265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374</v>
      </c>
      <c r="AH570" s="182"/>
      <c r="AI570" s="189"/>
      <c r="AJ570" s="189"/>
      <c r="AK570" s="189"/>
      <c r="AL570" s="187"/>
      <c r="AM570" s="189"/>
      <c r="AN570" s="189"/>
      <c r="AO570" s="189"/>
      <c r="AP570" s="187"/>
      <c r="AQ570" s="210"/>
      <c r="AR570" s="203"/>
      <c r="AS570" s="181" t="s">
        <v>374</v>
      </c>
      <c r="AT570" s="182"/>
      <c r="AU570" s="203"/>
      <c r="AV570" s="203"/>
      <c r="AW570" s="181" t="s">
        <v>318</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64</v>
      </c>
      <c r="Z573" s="197"/>
      <c r="AA573" s="198"/>
      <c r="AB573" s="199" t="s">
        <v>58</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384</v>
      </c>
      <c r="F574" s="176"/>
      <c r="G574" s="177" t="s">
        <v>382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61</v>
      </c>
      <c r="AF574" s="206"/>
      <c r="AG574" s="206"/>
      <c r="AH574" s="207"/>
      <c r="AI574" s="188" t="s">
        <v>624</v>
      </c>
      <c r="AJ574" s="188"/>
      <c r="AK574" s="188"/>
      <c r="AL574" s="186"/>
      <c r="AM574" s="188" t="s">
        <v>63</v>
      </c>
      <c r="AN574" s="188"/>
      <c r="AO574" s="188"/>
      <c r="AP574" s="186"/>
      <c r="AQ574" s="186" t="s">
        <v>373</v>
      </c>
      <c r="AR574" s="178"/>
      <c r="AS574" s="178"/>
      <c r="AT574" s="179"/>
      <c r="AU574" s="208" t="s">
        <v>265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374</v>
      </c>
      <c r="AH575" s="182"/>
      <c r="AI575" s="189"/>
      <c r="AJ575" s="189"/>
      <c r="AK575" s="189"/>
      <c r="AL575" s="187"/>
      <c r="AM575" s="189"/>
      <c r="AN575" s="189"/>
      <c r="AO575" s="189"/>
      <c r="AP575" s="187"/>
      <c r="AQ575" s="210"/>
      <c r="AR575" s="203"/>
      <c r="AS575" s="181" t="s">
        <v>374</v>
      </c>
      <c r="AT575" s="182"/>
      <c r="AU575" s="203"/>
      <c r="AV575" s="203"/>
      <c r="AW575" s="181" t="s">
        <v>318</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64</v>
      </c>
      <c r="Z578" s="197"/>
      <c r="AA578" s="198"/>
      <c r="AB578" s="199" t="s">
        <v>58</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384</v>
      </c>
      <c r="F579" s="176"/>
      <c r="G579" s="177" t="s">
        <v>382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61</v>
      </c>
      <c r="AF579" s="206"/>
      <c r="AG579" s="206"/>
      <c r="AH579" s="207"/>
      <c r="AI579" s="188" t="s">
        <v>624</v>
      </c>
      <c r="AJ579" s="188"/>
      <c r="AK579" s="188"/>
      <c r="AL579" s="186"/>
      <c r="AM579" s="188" t="s">
        <v>63</v>
      </c>
      <c r="AN579" s="188"/>
      <c r="AO579" s="188"/>
      <c r="AP579" s="186"/>
      <c r="AQ579" s="186" t="s">
        <v>373</v>
      </c>
      <c r="AR579" s="178"/>
      <c r="AS579" s="178"/>
      <c r="AT579" s="179"/>
      <c r="AU579" s="208" t="s">
        <v>265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374</v>
      </c>
      <c r="AH580" s="182"/>
      <c r="AI580" s="189"/>
      <c r="AJ580" s="189"/>
      <c r="AK580" s="189"/>
      <c r="AL580" s="187"/>
      <c r="AM580" s="189"/>
      <c r="AN580" s="189"/>
      <c r="AO580" s="189"/>
      <c r="AP580" s="187"/>
      <c r="AQ580" s="210"/>
      <c r="AR580" s="203"/>
      <c r="AS580" s="181" t="s">
        <v>374</v>
      </c>
      <c r="AT580" s="182"/>
      <c r="AU580" s="203"/>
      <c r="AV580" s="203"/>
      <c r="AW580" s="181" t="s">
        <v>318</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64</v>
      </c>
      <c r="Z583" s="197"/>
      <c r="AA583" s="198"/>
      <c r="AB583" s="199" t="s">
        <v>58</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384</v>
      </c>
      <c r="F584" s="176"/>
      <c r="G584" s="177" t="s">
        <v>382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61</v>
      </c>
      <c r="AF584" s="206"/>
      <c r="AG584" s="206"/>
      <c r="AH584" s="207"/>
      <c r="AI584" s="188" t="s">
        <v>624</v>
      </c>
      <c r="AJ584" s="188"/>
      <c r="AK584" s="188"/>
      <c r="AL584" s="186"/>
      <c r="AM584" s="188" t="s">
        <v>63</v>
      </c>
      <c r="AN584" s="188"/>
      <c r="AO584" s="188"/>
      <c r="AP584" s="186"/>
      <c r="AQ584" s="186" t="s">
        <v>373</v>
      </c>
      <c r="AR584" s="178"/>
      <c r="AS584" s="178"/>
      <c r="AT584" s="179"/>
      <c r="AU584" s="208" t="s">
        <v>265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374</v>
      </c>
      <c r="AH585" s="182"/>
      <c r="AI585" s="189"/>
      <c r="AJ585" s="189"/>
      <c r="AK585" s="189"/>
      <c r="AL585" s="187"/>
      <c r="AM585" s="189"/>
      <c r="AN585" s="189"/>
      <c r="AO585" s="189"/>
      <c r="AP585" s="187"/>
      <c r="AQ585" s="210"/>
      <c r="AR585" s="203"/>
      <c r="AS585" s="181" t="s">
        <v>374</v>
      </c>
      <c r="AT585" s="182"/>
      <c r="AU585" s="203"/>
      <c r="AV585" s="203"/>
      <c r="AW585" s="181" t="s">
        <v>318</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64</v>
      </c>
      <c r="Z588" s="197"/>
      <c r="AA588" s="198"/>
      <c r="AB588" s="199" t="s">
        <v>58</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165</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531</v>
      </c>
      <c r="F592" s="657"/>
      <c r="G592" s="658" t="s">
        <v>399</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383</v>
      </c>
      <c r="F593" s="176"/>
      <c r="G593" s="177" t="s">
        <v>380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61</v>
      </c>
      <c r="AF593" s="206"/>
      <c r="AG593" s="206"/>
      <c r="AH593" s="207"/>
      <c r="AI593" s="188" t="s">
        <v>624</v>
      </c>
      <c r="AJ593" s="188"/>
      <c r="AK593" s="188"/>
      <c r="AL593" s="186"/>
      <c r="AM593" s="188" t="s">
        <v>63</v>
      </c>
      <c r="AN593" s="188"/>
      <c r="AO593" s="188"/>
      <c r="AP593" s="186"/>
      <c r="AQ593" s="186" t="s">
        <v>373</v>
      </c>
      <c r="AR593" s="178"/>
      <c r="AS593" s="178"/>
      <c r="AT593" s="179"/>
      <c r="AU593" s="208" t="s">
        <v>265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374</v>
      </c>
      <c r="AH594" s="182"/>
      <c r="AI594" s="189"/>
      <c r="AJ594" s="189"/>
      <c r="AK594" s="189"/>
      <c r="AL594" s="187"/>
      <c r="AM594" s="189"/>
      <c r="AN594" s="189"/>
      <c r="AO594" s="189"/>
      <c r="AP594" s="187"/>
      <c r="AQ594" s="210"/>
      <c r="AR594" s="203"/>
      <c r="AS594" s="181" t="s">
        <v>374</v>
      </c>
      <c r="AT594" s="182"/>
      <c r="AU594" s="203"/>
      <c r="AV594" s="203"/>
      <c r="AW594" s="181" t="s">
        <v>318</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64</v>
      </c>
      <c r="Z597" s="197"/>
      <c r="AA597" s="198"/>
      <c r="AB597" s="199" t="s">
        <v>58</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383</v>
      </c>
      <c r="F598" s="176"/>
      <c r="G598" s="177" t="s">
        <v>380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61</v>
      </c>
      <c r="AF598" s="206"/>
      <c r="AG598" s="206"/>
      <c r="AH598" s="207"/>
      <c r="AI598" s="188" t="s">
        <v>624</v>
      </c>
      <c r="AJ598" s="188"/>
      <c r="AK598" s="188"/>
      <c r="AL598" s="186"/>
      <c r="AM598" s="188" t="s">
        <v>63</v>
      </c>
      <c r="AN598" s="188"/>
      <c r="AO598" s="188"/>
      <c r="AP598" s="186"/>
      <c r="AQ598" s="186" t="s">
        <v>373</v>
      </c>
      <c r="AR598" s="178"/>
      <c r="AS598" s="178"/>
      <c r="AT598" s="179"/>
      <c r="AU598" s="208" t="s">
        <v>265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374</v>
      </c>
      <c r="AH599" s="182"/>
      <c r="AI599" s="189"/>
      <c r="AJ599" s="189"/>
      <c r="AK599" s="189"/>
      <c r="AL599" s="187"/>
      <c r="AM599" s="189"/>
      <c r="AN599" s="189"/>
      <c r="AO599" s="189"/>
      <c r="AP599" s="187"/>
      <c r="AQ599" s="210"/>
      <c r="AR599" s="203"/>
      <c r="AS599" s="181" t="s">
        <v>374</v>
      </c>
      <c r="AT599" s="182"/>
      <c r="AU599" s="203"/>
      <c r="AV599" s="203"/>
      <c r="AW599" s="181" t="s">
        <v>318</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64</v>
      </c>
      <c r="Z602" s="197"/>
      <c r="AA602" s="198"/>
      <c r="AB602" s="199" t="s">
        <v>58</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383</v>
      </c>
      <c r="F603" s="176"/>
      <c r="G603" s="177" t="s">
        <v>380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61</v>
      </c>
      <c r="AF603" s="206"/>
      <c r="AG603" s="206"/>
      <c r="AH603" s="207"/>
      <c r="AI603" s="188" t="s">
        <v>624</v>
      </c>
      <c r="AJ603" s="188"/>
      <c r="AK603" s="188"/>
      <c r="AL603" s="186"/>
      <c r="AM603" s="188" t="s">
        <v>63</v>
      </c>
      <c r="AN603" s="188"/>
      <c r="AO603" s="188"/>
      <c r="AP603" s="186"/>
      <c r="AQ603" s="186" t="s">
        <v>373</v>
      </c>
      <c r="AR603" s="178"/>
      <c r="AS603" s="178"/>
      <c r="AT603" s="179"/>
      <c r="AU603" s="208" t="s">
        <v>265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374</v>
      </c>
      <c r="AH604" s="182"/>
      <c r="AI604" s="189"/>
      <c r="AJ604" s="189"/>
      <c r="AK604" s="189"/>
      <c r="AL604" s="187"/>
      <c r="AM604" s="189"/>
      <c r="AN604" s="189"/>
      <c r="AO604" s="189"/>
      <c r="AP604" s="187"/>
      <c r="AQ604" s="210"/>
      <c r="AR604" s="203"/>
      <c r="AS604" s="181" t="s">
        <v>374</v>
      </c>
      <c r="AT604" s="182"/>
      <c r="AU604" s="203"/>
      <c r="AV604" s="203"/>
      <c r="AW604" s="181" t="s">
        <v>318</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64</v>
      </c>
      <c r="Z607" s="197"/>
      <c r="AA607" s="198"/>
      <c r="AB607" s="199" t="s">
        <v>58</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383</v>
      </c>
      <c r="F608" s="176"/>
      <c r="G608" s="177" t="s">
        <v>380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61</v>
      </c>
      <c r="AF608" s="206"/>
      <c r="AG608" s="206"/>
      <c r="AH608" s="207"/>
      <c r="AI608" s="188" t="s">
        <v>624</v>
      </c>
      <c r="AJ608" s="188"/>
      <c r="AK608" s="188"/>
      <c r="AL608" s="186"/>
      <c r="AM608" s="188" t="s">
        <v>63</v>
      </c>
      <c r="AN608" s="188"/>
      <c r="AO608" s="188"/>
      <c r="AP608" s="186"/>
      <c r="AQ608" s="186" t="s">
        <v>373</v>
      </c>
      <c r="AR608" s="178"/>
      <c r="AS608" s="178"/>
      <c r="AT608" s="179"/>
      <c r="AU608" s="208" t="s">
        <v>265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374</v>
      </c>
      <c r="AH609" s="182"/>
      <c r="AI609" s="189"/>
      <c r="AJ609" s="189"/>
      <c r="AK609" s="189"/>
      <c r="AL609" s="187"/>
      <c r="AM609" s="189"/>
      <c r="AN609" s="189"/>
      <c r="AO609" s="189"/>
      <c r="AP609" s="187"/>
      <c r="AQ609" s="210"/>
      <c r="AR609" s="203"/>
      <c r="AS609" s="181" t="s">
        <v>374</v>
      </c>
      <c r="AT609" s="182"/>
      <c r="AU609" s="203"/>
      <c r="AV609" s="203"/>
      <c r="AW609" s="181" t="s">
        <v>318</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64</v>
      </c>
      <c r="Z612" s="197"/>
      <c r="AA612" s="198"/>
      <c r="AB612" s="199" t="s">
        <v>58</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383</v>
      </c>
      <c r="F613" s="176"/>
      <c r="G613" s="177" t="s">
        <v>380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61</v>
      </c>
      <c r="AF613" s="206"/>
      <c r="AG613" s="206"/>
      <c r="AH613" s="207"/>
      <c r="AI613" s="188" t="s">
        <v>624</v>
      </c>
      <c r="AJ613" s="188"/>
      <c r="AK613" s="188"/>
      <c r="AL613" s="186"/>
      <c r="AM613" s="188" t="s">
        <v>63</v>
      </c>
      <c r="AN613" s="188"/>
      <c r="AO613" s="188"/>
      <c r="AP613" s="186"/>
      <c r="AQ613" s="186" t="s">
        <v>373</v>
      </c>
      <c r="AR613" s="178"/>
      <c r="AS613" s="178"/>
      <c r="AT613" s="179"/>
      <c r="AU613" s="208" t="s">
        <v>265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374</v>
      </c>
      <c r="AH614" s="182"/>
      <c r="AI614" s="189"/>
      <c r="AJ614" s="189"/>
      <c r="AK614" s="189"/>
      <c r="AL614" s="187"/>
      <c r="AM614" s="189"/>
      <c r="AN614" s="189"/>
      <c r="AO614" s="189"/>
      <c r="AP614" s="187"/>
      <c r="AQ614" s="210"/>
      <c r="AR614" s="203"/>
      <c r="AS614" s="181" t="s">
        <v>374</v>
      </c>
      <c r="AT614" s="182"/>
      <c r="AU614" s="203"/>
      <c r="AV614" s="203"/>
      <c r="AW614" s="181" t="s">
        <v>318</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64</v>
      </c>
      <c r="Z617" s="197"/>
      <c r="AA617" s="198"/>
      <c r="AB617" s="199" t="s">
        <v>58</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384</v>
      </c>
      <c r="F618" s="176"/>
      <c r="G618" s="177" t="s">
        <v>382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61</v>
      </c>
      <c r="AF618" s="206"/>
      <c r="AG618" s="206"/>
      <c r="AH618" s="207"/>
      <c r="AI618" s="188" t="s">
        <v>624</v>
      </c>
      <c r="AJ618" s="188"/>
      <c r="AK618" s="188"/>
      <c r="AL618" s="186"/>
      <c r="AM618" s="188" t="s">
        <v>63</v>
      </c>
      <c r="AN618" s="188"/>
      <c r="AO618" s="188"/>
      <c r="AP618" s="186"/>
      <c r="AQ618" s="186" t="s">
        <v>373</v>
      </c>
      <c r="AR618" s="178"/>
      <c r="AS618" s="178"/>
      <c r="AT618" s="179"/>
      <c r="AU618" s="208" t="s">
        <v>265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374</v>
      </c>
      <c r="AH619" s="182"/>
      <c r="AI619" s="189"/>
      <c r="AJ619" s="189"/>
      <c r="AK619" s="189"/>
      <c r="AL619" s="187"/>
      <c r="AM619" s="189"/>
      <c r="AN619" s="189"/>
      <c r="AO619" s="189"/>
      <c r="AP619" s="187"/>
      <c r="AQ619" s="210"/>
      <c r="AR619" s="203"/>
      <c r="AS619" s="181" t="s">
        <v>374</v>
      </c>
      <c r="AT619" s="182"/>
      <c r="AU619" s="203"/>
      <c r="AV619" s="203"/>
      <c r="AW619" s="181" t="s">
        <v>318</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64</v>
      </c>
      <c r="Z622" s="197"/>
      <c r="AA622" s="198"/>
      <c r="AB622" s="199" t="s">
        <v>58</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384</v>
      </c>
      <c r="F623" s="176"/>
      <c r="G623" s="177" t="s">
        <v>382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61</v>
      </c>
      <c r="AF623" s="206"/>
      <c r="AG623" s="206"/>
      <c r="AH623" s="207"/>
      <c r="AI623" s="188" t="s">
        <v>624</v>
      </c>
      <c r="AJ623" s="188"/>
      <c r="AK623" s="188"/>
      <c r="AL623" s="186"/>
      <c r="AM623" s="188" t="s">
        <v>63</v>
      </c>
      <c r="AN623" s="188"/>
      <c r="AO623" s="188"/>
      <c r="AP623" s="186"/>
      <c r="AQ623" s="186" t="s">
        <v>373</v>
      </c>
      <c r="AR623" s="178"/>
      <c r="AS623" s="178"/>
      <c r="AT623" s="179"/>
      <c r="AU623" s="208" t="s">
        <v>265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374</v>
      </c>
      <c r="AH624" s="182"/>
      <c r="AI624" s="189"/>
      <c r="AJ624" s="189"/>
      <c r="AK624" s="189"/>
      <c r="AL624" s="187"/>
      <c r="AM624" s="189"/>
      <c r="AN624" s="189"/>
      <c r="AO624" s="189"/>
      <c r="AP624" s="187"/>
      <c r="AQ624" s="210"/>
      <c r="AR624" s="203"/>
      <c r="AS624" s="181" t="s">
        <v>374</v>
      </c>
      <c r="AT624" s="182"/>
      <c r="AU624" s="203"/>
      <c r="AV624" s="203"/>
      <c r="AW624" s="181" t="s">
        <v>318</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64</v>
      </c>
      <c r="Z627" s="197"/>
      <c r="AA627" s="198"/>
      <c r="AB627" s="199" t="s">
        <v>58</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384</v>
      </c>
      <c r="F628" s="176"/>
      <c r="G628" s="177" t="s">
        <v>382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61</v>
      </c>
      <c r="AF628" s="206"/>
      <c r="AG628" s="206"/>
      <c r="AH628" s="207"/>
      <c r="AI628" s="188" t="s">
        <v>624</v>
      </c>
      <c r="AJ628" s="188"/>
      <c r="AK628" s="188"/>
      <c r="AL628" s="186"/>
      <c r="AM628" s="188" t="s">
        <v>63</v>
      </c>
      <c r="AN628" s="188"/>
      <c r="AO628" s="188"/>
      <c r="AP628" s="186"/>
      <c r="AQ628" s="186" t="s">
        <v>373</v>
      </c>
      <c r="AR628" s="178"/>
      <c r="AS628" s="178"/>
      <c r="AT628" s="179"/>
      <c r="AU628" s="208" t="s">
        <v>265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374</v>
      </c>
      <c r="AH629" s="182"/>
      <c r="AI629" s="189"/>
      <c r="AJ629" s="189"/>
      <c r="AK629" s="189"/>
      <c r="AL629" s="187"/>
      <c r="AM629" s="189"/>
      <c r="AN629" s="189"/>
      <c r="AO629" s="189"/>
      <c r="AP629" s="187"/>
      <c r="AQ629" s="210"/>
      <c r="AR629" s="203"/>
      <c r="AS629" s="181" t="s">
        <v>374</v>
      </c>
      <c r="AT629" s="182"/>
      <c r="AU629" s="203"/>
      <c r="AV629" s="203"/>
      <c r="AW629" s="181" t="s">
        <v>318</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64</v>
      </c>
      <c r="Z632" s="197"/>
      <c r="AA632" s="198"/>
      <c r="AB632" s="199" t="s">
        <v>58</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384</v>
      </c>
      <c r="F633" s="176"/>
      <c r="G633" s="177" t="s">
        <v>382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61</v>
      </c>
      <c r="AF633" s="206"/>
      <c r="AG633" s="206"/>
      <c r="AH633" s="207"/>
      <c r="AI633" s="188" t="s">
        <v>624</v>
      </c>
      <c r="AJ633" s="188"/>
      <c r="AK633" s="188"/>
      <c r="AL633" s="186"/>
      <c r="AM633" s="188" t="s">
        <v>63</v>
      </c>
      <c r="AN633" s="188"/>
      <c r="AO633" s="188"/>
      <c r="AP633" s="186"/>
      <c r="AQ633" s="186" t="s">
        <v>373</v>
      </c>
      <c r="AR633" s="178"/>
      <c r="AS633" s="178"/>
      <c r="AT633" s="179"/>
      <c r="AU633" s="208" t="s">
        <v>265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374</v>
      </c>
      <c r="AH634" s="182"/>
      <c r="AI634" s="189"/>
      <c r="AJ634" s="189"/>
      <c r="AK634" s="189"/>
      <c r="AL634" s="187"/>
      <c r="AM634" s="189"/>
      <c r="AN634" s="189"/>
      <c r="AO634" s="189"/>
      <c r="AP634" s="187"/>
      <c r="AQ634" s="210"/>
      <c r="AR634" s="203"/>
      <c r="AS634" s="181" t="s">
        <v>374</v>
      </c>
      <c r="AT634" s="182"/>
      <c r="AU634" s="203"/>
      <c r="AV634" s="203"/>
      <c r="AW634" s="181" t="s">
        <v>318</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64</v>
      </c>
      <c r="Z637" s="197"/>
      <c r="AA637" s="198"/>
      <c r="AB637" s="199" t="s">
        <v>58</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384</v>
      </c>
      <c r="F638" s="176"/>
      <c r="G638" s="177" t="s">
        <v>382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61</v>
      </c>
      <c r="AF638" s="206"/>
      <c r="AG638" s="206"/>
      <c r="AH638" s="207"/>
      <c r="AI638" s="188" t="s">
        <v>624</v>
      </c>
      <c r="AJ638" s="188"/>
      <c r="AK638" s="188"/>
      <c r="AL638" s="186"/>
      <c r="AM638" s="188" t="s">
        <v>63</v>
      </c>
      <c r="AN638" s="188"/>
      <c r="AO638" s="188"/>
      <c r="AP638" s="186"/>
      <c r="AQ638" s="186" t="s">
        <v>373</v>
      </c>
      <c r="AR638" s="178"/>
      <c r="AS638" s="178"/>
      <c r="AT638" s="179"/>
      <c r="AU638" s="208" t="s">
        <v>265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374</v>
      </c>
      <c r="AH639" s="182"/>
      <c r="AI639" s="189"/>
      <c r="AJ639" s="189"/>
      <c r="AK639" s="189"/>
      <c r="AL639" s="187"/>
      <c r="AM639" s="189"/>
      <c r="AN639" s="189"/>
      <c r="AO639" s="189"/>
      <c r="AP639" s="187"/>
      <c r="AQ639" s="210"/>
      <c r="AR639" s="203"/>
      <c r="AS639" s="181" t="s">
        <v>374</v>
      </c>
      <c r="AT639" s="182"/>
      <c r="AU639" s="203"/>
      <c r="AV639" s="203"/>
      <c r="AW639" s="181" t="s">
        <v>318</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64</v>
      </c>
      <c r="Z642" s="197"/>
      <c r="AA642" s="198"/>
      <c r="AB642" s="199" t="s">
        <v>58</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165</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531</v>
      </c>
      <c r="F646" s="657"/>
      <c r="G646" s="658" t="s">
        <v>399</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383</v>
      </c>
      <c r="F647" s="176"/>
      <c r="G647" s="177" t="s">
        <v>380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61</v>
      </c>
      <c r="AF647" s="206"/>
      <c r="AG647" s="206"/>
      <c r="AH647" s="207"/>
      <c r="AI647" s="188" t="s">
        <v>624</v>
      </c>
      <c r="AJ647" s="188"/>
      <c r="AK647" s="188"/>
      <c r="AL647" s="186"/>
      <c r="AM647" s="188" t="s">
        <v>63</v>
      </c>
      <c r="AN647" s="188"/>
      <c r="AO647" s="188"/>
      <c r="AP647" s="186"/>
      <c r="AQ647" s="186" t="s">
        <v>373</v>
      </c>
      <c r="AR647" s="178"/>
      <c r="AS647" s="178"/>
      <c r="AT647" s="179"/>
      <c r="AU647" s="208" t="s">
        <v>265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374</v>
      </c>
      <c r="AH648" s="182"/>
      <c r="AI648" s="189"/>
      <c r="AJ648" s="189"/>
      <c r="AK648" s="189"/>
      <c r="AL648" s="187"/>
      <c r="AM648" s="189"/>
      <c r="AN648" s="189"/>
      <c r="AO648" s="189"/>
      <c r="AP648" s="187"/>
      <c r="AQ648" s="210"/>
      <c r="AR648" s="203"/>
      <c r="AS648" s="181" t="s">
        <v>374</v>
      </c>
      <c r="AT648" s="182"/>
      <c r="AU648" s="203"/>
      <c r="AV648" s="203"/>
      <c r="AW648" s="181" t="s">
        <v>318</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64</v>
      </c>
      <c r="Z651" s="197"/>
      <c r="AA651" s="198"/>
      <c r="AB651" s="199" t="s">
        <v>58</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383</v>
      </c>
      <c r="F652" s="176"/>
      <c r="G652" s="177" t="s">
        <v>380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61</v>
      </c>
      <c r="AF652" s="206"/>
      <c r="AG652" s="206"/>
      <c r="AH652" s="207"/>
      <c r="AI652" s="188" t="s">
        <v>624</v>
      </c>
      <c r="AJ652" s="188"/>
      <c r="AK652" s="188"/>
      <c r="AL652" s="186"/>
      <c r="AM652" s="188" t="s">
        <v>63</v>
      </c>
      <c r="AN652" s="188"/>
      <c r="AO652" s="188"/>
      <c r="AP652" s="186"/>
      <c r="AQ652" s="186" t="s">
        <v>373</v>
      </c>
      <c r="AR652" s="178"/>
      <c r="AS652" s="178"/>
      <c r="AT652" s="179"/>
      <c r="AU652" s="208" t="s">
        <v>265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374</v>
      </c>
      <c r="AH653" s="182"/>
      <c r="AI653" s="189"/>
      <c r="AJ653" s="189"/>
      <c r="AK653" s="189"/>
      <c r="AL653" s="187"/>
      <c r="AM653" s="189"/>
      <c r="AN653" s="189"/>
      <c r="AO653" s="189"/>
      <c r="AP653" s="187"/>
      <c r="AQ653" s="210"/>
      <c r="AR653" s="203"/>
      <c r="AS653" s="181" t="s">
        <v>374</v>
      </c>
      <c r="AT653" s="182"/>
      <c r="AU653" s="203"/>
      <c r="AV653" s="203"/>
      <c r="AW653" s="181" t="s">
        <v>318</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64</v>
      </c>
      <c r="Z656" s="197"/>
      <c r="AA656" s="198"/>
      <c r="AB656" s="199" t="s">
        <v>58</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383</v>
      </c>
      <c r="F657" s="176"/>
      <c r="G657" s="177" t="s">
        <v>380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61</v>
      </c>
      <c r="AF657" s="206"/>
      <c r="AG657" s="206"/>
      <c r="AH657" s="207"/>
      <c r="AI657" s="188" t="s">
        <v>624</v>
      </c>
      <c r="AJ657" s="188"/>
      <c r="AK657" s="188"/>
      <c r="AL657" s="186"/>
      <c r="AM657" s="188" t="s">
        <v>63</v>
      </c>
      <c r="AN657" s="188"/>
      <c r="AO657" s="188"/>
      <c r="AP657" s="186"/>
      <c r="AQ657" s="186" t="s">
        <v>373</v>
      </c>
      <c r="AR657" s="178"/>
      <c r="AS657" s="178"/>
      <c r="AT657" s="179"/>
      <c r="AU657" s="208" t="s">
        <v>265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374</v>
      </c>
      <c r="AH658" s="182"/>
      <c r="AI658" s="189"/>
      <c r="AJ658" s="189"/>
      <c r="AK658" s="189"/>
      <c r="AL658" s="187"/>
      <c r="AM658" s="189"/>
      <c r="AN658" s="189"/>
      <c r="AO658" s="189"/>
      <c r="AP658" s="187"/>
      <c r="AQ658" s="210"/>
      <c r="AR658" s="203"/>
      <c r="AS658" s="181" t="s">
        <v>374</v>
      </c>
      <c r="AT658" s="182"/>
      <c r="AU658" s="203"/>
      <c r="AV658" s="203"/>
      <c r="AW658" s="181" t="s">
        <v>318</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64</v>
      </c>
      <c r="Z661" s="197"/>
      <c r="AA661" s="198"/>
      <c r="AB661" s="199" t="s">
        <v>58</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383</v>
      </c>
      <c r="F662" s="176"/>
      <c r="G662" s="177" t="s">
        <v>380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61</v>
      </c>
      <c r="AF662" s="206"/>
      <c r="AG662" s="206"/>
      <c r="AH662" s="207"/>
      <c r="AI662" s="188" t="s">
        <v>624</v>
      </c>
      <c r="AJ662" s="188"/>
      <c r="AK662" s="188"/>
      <c r="AL662" s="186"/>
      <c r="AM662" s="188" t="s">
        <v>63</v>
      </c>
      <c r="AN662" s="188"/>
      <c r="AO662" s="188"/>
      <c r="AP662" s="186"/>
      <c r="AQ662" s="186" t="s">
        <v>373</v>
      </c>
      <c r="AR662" s="178"/>
      <c r="AS662" s="178"/>
      <c r="AT662" s="179"/>
      <c r="AU662" s="208" t="s">
        <v>265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374</v>
      </c>
      <c r="AH663" s="182"/>
      <c r="AI663" s="189"/>
      <c r="AJ663" s="189"/>
      <c r="AK663" s="189"/>
      <c r="AL663" s="187"/>
      <c r="AM663" s="189"/>
      <c r="AN663" s="189"/>
      <c r="AO663" s="189"/>
      <c r="AP663" s="187"/>
      <c r="AQ663" s="210"/>
      <c r="AR663" s="203"/>
      <c r="AS663" s="181" t="s">
        <v>374</v>
      </c>
      <c r="AT663" s="182"/>
      <c r="AU663" s="203"/>
      <c r="AV663" s="203"/>
      <c r="AW663" s="181" t="s">
        <v>318</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64</v>
      </c>
      <c r="Z666" s="197"/>
      <c r="AA666" s="198"/>
      <c r="AB666" s="199" t="s">
        <v>58</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383</v>
      </c>
      <c r="F667" s="176"/>
      <c r="G667" s="177" t="s">
        <v>380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61</v>
      </c>
      <c r="AF667" s="206"/>
      <c r="AG667" s="206"/>
      <c r="AH667" s="207"/>
      <c r="AI667" s="188" t="s">
        <v>624</v>
      </c>
      <c r="AJ667" s="188"/>
      <c r="AK667" s="188"/>
      <c r="AL667" s="186"/>
      <c r="AM667" s="188" t="s">
        <v>63</v>
      </c>
      <c r="AN667" s="188"/>
      <c r="AO667" s="188"/>
      <c r="AP667" s="186"/>
      <c r="AQ667" s="186" t="s">
        <v>373</v>
      </c>
      <c r="AR667" s="178"/>
      <c r="AS667" s="178"/>
      <c r="AT667" s="179"/>
      <c r="AU667" s="208" t="s">
        <v>265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374</v>
      </c>
      <c r="AH668" s="182"/>
      <c r="AI668" s="189"/>
      <c r="AJ668" s="189"/>
      <c r="AK668" s="189"/>
      <c r="AL668" s="187"/>
      <c r="AM668" s="189"/>
      <c r="AN668" s="189"/>
      <c r="AO668" s="189"/>
      <c r="AP668" s="187"/>
      <c r="AQ668" s="210"/>
      <c r="AR668" s="203"/>
      <c r="AS668" s="181" t="s">
        <v>374</v>
      </c>
      <c r="AT668" s="182"/>
      <c r="AU668" s="203"/>
      <c r="AV668" s="203"/>
      <c r="AW668" s="181" t="s">
        <v>318</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64</v>
      </c>
      <c r="Z671" s="197"/>
      <c r="AA671" s="198"/>
      <c r="AB671" s="199" t="s">
        <v>58</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384</v>
      </c>
      <c r="F672" s="176"/>
      <c r="G672" s="177" t="s">
        <v>382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61</v>
      </c>
      <c r="AF672" s="206"/>
      <c r="AG672" s="206"/>
      <c r="AH672" s="207"/>
      <c r="AI672" s="188" t="s">
        <v>624</v>
      </c>
      <c r="AJ672" s="188"/>
      <c r="AK672" s="188"/>
      <c r="AL672" s="186"/>
      <c r="AM672" s="188" t="s">
        <v>63</v>
      </c>
      <c r="AN672" s="188"/>
      <c r="AO672" s="188"/>
      <c r="AP672" s="186"/>
      <c r="AQ672" s="186" t="s">
        <v>373</v>
      </c>
      <c r="AR672" s="178"/>
      <c r="AS672" s="178"/>
      <c r="AT672" s="179"/>
      <c r="AU672" s="208" t="s">
        <v>265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374</v>
      </c>
      <c r="AH673" s="182"/>
      <c r="AI673" s="189"/>
      <c r="AJ673" s="189"/>
      <c r="AK673" s="189"/>
      <c r="AL673" s="187"/>
      <c r="AM673" s="189"/>
      <c r="AN673" s="189"/>
      <c r="AO673" s="189"/>
      <c r="AP673" s="187"/>
      <c r="AQ673" s="210"/>
      <c r="AR673" s="203"/>
      <c r="AS673" s="181" t="s">
        <v>374</v>
      </c>
      <c r="AT673" s="182"/>
      <c r="AU673" s="203"/>
      <c r="AV673" s="203"/>
      <c r="AW673" s="181" t="s">
        <v>318</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64</v>
      </c>
      <c r="Z676" s="197"/>
      <c r="AA676" s="198"/>
      <c r="AB676" s="199" t="s">
        <v>58</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384</v>
      </c>
      <c r="F677" s="176"/>
      <c r="G677" s="177" t="s">
        <v>382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61</v>
      </c>
      <c r="AF677" s="206"/>
      <c r="AG677" s="206"/>
      <c r="AH677" s="207"/>
      <c r="AI677" s="188" t="s">
        <v>624</v>
      </c>
      <c r="AJ677" s="188"/>
      <c r="AK677" s="188"/>
      <c r="AL677" s="186"/>
      <c r="AM677" s="188" t="s">
        <v>63</v>
      </c>
      <c r="AN677" s="188"/>
      <c r="AO677" s="188"/>
      <c r="AP677" s="186"/>
      <c r="AQ677" s="186" t="s">
        <v>373</v>
      </c>
      <c r="AR677" s="178"/>
      <c r="AS677" s="178"/>
      <c r="AT677" s="179"/>
      <c r="AU677" s="208" t="s">
        <v>265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374</v>
      </c>
      <c r="AH678" s="182"/>
      <c r="AI678" s="189"/>
      <c r="AJ678" s="189"/>
      <c r="AK678" s="189"/>
      <c r="AL678" s="187"/>
      <c r="AM678" s="189"/>
      <c r="AN678" s="189"/>
      <c r="AO678" s="189"/>
      <c r="AP678" s="187"/>
      <c r="AQ678" s="210"/>
      <c r="AR678" s="203"/>
      <c r="AS678" s="181" t="s">
        <v>374</v>
      </c>
      <c r="AT678" s="182"/>
      <c r="AU678" s="203"/>
      <c r="AV678" s="203"/>
      <c r="AW678" s="181" t="s">
        <v>318</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64</v>
      </c>
      <c r="Z681" s="197"/>
      <c r="AA681" s="198"/>
      <c r="AB681" s="199" t="s">
        <v>58</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384</v>
      </c>
      <c r="F682" s="176"/>
      <c r="G682" s="177" t="s">
        <v>382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61</v>
      </c>
      <c r="AF682" s="206"/>
      <c r="AG682" s="206"/>
      <c r="AH682" s="207"/>
      <c r="AI682" s="188" t="s">
        <v>624</v>
      </c>
      <c r="AJ682" s="188"/>
      <c r="AK682" s="188"/>
      <c r="AL682" s="186"/>
      <c r="AM682" s="188" t="s">
        <v>63</v>
      </c>
      <c r="AN682" s="188"/>
      <c r="AO682" s="188"/>
      <c r="AP682" s="186"/>
      <c r="AQ682" s="186" t="s">
        <v>373</v>
      </c>
      <c r="AR682" s="178"/>
      <c r="AS682" s="178"/>
      <c r="AT682" s="179"/>
      <c r="AU682" s="208" t="s">
        <v>265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374</v>
      </c>
      <c r="AH683" s="182"/>
      <c r="AI683" s="189"/>
      <c r="AJ683" s="189"/>
      <c r="AK683" s="189"/>
      <c r="AL683" s="187"/>
      <c r="AM683" s="189"/>
      <c r="AN683" s="189"/>
      <c r="AO683" s="189"/>
      <c r="AP683" s="187"/>
      <c r="AQ683" s="210"/>
      <c r="AR683" s="203"/>
      <c r="AS683" s="181" t="s">
        <v>374</v>
      </c>
      <c r="AT683" s="182"/>
      <c r="AU683" s="203"/>
      <c r="AV683" s="203"/>
      <c r="AW683" s="181" t="s">
        <v>318</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64</v>
      </c>
      <c r="Z686" s="197"/>
      <c r="AA686" s="198"/>
      <c r="AB686" s="199" t="s">
        <v>58</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384</v>
      </c>
      <c r="F687" s="176"/>
      <c r="G687" s="177" t="s">
        <v>382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61</v>
      </c>
      <c r="AF687" s="206"/>
      <c r="AG687" s="206"/>
      <c r="AH687" s="207"/>
      <c r="AI687" s="188" t="s">
        <v>624</v>
      </c>
      <c r="AJ687" s="188"/>
      <c r="AK687" s="188"/>
      <c r="AL687" s="186"/>
      <c r="AM687" s="188" t="s">
        <v>63</v>
      </c>
      <c r="AN687" s="188"/>
      <c r="AO687" s="188"/>
      <c r="AP687" s="186"/>
      <c r="AQ687" s="186" t="s">
        <v>373</v>
      </c>
      <c r="AR687" s="178"/>
      <c r="AS687" s="178"/>
      <c r="AT687" s="179"/>
      <c r="AU687" s="208" t="s">
        <v>265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374</v>
      </c>
      <c r="AH688" s="182"/>
      <c r="AI688" s="189"/>
      <c r="AJ688" s="189"/>
      <c r="AK688" s="189"/>
      <c r="AL688" s="187"/>
      <c r="AM688" s="189"/>
      <c r="AN688" s="189"/>
      <c r="AO688" s="189"/>
      <c r="AP688" s="187"/>
      <c r="AQ688" s="210"/>
      <c r="AR688" s="203"/>
      <c r="AS688" s="181" t="s">
        <v>374</v>
      </c>
      <c r="AT688" s="182"/>
      <c r="AU688" s="203"/>
      <c r="AV688" s="203"/>
      <c r="AW688" s="181" t="s">
        <v>318</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64</v>
      </c>
      <c r="Z691" s="197"/>
      <c r="AA691" s="198"/>
      <c r="AB691" s="199" t="s">
        <v>58</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384</v>
      </c>
      <c r="F692" s="176"/>
      <c r="G692" s="177" t="s">
        <v>382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61</v>
      </c>
      <c r="AF692" s="206"/>
      <c r="AG692" s="206"/>
      <c r="AH692" s="207"/>
      <c r="AI692" s="188" t="s">
        <v>624</v>
      </c>
      <c r="AJ692" s="188"/>
      <c r="AK692" s="188"/>
      <c r="AL692" s="186"/>
      <c r="AM692" s="188" t="s">
        <v>63</v>
      </c>
      <c r="AN692" s="188"/>
      <c r="AO692" s="188"/>
      <c r="AP692" s="186"/>
      <c r="AQ692" s="186" t="s">
        <v>373</v>
      </c>
      <c r="AR692" s="178"/>
      <c r="AS692" s="178"/>
      <c r="AT692" s="179"/>
      <c r="AU692" s="208" t="s">
        <v>265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374</v>
      </c>
      <c r="AH693" s="182"/>
      <c r="AI693" s="189"/>
      <c r="AJ693" s="189"/>
      <c r="AK693" s="189"/>
      <c r="AL693" s="187"/>
      <c r="AM693" s="189"/>
      <c r="AN693" s="189"/>
      <c r="AO693" s="189"/>
      <c r="AP693" s="187"/>
      <c r="AQ693" s="210"/>
      <c r="AR693" s="203"/>
      <c r="AS693" s="181" t="s">
        <v>374</v>
      </c>
      <c r="AT693" s="182"/>
      <c r="AU693" s="203"/>
      <c r="AV693" s="203"/>
      <c r="AW693" s="181" t="s">
        <v>318</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64</v>
      </c>
      <c r="Z696" s="197"/>
      <c r="AA696" s="198"/>
      <c r="AB696" s="199" t="s">
        <v>58</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165</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139</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93</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80</v>
      </c>
      <c r="AE701" s="652"/>
      <c r="AF701" s="652"/>
      <c r="AG701" s="654" t="s">
        <v>70</v>
      </c>
      <c r="AH701" s="652"/>
      <c r="AI701" s="652"/>
      <c r="AJ701" s="652"/>
      <c r="AK701" s="652"/>
      <c r="AL701" s="652"/>
      <c r="AM701" s="652"/>
      <c r="AN701" s="652"/>
      <c r="AO701" s="652"/>
      <c r="AP701" s="652"/>
      <c r="AQ701" s="652"/>
      <c r="AR701" s="652"/>
      <c r="AS701" s="652"/>
      <c r="AT701" s="652"/>
      <c r="AU701" s="652"/>
      <c r="AV701" s="652"/>
      <c r="AW701" s="652"/>
      <c r="AX701" s="655"/>
    </row>
    <row r="702" spans="1:51" ht="42" customHeight="1" x14ac:dyDescent="0.15">
      <c r="A702" s="97" t="s">
        <v>270</v>
      </c>
      <c r="B702" s="98"/>
      <c r="C702" s="617" t="s">
        <v>272</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765</v>
      </c>
      <c r="AE702" s="621"/>
      <c r="AF702" s="621"/>
      <c r="AG702" s="622" t="s">
        <v>766</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9"/>
      <c r="B703" s="100"/>
      <c r="C703" s="625" t="s">
        <v>116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765</v>
      </c>
      <c r="AE703" s="589"/>
      <c r="AF703" s="589"/>
      <c r="AG703" s="583" t="s">
        <v>691</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101"/>
      <c r="B704" s="102"/>
      <c r="C704" s="627" t="s">
        <v>275</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765</v>
      </c>
      <c r="AE704" s="600"/>
      <c r="AF704" s="600"/>
      <c r="AG704" s="583" t="s">
        <v>691</v>
      </c>
      <c r="AH704" s="584"/>
      <c r="AI704" s="584"/>
      <c r="AJ704" s="584"/>
      <c r="AK704" s="584"/>
      <c r="AL704" s="584"/>
      <c r="AM704" s="584"/>
      <c r="AN704" s="584"/>
      <c r="AO704" s="584"/>
      <c r="AP704" s="584"/>
      <c r="AQ704" s="584"/>
      <c r="AR704" s="584"/>
      <c r="AS704" s="584"/>
      <c r="AT704" s="584"/>
      <c r="AU704" s="584"/>
      <c r="AV704" s="584"/>
      <c r="AW704" s="584"/>
      <c r="AX704" s="585"/>
    </row>
    <row r="705" spans="1:50" ht="27" customHeight="1" x14ac:dyDescent="0.15">
      <c r="A705" s="113" t="s">
        <v>119</v>
      </c>
      <c r="B705" s="164"/>
      <c r="C705" s="630" t="s">
        <v>126</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765</v>
      </c>
      <c r="AE705" s="634"/>
      <c r="AF705" s="634"/>
      <c r="AG705" s="103" t="s">
        <v>716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153</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767</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474</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767</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17</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592</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765</v>
      </c>
      <c r="AE709" s="589"/>
      <c r="AF709" s="589"/>
      <c r="AG709" s="583" t="s">
        <v>536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592</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111</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765</v>
      </c>
      <c r="AE711" s="589"/>
      <c r="AF711" s="589"/>
      <c r="AG711" s="583" t="s">
        <v>604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592</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36.75" customHeight="1" x14ac:dyDescent="0.15">
      <c r="A713" s="115"/>
      <c r="B713" s="116"/>
      <c r="C713" s="604" t="s">
        <v>418</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765</v>
      </c>
      <c r="AE713" s="589"/>
      <c r="AF713" s="607"/>
      <c r="AG713" s="583" t="s">
        <v>779</v>
      </c>
      <c r="AH713" s="584"/>
      <c r="AI713" s="584"/>
      <c r="AJ713" s="584"/>
      <c r="AK713" s="584"/>
      <c r="AL713" s="584"/>
      <c r="AM713" s="584"/>
      <c r="AN713" s="584"/>
      <c r="AO713" s="584"/>
      <c r="AP713" s="584"/>
      <c r="AQ713" s="584"/>
      <c r="AR713" s="584"/>
      <c r="AS713" s="584"/>
      <c r="AT713" s="584"/>
      <c r="AU713" s="584"/>
      <c r="AV713" s="584"/>
      <c r="AW713" s="584"/>
      <c r="AX713" s="585"/>
    </row>
    <row r="714" spans="1:50" ht="33.75" customHeight="1" x14ac:dyDescent="0.15">
      <c r="A714" s="117"/>
      <c r="B714" s="118"/>
      <c r="C714" s="608" t="s">
        <v>346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765</v>
      </c>
      <c r="AE714" s="612"/>
      <c r="AF714" s="613"/>
      <c r="AG714" s="614" t="s">
        <v>768</v>
      </c>
      <c r="AH714" s="615"/>
      <c r="AI714" s="615"/>
      <c r="AJ714" s="615"/>
      <c r="AK714" s="615"/>
      <c r="AL714" s="615"/>
      <c r="AM714" s="615"/>
      <c r="AN714" s="615"/>
      <c r="AO714" s="615"/>
      <c r="AP714" s="615"/>
      <c r="AQ714" s="615"/>
      <c r="AR714" s="615"/>
      <c r="AS714" s="615"/>
      <c r="AT714" s="615"/>
      <c r="AU714" s="615"/>
      <c r="AV714" s="615"/>
      <c r="AW714" s="615"/>
      <c r="AX714" s="616"/>
    </row>
    <row r="715" spans="1:50" ht="51" customHeight="1" x14ac:dyDescent="0.15">
      <c r="A715" s="113" t="s">
        <v>123</v>
      </c>
      <c r="B715" s="114"/>
      <c r="C715" s="569" t="s">
        <v>484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765</v>
      </c>
      <c r="AE715" s="573"/>
      <c r="AF715" s="574"/>
      <c r="AG715" s="575" t="s">
        <v>553</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134</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592</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765</v>
      </c>
      <c r="AE717" s="589"/>
      <c r="AF717" s="589"/>
      <c r="AG717" s="583" t="s">
        <v>769</v>
      </c>
      <c r="AH717" s="584"/>
      <c r="AI717" s="584"/>
      <c r="AJ717" s="584"/>
      <c r="AK717" s="584"/>
      <c r="AL717" s="584"/>
      <c r="AM717" s="584"/>
      <c r="AN717" s="584"/>
      <c r="AO717" s="584"/>
      <c r="AP717" s="584"/>
      <c r="AQ717" s="584"/>
      <c r="AR717" s="584"/>
      <c r="AS717" s="584"/>
      <c r="AT717" s="584"/>
      <c r="AU717" s="584"/>
      <c r="AV717" s="584"/>
      <c r="AW717" s="584"/>
      <c r="AX717" s="585"/>
    </row>
    <row r="718" spans="1:50" ht="74.25" customHeight="1" x14ac:dyDescent="0.15">
      <c r="A718" s="117"/>
      <c r="B718" s="118"/>
      <c r="C718" s="586" t="s">
        <v>130</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765</v>
      </c>
      <c r="AE718" s="589"/>
      <c r="AF718" s="589"/>
      <c r="AG718" s="172" t="s">
        <v>188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90" t="s">
        <v>279</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592</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93" t="s">
        <v>296</v>
      </c>
      <c r="D720" s="594"/>
      <c r="E720" s="594"/>
      <c r="F720" s="595"/>
      <c r="G720" s="596" t="s">
        <v>71</v>
      </c>
      <c r="H720" s="594"/>
      <c r="I720" s="594"/>
      <c r="J720" s="594"/>
      <c r="K720" s="594"/>
      <c r="L720" s="594"/>
      <c r="M720" s="594"/>
      <c r="N720" s="596" t="s">
        <v>310</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500" t="s">
        <v>143</v>
      </c>
      <c r="D726" s="292"/>
      <c r="E726" s="292"/>
      <c r="F726" s="502"/>
      <c r="G726" s="365" t="s">
        <v>770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148</v>
      </c>
      <c r="D727" s="527"/>
      <c r="E727" s="527"/>
      <c r="F727" s="528"/>
      <c r="G727" s="529" t="s">
        <v>97</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112</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81.75" customHeight="1" x14ac:dyDescent="0.15">
      <c r="A729" s="534" t="s">
        <v>788</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88</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57.75" customHeight="1" x14ac:dyDescent="0.15">
      <c r="A731" s="540" t="s">
        <v>230</v>
      </c>
      <c r="B731" s="541"/>
      <c r="C731" s="541"/>
      <c r="D731" s="541"/>
      <c r="E731" s="542"/>
      <c r="F731" s="543" t="s">
        <v>787</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46.5" customHeight="1" x14ac:dyDescent="0.15">
      <c r="A733" s="540" t="s">
        <v>273</v>
      </c>
      <c r="B733" s="541"/>
      <c r="C733" s="541"/>
      <c r="D733" s="541"/>
      <c r="E733" s="542"/>
      <c r="F733" s="543" t="s">
        <v>789</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114</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45.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722</v>
      </c>
      <c r="B737" s="197"/>
      <c r="C737" s="197"/>
      <c r="D737" s="198"/>
      <c r="E737" s="519" t="s">
        <v>700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252</v>
      </c>
      <c r="B738" s="467"/>
      <c r="C738" s="467"/>
      <c r="D738" s="467"/>
      <c r="E738" s="519" t="s">
        <v>570</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528</v>
      </c>
      <c r="B739" s="467"/>
      <c r="C739" s="467"/>
      <c r="D739" s="467"/>
      <c r="E739" s="519" t="s">
        <v>473</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527</v>
      </c>
      <c r="B740" s="467"/>
      <c r="C740" s="467"/>
      <c r="D740" s="467"/>
      <c r="E740" s="519" t="s">
        <v>763</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191</v>
      </c>
      <c r="B741" s="467"/>
      <c r="C741" s="467"/>
      <c r="D741" s="467"/>
      <c r="E741" s="519" t="s">
        <v>689</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524</v>
      </c>
      <c r="B742" s="467"/>
      <c r="C742" s="467"/>
      <c r="D742" s="467"/>
      <c r="E742" s="519" t="s">
        <v>763</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216</v>
      </c>
      <c r="B743" s="467"/>
      <c r="C743" s="467"/>
      <c r="D743" s="467"/>
      <c r="E743" s="519" t="s">
        <v>764</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195</v>
      </c>
      <c r="B744" s="467"/>
      <c r="C744" s="467"/>
      <c r="D744" s="467"/>
      <c r="E744" s="519" t="s">
        <v>750</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509</v>
      </c>
      <c r="B745" s="467"/>
      <c r="C745" s="467"/>
      <c r="D745" s="467"/>
      <c r="E745" s="523" t="s">
        <v>388</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249</v>
      </c>
      <c r="B746" s="467"/>
      <c r="C746" s="467"/>
      <c r="D746" s="467"/>
      <c r="E746" s="514" t="s">
        <v>307</v>
      </c>
      <c r="F746" s="515"/>
      <c r="G746" s="515"/>
      <c r="H746" s="18" t="str">
        <f>IF(E746="","","-")</f>
        <v>-</v>
      </c>
      <c r="I746" s="515" t="s">
        <v>486</v>
      </c>
      <c r="J746" s="515"/>
      <c r="K746" s="18" t="str">
        <f>IF(I746="","","-")</f>
        <v>-</v>
      </c>
      <c r="L746" s="516">
        <v>153</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603</v>
      </c>
      <c r="B747" s="467"/>
      <c r="C747" s="467"/>
      <c r="D747" s="467"/>
      <c r="E747" s="514" t="s">
        <v>307</v>
      </c>
      <c r="F747" s="515"/>
      <c r="G747" s="515"/>
      <c r="H747" s="18" t="str">
        <f>IF(E747="","","-")</f>
        <v>-</v>
      </c>
      <c r="I747" s="515"/>
      <c r="J747" s="515"/>
      <c r="K747" s="18" t="str">
        <f>IF(I747="","","-")</f>
        <v/>
      </c>
      <c r="L747" s="516">
        <v>156</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520</v>
      </c>
      <c r="B748" s="86"/>
      <c r="C748" s="86"/>
      <c r="D748" s="86"/>
      <c r="E748" s="86"/>
      <c r="F748" s="87"/>
      <c r="G748" s="15" t="s">
        <v>746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194</v>
      </c>
      <c r="B787" s="92"/>
      <c r="C787" s="92"/>
      <c r="D787" s="92"/>
      <c r="E787" s="92"/>
      <c r="F787" s="93"/>
      <c r="G787" s="496" t="s">
        <v>771</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448</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94"/>
      <c r="B788" s="95"/>
      <c r="C788" s="95"/>
      <c r="D788" s="95"/>
      <c r="E788" s="95"/>
      <c r="F788" s="96"/>
      <c r="G788" s="500" t="s">
        <v>73</v>
      </c>
      <c r="H788" s="292"/>
      <c r="I788" s="292"/>
      <c r="J788" s="292"/>
      <c r="K788" s="292"/>
      <c r="L788" s="501" t="s">
        <v>77</v>
      </c>
      <c r="M788" s="292"/>
      <c r="N788" s="292"/>
      <c r="O788" s="292"/>
      <c r="P788" s="292"/>
      <c r="Q788" s="292"/>
      <c r="R788" s="292"/>
      <c r="S788" s="292"/>
      <c r="T788" s="292"/>
      <c r="U788" s="292"/>
      <c r="V788" s="292"/>
      <c r="W788" s="292"/>
      <c r="X788" s="502"/>
      <c r="Y788" s="503" t="s">
        <v>83</v>
      </c>
      <c r="Z788" s="504"/>
      <c r="AA788" s="504"/>
      <c r="AB788" s="505"/>
      <c r="AC788" s="500" t="s">
        <v>73</v>
      </c>
      <c r="AD788" s="292"/>
      <c r="AE788" s="292"/>
      <c r="AF788" s="292"/>
      <c r="AG788" s="292"/>
      <c r="AH788" s="501" t="s">
        <v>77</v>
      </c>
      <c r="AI788" s="292"/>
      <c r="AJ788" s="292"/>
      <c r="AK788" s="292"/>
      <c r="AL788" s="292"/>
      <c r="AM788" s="292"/>
      <c r="AN788" s="292"/>
      <c r="AO788" s="292"/>
      <c r="AP788" s="292"/>
      <c r="AQ788" s="292"/>
      <c r="AR788" s="292"/>
      <c r="AS788" s="292"/>
      <c r="AT788" s="502"/>
      <c r="AU788" s="503" t="s">
        <v>83</v>
      </c>
      <c r="AV788" s="504"/>
      <c r="AW788" s="504"/>
      <c r="AX788" s="506"/>
    </row>
    <row r="789" spans="1:51" ht="24.75" customHeight="1" x14ac:dyDescent="0.15">
      <c r="A789" s="94"/>
      <c r="B789" s="95"/>
      <c r="C789" s="95"/>
      <c r="D789" s="95"/>
      <c r="E789" s="95"/>
      <c r="F789" s="96"/>
      <c r="G789" s="507" t="s">
        <v>413</v>
      </c>
      <c r="H789" s="508"/>
      <c r="I789" s="508"/>
      <c r="J789" s="508"/>
      <c r="K789" s="509"/>
      <c r="L789" s="510" t="s">
        <v>772</v>
      </c>
      <c r="M789" s="511"/>
      <c r="N789" s="511"/>
      <c r="O789" s="511"/>
      <c r="P789" s="511"/>
      <c r="Q789" s="511"/>
      <c r="R789" s="511"/>
      <c r="S789" s="511"/>
      <c r="T789" s="511"/>
      <c r="U789" s="511"/>
      <c r="V789" s="511"/>
      <c r="W789" s="511"/>
      <c r="X789" s="512"/>
      <c r="Y789" s="471">
        <v>149</v>
      </c>
      <c r="Z789" s="472"/>
      <c r="AA789" s="472"/>
      <c r="AB789" s="513"/>
      <c r="AC789" s="507" t="s">
        <v>413</v>
      </c>
      <c r="AD789" s="508"/>
      <c r="AE789" s="508"/>
      <c r="AF789" s="508"/>
      <c r="AG789" s="509"/>
      <c r="AH789" s="510" t="s">
        <v>776</v>
      </c>
      <c r="AI789" s="511"/>
      <c r="AJ789" s="511"/>
      <c r="AK789" s="511"/>
      <c r="AL789" s="511"/>
      <c r="AM789" s="511"/>
      <c r="AN789" s="511"/>
      <c r="AO789" s="511"/>
      <c r="AP789" s="511"/>
      <c r="AQ789" s="511"/>
      <c r="AR789" s="511"/>
      <c r="AS789" s="511"/>
      <c r="AT789" s="512"/>
      <c r="AU789" s="471">
        <v>13</v>
      </c>
      <c r="AV789" s="472"/>
      <c r="AW789" s="472"/>
      <c r="AX789" s="473"/>
    </row>
    <row r="790" spans="1:51" ht="24.75" hidden="1" customHeight="1" x14ac:dyDescent="0.15">
      <c r="A790" s="94"/>
      <c r="B790" s="95"/>
      <c r="C790" s="95"/>
      <c r="D790" s="95"/>
      <c r="E790" s="95"/>
      <c r="F790" s="96"/>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1" ht="24.75" hidden="1" customHeight="1" x14ac:dyDescent="0.15">
      <c r="A791" s="94"/>
      <c r="B791" s="95"/>
      <c r="C791" s="95"/>
      <c r="D791" s="95"/>
      <c r="E791" s="95"/>
      <c r="F791" s="96"/>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hidden="1" customHeight="1" x14ac:dyDescent="0.15">
      <c r="A792" s="94"/>
      <c r="B792" s="95"/>
      <c r="C792" s="95"/>
      <c r="D792" s="95"/>
      <c r="E792" s="95"/>
      <c r="F792" s="96"/>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hidden="1" customHeight="1" x14ac:dyDescent="0.15">
      <c r="A793" s="94"/>
      <c r="B793" s="95"/>
      <c r="C793" s="95"/>
      <c r="D793" s="95"/>
      <c r="E793" s="95"/>
      <c r="F793" s="96"/>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hidden="1" customHeight="1" x14ac:dyDescent="0.15">
      <c r="A794" s="94"/>
      <c r="B794" s="95"/>
      <c r="C794" s="95"/>
      <c r="D794" s="95"/>
      <c r="E794" s="95"/>
      <c r="F794" s="96"/>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hidden="1" customHeight="1" x14ac:dyDescent="0.15">
      <c r="A795" s="94"/>
      <c r="B795" s="95"/>
      <c r="C795" s="95"/>
      <c r="D795" s="95"/>
      <c r="E795" s="95"/>
      <c r="F795" s="9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hidden="1" customHeight="1" x14ac:dyDescent="0.15">
      <c r="A796" s="94"/>
      <c r="B796" s="95"/>
      <c r="C796" s="95"/>
      <c r="D796" s="95"/>
      <c r="E796" s="95"/>
      <c r="F796" s="96"/>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hidden="1" customHeight="1" x14ac:dyDescent="0.15">
      <c r="A797" s="94"/>
      <c r="B797" s="95"/>
      <c r="C797" s="95"/>
      <c r="D797" s="95"/>
      <c r="E797" s="95"/>
      <c r="F797" s="96"/>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hidden="1" customHeight="1" x14ac:dyDescent="0.15">
      <c r="A798" s="94"/>
      <c r="B798" s="95"/>
      <c r="C798" s="95"/>
      <c r="D798" s="95"/>
      <c r="E798" s="95"/>
      <c r="F798" s="96"/>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94"/>
      <c r="B799" s="95"/>
      <c r="C799" s="95"/>
      <c r="D799" s="95"/>
      <c r="E799" s="95"/>
      <c r="F799" s="96"/>
      <c r="G799" s="489" t="s">
        <v>84</v>
      </c>
      <c r="H799" s="490"/>
      <c r="I799" s="490"/>
      <c r="J799" s="490"/>
      <c r="K799" s="490"/>
      <c r="L799" s="491"/>
      <c r="M799" s="386"/>
      <c r="N799" s="386"/>
      <c r="O799" s="386"/>
      <c r="P799" s="386"/>
      <c r="Q799" s="386"/>
      <c r="R799" s="386"/>
      <c r="S799" s="386"/>
      <c r="T799" s="386"/>
      <c r="U799" s="386"/>
      <c r="V799" s="386"/>
      <c r="W799" s="386"/>
      <c r="X799" s="387"/>
      <c r="Y799" s="492">
        <f>SUM(Y789:AB798)</f>
        <v>149</v>
      </c>
      <c r="Z799" s="493"/>
      <c r="AA799" s="493"/>
      <c r="AB799" s="494"/>
      <c r="AC799" s="489" t="s">
        <v>84</v>
      </c>
      <c r="AD799" s="490"/>
      <c r="AE799" s="490"/>
      <c r="AF799" s="490"/>
      <c r="AG799" s="490"/>
      <c r="AH799" s="491"/>
      <c r="AI799" s="386"/>
      <c r="AJ799" s="386"/>
      <c r="AK799" s="386"/>
      <c r="AL799" s="386"/>
      <c r="AM799" s="386"/>
      <c r="AN799" s="386"/>
      <c r="AO799" s="386"/>
      <c r="AP799" s="386"/>
      <c r="AQ799" s="386"/>
      <c r="AR799" s="386"/>
      <c r="AS799" s="386"/>
      <c r="AT799" s="387"/>
      <c r="AU799" s="492">
        <f>SUM(AU789:AX798)</f>
        <v>13</v>
      </c>
      <c r="AV799" s="493"/>
      <c r="AW799" s="493"/>
      <c r="AX799" s="495"/>
    </row>
    <row r="800" spans="1:51" ht="24.75" customHeight="1" x14ac:dyDescent="0.15">
      <c r="A800" s="94"/>
      <c r="B800" s="95"/>
      <c r="C800" s="95"/>
      <c r="D800" s="95"/>
      <c r="E800" s="95"/>
      <c r="F800" s="96"/>
      <c r="G800" s="496" t="s">
        <v>712</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778</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x14ac:dyDescent="0.15">
      <c r="A801" s="94"/>
      <c r="B801" s="95"/>
      <c r="C801" s="95"/>
      <c r="D801" s="95"/>
      <c r="E801" s="95"/>
      <c r="F801" s="96"/>
      <c r="G801" s="500" t="s">
        <v>73</v>
      </c>
      <c r="H801" s="292"/>
      <c r="I801" s="292"/>
      <c r="J801" s="292"/>
      <c r="K801" s="292"/>
      <c r="L801" s="501" t="s">
        <v>77</v>
      </c>
      <c r="M801" s="292"/>
      <c r="N801" s="292"/>
      <c r="O801" s="292"/>
      <c r="P801" s="292"/>
      <c r="Q801" s="292"/>
      <c r="R801" s="292"/>
      <c r="S801" s="292"/>
      <c r="T801" s="292"/>
      <c r="U801" s="292"/>
      <c r="V801" s="292"/>
      <c r="W801" s="292"/>
      <c r="X801" s="502"/>
      <c r="Y801" s="503" t="s">
        <v>83</v>
      </c>
      <c r="Z801" s="504"/>
      <c r="AA801" s="504"/>
      <c r="AB801" s="505"/>
      <c r="AC801" s="500" t="s">
        <v>73</v>
      </c>
      <c r="AD801" s="292"/>
      <c r="AE801" s="292"/>
      <c r="AF801" s="292"/>
      <c r="AG801" s="292"/>
      <c r="AH801" s="501" t="s">
        <v>77</v>
      </c>
      <c r="AI801" s="292"/>
      <c r="AJ801" s="292"/>
      <c r="AK801" s="292"/>
      <c r="AL801" s="292"/>
      <c r="AM801" s="292"/>
      <c r="AN801" s="292"/>
      <c r="AO801" s="292"/>
      <c r="AP801" s="292"/>
      <c r="AQ801" s="292"/>
      <c r="AR801" s="292"/>
      <c r="AS801" s="292"/>
      <c r="AT801" s="502"/>
      <c r="AU801" s="503" t="s">
        <v>83</v>
      </c>
      <c r="AV801" s="504"/>
      <c r="AW801" s="504"/>
      <c r="AX801" s="506"/>
      <c r="AY801">
        <f t="shared" ref="AY801:AY812" si="31">$AY$800</f>
        <v>2</v>
      </c>
    </row>
    <row r="802" spans="1:51" ht="24.75" customHeight="1" x14ac:dyDescent="0.15">
      <c r="A802" s="94"/>
      <c r="B802" s="95"/>
      <c r="C802" s="95"/>
      <c r="D802" s="95"/>
      <c r="E802" s="95"/>
      <c r="F802" s="96"/>
      <c r="G802" s="507" t="s">
        <v>773</v>
      </c>
      <c r="H802" s="508"/>
      <c r="I802" s="508"/>
      <c r="J802" s="508"/>
      <c r="K802" s="509"/>
      <c r="L802" s="510" t="s">
        <v>708</v>
      </c>
      <c r="M802" s="511"/>
      <c r="N802" s="511"/>
      <c r="O802" s="511"/>
      <c r="P802" s="511"/>
      <c r="Q802" s="511"/>
      <c r="R802" s="511"/>
      <c r="S802" s="511"/>
      <c r="T802" s="511"/>
      <c r="U802" s="511"/>
      <c r="V802" s="511"/>
      <c r="W802" s="511"/>
      <c r="X802" s="512"/>
      <c r="Y802" s="471">
        <v>6.2</v>
      </c>
      <c r="Z802" s="472"/>
      <c r="AA802" s="472"/>
      <c r="AB802" s="513"/>
      <c r="AC802" s="507" t="s">
        <v>774</v>
      </c>
      <c r="AD802" s="508"/>
      <c r="AE802" s="508"/>
      <c r="AF802" s="508"/>
      <c r="AG802" s="509"/>
      <c r="AH802" s="510" t="s">
        <v>720</v>
      </c>
      <c r="AI802" s="511"/>
      <c r="AJ802" s="511"/>
      <c r="AK802" s="511"/>
      <c r="AL802" s="511"/>
      <c r="AM802" s="511"/>
      <c r="AN802" s="511"/>
      <c r="AO802" s="511"/>
      <c r="AP802" s="511"/>
      <c r="AQ802" s="511"/>
      <c r="AR802" s="511"/>
      <c r="AS802" s="511"/>
      <c r="AT802" s="512"/>
      <c r="AU802" s="471">
        <v>1.1000000000000001</v>
      </c>
      <c r="AV802" s="472"/>
      <c r="AW802" s="472"/>
      <c r="AX802" s="513"/>
      <c r="AY802">
        <f t="shared" si="31"/>
        <v>2</v>
      </c>
    </row>
    <row r="803" spans="1:51" ht="24.75" hidden="1" customHeight="1" x14ac:dyDescent="0.15">
      <c r="A803" s="94"/>
      <c r="B803" s="95"/>
      <c r="C803" s="95"/>
      <c r="D803" s="95"/>
      <c r="E803" s="95"/>
      <c r="F803" s="96"/>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c r="AY803">
        <f t="shared" si="31"/>
        <v>2</v>
      </c>
    </row>
    <row r="804" spans="1:51" ht="24.75" hidden="1" customHeight="1" x14ac:dyDescent="0.15">
      <c r="A804" s="94"/>
      <c r="B804" s="95"/>
      <c r="C804" s="95"/>
      <c r="D804" s="95"/>
      <c r="E804" s="95"/>
      <c r="F804" s="96"/>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c r="AY804">
        <f t="shared" si="31"/>
        <v>2</v>
      </c>
    </row>
    <row r="805" spans="1:51" ht="24.75" hidden="1" customHeight="1" x14ac:dyDescent="0.15">
      <c r="A805" s="94"/>
      <c r="B805" s="95"/>
      <c r="C805" s="95"/>
      <c r="D805" s="95"/>
      <c r="E805" s="95"/>
      <c r="F805" s="96"/>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2</v>
      </c>
    </row>
    <row r="806" spans="1:51" ht="24.75" hidden="1" customHeight="1" x14ac:dyDescent="0.15">
      <c r="A806" s="94"/>
      <c r="B806" s="95"/>
      <c r="C806" s="95"/>
      <c r="D806" s="95"/>
      <c r="E806" s="95"/>
      <c r="F806" s="96"/>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hidden="1" customHeight="1" x14ac:dyDescent="0.15">
      <c r="A807" s="94"/>
      <c r="B807" s="95"/>
      <c r="C807" s="95"/>
      <c r="D807" s="95"/>
      <c r="E807" s="95"/>
      <c r="F807" s="96"/>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hidden="1" customHeight="1" x14ac:dyDescent="0.15">
      <c r="A808" s="94"/>
      <c r="B808" s="95"/>
      <c r="C808" s="95"/>
      <c r="D808" s="95"/>
      <c r="E808" s="95"/>
      <c r="F808" s="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hidden="1" customHeight="1" x14ac:dyDescent="0.15">
      <c r="A809" s="94"/>
      <c r="B809" s="95"/>
      <c r="C809" s="95"/>
      <c r="D809" s="95"/>
      <c r="E809" s="95"/>
      <c r="F809" s="96"/>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hidden="1" customHeight="1" x14ac:dyDescent="0.15">
      <c r="A810" s="94"/>
      <c r="B810" s="95"/>
      <c r="C810" s="95"/>
      <c r="D810" s="95"/>
      <c r="E810" s="95"/>
      <c r="F810" s="96"/>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hidden="1" customHeight="1" x14ac:dyDescent="0.15">
      <c r="A811" s="94"/>
      <c r="B811" s="95"/>
      <c r="C811" s="95"/>
      <c r="D811" s="95"/>
      <c r="E811" s="95"/>
      <c r="F811" s="96"/>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4.75" customHeight="1" x14ac:dyDescent="0.15">
      <c r="A812" s="94"/>
      <c r="B812" s="95"/>
      <c r="C812" s="95"/>
      <c r="D812" s="95"/>
      <c r="E812" s="95"/>
      <c r="F812" s="96"/>
      <c r="G812" s="489" t="s">
        <v>84</v>
      </c>
      <c r="H812" s="490"/>
      <c r="I812" s="490"/>
      <c r="J812" s="490"/>
      <c r="K812" s="490"/>
      <c r="L812" s="491"/>
      <c r="M812" s="386"/>
      <c r="N812" s="386"/>
      <c r="O812" s="386"/>
      <c r="P812" s="386"/>
      <c r="Q812" s="386"/>
      <c r="R812" s="386"/>
      <c r="S812" s="386"/>
      <c r="T812" s="386"/>
      <c r="U812" s="386"/>
      <c r="V812" s="386"/>
      <c r="W812" s="386"/>
      <c r="X812" s="387"/>
      <c r="Y812" s="492">
        <f>SUM(Y802:AB811)</f>
        <v>6.2</v>
      </c>
      <c r="Z812" s="493"/>
      <c r="AA812" s="493"/>
      <c r="AB812" s="494"/>
      <c r="AC812" s="489" t="s">
        <v>84</v>
      </c>
      <c r="AD812" s="490"/>
      <c r="AE812" s="490"/>
      <c r="AF812" s="490"/>
      <c r="AG812" s="490"/>
      <c r="AH812" s="491"/>
      <c r="AI812" s="386"/>
      <c r="AJ812" s="386"/>
      <c r="AK812" s="386"/>
      <c r="AL812" s="386"/>
      <c r="AM812" s="386"/>
      <c r="AN812" s="386"/>
      <c r="AO812" s="386"/>
      <c r="AP812" s="386"/>
      <c r="AQ812" s="386"/>
      <c r="AR812" s="386"/>
      <c r="AS812" s="386"/>
      <c r="AT812" s="387"/>
      <c r="AU812" s="492">
        <f>SUM(AU802:AX811)</f>
        <v>1.1000000000000001</v>
      </c>
      <c r="AV812" s="493"/>
      <c r="AW812" s="493"/>
      <c r="AX812" s="495"/>
      <c r="AY812">
        <f t="shared" si="31"/>
        <v>2</v>
      </c>
    </row>
    <row r="813" spans="1:51" ht="24.75" customHeight="1" x14ac:dyDescent="0.15">
      <c r="A813" s="94"/>
      <c r="B813" s="95"/>
      <c r="C813" s="95"/>
      <c r="D813" s="95"/>
      <c r="E813" s="95"/>
      <c r="F813" s="96"/>
      <c r="G813" s="496" t="s">
        <v>515</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578</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2</v>
      </c>
    </row>
    <row r="814" spans="1:51" ht="24.75" customHeight="1" x14ac:dyDescent="0.15">
      <c r="A814" s="94"/>
      <c r="B814" s="95"/>
      <c r="C814" s="95"/>
      <c r="D814" s="95"/>
      <c r="E814" s="95"/>
      <c r="F814" s="96"/>
      <c r="G814" s="500" t="s">
        <v>73</v>
      </c>
      <c r="H814" s="292"/>
      <c r="I814" s="292"/>
      <c r="J814" s="292"/>
      <c r="K814" s="292"/>
      <c r="L814" s="501" t="s">
        <v>77</v>
      </c>
      <c r="M814" s="292"/>
      <c r="N814" s="292"/>
      <c r="O814" s="292"/>
      <c r="P814" s="292"/>
      <c r="Q814" s="292"/>
      <c r="R814" s="292"/>
      <c r="S814" s="292"/>
      <c r="T814" s="292"/>
      <c r="U814" s="292"/>
      <c r="V814" s="292"/>
      <c r="W814" s="292"/>
      <c r="X814" s="502"/>
      <c r="Y814" s="503" t="s">
        <v>83</v>
      </c>
      <c r="Z814" s="504"/>
      <c r="AA814" s="504"/>
      <c r="AB814" s="505"/>
      <c r="AC814" s="500" t="s">
        <v>73</v>
      </c>
      <c r="AD814" s="292"/>
      <c r="AE814" s="292"/>
      <c r="AF814" s="292"/>
      <c r="AG814" s="292"/>
      <c r="AH814" s="501" t="s">
        <v>77</v>
      </c>
      <c r="AI814" s="292"/>
      <c r="AJ814" s="292"/>
      <c r="AK814" s="292"/>
      <c r="AL814" s="292"/>
      <c r="AM814" s="292"/>
      <c r="AN814" s="292"/>
      <c r="AO814" s="292"/>
      <c r="AP814" s="292"/>
      <c r="AQ814" s="292"/>
      <c r="AR814" s="292"/>
      <c r="AS814" s="292"/>
      <c r="AT814" s="502"/>
      <c r="AU814" s="503" t="s">
        <v>83</v>
      </c>
      <c r="AV814" s="504"/>
      <c r="AW814" s="504"/>
      <c r="AX814" s="506"/>
      <c r="AY814">
        <f t="shared" ref="AY814:AY825" si="32">$AY$813</f>
        <v>2</v>
      </c>
    </row>
    <row r="815" spans="1:51" ht="24.75" customHeight="1" x14ac:dyDescent="0.15">
      <c r="A815" s="94"/>
      <c r="B815" s="95"/>
      <c r="C815" s="95"/>
      <c r="D815" s="95"/>
      <c r="E815" s="95"/>
      <c r="F815" s="96"/>
      <c r="G815" s="507" t="s">
        <v>610</v>
      </c>
      <c r="H815" s="508"/>
      <c r="I815" s="508"/>
      <c r="J815" s="508"/>
      <c r="K815" s="509"/>
      <c r="L815" s="510" t="s">
        <v>775</v>
      </c>
      <c r="M815" s="511"/>
      <c r="N815" s="511"/>
      <c r="O815" s="511"/>
      <c r="P815" s="511"/>
      <c r="Q815" s="511"/>
      <c r="R815" s="511"/>
      <c r="S815" s="511"/>
      <c r="T815" s="511"/>
      <c r="U815" s="511"/>
      <c r="V815" s="511"/>
      <c r="W815" s="511"/>
      <c r="X815" s="512"/>
      <c r="Y815" s="471">
        <v>0.8</v>
      </c>
      <c r="Z815" s="472"/>
      <c r="AA815" s="472"/>
      <c r="AB815" s="513"/>
      <c r="AC815" s="507" t="s">
        <v>784</v>
      </c>
      <c r="AD815" s="508"/>
      <c r="AE815" s="508"/>
      <c r="AF815" s="508"/>
      <c r="AG815" s="509"/>
      <c r="AH815" s="510" t="s">
        <v>785</v>
      </c>
      <c r="AI815" s="511"/>
      <c r="AJ815" s="511"/>
      <c r="AK815" s="511"/>
      <c r="AL815" s="511"/>
      <c r="AM815" s="511"/>
      <c r="AN815" s="511"/>
      <c r="AO815" s="511"/>
      <c r="AP815" s="511"/>
      <c r="AQ815" s="511"/>
      <c r="AR815" s="511"/>
      <c r="AS815" s="511"/>
      <c r="AT815" s="512"/>
      <c r="AU815" s="471">
        <v>0</v>
      </c>
      <c r="AV815" s="472"/>
      <c r="AW815" s="472"/>
      <c r="AX815" s="473"/>
      <c r="AY815">
        <f t="shared" si="32"/>
        <v>2</v>
      </c>
    </row>
    <row r="816" spans="1:51" ht="24.75" hidden="1" customHeight="1" x14ac:dyDescent="0.15">
      <c r="A816" s="94"/>
      <c r="B816" s="95"/>
      <c r="C816" s="95"/>
      <c r="D816" s="95"/>
      <c r="E816" s="95"/>
      <c r="F816" s="96"/>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2</v>
      </c>
    </row>
    <row r="817" spans="1:51" ht="24.75" hidden="1" customHeight="1" x14ac:dyDescent="0.15">
      <c r="A817" s="94"/>
      <c r="B817" s="95"/>
      <c r="C817" s="95"/>
      <c r="D817" s="95"/>
      <c r="E817" s="95"/>
      <c r="F817" s="96"/>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2</v>
      </c>
    </row>
    <row r="818" spans="1:51" ht="24.75" hidden="1" customHeight="1" x14ac:dyDescent="0.15">
      <c r="A818" s="94"/>
      <c r="B818" s="95"/>
      <c r="C818" s="95"/>
      <c r="D818" s="95"/>
      <c r="E818" s="95"/>
      <c r="F818" s="96"/>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2</v>
      </c>
    </row>
    <row r="819" spans="1:51" ht="24.75" hidden="1" customHeight="1" x14ac:dyDescent="0.15">
      <c r="A819" s="94"/>
      <c r="B819" s="95"/>
      <c r="C819" s="95"/>
      <c r="D819" s="95"/>
      <c r="E819" s="95"/>
      <c r="F819" s="96"/>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2</v>
      </c>
    </row>
    <row r="820" spans="1:51" ht="24.75" hidden="1" customHeight="1" x14ac:dyDescent="0.15">
      <c r="A820" s="94"/>
      <c r="B820" s="95"/>
      <c r="C820" s="95"/>
      <c r="D820" s="95"/>
      <c r="E820" s="95"/>
      <c r="F820" s="96"/>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2</v>
      </c>
    </row>
    <row r="821" spans="1:51" ht="24.75" hidden="1" customHeight="1" x14ac:dyDescent="0.15">
      <c r="A821" s="94"/>
      <c r="B821" s="95"/>
      <c r="C821" s="95"/>
      <c r="D821" s="95"/>
      <c r="E821" s="95"/>
      <c r="F821" s="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2</v>
      </c>
    </row>
    <row r="822" spans="1:51" ht="24.75" hidden="1" customHeight="1" x14ac:dyDescent="0.15">
      <c r="A822" s="94"/>
      <c r="B822" s="95"/>
      <c r="C822" s="95"/>
      <c r="D822" s="95"/>
      <c r="E822" s="95"/>
      <c r="F822" s="96"/>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2</v>
      </c>
    </row>
    <row r="823" spans="1:51" ht="24.75" hidden="1" customHeight="1" x14ac:dyDescent="0.15">
      <c r="A823" s="94"/>
      <c r="B823" s="95"/>
      <c r="C823" s="95"/>
      <c r="D823" s="95"/>
      <c r="E823" s="95"/>
      <c r="F823" s="96"/>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2</v>
      </c>
    </row>
    <row r="824" spans="1:51" ht="24.75" hidden="1" customHeight="1" x14ac:dyDescent="0.15">
      <c r="A824" s="94"/>
      <c r="B824" s="95"/>
      <c r="C824" s="95"/>
      <c r="D824" s="95"/>
      <c r="E824" s="95"/>
      <c r="F824" s="96"/>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2</v>
      </c>
    </row>
    <row r="825" spans="1:51" ht="24.75" customHeight="1" x14ac:dyDescent="0.15">
      <c r="A825" s="94"/>
      <c r="B825" s="95"/>
      <c r="C825" s="95"/>
      <c r="D825" s="95"/>
      <c r="E825" s="95"/>
      <c r="F825" s="96"/>
      <c r="G825" s="489" t="s">
        <v>84</v>
      </c>
      <c r="H825" s="490"/>
      <c r="I825" s="490"/>
      <c r="J825" s="490"/>
      <c r="K825" s="490"/>
      <c r="L825" s="491"/>
      <c r="M825" s="386"/>
      <c r="N825" s="386"/>
      <c r="O825" s="386"/>
      <c r="P825" s="386"/>
      <c r="Q825" s="386"/>
      <c r="R825" s="386"/>
      <c r="S825" s="386"/>
      <c r="T825" s="386"/>
      <c r="U825" s="386"/>
      <c r="V825" s="386"/>
      <c r="W825" s="386"/>
      <c r="X825" s="387"/>
      <c r="Y825" s="492">
        <f>SUM(Y815:AB824)</f>
        <v>0.8</v>
      </c>
      <c r="Z825" s="493"/>
      <c r="AA825" s="493"/>
      <c r="AB825" s="494"/>
      <c r="AC825" s="489" t="s">
        <v>84</v>
      </c>
      <c r="AD825" s="490"/>
      <c r="AE825" s="490"/>
      <c r="AF825" s="490"/>
      <c r="AG825" s="490"/>
      <c r="AH825" s="491"/>
      <c r="AI825" s="386"/>
      <c r="AJ825" s="386"/>
      <c r="AK825" s="386"/>
      <c r="AL825" s="386"/>
      <c r="AM825" s="386"/>
      <c r="AN825" s="386"/>
      <c r="AO825" s="386"/>
      <c r="AP825" s="386"/>
      <c r="AQ825" s="386"/>
      <c r="AR825" s="386"/>
      <c r="AS825" s="386"/>
      <c r="AT825" s="387"/>
      <c r="AU825" s="492">
        <f>SUM(AU815:AX824)</f>
        <v>0</v>
      </c>
      <c r="AV825" s="493"/>
      <c r="AW825" s="493"/>
      <c r="AX825" s="495"/>
      <c r="AY825">
        <f t="shared" si="32"/>
        <v>2</v>
      </c>
    </row>
    <row r="826" spans="1:51" ht="24.75" hidden="1" customHeight="1" x14ac:dyDescent="0.15">
      <c r="A826" s="94"/>
      <c r="B826" s="95"/>
      <c r="C826" s="95"/>
      <c r="D826" s="95"/>
      <c r="E826" s="95"/>
      <c r="F826" s="96"/>
      <c r="G826" s="496" t="s">
        <v>420</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319</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94"/>
      <c r="B827" s="95"/>
      <c r="C827" s="95"/>
      <c r="D827" s="95"/>
      <c r="E827" s="95"/>
      <c r="F827" s="96"/>
      <c r="G827" s="500" t="s">
        <v>73</v>
      </c>
      <c r="H827" s="292"/>
      <c r="I827" s="292"/>
      <c r="J827" s="292"/>
      <c r="K827" s="292"/>
      <c r="L827" s="501" t="s">
        <v>77</v>
      </c>
      <c r="M827" s="292"/>
      <c r="N827" s="292"/>
      <c r="O827" s="292"/>
      <c r="P827" s="292"/>
      <c r="Q827" s="292"/>
      <c r="R827" s="292"/>
      <c r="S827" s="292"/>
      <c r="T827" s="292"/>
      <c r="U827" s="292"/>
      <c r="V827" s="292"/>
      <c r="W827" s="292"/>
      <c r="X827" s="502"/>
      <c r="Y827" s="503" t="s">
        <v>83</v>
      </c>
      <c r="Z827" s="504"/>
      <c r="AA827" s="504"/>
      <c r="AB827" s="505"/>
      <c r="AC827" s="500" t="s">
        <v>73</v>
      </c>
      <c r="AD827" s="292"/>
      <c r="AE827" s="292"/>
      <c r="AF827" s="292"/>
      <c r="AG827" s="292"/>
      <c r="AH827" s="501" t="s">
        <v>77</v>
      </c>
      <c r="AI827" s="292"/>
      <c r="AJ827" s="292"/>
      <c r="AK827" s="292"/>
      <c r="AL827" s="292"/>
      <c r="AM827" s="292"/>
      <c r="AN827" s="292"/>
      <c r="AO827" s="292"/>
      <c r="AP827" s="292"/>
      <c r="AQ827" s="292"/>
      <c r="AR827" s="292"/>
      <c r="AS827" s="292"/>
      <c r="AT827" s="502"/>
      <c r="AU827" s="503" t="s">
        <v>83</v>
      </c>
      <c r="AV827" s="504"/>
      <c r="AW827" s="504"/>
      <c r="AX827" s="506"/>
      <c r="AY827">
        <f t="shared" ref="AY827:AY838" si="33">$AY$826</f>
        <v>0</v>
      </c>
    </row>
    <row r="828" spans="1:51" s="1" customFormat="1" ht="24.75" hidden="1" customHeight="1" x14ac:dyDescent="0.15">
      <c r="A828" s="94"/>
      <c r="B828" s="95"/>
      <c r="C828" s="95"/>
      <c r="D828" s="95"/>
      <c r="E828" s="95"/>
      <c r="F828" s="96"/>
      <c r="G828" s="507"/>
      <c r="H828" s="508"/>
      <c r="I828" s="508"/>
      <c r="J828" s="508"/>
      <c r="K828" s="509"/>
      <c r="L828" s="510"/>
      <c r="M828" s="511"/>
      <c r="N828" s="511"/>
      <c r="O828" s="511"/>
      <c r="P828" s="511"/>
      <c r="Q828" s="511"/>
      <c r="R828" s="511"/>
      <c r="S828" s="511"/>
      <c r="T828" s="511"/>
      <c r="U828" s="511"/>
      <c r="V828" s="511"/>
      <c r="W828" s="511"/>
      <c r="X828" s="512"/>
      <c r="Y828" s="471"/>
      <c r="Z828" s="472"/>
      <c r="AA828" s="472"/>
      <c r="AB828" s="513"/>
      <c r="AC828" s="507"/>
      <c r="AD828" s="508"/>
      <c r="AE828" s="508"/>
      <c r="AF828" s="508"/>
      <c r="AG828" s="509"/>
      <c r="AH828" s="510"/>
      <c r="AI828" s="511"/>
      <c r="AJ828" s="511"/>
      <c r="AK828" s="511"/>
      <c r="AL828" s="511"/>
      <c r="AM828" s="511"/>
      <c r="AN828" s="511"/>
      <c r="AO828" s="511"/>
      <c r="AP828" s="511"/>
      <c r="AQ828" s="511"/>
      <c r="AR828" s="511"/>
      <c r="AS828" s="511"/>
      <c r="AT828" s="512"/>
      <c r="AU828" s="471"/>
      <c r="AV828" s="472"/>
      <c r="AW828" s="472"/>
      <c r="AX828" s="473"/>
      <c r="AY828" s="2">
        <f t="shared" si="33"/>
        <v>0</v>
      </c>
    </row>
    <row r="829" spans="1:51" ht="24.75" hidden="1" customHeight="1" x14ac:dyDescent="0.15">
      <c r="A829" s="94"/>
      <c r="B829" s="95"/>
      <c r="C829" s="95"/>
      <c r="D829" s="95"/>
      <c r="E829" s="95"/>
      <c r="F829" s="96"/>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94"/>
      <c r="B830" s="95"/>
      <c r="C830" s="95"/>
      <c r="D830" s="95"/>
      <c r="E830" s="95"/>
      <c r="F830" s="96"/>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94"/>
      <c r="B831" s="95"/>
      <c r="C831" s="95"/>
      <c r="D831" s="95"/>
      <c r="E831" s="95"/>
      <c r="F831" s="96"/>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94"/>
      <c r="B832" s="95"/>
      <c r="C832" s="95"/>
      <c r="D832" s="95"/>
      <c r="E832" s="95"/>
      <c r="F832" s="96"/>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94"/>
      <c r="B833" s="95"/>
      <c r="C833" s="95"/>
      <c r="D833" s="95"/>
      <c r="E833" s="95"/>
      <c r="F833" s="96"/>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94"/>
      <c r="B834" s="95"/>
      <c r="C834" s="95"/>
      <c r="D834" s="95"/>
      <c r="E834" s="95"/>
      <c r="F834" s="96"/>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94"/>
      <c r="B835" s="95"/>
      <c r="C835" s="95"/>
      <c r="D835" s="95"/>
      <c r="E835" s="95"/>
      <c r="F835" s="96"/>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94"/>
      <c r="B836" s="95"/>
      <c r="C836" s="95"/>
      <c r="D836" s="95"/>
      <c r="E836" s="95"/>
      <c r="F836" s="96"/>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94"/>
      <c r="B837" s="95"/>
      <c r="C837" s="95"/>
      <c r="D837" s="95"/>
      <c r="E837" s="95"/>
      <c r="F837" s="96"/>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94"/>
      <c r="B838" s="95"/>
      <c r="C838" s="95"/>
      <c r="D838" s="95"/>
      <c r="E838" s="95"/>
      <c r="F838" s="96"/>
      <c r="G838" s="489" t="s">
        <v>84</v>
      </c>
      <c r="H838" s="490"/>
      <c r="I838" s="490"/>
      <c r="J838" s="490"/>
      <c r="K838" s="490"/>
      <c r="L838" s="491"/>
      <c r="M838" s="386"/>
      <c r="N838" s="386"/>
      <c r="O838" s="386"/>
      <c r="P838" s="386"/>
      <c r="Q838" s="386"/>
      <c r="R838" s="386"/>
      <c r="S838" s="386"/>
      <c r="T838" s="386"/>
      <c r="U838" s="386"/>
      <c r="V838" s="386"/>
      <c r="W838" s="386"/>
      <c r="X838" s="387"/>
      <c r="Y838" s="492">
        <f>SUM(Y828:AB837)</f>
        <v>0</v>
      </c>
      <c r="Z838" s="493"/>
      <c r="AA838" s="493"/>
      <c r="AB838" s="494"/>
      <c r="AC838" s="489" t="s">
        <v>84</v>
      </c>
      <c r="AD838" s="490"/>
      <c r="AE838" s="490"/>
      <c r="AF838" s="490"/>
      <c r="AG838" s="490"/>
      <c r="AH838" s="491"/>
      <c r="AI838" s="386"/>
      <c r="AJ838" s="386"/>
      <c r="AK838" s="386"/>
      <c r="AL838" s="386"/>
      <c r="AM838" s="386"/>
      <c r="AN838" s="386"/>
      <c r="AO838" s="386"/>
      <c r="AP838" s="386"/>
      <c r="AQ838" s="386"/>
      <c r="AR838" s="386"/>
      <c r="AS838" s="386"/>
      <c r="AT838" s="387"/>
      <c r="AU838" s="492">
        <f>SUM(AU828:AX837)</f>
        <v>0</v>
      </c>
      <c r="AV838" s="493"/>
      <c r="AW838" s="493"/>
      <c r="AX838" s="495"/>
      <c r="AY838">
        <f t="shared" si="33"/>
        <v>0</v>
      </c>
    </row>
    <row r="839" spans="1:51" ht="24.75" customHeight="1" x14ac:dyDescent="0.15">
      <c r="A839" s="474" t="s">
        <v>281</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494</v>
      </c>
      <c r="AM839" s="478"/>
      <c r="AN839" s="478"/>
      <c r="AO839" s="37" t="s">
        <v>486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47" t="s">
        <v>101</v>
      </c>
      <c r="K844" s="467"/>
      <c r="L844" s="467"/>
      <c r="M844" s="467"/>
      <c r="N844" s="467"/>
      <c r="O844" s="467"/>
      <c r="P844" s="278" t="s">
        <v>24</v>
      </c>
      <c r="Q844" s="278"/>
      <c r="R844" s="278"/>
      <c r="S844" s="278"/>
      <c r="T844" s="278"/>
      <c r="U844" s="278"/>
      <c r="V844" s="278"/>
      <c r="W844" s="278"/>
      <c r="X844" s="278"/>
      <c r="Y844" s="463" t="s">
        <v>451</v>
      </c>
      <c r="Z844" s="463"/>
      <c r="AA844" s="463"/>
      <c r="AB844" s="463"/>
      <c r="AC844" s="247" t="s">
        <v>376</v>
      </c>
      <c r="AD844" s="247"/>
      <c r="AE844" s="247"/>
      <c r="AF844" s="247"/>
      <c r="AG844" s="247"/>
      <c r="AH844" s="463" t="s">
        <v>507</v>
      </c>
      <c r="AI844" s="278"/>
      <c r="AJ844" s="278"/>
      <c r="AK844" s="278"/>
      <c r="AL844" s="278" t="s">
        <v>23</v>
      </c>
      <c r="AM844" s="278"/>
      <c r="AN844" s="278"/>
      <c r="AO844" s="422"/>
      <c r="AP844" s="247" t="s">
        <v>456</v>
      </c>
      <c r="AQ844" s="247"/>
      <c r="AR844" s="247"/>
      <c r="AS844" s="247"/>
      <c r="AT844" s="247"/>
      <c r="AU844" s="247"/>
      <c r="AV844" s="247"/>
      <c r="AW844" s="247"/>
      <c r="AX844" s="247"/>
    </row>
    <row r="845" spans="1:51" ht="30" customHeight="1" x14ac:dyDescent="0.15">
      <c r="A845" s="424">
        <v>1</v>
      </c>
      <c r="B845" s="424">
        <v>1</v>
      </c>
      <c r="C845" s="465" t="s">
        <v>202</v>
      </c>
      <c r="D845" s="465"/>
      <c r="E845" s="465"/>
      <c r="F845" s="465"/>
      <c r="G845" s="465"/>
      <c r="H845" s="465"/>
      <c r="I845" s="465"/>
      <c r="J845" s="426" t="s">
        <v>534</v>
      </c>
      <c r="K845" s="426"/>
      <c r="L845" s="426"/>
      <c r="M845" s="426"/>
      <c r="N845" s="426"/>
      <c r="O845" s="426"/>
      <c r="P845" s="468" t="s">
        <v>772</v>
      </c>
      <c r="Q845" s="468"/>
      <c r="R845" s="468"/>
      <c r="S845" s="468"/>
      <c r="T845" s="468"/>
      <c r="U845" s="468"/>
      <c r="V845" s="468"/>
      <c r="W845" s="468"/>
      <c r="X845" s="468"/>
      <c r="Y845" s="428">
        <v>149</v>
      </c>
      <c r="Z845" s="429"/>
      <c r="AA845" s="429"/>
      <c r="AB845" s="430"/>
      <c r="AC845" s="469" t="s">
        <v>516</v>
      </c>
      <c r="AD845" s="470"/>
      <c r="AE845" s="470"/>
      <c r="AF845" s="470"/>
      <c r="AG845" s="470"/>
      <c r="AH845" s="466" t="s">
        <v>534</v>
      </c>
      <c r="AI845" s="466"/>
      <c r="AJ845" s="466"/>
      <c r="AK845" s="466"/>
      <c r="AL845" s="434" t="s">
        <v>534</v>
      </c>
      <c r="AM845" s="435"/>
      <c r="AN845" s="435"/>
      <c r="AO845" s="436"/>
      <c r="AP845" s="243" t="s">
        <v>534</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96</v>
      </c>
      <c r="D877" s="278"/>
      <c r="E877" s="278"/>
      <c r="F877" s="278"/>
      <c r="G877" s="278"/>
      <c r="H877" s="278"/>
      <c r="I877" s="278"/>
      <c r="J877" s="247" t="s">
        <v>101</v>
      </c>
      <c r="K877" s="467"/>
      <c r="L877" s="467"/>
      <c r="M877" s="467"/>
      <c r="N877" s="467"/>
      <c r="O877" s="467"/>
      <c r="P877" s="278" t="s">
        <v>24</v>
      </c>
      <c r="Q877" s="278"/>
      <c r="R877" s="278"/>
      <c r="S877" s="278"/>
      <c r="T877" s="278"/>
      <c r="U877" s="278"/>
      <c r="V877" s="278"/>
      <c r="W877" s="278"/>
      <c r="X877" s="278"/>
      <c r="Y877" s="463" t="s">
        <v>451</v>
      </c>
      <c r="Z877" s="463"/>
      <c r="AA877" s="463"/>
      <c r="AB877" s="463"/>
      <c r="AC877" s="247" t="s">
        <v>376</v>
      </c>
      <c r="AD877" s="247"/>
      <c r="AE877" s="247"/>
      <c r="AF877" s="247"/>
      <c r="AG877" s="247"/>
      <c r="AH877" s="463" t="s">
        <v>507</v>
      </c>
      <c r="AI877" s="278"/>
      <c r="AJ877" s="278"/>
      <c r="AK877" s="278"/>
      <c r="AL877" s="278" t="s">
        <v>23</v>
      </c>
      <c r="AM877" s="278"/>
      <c r="AN877" s="278"/>
      <c r="AO877" s="422"/>
      <c r="AP877" s="247" t="s">
        <v>456</v>
      </c>
      <c r="AQ877" s="247"/>
      <c r="AR877" s="247"/>
      <c r="AS877" s="247"/>
      <c r="AT877" s="247"/>
      <c r="AU877" s="247"/>
      <c r="AV877" s="247"/>
      <c r="AW877" s="247"/>
      <c r="AX877" s="247"/>
      <c r="AY877">
        <f>$AY$875</f>
        <v>1</v>
      </c>
    </row>
    <row r="878" spans="1:51" ht="30" customHeight="1" x14ac:dyDescent="0.15">
      <c r="A878" s="424">
        <v>1</v>
      </c>
      <c r="B878" s="424">
        <v>1</v>
      </c>
      <c r="C878" s="465" t="s">
        <v>777</v>
      </c>
      <c r="D878" s="465"/>
      <c r="E878" s="465"/>
      <c r="F878" s="465"/>
      <c r="G878" s="465"/>
      <c r="H878" s="465"/>
      <c r="I878" s="465"/>
      <c r="J878" s="426">
        <v>7020001122958</v>
      </c>
      <c r="K878" s="426"/>
      <c r="L878" s="426"/>
      <c r="M878" s="426"/>
      <c r="N878" s="426"/>
      <c r="O878" s="426"/>
      <c r="P878" s="427" t="s">
        <v>776</v>
      </c>
      <c r="Q878" s="427"/>
      <c r="R878" s="427"/>
      <c r="S878" s="427"/>
      <c r="T878" s="427"/>
      <c r="U878" s="427"/>
      <c r="V878" s="427"/>
      <c r="W878" s="427"/>
      <c r="X878" s="427"/>
      <c r="Y878" s="471">
        <v>13</v>
      </c>
      <c r="Z878" s="472"/>
      <c r="AA878" s="472"/>
      <c r="AB878" s="473"/>
      <c r="AC878" s="431" t="s">
        <v>516</v>
      </c>
      <c r="AD878" s="432"/>
      <c r="AE878" s="432"/>
      <c r="AF878" s="432"/>
      <c r="AG878" s="432"/>
      <c r="AH878" s="466" t="s">
        <v>534</v>
      </c>
      <c r="AI878" s="466"/>
      <c r="AJ878" s="466"/>
      <c r="AK878" s="466"/>
      <c r="AL878" s="434" t="s">
        <v>534</v>
      </c>
      <c r="AM878" s="435"/>
      <c r="AN878" s="435"/>
      <c r="AO878" s="436"/>
      <c r="AP878" s="243" t="s">
        <v>534</v>
      </c>
      <c r="AQ878" s="243"/>
      <c r="AR878" s="243"/>
      <c r="AS878" s="243"/>
      <c r="AT878" s="243"/>
      <c r="AU878" s="243"/>
      <c r="AV878" s="243"/>
      <c r="AW878" s="243"/>
      <c r="AX878" s="243"/>
      <c r="AY878">
        <f>$AY$875</f>
        <v>1</v>
      </c>
    </row>
    <row r="879" spans="1:51" ht="44.25" customHeight="1" x14ac:dyDescent="0.15">
      <c r="A879" s="424">
        <v>2</v>
      </c>
      <c r="B879" s="424">
        <v>1</v>
      </c>
      <c r="C879" s="465" t="s">
        <v>461</v>
      </c>
      <c r="D879" s="465"/>
      <c r="E879" s="465"/>
      <c r="F879" s="465"/>
      <c r="G879" s="465"/>
      <c r="H879" s="465"/>
      <c r="I879" s="465"/>
      <c r="J879" s="426">
        <v>1140001005719</v>
      </c>
      <c r="K879" s="426"/>
      <c r="L879" s="426"/>
      <c r="M879" s="426"/>
      <c r="N879" s="426"/>
      <c r="O879" s="426"/>
      <c r="P879" s="427" t="s">
        <v>110</v>
      </c>
      <c r="Q879" s="427"/>
      <c r="R879" s="427"/>
      <c r="S879" s="427"/>
      <c r="T879" s="427"/>
      <c r="U879" s="427"/>
      <c r="V879" s="427"/>
      <c r="W879" s="427"/>
      <c r="X879" s="427"/>
      <c r="Y879" s="471">
        <v>13</v>
      </c>
      <c r="Z879" s="472"/>
      <c r="AA879" s="472"/>
      <c r="AB879" s="473"/>
      <c r="AC879" s="431" t="s">
        <v>516</v>
      </c>
      <c r="AD879" s="432"/>
      <c r="AE879" s="432"/>
      <c r="AF879" s="432"/>
      <c r="AG879" s="432"/>
      <c r="AH879" s="466" t="s">
        <v>534</v>
      </c>
      <c r="AI879" s="466"/>
      <c r="AJ879" s="466"/>
      <c r="AK879" s="466"/>
      <c r="AL879" s="434" t="s">
        <v>534</v>
      </c>
      <c r="AM879" s="435"/>
      <c r="AN879" s="435"/>
      <c r="AO879" s="436"/>
      <c r="AP879" s="243" t="s">
        <v>534</v>
      </c>
      <c r="AQ879" s="243"/>
      <c r="AR879" s="243"/>
      <c r="AS879" s="243"/>
      <c r="AT879" s="243"/>
      <c r="AU879" s="243"/>
      <c r="AV879" s="243"/>
      <c r="AW879" s="243"/>
      <c r="AX879" s="243"/>
      <c r="AY879">
        <f>COUNTA($C$879)</f>
        <v>1</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96</v>
      </c>
      <c r="D910" s="278"/>
      <c r="E910" s="278"/>
      <c r="F910" s="278"/>
      <c r="G910" s="278"/>
      <c r="H910" s="278"/>
      <c r="I910" s="278"/>
      <c r="J910" s="247" t="s">
        <v>101</v>
      </c>
      <c r="K910" s="467"/>
      <c r="L910" s="467"/>
      <c r="M910" s="467"/>
      <c r="N910" s="467"/>
      <c r="O910" s="467"/>
      <c r="P910" s="278" t="s">
        <v>24</v>
      </c>
      <c r="Q910" s="278"/>
      <c r="R910" s="278"/>
      <c r="S910" s="278"/>
      <c r="T910" s="278"/>
      <c r="U910" s="278"/>
      <c r="V910" s="278"/>
      <c r="W910" s="278"/>
      <c r="X910" s="278"/>
      <c r="Y910" s="463" t="s">
        <v>451</v>
      </c>
      <c r="Z910" s="463"/>
      <c r="AA910" s="463"/>
      <c r="AB910" s="463"/>
      <c r="AC910" s="247" t="s">
        <v>376</v>
      </c>
      <c r="AD910" s="247"/>
      <c r="AE910" s="247"/>
      <c r="AF910" s="247"/>
      <c r="AG910" s="247"/>
      <c r="AH910" s="463" t="s">
        <v>507</v>
      </c>
      <c r="AI910" s="278"/>
      <c r="AJ910" s="278"/>
      <c r="AK910" s="278"/>
      <c r="AL910" s="278" t="s">
        <v>23</v>
      </c>
      <c r="AM910" s="278"/>
      <c r="AN910" s="278"/>
      <c r="AO910" s="422"/>
      <c r="AP910" s="247" t="s">
        <v>456</v>
      </c>
      <c r="AQ910" s="247"/>
      <c r="AR910" s="247"/>
      <c r="AS910" s="247"/>
      <c r="AT910" s="247"/>
      <c r="AU910" s="247"/>
      <c r="AV910" s="247"/>
      <c r="AW910" s="247"/>
      <c r="AX910" s="247"/>
      <c r="AY910">
        <f>$AY$908</f>
        <v>1</v>
      </c>
    </row>
    <row r="911" spans="1:51" ht="47.25" customHeight="1" x14ac:dyDescent="0.15">
      <c r="A911" s="424">
        <v>1</v>
      </c>
      <c r="B911" s="424">
        <v>1</v>
      </c>
      <c r="C911" s="465" t="s">
        <v>135</v>
      </c>
      <c r="D911" s="465"/>
      <c r="E911" s="465"/>
      <c r="F911" s="465"/>
      <c r="G911" s="465"/>
      <c r="H911" s="465"/>
      <c r="I911" s="465"/>
      <c r="J911" s="426" t="s">
        <v>534</v>
      </c>
      <c r="K911" s="426"/>
      <c r="L911" s="426"/>
      <c r="M911" s="426"/>
      <c r="N911" s="426"/>
      <c r="O911" s="426"/>
      <c r="P911" s="468" t="s">
        <v>400</v>
      </c>
      <c r="Q911" s="468"/>
      <c r="R911" s="468"/>
      <c r="S911" s="468"/>
      <c r="T911" s="468"/>
      <c r="U911" s="468"/>
      <c r="V911" s="468"/>
      <c r="W911" s="468"/>
      <c r="X911" s="468"/>
      <c r="Y911" s="428">
        <v>6.2</v>
      </c>
      <c r="Z911" s="429"/>
      <c r="AA911" s="429"/>
      <c r="AB911" s="430"/>
      <c r="AC911" s="469" t="s">
        <v>517</v>
      </c>
      <c r="AD911" s="470"/>
      <c r="AE911" s="470"/>
      <c r="AF911" s="470"/>
      <c r="AG911" s="470"/>
      <c r="AH911" s="466" t="s">
        <v>534</v>
      </c>
      <c r="AI911" s="466"/>
      <c r="AJ911" s="466"/>
      <c r="AK911" s="466"/>
      <c r="AL911" s="434" t="s">
        <v>534</v>
      </c>
      <c r="AM911" s="435"/>
      <c r="AN911" s="435"/>
      <c r="AO911" s="436"/>
      <c r="AP911" s="243" t="s">
        <v>534</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96</v>
      </c>
      <c r="D943" s="278"/>
      <c r="E943" s="278"/>
      <c r="F943" s="278"/>
      <c r="G943" s="278"/>
      <c r="H943" s="278"/>
      <c r="I943" s="278"/>
      <c r="J943" s="247" t="s">
        <v>101</v>
      </c>
      <c r="K943" s="467"/>
      <c r="L943" s="467"/>
      <c r="M943" s="467"/>
      <c r="N943" s="467"/>
      <c r="O943" s="467"/>
      <c r="P943" s="278" t="s">
        <v>24</v>
      </c>
      <c r="Q943" s="278"/>
      <c r="R943" s="278"/>
      <c r="S943" s="278"/>
      <c r="T943" s="278"/>
      <c r="U943" s="278"/>
      <c r="V943" s="278"/>
      <c r="W943" s="278"/>
      <c r="X943" s="278"/>
      <c r="Y943" s="463" t="s">
        <v>451</v>
      </c>
      <c r="Z943" s="463"/>
      <c r="AA943" s="463"/>
      <c r="AB943" s="463"/>
      <c r="AC943" s="247" t="s">
        <v>376</v>
      </c>
      <c r="AD943" s="247"/>
      <c r="AE943" s="247"/>
      <c r="AF943" s="247"/>
      <c r="AG943" s="247"/>
      <c r="AH943" s="463" t="s">
        <v>507</v>
      </c>
      <c r="AI943" s="278"/>
      <c r="AJ943" s="278"/>
      <c r="AK943" s="278"/>
      <c r="AL943" s="278" t="s">
        <v>23</v>
      </c>
      <c r="AM943" s="278"/>
      <c r="AN943" s="278"/>
      <c r="AO943" s="422"/>
      <c r="AP943" s="247" t="s">
        <v>456</v>
      </c>
      <c r="AQ943" s="247"/>
      <c r="AR943" s="247"/>
      <c r="AS943" s="247"/>
      <c r="AT943" s="247"/>
      <c r="AU943" s="247"/>
      <c r="AV943" s="247"/>
      <c r="AW943" s="247"/>
      <c r="AX943" s="247"/>
      <c r="AY943">
        <f>$AY$941</f>
        <v>1</v>
      </c>
    </row>
    <row r="944" spans="1:51" ht="30" customHeight="1" x14ac:dyDescent="0.15">
      <c r="A944" s="424">
        <v>1</v>
      </c>
      <c r="B944" s="424">
        <v>1</v>
      </c>
      <c r="C944" s="465" t="s">
        <v>756</v>
      </c>
      <c r="D944" s="465"/>
      <c r="E944" s="465"/>
      <c r="F944" s="465"/>
      <c r="G944" s="465"/>
      <c r="H944" s="465"/>
      <c r="I944" s="465"/>
      <c r="J944" s="426">
        <v>9020005011172</v>
      </c>
      <c r="K944" s="426"/>
      <c r="L944" s="426"/>
      <c r="M944" s="426"/>
      <c r="N944" s="426"/>
      <c r="O944" s="426"/>
      <c r="P944" s="468" t="s">
        <v>720</v>
      </c>
      <c r="Q944" s="468"/>
      <c r="R944" s="468"/>
      <c r="S944" s="468"/>
      <c r="T944" s="468"/>
      <c r="U944" s="468"/>
      <c r="V944" s="468"/>
      <c r="W944" s="468"/>
      <c r="X944" s="468"/>
      <c r="Y944" s="428">
        <v>1.1000000000000001</v>
      </c>
      <c r="Z944" s="429"/>
      <c r="AA944" s="429"/>
      <c r="AB944" s="430"/>
      <c r="AC944" s="469" t="s">
        <v>29</v>
      </c>
      <c r="AD944" s="470"/>
      <c r="AE944" s="470"/>
      <c r="AF944" s="470"/>
      <c r="AG944" s="470"/>
      <c r="AH944" s="466">
        <v>1</v>
      </c>
      <c r="AI944" s="466"/>
      <c r="AJ944" s="466"/>
      <c r="AK944" s="466"/>
      <c r="AL944" s="434">
        <v>100</v>
      </c>
      <c r="AM944" s="435"/>
      <c r="AN944" s="435"/>
      <c r="AO944" s="436"/>
      <c r="AP944" s="243" t="s">
        <v>534</v>
      </c>
      <c r="AQ944" s="243"/>
      <c r="AR944" s="243"/>
      <c r="AS944" s="243"/>
      <c r="AT944" s="243"/>
      <c r="AU944" s="243"/>
      <c r="AV944" s="243"/>
      <c r="AW944" s="243"/>
      <c r="AX944" s="243"/>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8"/>
      <c r="B976" s="278"/>
      <c r="C976" s="278" t="s">
        <v>96</v>
      </c>
      <c r="D976" s="278"/>
      <c r="E976" s="278"/>
      <c r="F976" s="278"/>
      <c r="G976" s="278"/>
      <c r="H976" s="278"/>
      <c r="I976" s="278"/>
      <c r="J976" s="247" t="s">
        <v>101</v>
      </c>
      <c r="K976" s="467"/>
      <c r="L976" s="467"/>
      <c r="M976" s="467"/>
      <c r="N976" s="467"/>
      <c r="O976" s="467"/>
      <c r="P976" s="278" t="s">
        <v>24</v>
      </c>
      <c r="Q976" s="278"/>
      <c r="R976" s="278"/>
      <c r="S976" s="278"/>
      <c r="T976" s="278"/>
      <c r="U976" s="278"/>
      <c r="V976" s="278"/>
      <c r="W976" s="278"/>
      <c r="X976" s="278"/>
      <c r="Y976" s="463" t="s">
        <v>451</v>
      </c>
      <c r="Z976" s="463"/>
      <c r="AA976" s="463"/>
      <c r="AB976" s="463"/>
      <c r="AC976" s="247" t="s">
        <v>376</v>
      </c>
      <c r="AD976" s="247"/>
      <c r="AE976" s="247"/>
      <c r="AF976" s="247"/>
      <c r="AG976" s="247"/>
      <c r="AH976" s="463" t="s">
        <v>507</v>
      </c>
      <c r="AI976" s="278"/>
      <c r="AJ976" s="278"/>
      <c r="AK976" s="278"/>
      <c r="AL976" s="278" t="s">
        <v>23</v>
      </c>
      <c r="AM976" s="278"/>
      <c r="AN976" s="278"/>
      <c r="AO976" s="422"/>
      <c r="AP976" s="247" t="s">
        <v>456</v>
      </c>
      <c r="AQ976" s="247"/>
      <c r="AR976" s="247"/>
      <c r="AS976" s="247"/>
      <c r="AT976" s="247"/>
      <c r="AU976" s="247"/>
      <c r="AV976" s="247"/>
      <c r="AW976" s="247"/>
      <c r="AX976" s="247"/>
      <c r="AY976">
        <f>$AY$974</f>
        <v>1</v>
      </c>
    </row>
    <row r="977" spans="1:51" ht="30" customHeight="1" x14ac:dyDescent="0.15">
      <c r="A977" s="424">
        <v>1</v>
      </c>
      <c r="B977" s="424">
        <v>1</v>
      </c>
      <c r="C977" s="465" t="s">
        <v>25</v>
      </c>
      <c r="D977" s="465"/>
      <c r="E977" s="465"/>
      <c r="F977" s="465"/>
      <c r="G977" s="465"/>
      <c r="H977" s="465"/>
      <c r="I977" s="465"/>
      <c r="J977" s="426"/>
      <c r="K977" s="426"/>
      <c r="L977" s="426"/>
      <c r="M977" s="426"/>
      <c r="N977" s="426"/>
      <c r="O977" s="426"/>
      <c r="P977" s="427" t="s">
        <v>775</v>
      </c>
      <c r="Q977" s="427"/>
      <c r="R977" s="427"/>
      <c r="S977" s="427"/>
      <c r="T977" s="427"/>
      <c r="U977" s="427"/>
      <c r="V977" s="427"/>
      <c r="W977" s="427"/>
      <c r="X977" s="427"/>
      <c r="Y977" s="428">
        <v>0.8</v>
      </c>
      <c r="Z977" s="429"/>
      <c r="AA977" s="429"/>
      <c r="AB977" s="430"/>
      <c r="AC977" s="431" t="s">
        <v>294</v>
      </c>
      <c r="AD977" s="432"/>
      <c r="AE977" s="432"/>
      <c r="AF977" s="432"/>
      <c r="AG977" s="432"/>
      <c r="AH977" s="466" t="s">
        <v>534</v>
      </c>
      <c r="AI977" s="466"/>
      <c r="AJ977" s="466"/>
      <c r="AK977" s="466"/>
      <c r="AL977" s="434" t="s">
        <v>534</v>
      </c>
      <c r="AM977" s="435"/>
      <c r="AN977" s="435"/>
      <c r="AO977" s="436"/>
      <c r="AP977" s="243" t="s">
        <v>534</v>
      </c>
      <c r="AQ977" s="243"/>
      <c r="AR977" s="243"/>
      <c r="AS977" s="243"/>
      <c r="AT977" s="243"/>
      <c r="AU977" s="243"/>
      <c r="AV977" s="243"/>
      <c r="AW977" s="243"/>
      <c r="AX977" s="243"/>
      <c r="AY977">
        <f>$AY$974</f>
        <v>1</v>
      </c>
    </row>
    <row r="978" spans="1:51" ht="30" customHeight="1" x14ac:dyDescent="0.15">
      <c r="A978" s="424">
        <v>2</v>
      </c>
      <c r="B978" s="424">
        <v>1</v>
      </c>
      <c r="C978" s="465" t="s">
        <v>452</v>
      </c>
      <c r="D978" s="465"/>
      <c r="E978" s="465"/>
      <c r="F978" s="465"/>
      <c r="G978" s="465"/>
      <c r="H978" s="465"/>
      <c r="I978" s="465"/>
      <c r="J978" s="426">
        <v>3250001007108</v>
      </c>
      <c r="K978" s="426"/>
      <c r="L978" s="426"/>
      <c r="M978" s="426"/>
      <c r="N978" s="426"/>
      <c r="O978" s="426"/>
      <c r="P978" s="427" t="s">
        <v>759</v>
      </c>
      <c r="Q978" s="427"/>
      <c r="R978" s="427"/>
      <c r="S978" s="427"/>
      <c r="T978" s="427"/>
      <c r="U978" s="427"/>
      <c r="V978" s="427"/>
      <c r="W978" s="427"/>
      <c r="X978" s="427"/>
      <c r="Y978" s="428">
        <v>0.1</v>
      </c>
      <c r="Z978" s="429"/>
      <c r="AA978" s="429"/>
      <c r="AB978" s="430"/>
      <c r="AC978" s="431" t="s">
        <v>294</v>
      </c>
      <c r="AD978" s="432"/>
      <c r="AE978" s="432"/>
      <c r="AF978" s="432"/>
      <c r="AG978" s="432"/>
      <c r="AH978" s="466" t="s">
        <v>534</v>
      </c>
      <c r="AI978" s="466"/>
      <c r="AJ978" s="466"/>
      <c r="AK978" s="466"/>
      <c r="AL978" s="434" t="s">
        <v>534</v>
      </c>
      <c r="AM978" s="435"/>
      <c r="AN978" s="435"/>
      <c r="AO978" s="436"/>
      <c r="AP978" s="243" t="s">
        <v>534</v>
      </c>
      <c r="AQ978" s="243"/>
      <c r="AR978" s="243"/>
      <c r="AS978" s="243"/>
      <c r="AT978" s="243"/>
      <c r="AU978" s="243"/>
      <c r="AV978" s="243"/>
      <c r="AW978" s="243"/>
      <c r="AX978" s="243"/>
      <c r="AY978">
        <f>COUNTA($C$978)</f>
        <v>1</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8"/>
      <c r="B1009" s="278"/>
      <c r="C1009" s="278" t="s">
        <v>96</v>
      </c>
      <c r="D1009" s="278"/>
      <c r="E1009" s="278"/>
      <c r="F1009" s="278"/>
      <c r="G1009" s="278"/>
      <c r="H1009" s="278"/>
      <c r="I1009" s="278"/>
      <c r="J1009" s="247" t="s">
        <v>101</v>
      </c>
      <c r="K1009" s="467"/>
      <c r="L1009" s="467"/>
      <c r="M1009" s="467"/>
      <c r="N1009" s="467"/>
      <c r="O1009" s="467"/>
      <c r="P1009" s="278" t="s">
        <v>24</v>
      </c>
      <c r="Q1009" s="278"/>
      <c r="R1009" s="278"/>
      <c r="S1009" s="278"/>
      <c r="T1009" s="278"/>
      <c r="U1009" s="278"/>
      <c r="V1009" s="278"/>
      <c r="W1009" s="278"/>
      <c r="X1009" s="278"/>
      <c r="Y1009" s="463" t="s">
        <v>451</v>
      </c>
      <c r="Z1009" s="463"/>
      <c r="AA1009" s="463"/>
      <c r="AB1009" s="463"/>
      <c r="AC1009" s="247" t="s">
        <v>376</v>
      </c>
      <c r="AD1009" s="247"/>
      <c r="AE1009" s="247"/>
      <c r="AF1009" s="247"/>
      <c r="AG1009" s="247"/>
      <c r="AH1009" s="463" t="s">
        <v>507</v>
      </c>
      <c r="AI1009" s="278"/>
      <c r="AJ1009" s="278"/>
      <c r="AK1009" s="278"/>
      <c r="AL1009" s="278" t="s">
        <v>23</v>
      </c>
      <c r="AM1009" s="278"/>
      <c r="AN1009" s="278"/>
      <c r="AO1009" s="422"/>
      <c r="AP1009" s="247" t="s">
        <v>456</v>
      </c>
      <c r="AQ1009" s="247"/>
      <c r="AR1009" s="247"/>
      <c r="AS1009" s="247"/>
      <c r="AT1009" s="247"/>
      <c r="AU1009" s="247"/>
      <c r="AV1009" s="247"/>
      <c r="AW1009" s="247"/>
      <c r="AX1009" s="247"/>
      <c r="AY1009">
        <f>$AY$1007</f>
        <v>1</v>
      </c>
    </row>
    <row r="1010" spans="1:51" ht="30" customHeight="1" x14ac:dyDescent="0.15">
      <c r="A1010" s="424">
        <v>1</v>
      </c>
      <c r="B1010" s="424">
        <v>1</v>
      </c>
      <c r="C1010" s="465" t="s">
        <v>704</v>
      </c>
      <c r="D1010" s="465"/>
      <c r="E1010" s="465"/>
      <c r="F1010" s="465"/>
      <c r="G1010" s="465"/>
      <c r="H1010" s="465"/>
      <c r="I1010" s="465"/>
      <c r="J1010" s="426">
        <v>2000012100001</v>
      </c>
      <c r="K1010" s="426"/>
      <c r="L1010" s="426"/>
      <c r="M1010" s="426"/>
      <c r="N1010" s="426"/>
      <c r="O1010" s="426"/>
      <c r="P1010" s="468" t="s">
        <v>676</v>
      </c>
      <c r="Q1010" s="468"/>
      <c r="R1010" s="468"/>
      <c r="S1010" s="468"/>
      <c r="T1010" s="468"/>
      <c r="U1010" s="468"/>
      <c r="V1010" s="468"/>
      <c r="W1010" s="468"/>
      <c r="X1010" s="468"/>
      <c r="Y1010" s="428">
        <v>0</v>
      </c>
      <c r="Z1010" s="429"/>
      <c r="AA1010" s="429"/>
      <c r="AB1010" s="430"/>
      <c r="AC1010" s="469" t="s">
        <v>173</v>
      </c>
      <c r="AD1010" s="470"/>
      <c r="AE1010" s="470"/>
      <c r="AF1010" s="470"/>
      <c r="AG1010" s="470"/>
      <c r="AH1010" s="466" t="s">
        <v>534</v>
      </c>
      <c r="AI1010" s="466"/>
      <c r="AJ1010" s="466"/>
      <c r="AK1010" s="466"/>
      <c r="AL1010" s="434" t="s">
        <v>534</v>
      </c>
      <c r="AM1010" s="435"/>
      <c r="AN1010" s="435"/>
      <c r="AO1010" s="436"/>
      <c r="AP1010" s="243" t="s">
        <v>534</v>
      </c>
      <c r="AQ1010" s="243"/>
      <c r="AR1010" s="243"/>
      <c r="AS1010" s="243"/>
      <c r="AT1010" s="243"/>
      <c r="AU1010" s="243"/>
      <c r="AV1010" s="243"/>
      <c r="AW1010" s="243"/>
      <c r="AX1010" s="243"/>
      <c r="AY1010">
        <f>$AY$1007</f>
        <v>1</v>
      </c>
    </row>
    <row r="1011" spans="1:51" ht="30" customHeight="1" x14ac:dyDescent="0.15">
      <c r="A1011" s="424">
        <v>2</v>
      </c>
      <c r="B1011" s="424">
        <v>1</v>
      </c>
      <c r="C1011" s="465" t="s">
        <v>780</v>
      </c>
      <c r="D1011" s="465"/>
      <c r="E1011" s="465"/>
      <c r="F1011" s="465"/>
      <c r="G1011" s="465"/>
      <c r="H1011" s="465"/>
      <c r="I1011" s="465"/>
      <c r="J1011" s="426">
        <v>2000012100001</v>
      </c>
      <c r="K1011" s="426"/>
      <c r="L1011" s="426"/>
      <c r="M1011" s="426"/>
      <c r="N1011" s="426"/>
      <c r="O1011" s="426"/>
      <c r="P1011" s="468" t="s">
        <v>676</v>
      </c>
      <c r="Q1011" s="468"/>
      <c r="R1011" s="468"/>
      <c r="S1011" s="468"/>
      <c r="T1011" s="468"/>
      <c r="U1011" s="468"/>
      <c r="V1011" s="468"/>
      <c r="W1011" s="468"/>
      <c r="X1011" s="468"/>
      <c r="Y1011" s="428">
        <v>0</v>
      </c>
      <c r="Z1011" s="429"/>
      <c r="AA1011" s="429"/>
      <c r="AB1011" s="430"/>
      <c r="AC1011" s="469" t="s">
        <v>173</v>
      </c>
      <c r="AD1011" s="469"/>
      <c r="AE1011" s="469"/>
      <c r="AF1011" s="469"/>
      <c r="AG1011" s="469"/>
      <c r="AH1011" s="466" t="s">
        <v>534</v>
      </c>
      <c r="AI1011" s="466"/>
      <c r="AJ1011" s="466"/>
      <c r="AK1011" s="466"/>
      <c r="AL1011" s="434" t="s">
        <v>534</v>
      </c>
      <c r="AM1011" s="435"/>
      <c r="AN1011" s="435"/>
      <c r="AO1011" s="436"/>
      <c r="AP1011" s="243" t="s">
        <v>534</v>
      </c>
      <c r="AQ1011" s="243"/>
      <c r="AR1011" s="243"/>
      <c r="AS1011" s="243"/>
      <c r="AT1011" s="243"/>
      <c r="AU1011" s="243"/>
      <c r="AV1011" s="243"/>
      <c r="AW1011" s="243"/>
      <c r="AX1011" s="243"/>
      <c r="AY1011">
        <f>COUNTA($C$1011)</f>
        <v>1</v>
      </c>
    </row>
    <row r="1012" spans="1:51" ht="30" customHeight="1" x14ac:dyDescent="0.15">
      <c r="A1012" s="424">
        <v>3</v>
      </c>
      <c r="B1012" s="424">
        <v>1</v>
      </c>
      <c r="C1012" s="465" t="s">
        <v>783</v>
      </c>
      <c r="D1012" s="465"/>
      <c r="E1012" s="465"/>
      <c r="F1012" s="465"/>
      <c r="G1012" s="465"/>
      <c r="H1012" s="465"/>
      <c r="I1012" s="465"/>
      <c r="J1012" s="426">
        <v>2000012100001</v>
      </c>
      <c r="K1012" s="426"/>
      <c r="L1012" s="426"/>
      <c r="M1012" s="426"/>
      <c r="N1012" s="426"/>
      <c r="O1012" s="426"/>
      <c r="P1012" s="468" t="s">
        <v>676</v>
      </c>
      <c r="Q1012" s="468"/>
      <c r="R1012" s="468"/>
      <c r="S1012" s="468"/>
      <c r="T1012" s="468"/>
      <c r="U1012" s="468"/>
      <c r="V1012" s="468"/>
      <c r="W1012" s="468"/>
      <c r="X1012" s="468"/>
      <c r="Y1012" s="428">
        <v>0</v>
      </c>
      <c r="Z1012" s="429"/>
      <c r="AA1012" s="429"/>
      <c r="AB1012" s="430"/>
      <c r="AC1012" s="469" t="s">
        <v>173</v>
      </c>
      <c r="AD1012" s="470"/>
      <c r="AE1012" s="470"/>
      <c r="AF1012" s="470"/>
      <c r="AG1012" s="470"/>
      <c r="AH1012" s="466" t="s">
        <v>534</v>
      </c>
      <c r="AI1012" s="466"/>
      <c r="AJ1012" s="466"/>
      <c r="AK1012" s="466"/>
      <c r="AL1012" s="434" t="s">
        <v>534</v>
      </c>
      <c r="AM1012" s="435"/>
      <c r="AN1012" s="435"/>
      <c r="AO1012" s="436"/>
      <c r="AP1012" s="243" t="s">
        <v>534</v>
      </c>
      <c r="AQ1012" s="243"/>
      <c r="AR1012" s="243"/>
      <c r="AS1012" s="243"/>
      <c r="AT1012" s="243"/>
      <c r="AU1012" s="243"/>
      <c r="AV1012" s="243"/>
      <c r="AW1012" s="243"/>
      <c r="AX1012" s="243"/>
      <c r="AY1012">
        <f>COUNTA($C$1012)</f>
        <v>1</v>
      </c>
    </row>
    <row r="1013" spans="1:51" ht="30" customHeight="1" x14ac:dyDescent="0.15">
      <c r="A1013" s="424">
        <v>4</v>
      </c>
      <c r="B1013" s="424">
        <v>1</v>
      </c>
      <c r="C1013" s="465" t="s">
        <v>47</v>
      </c>
      <c r="D1013" s="465"/>
      <c r="E1013" s="465"/>
      <c r="F1013" s="465"/>
      <c r="G1013" s="465"/>
      <c r="H1013" s="465"/>
      <c r="I1013" s="465"/>
      <c r="J1013" s="426">
        <v>2000012100001</v>
      </c>
      <c r="K1013" s="426"/>
      <c r="L1013" s="426"/>
      <c r="M1013" s="426"/>
      <c r="N1013" s="426"/>
      <c r="O1013" s="426"/>
      <c r="P1013" s="468" t="s">
        <v>676</v>
      </c>
      <c r="Q1013" s="468"/>
      <c r="R1013" s="468"/>
      <c r="S1013" s="468"/>
      <c r="T1013" s="468"/>
      <c r="U1013" s="468"/>
      <c r="V1013" s="468"/>
      <c r="W1013" s="468"/>
      <c r="X1013" s="468"/>
      <c r="Y1013" s="428">
        <v>0</v>
      </c>
      <c r="Z1013" s="429"/>
      <c r="AA1013" s="429"/>
      <c r="AB1013" s="430"/>
      <c r="AC1013" s="469" t="s">
        <v>173</v>
      </c>
      <c r="AD1013" s="469"/>
      <c r="AE1013" s="469"/>
      <c r="AF1013" s="469"/>
      <c r="AG1013" s="469"/>
      <c r="AH1013" s="466" t="s">
        <v>534</v>
      </c>
      <c r="AI1013" s="466"/>
      <c r="AJ1013" s="466"/>
      <c r="AK1013" s="466"/>
      <c r="AL1013" s="434" t="s">
        <v>534</v>
      </c>
      <c r="AM1013" s="435"/>
      <c r="AN1013" s="435"/>
      <c r="AO1013" s="436"/>
      <c r="AP1013" s="243" t="s">
        <v>534</v>
      </c>
      <c r="AQ1013" s="243"/>
      <c r="AR1013" s="243"/>
      <c r="AS1013" s="243"/>
      <c r="AT1013" s="243"/>
      <c r="AU1013" s="243"/>
      <c r="AV1013" s="243"/>
      <c r="AW1013" s="243"/>
      <c r="AX1013" s="243"/>
      <c r="AY1013">
        <f>COUNTA($C$1013)</f>
        <v>1</v>
      </c>
    </row>
    <row r="1014" spans="1:51" ht="30" customHeight="1" x14ac:dyDescent="0.15">
      <c r="A1014" s="424">
        <v>5</v>
      </c>
      <c r="B1014" s="424">
        <v>1</v>
      </c>
      <c r="C1014" s="465" t="s">
        <v>223</v>
      </c>
      <c r="D1014" s="465"/>
      <c r="E1014" s="465"/>
      <c r="F1014" s="465"/>
      <c r="G1014" s="465"/>
      <c r="H1014" s="465"/>
      <c r="I1014" s="465"/>
      <c r="J1014" s="426">
        <v>2000012100001</v>
      </c>
      <c r="K1014" s="426"/>
      <c r="L1014" s="426"/>
      <c r="M1014" s="426"/>
      <c r="N1014" s="426"/>
      <c r="O1014" s="426"/>
      <c r="P1014" s="468" t="s">
        <v>676</v>
      </c>
      <c r="Q1014" s="468"/>
      <c r="R1014" s="468"/>
      <c r="S1014" s="468"/>
      <c r="T1014" s="468"/>
      <c r="U1014" s="468"/>
      <c r="V1014" s="468"/>
      <c r="W1014" s="468"/>
      <c r="X1014" s="468"/>
      <c r="Y1014" s="428">
        <v>0</v>
      </c>
      <c r="Z1014" s="429"/>
      <c r="AA1014" s="429"/>
      <c r="AB1014" s="430"/>
      <c r="AC1014" s="469" t="s">
        <v>173</v>
      </c>
      <c r="AD1014" s="470"/>
      <c r="AE1014" s="470"/>
      <c r="AF1014" s="470"/>
      <c r="AG1014" s="470"/>
      <c r="AH1014" s="466" t="s">
        <v>534</v>
      </c>
      <c r="AI1014" s="466"/>
      <c r="AJ1014" s="466"/>
      <c r="AK1014" s="466"/>
      <c r="AL1014" s="434" t="s">
        <v>534</v>
      </c>
      <c r="AM1014" s="435"/>
      <c r="AN1014" s="435"/>
      <c r="AO1014" s="436"/>
      <c r="AP1014" s="243" t="s">
        <v>534</v>
      </c>
      <c r="AQ1014" s="243"/>
      <c r="AR1014" s="243"/>
      <c r="AS1014" s="243"/>
      <c r="AT1014" s="243"/>
      <c r="AU1014" s="243"/>
      <c r="AV1014" s="243"/>
      <c r="AW1014" s="243"/>
      <c r="AX1014" s="243"/>
      <c r="AY1014">
        <f>COUNTA($C$1014)</f>
        <v>1</v>
      </c>
    </row>
    <row r="1015" spans="1:51" ht="30" customHeight="1" x14ac:dyDescent="0.15">
      <c r="A1015" s="424">
        <v>6</v>
      </c>
      <c r="B1015" s="424">
        <v>1</v>
      </c>
      <c r="C1015" s="465" t="s">
        <v>781</v>
      </c>
      <c r="D1015" s="465"/>
      <c r="E1015" s="465"/>
      <c r="F1015" s="465"/>
      <c r="G1015" s="465"/>
      <c r="H1015" s="465"/>
      <c r="I1015" s="465"/>
      <c r="J1015" s="426">
        <v>2000012100001</v>
      </c>
      <c r="K1015" s="426"/>
      <c r="L1015" s="426"/>
      <c r="M1015" s="426"/>
      <c r="N1015" s="426"/>
      <c r="O1015" s="426"/>
      <c r="P1015" s="468" t="s">
        <v>676</v>
      </c>
      <c r="Q1015" s="468"/>
      <c r="R1015" s="468"/>
      <c r="S1015" s="468"/>
      <c r="T1015" s="468"/>
      <c r="U1015" s="468"/>
      <c r="V1015" s="468"/>
      <c r="W1015" s="468"/>
      <c r="X1015" s="468"/>
      <c r="Y1015" s="428">
        <v>0</v>
      </c>
      <c r="Z1015" s="429"/>
      <c r="AA1015" s="429"/>
      <c r="AB1015" s="430"/>
      <c r="AC1015" s="469" t="s">
        <v>173</v>
      </c>
      <c r="AD1015" s="469"/>
      <c r="AE1015" s="469"/>
      <c r="AF1015" s="469"/>
      <c r="AG1015" s="469"/>
      <c r="AH1015" s="466" t="s">
        <v>534</v>
      </c>
      <c r="AI1015" s="466"/>
      <c r="AJ1015" s="466"/>
      <c r="AK1015" s="466"/>
      <c r="AL1015" s="434" t="s">
        <v>534</v>
      </c>
      <c r="AM1015" s="435"/>
      <c r="AN1015" s="435"/>
      <c r="AO1015" s="436"/>
      <c r="AP1015" s="243" t="s">
        <v>534</v>
      </c>
      <c r="AQ1015" s="243"/>
      <c r="AR1015" s="243"/>
      <c r="AS1015" s="243"/>
      <c r="AT1015" s="243"/>
      <c r="AU1015" s="243"/>
      <c r="AV1015" s="243"/>
      <c r="AW1015" s="243"/>
      <c r="AX1015" s="243"/>
      <c r="AY1015">
        <f>COUNTA($C$1015)</f>
        <v>1</v>
      </c>
    </row>
    <row r="1016" spans="1:51" ht="30" customHeight="1" x14ac:dyDescent="0.15">
      <c r="A1016" s="424">
        <v>7</v>
      </c>
      <c r="B1016" s="424">
        <v>1</v>
      </c>
      <c r="C1016" s="465" t="s">
        <v>533</v>
      </c>
      <c r="D1016" s="465"/>
      <c r="E1016" s="465"/>
      <c r="F1016" s="465"/>
      <c r="G1016" s="465"/>
      <c r="H1016" s="465"/>
      <c r="I1016" s="465"/>
      <c r="J1016" s="426">
        <v>2000012100001</v>
      </c>
      <c r="K1016" s="426"/>
      <c r="L1016" s="426"/>
      <c r="M1016" s="426"/>
      <c r="N1016" s="426"/>
      <c r="O1016" s="426"/>
      <c r="P1016" s="468" t="s">
        <v>676</v>
      </c>
      <c r="Q1016" s="468"/>
      <c r="R1016" s="468"/>
      <c r="S1016" s="468"/>
      <c r="T1016" s="468"/>
      <c r="U1016" s="468"/>
      <c r="V1016" s="468"/>
      <c r="W1016" s="468"/>
      <c r="X1016" s="468"/>
      <c r="Y1016" s="428">
        <v>0</v>
      </c>
      <c r="Z1016" s="429"/>
      <c r="AA1016" s="429"/>
      <c r="AB1016" s="430"/>
      <c r="AC1016" s="469" t="s">
        <v>173</v>
      </c>
      <c r="AD1016" s="470"/>
      <c r="AE1016" s="470"/>
      <c r="AF1016" s="470"/>
      <c r="AG1016" s="470"/>
      <c r="AH1016" s="466" t="s">
        <v>534</v>
      </c>
      <c r="AI1016" s="466"/>
      <c r="AJ1016" s="466"/>
      <c r="AK1016" s="466"/>
      <c r="AL1016" s="434" t="s">
        <v>534</v>
      </c>
      <c r="AM1016" s="435"/>
      <c r="AN1016" s="435"/>
      <c r="AO1016" s="436"/>
      <c r="AP1016" s="243" t="s">
        <v>534</v>
      </c>
      <c r="AQ1016" s="243"/>
      <c r="AR1016" s="243"/>
      <c r="AS1016" s="243"/>
      <c r="AT1016" s="243"/>
      <c r="AU1016" s="243"/>
      <c r="AV1016" s="243"/>
      <c r="AW1016" s="243"/>
      <c r="AX1016" s="243"/>
      <c r="AY1016">
        <f>COUNTA($C$1016)</f>
        <v>1</v>
      </c>
    </row>
    <row r="1017" spans="1:51" ht="30" customHeight="1" x14ac:dyDescent="0.15">
      <c r="A1017" s="424">
        <v>8</v>
      </c>
      <c r="B1017" s="424">
        <v>1</v>
      </c>
      <c r="C1017" s="465" t="s">
        <v>491</v>
      </c>
      <c r="D1017" s="465"/>
      <c r="E1017" s="465"/>
      <c r="F1017" s="465"/>
      <c r="G1017" s="465"/>
      <c r="H1017" s="465"/>
      <c r="I1017" s="465"/>
      <c r="J1017" s="426">
        <v>2000012100001</v>
      </c>
      <c r="K1017" s="426"/>
      <c r="L1017" s="426"/>
      <c r="M1017" s="426"/>
      <c r="N1017" s="426"/>
      <c r="O1017" s="426"/>
      <c r="P1017" s="468" t="s">
        <v>676</v>
      </c>
      <c r="Q1017" s="468"/>
      <c r="R1017" s="468"/>
      <c r="S1017" s="468"/>
      <c r="T1017" s="468"/>
      <c r="U1017" s="468"/>
      <c r="V1017" s="468"/>
      <c r="W1017" s="468"/>
      <c r="X1017" s="468"/>
      <c r="Y1017" s="428">
        <v>0</v>
      </c>
      <c r="Z1017" s="429"/>
      <c r="AA1017" s="429"/>
      <c r="AB1017" s="430"/>
      <c r="AC1017" s="469" t="s">
        <v>173</v>
      </c>
      <c r="AD1017" s="469"/>
      <c r="AE1017" s="469"/>
      <c r="AF1017" s="469"/>
      <c r="AG1017" s="469"/>
      <c r="AH1017" s="466" t="s">
        <v>534</v>
      </c>
      <c r="AI1017" s="466"/>
      <c r="AJ1017" s="466"/>
      <c r="AK1017" s="466"/>
      <c r="AL1017" s="434" t="s">
        <v>534</v>
      </c>
      <c r="AM1017" s="435"/>
      <c r="AN1017" s="435"/>
      <c r="AO1017" s="436"/>
      <c r="AP1017" s="243" t="s">
        <v>534</v>
      </c>
      <c r="AQ1017" s="243"/>
      <c r="AR1017" s="243"/>
      <c r="AS1017" s="243"/>
      <c r="AT1017" s="243"/>
      <c r="AU1017" s="243"/>
      <c r="AV1017" s="243"/>
      <c r="AW1017" s="243"/>
      <c r="AX1017" s="243"/>
      <c r="AY1017">
        <f>COUNTA($C$1017)</f>
        <v>1</v>
      </c>
    </row>
    <row r="1018" spans="1:51" ht="30" customHeight="1" x14ac:dyDescent="0.15">
      <c r="A1018" s="424">
        <v>9</v>
      </c>
      <c r="B1018" s="424">
        <v>1</v>
      </c>
      <c r="C1018" s="465" t="s">
        <v>550</v>
      </c>
      <c r="D1018" s="465"/>
      <c r="E1018" s="465"/>
      <c r="F1018" s="465"/>
      <c r="G1018" s="465"/>
      <c r="H1018" s="465"/>
      <c r="I1018" s="465"/>
      <c r="J1018" s="426">
        <v>2000012100001</v>
      </c>
      <c r="K1018" s="426"/>
      <c r="L1018" s="426"/>
      <c r="M1018" s="426"/>
      <c r="N1018" s="426"/>
      <c r="O1018" s="426"/>
      <c r="P1018" s="468" t="s">
        <v>676</v>
      </c>
      <c r="Q1018" s="468"/>
      <c r="R1018" s="468"/>
      <c r="S1018" s="468"/>
      <c r="T1018" s="468"/>
      <c r="U1018" s="468"/>
      <c r="V1018" s="468"/>
      <c r="W1018" s="468"/>
      <c r="X1018" s="468"/>
      <c r="Y1018" s="428">
        <v>0</v>
      </c>
      <c r="Z1018" s="429"/>
      <c r="AA1018" s="429"/>
      <c r="AB1018" s="430"/>
      <c r="AC1018" s="469" t="s">
        <v>173</v>
      </c>
      <c r="AD1018" s="470"/>
      <c r="AE1018" s="470"/>
      <c r="AF1018" s="470"/>
      <c r="AG1018" s="470"/>
      <c r="AH1018" s="466" t="s">
        <v>534</v>
      </c>
      <c r="AI1018" s="466"/>
      <c r="AJ1018" s="466"/>
      <c r="AK1018" s="466"/>
      <c r="AL1018" s="434" t="s">
        <v>534</v>
      </c>
      <c r="AM1018" s="435"/>
      <c r="AN1018" s="435"/>
      <c r="AO1018" s="436"/>
      <c r="AP1018" s="243" t="s">
        <v>534</v>
      </c>
      <c r="AQ1018" s="243"/>
      <c r="AR1018" s="243"/>
      <c r="AS1018" s="243"/>
      <c r="AT1018" s="243"/>
      <c r="AU1018" s="243"/>
      <c r="AV1018" s="243"/>
      <c r="AW1018" s="243"/>
      <c r="AX1018" s="243"/>
      <c r="AY1018">
        <f>COUNTA($C$1018)</f>
        <v>1</v>
      </c>
    </row>
    <row r="1019" spans="1:51" ht="30" customHeight="1" x14ac:dyDescent="0.15">
      <c r="A1019" s="424">
        <v>10</v>
      </c>
      <c r="B1019" s="424">
        <v>1</v>
      </c>
      <c r="C1019" s="465" t="s">
        <v>782</v>
      </c>
      <c r="D1019" s="465"/>
      <c r="E1019" s="465"/>
      <c r="F1019" s="465"/>
      <c r="G1019" s="465"/>
      <c r="H1019" s="465"/>
      <c r="I1019" s="465"/>
      <c r="J1019" s="426">
        <v>2000012100001</v>
      </c>
      <c r="K1019" s="426"/>
      <c r="L1019" s="426"/>
      <c r="M1019" s="426"/>
      <c r="N1019" s="426"/>
      <c r="O1019" s="426"/>
      <c r="P1019" s="468" t="s">
        <v>676</v>
      </c>
      <c r="Q1019" s="468"/>
      <c r="R1019" s="468"/>
      <c r="S1019" s="468"/>
      <c r="T1019" s="468"/>
      <c r="U1019" s="468"/>
      <c r="V1019" s="468"/>
      <c r="W1019" s="468"/>
      <c r="X1019" s="468"/>
      <c r="Y1019" s="428">
        <v>0</v>
      </c>
      <c r="Z1019" s="429"/>
      <c r="AA1019" s="429"/>
      <c r="AB1019" s="430"/>
      <c r="AC1019" s="469" t="s">
        <v>173</v>
      </c>
      <c r="AD1019" s="470"/>
      <c r="AE1019" s="470"/>
      <c r="AF1019" s="470"/>
      <c r="AG1019" s="470"/>
      <c r="AH1019" s="466" t="s">
        <v>534</v>
      </c>
      <c r="AI1019" s="466"/>
      <c r="AJ1019" s="466"/>
      <c r="AK1019" s="466"/>
      <c r="AL1019" s="434" t="s">
        <v>534</v>
      </c>
      <c r="AM1019" s="435"/>
      <c r="AN1019" s="435"/>
      <c r="AO1019" s="436"/>
      <c r="AP1019" s="243" t="s">
        <v>534</v>
      </c>
      <c r="AQ1019" s="243"/>
      <c r="AR1019" s="243"/>
      <c r="AS1019" s="243"/>
      <c r="AT1019" s="243"/>
      <c r="AU1019" s="243"/>
      <c r="AV1019" s="243"/>
      <c r="AW1019" s="243"/>
      <c r="AX1019" s="243"/>
      <c r="AY1019">
        <f>COUNTA($C$1019)</f>
        <v>1</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47" t="s">
        <v>101</v>
      </c>
      <c r="K1042" s="467"/>
      <c r="L1042" s="467"/>
      <c r="M1042" s="467"/>
      <c r="N1042" s="467"/>
      <c r="O1042" s="467"/>
      <c r="P1042" s="278" t="s">
        <v>24</v>
      </c>
      <c r="Q1042" s="278"/>
      <c r="R1042" s="278"/>
      <c r="S1042" s="278"/>
      <c r="T1042" s="278"/>
      <c r="U1042" s="278"/>
      <c r="V1042" s="278"/>
      <c r="W1042" s="278"/>
      <c r="X1042" s="278"/>
      <c r="Y1042" s="463" t="s">
        <v>451</v>
      </c>
      <c r="Z1042" s="463"/>
      <c r="AA1042" s="463"/>
      <c r="AB1042" s="463"/>
      <c r="AC1042" s="247" t="s">
        <v>376</v>
      </c>
      <c r="AD1042" s="247"/>
      <c r="AE1042" s="247"/>
      <c r="AF1042" s="247"/>
      <c r="AG1042" s="247"/>
      <c r="AH1042" s="463" t="s">
        <v>507</v>
      </c>
      <c r="AI1042" s="278"/>
      <c r="AJ1042" s="278"/>
      <c r="AK1042" s="278"/>
      <c r="AL1042" s="278" t="s">
        <v>23</v>
      </c>
      <c r="AM1042" s="278"/>
      <c r="AN1042" s="278"/>
      <c r="AO1042" s="422"/>
      <c r="AP1042" s="247" t="s">
        <v>456</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47" t="s">
        <v>101</v>
      </c>
      <c r="K1075" s="467"/>
      <c r="L1075" s="467"/>
      <c r="M1075" s="467"/>
      <c r="N1075" s="467"/>
      <c r="O1075" s="467"/>
      <c r="P1075" s="278" t="s">
        <v>24</v>
      </c>
      <c r="Q1075" s="278"/>
      <c r="R1075" s="278"/>
      <c r="S1075" s="278"/>
      <c r="T1075" s="278"/>
      <c r="U1075" s="278"/>
      <c r="V1075" s="278"/>
      <c r="W1075" s="278"/>
      <c r="X1075" s="278"/>
      <c r="Y1075" s="463" t="s">
        <v>451</v>
      </c>
      <c r="Z1075" s="463"/>
      <c r="AA1075" s="463"/>
      <c r="AB1075" s="463"/>
      <c r="AC1075" s="247" t="s">
        <v>376</v>
      </c>
      <c r="AD1075" s="247"/>
      <c r="AE1075" s="247"/>
      <c r="AF1075" s="247"/>
      <c r="AG1075" s="247"/>
      <c r="AH1075" s="463" t="s">
        <v>507</v>
      </c>
      <c r="AI1075" s="278"/>
      <c r="AJ1075" s="278"/>
      <c r="AK1075" s="278"/>
      <c r="AL1075" s="278" t="s">
        <v>23</v>
      </c>
      <c r="AM1075" s="278"/>
      <c r="AN1075" s="278"/>
      <c r="AO1075" s="422"/>
      <c r="AP1075" s="247" t="s">
        <v>456</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494</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6</v>
      </c>
      <c r="D1109" s="247"/>
      <c r="E1109" s="247" t="s">
        <v>390</v>
      </c>
      <c r="F1109" s="247"/>
      <c r="G1109" s="247"/>
      <c r="H1109" s="247"/>
      <c r="I1109" s="247"/>
      <c r="J1109" s="247" t="s">
        <v>101</v>
      </c>
      <c r="K1109" s="247"/>
      <c r="L1109" s="247"/>
      <c r="M1109" s="247"/>
      <c r="N1109" s="247"/>
      <c r="O1109" s="247"/>
      <c r="P1109" s="463" t="s">
        <v>24</v>
      </c>
      <c r="Q1109" s="463"/>
      <c r="R1109" s="463"/>
      <c r="S1109" s="463"/>
      <c r="T1109" s="463"/>
      <c r="U1109" s="463"/>
      <c r="V1109" s="463"/>
      <c r="W1109" s="463"/>
      <c r="X1109" s="463"/>
      <c r="Y1109" s="247" t="s">
        <v>386</v>
      </c>
      <c r="Z1109" s="247"/>
      <c r="AA1109" s="247"/>
      <c r="AB1109" s="247"/>
      <c r="AC1109" s="247" t="s">
        <v>387</v>
      </c>
      <c r="AD1109" s="247"/>
      <c r="AE1109" s="247"/>
      <c r="AF1109" s="247"/>
      <c r="AG1109" s="247"/>
      <c r="AH1109" s="463" t="s">
        <v>409</v>
      </c>
      <c r="AI1109" s="463"/>
      <c r="AJ1109" s="463"/>
      <c r="AK1109" s="463"/>
      <c r="AL1109" s="463" t="s">
        <v>23</v>
      </c>
      <c r="AM1109" s="463"/>
      <c r="AN1109" s="463"/>
      <c r="AO1109" s="464"/>
      <c r="AP1109" s="247" t="s">
        <v>488</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9" priority="14065">
      <formula>IF(RIGHT(TEXT(P14,"0.#"),1)=".",FALSE,TRUE)</formula>
    </cfRule>
    <cfRule type="expression" dxfId="2828" priority="14066">
      <formula>IF(RIGHT(TEXT(P14,"0.#"),1)=".",TRUE,FALSE)</formula>
    </cfRule>
  </conditionalFormatting>
  <conditionalFormatting sqref="AE32">
    <cfRule type="expression" dxfId="2827" priority="14055">
      <formula>IF(RIGHT(TEXT(AE32,"0.#"),1)=".",FALSE,TRUE)</formula>
    </cfRule>
    <cfRule type="expression" dxfId="2826" priority="14056">
      <formula>IF(RIGHT(TEXT(AE32,"0.#"),1)=".",TRUE,FALSE)</formula>
    </cfRule>
  </conditionalFormatting>
  <conditionalFormatting sqref="P18:AX18">
    <cfRule type="expression" dxfId="2825" priority="13941">
      <formula>IF(RIGHT(TEXT(P18,"0.#"),1)=".",FALSE,TRUE)</formula>
    </cfRule>
    <cfRule type="expression" dxfId="2824" priority="13942">
      <formula>IF(RIGHT(TEXT(P18,"0.#"),1)=".",TRUE,FALSE)</formula>
    </cfRule>
  </conditionalFormatting>
  <conditionalFormatting sqref="Y790">
    <cfRule type="expression" dxfId="2823" priority="13937">
      <formula>IF(RIGHT(TEXT(Y790,"0.#"),1)=".",FALSE,TRUE)</formula>
    </cfRule>
    <cfRule type="expression" dxfId="2822" priority="13938">
      <formula>IF(RIGHT(TEXT(Y790,"0.#"),1)=".",TRUE,FALSE)</formula>
    </cfRule>
  </conditionalFormatting>
  <conditionalFormatting sqref="Y799">
    <cfRule type="expression" dxfId="2821" priority="13933">
      <formula>IF(RIGHT(TEXT(Y799,"0.#"),1)=".",FALSE,TRUE)</formula>
    </cfRule>
    <cfRule type="expression" dxfId="2820" priority="13934">
      <formula>IF(RIGHT(TEXT(Y799,"0.#"),1)=".",TRUE,FALSE)</formula>
    </cfRule>
  </conditionalFormatting>
  <conditionalFormatting sqref="Y830:Y837 Y828 Y817:Y824 Y815 Y804:Y811 Y802">
    <cfRule type="expression" dxfId="2819" priority="13715">
      <formula>IF(RIGHT(TEXT(Y802,"0.#"),1)=".",FALSE,TRUE)</formula>
    </cfRule>
    <cfRule type="expression" dxfId="2818" priority="13716">
      <formula>IF(RIGHT(TEXT(Y802,"0.#"),1)=".",TRUE,FALSE)</formula>
    </cfRule>
  </conditionalFormatting>
  <conditionalFormatting sqref="P15:AX15 P13:AX13 P16:AQ17">
    <cfRule type="expression" dxfId="2817" priority="13763">
      <formula>IF(RIGHT(TEXT(P13,"0.#"),1)=".",FALSE,TRUE)</formula>
    </cfRule>
    <cfRule type="expression" dxfId="2816" priority="13764">
      <formula>IF(RIGHT(TEXT(P13,"0.#"),1)=".",TRUE,FALSE)</formula>
    </cfRule>
  </conditionalFormatting>
  <conditionalFormatting sqref="P19:AJ19">
    <cfRule type="expression" dxfId="2815" priority="13761">
      <formula>IF(RIGHT(TEXT(P19,"0.#"),1)=".",FALSE,TRUE)</formula>
    </cfRule>
    <cfRule type="expression" dxfId="2814" priority="13762">
      <formula>IF(RIGHT(TEXT(P19,"0.#"),1)=".",TRUE,FALSE)</formula>
    </cfRule>
  </conditionalFormatting>
  <conditionalFormatting sqref="AE101 AQ101">
    <cfRule type="expression" dxfId="2813" priority="13753">
      <formula>IF(RIGHT(TEXT(AE101,"0.#"),1)=".",FALSE,TRUE)</formula>
    </cfRule>
    <cfRule type="expression" dxfId="2812" priority="13754">
      <formula>IF(RIGHT(TEXT(AE101,"0.#"),1)=".",TRUE,FALSE)</formula>
    </cfRule>
  </conditionalFormatting>
  <conditionalFormatting sqref="Y791:Y798 Y789">
    <cfRule type="expression" dxfId="2811" priority="13739">
      <formula>IF(RIGHT(TEXT(Y789,"0.#"),1)=".",FALSE,TRUE)</formula>
    </cfRule>
    <cfRule type="expression" dxfId="2810" priority="13740">
      <formula>IF(RIGHT(TEXT(Y789,"0.#"),1)=".",TRUE,FALSE)</formula>
    </cfRule>
  </conditionalFormatting>
  <conditionalFormatting sqref="AU790">
    <cfRule type="expression" dxfId="2809" priority="13737">
      <formula>IF(RIGHT(TEXT(AU790,"0.#"),1)=".",FALSE,TRUE)</formula>
    </cfRule>
    <cfRule type="expression" dxfId="2808" priority="13738">
      <formula>IF(RIGHT(TEXT(AU790,"0.#"),1)=".",TRUE,FALSE)</formula>
    </cfRule>
  </conditionalFormatting>
  <conditionalFormatting sqref="AU799">
    <cfRule type="expression" dxfId="2807" priority="13735">
      <formula>IF(RIGHT(TEXT(AU799,"0.#"),1)=".",FALSE,TRUE)</formula>
    </cfRule>
    <cfRule type="expression" dxfId="2806" priority="13736">
      <formula>IF(RIGHT(TEXT(AU799,"0.#"),1)=".",TRUE,FALSE)</formula>
    </cfRule>
  </conditionalFormatting>
  <conditionalFormatting sqref="AU791:AU798 AU789">
    <cfRule type="expression" dxfId="2805" priority="13733">
      <formula>IF(RIGHT(TEXT(AU789,"0.#"),1)=".",FALSE,TRUE)</formula>
    </cfRule>
    <cfRule type="expression" dxfId="2804" priority="13734">
      <formula>IF(RIGHT(TEXT(AU789,"0.#"),1)=".",TRUE,FALSE)</formula>
    </cfRule>
  </conditionalFormatting>
  <conditionalFormatting sqref="Y829 Y816 Y803">
    <cfRule type="expression" dxfId="2803" priority="13719">
      <formula>IF(RIGHT(TEXT(Y803,"0.#"),1)=".",FALSE,TRUE)</formula>
    </cfRule>
    <cfRule type="expression" dxfId="2802" priority="13720">
      <formula>IF(RIGHT(TEXT(Y803,"0.#"),1)=".",TRUE,FALSE)</formula>
    </cfRule>
  </conditionalFormatting>
  <conditionalFormatting sqref="Y838 Y825 Y812">
    <cfRule type="expression" dxfId="2801" priority="13717">
      <formula>IF(RIGHT(TEXT(Y812,"0.#"),1)=".",FALSE,TRUE)</formula>
    </cfRule>
    <cfRule type="expression" dxfId="2800" priority="13718">
      <formula>IF(RIGHT(TEXT(Y812,"0.#"),1)=".",TRUE,FALSE)</formula>
    </cfRule>
  </conditionalFormatting>
  <conditionalFormatting sqref="AU829 AU816 AU803">
    <cfRule type="expression" dxfId="2799" priority="13713">
      <formula>IF(RIGHT(TEXT(AU803,"0.#"),1)=".",FALSE,TRUE)</formula>
    </cfRule>
    <cfRule type="expression" dxfId="2798" priority="13714">
      <formula>IF(RIGHT(TEXT(AU803,"0.#"),1)=".",TRUE,FALSE)</formula>
    </cfRule>
  </conditionalFormatting>
  <conditionalFormatting sqref="AU838 AU825 AU812">
    <cfRule type="expression" dxfId="2797" priority="13711">
      <formula>IF(RIGHT(TEXT(AU812,"0.#"),1)=".",FALSE,TRUE)</formula>
    </cfRule>
    <cfRule type="expression" dxfId="2796" priority="13712">
      <formula>IF(RIGHT(TEXT(AU812,"0.#"),1)=".",TRUE,FALSE)</formula>
    </cfRule>
  </conditionalFormatting>
  <conditionalFormatting sqref="AU830:AU837 AU828 AU817:AU824 AU815 AU804:AU811">
    <cfRule type="expression" dxfId="2795" priority="13709">
      <formula>IF(RIGHT(TEXT(AU804,"0.#"),1)=".",FALSE,TRUE)</formula>
    </cfRule>
    <cfRule type="expression" dxfId="2794" priority="13710">
      <formula>IF(RIGHT(TEXT(AU804,"0.#"),1)=".",TRUE,FALSE)</formula>
    </cfRule>
  </conditionalFormatting>
  <conditionalFormatting sqref="AM87">
    <cfRule type="expression" dxfId="2793" priority="13363">
      <formula>IF(RIGHT(TEXT(AM87,"0.#"),1)=".",FALSE,TRUE)</formula>
    </cfRule>
    <cfRule type="expression" dxfId="2792" priority="13364">
      <formula>IF(RIGHT(TEXT(AM87,"0.#"),1)=".",TRUE,FALSE)</formula>
    </cfRule>
  </conditionalFormatting>
  <conditionalFormatting sqref="AE55">
    <cfRule type="expression" dxfId="2791" priority="13431">
      <formula>IF(RIGHT(TEXT(AE55,"0.#"),1)=".",FALSE,TRUE)</formula>
    </cfRule>
    <cfRule type="expression" dxfId="2790" priority="13432">
      <formula>IF(RIGHT(TEXT(AE55,"0.#"),1)=".",TRUE,FALSE)</formula>
    </cfRule>
  </conditionalFormatting>
  <conditionalFormatting sqref="AI55">
    <cfRule type="expression" dxfId="2789" priority="13429">
      <formula>IF(RIGHT(TEXT(AI55,"0.#"),1)=".",FALSE,TRUE)</formula>
    </cfRule>
    <cfRule type="expression" dxfId="2788" priority="13430">
      <formula>IF(RIGHT(TEXT(AI55,"0.#"),1)=".",TRUE,FALSE)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Q32:AQ34">
    <cfRule type="expression" dxfId="2777" priority="13503">
      <formula>IF(RIGHT(TEXT(AQ32,"0.#"),1)=".",FALSE,TRUE)</formula>
    </cfRule>
    <cfRule type="expression" dxfId="2776" priority="13504">
      <formula>IF(RIGHT(TEXT(AQ32,"0.#"),1)=".",TRUE,FALSE)</formula>
    </cfRule>
  </conditionalFormatting>
  <conditionalFormatting sqref="AU32:AU34">
    <cfRule type="expression" dxfId="2775" priority="13501">
      <formula>IF(RIGHT(TEXT(AU32,"0.#"),1)=".",FALSE,TRUE)</formula>
    </cfRule>
    <cfRule type="expression" dxfId="2774" priority="13502">
      <formula>IF(RIGHT(TEXT(AU32,"0.#"),1)=".",TRUE,FALSE)</formula>
    </cfRule>
  </conditionalFormatting>
  <conditionalFormatting sqref="AE53">
    <cfRule type="expression" dxfId="2773" priority="13435">
      <formula>IF(RIGHT(TEXT(AE53,"0.#"),1)=".",FALSE,TRUE)</formula>
    </cfRule>
    <cfRule type="expression" dxfId="2772" priority="13436">
      <formula>IF(RIGHT(TEXT(AE53,"0.#"),1)=".",TRUE,FALSE)</formula>
    </cfRule>
  </conditionalFormatting>
  <conditionalFormatting sqref="AE54">
    <cfRule type="expression" dxfId="2771" priority="13433">
      <formula>IF(RIGHT(TEXT(AE54,"0.#"),1)=".",FALSE,TRUE)</formula>
    </cfRule>
    <cfRule type="expression" dxfId="2770" priority="13434">
      <formula>IF(RIGHT(TEXT(AE54,"0.#"),1)=".",TRUE,FALSE)</formula>
    </cfRule>
  </conditionalFormatting>
  <conditionalFormatting sqref="AI54">
    <cfRule type="expression" dxfId="2769" priority="13427">
      <formula>IF(RIGHT(TEXT(AI54,"0.#"),1)=".",FALSE,TRUE)</formula>
    </cfRule>
    <cfRule type="expression" dxfId="2768" priority="13428">
      <formula>IF(RIGHT(TEXT(AI54,"0.#"),1)=".",TRUE,FALSE)</formula>
    </cfRule>
  </conditionalFormatting>
  <conditionalFormatting sqref="AI53">
    <cfRule type="expression" dxfId="2767" priority="13425">
      <formula>IF(RIGHT(TEXT(AI53,"0.#"),1)=".",FALSE,TRUE)</formula>
    </cfRule>
    <cfRule type="expression" dxfId="2766" priority="13426">
      <formula>IF(RIGHT(TEXT(AI53,"0.#"),1)=".",TRUE,FALSE)</formula>
    </cfRule>
  </conditionalFormatting>
  <conditionalFormatting sqref="AM53">
    <cfRule type="expression" dxfId="2765" priority="13423">
      <formula>IF(RIGHT(TEXT(AM53,"0.#"),1)=".",FALSE,TRUE)</formula>
    </cfRule>
    <cfRule type="expression" dxfId="2764" priority="13424">
      <formula>IF(RIGHT(TEXT(AM53,"0.#"),1)=".",TRUE,FALSE)</formula>
    </cfRule>
  </conditionalFormatting>
  <conditionalFormatting sqref="AM54">
    <cfRule type="expression" dxfId="2763" priority="13421">
      <formula>IF(RIGHT(TEXT(AM54,"0.#"),1)=".",FALSE,TRUE)</formula>
    </cfRule>
    <cfRule type="expression" dxfId="2762" priority="13422">
      <formula>IF(RIGHT(TEXT(AM54,"0.#"),1)=".",TRUE,FALSE)</formula>
    </cfRule>
  </conditionalFormatting>
  <conditionalFormatting sqref="AM55">
    <cfRule type="expression" dxfId="2761" priority="13419">
      <formula>IF(RIGHT(TEXT(AM55,"0.#"),1)=".",FALSE,TRUE)</formula>
    </cfRule>
    <cfRule type="expression" dxfId="2760" priority="13420">
      <formula>IF(RIGHT(TEXT(AM55,"0.#"),1)=".",TRUE,FALSE)</formula>
    </cfRule>
  </conditionalFormatting>
  <conditionalFormatting sqref="AE60">
    <cfRule type="expression" dxfId="2759" priority="13405">
      <formula>IF(RIGHT(TEXT(AE60,"0.#"),1)=".",FALSE,TRUE)</formula>
    </cfRule>
    <cfRule type="expression" dxfId="2758" priority="13406">
      <formula>IF(RIGHT(TEXT(AE60,"0.#"),1)=".",TRUE,FALSE)</formula>
    </cfRule>
  </conditionalFormatting>
  <conditionalFormatting sqref="AE61">
    <cfRule type="expression" dxfId="2757" priority="13403">
      <formula>IF(RIGHT(TEXT(AE61,"0.#"),1)=".",FALSE,TRUE)</formula>
    </cfRule>
    <cfRule type="expression" dxfId="2756" priority="13404">
      <formula>IF(RIGHT(TEXT(AE61,"0.#"),1)=".",TRUE,FALSE)</formula>
    </cfRule>
  </conditionalFormatting>
  <conditionalFormatting sqref="AE62">
    <cfRule type="expression" dxfId="2755" priority="13401">
      <formula>IF(RIGHT(TEXT(AE62,"0.#"),1)=".",FALSE,TRUE)</formula>
    </cfRule>
    <cfRule type="expression" dxfId="2754" priority="13402">
      <formula>IF(RIGHT(TEXT(AE62,"0.#"),1)=".",TRUE,FALSE)</formula>
    </cfRule>
  </conditionalFormatting>
  <conditionalFormatting sqref="AI62">
    <cfRule type="expression" dxfId="2753" priority="13399">
      <formula>IF(RIGHT(TEXT(AI62,"0.#"),1)=".",FALSE,TRUE)</formula>
    </cfRule>
    <cfRule type="expression" dxfId="2752" priority="13400">
      <formula>IF(RIGHT(TEXT(AI62,"0.#"),1)=".",TRUE,FALSE)</formula>
    </cfRule>
  </conditionalFormatting>
  <conditionalFormatting sqref="AI61">
    <cfRule type="expression" dxfId="2751" priority="13397">
      <formula>IF(RIGHT(TEXT(AI61,"0.#"),1)=".",FALSE,TRUE)</formula>
    </cfRule>
    <cfRule type="expression" dxfId="2750" priority="13398">
      <formula>IF(RIGHT(TEXT(AI61,"0.#"),1)=".",TRUE,FALSE)</formula>
    </cfRule>
  </conditionalFormatting>
  <conditionalFormatting sqref="AI60">
    <cfRule type="expression" dxfId="2749" priority="13395">
      <formula>IF(RIGHT(TEXT(AI60,"0.#"),1)=".",FALSE,TRUE)</formula>
    </cfRule>
    <cfRule type="expression" dxfId="2748" priority="13396">
      <formula>IF(RIGHT(TEXT(AI60,"0.#"),1)=".",TRUE,FALSE)</formula>
    </cfRule>
  </conditionalFormatting>
  <conditionalFormatting sqref="AM60">
    <cfRule type="expression" dxfId="2747" priority="13393">
      <formula>IF(RIGHT(TEXT(AM60,"0.#"),1)=".",FALSE,TRUE)</formula>
    </cfRule>
    <cfRule type="expression" dxfId="2746" priority="13394">
      <formula>IF(RIGHT(TEXT(AM60,"0.#"),1)=".",TRUE,FALSE)</formula>
    </cfRule>
  </conditionalFormatting>
  <conditionalFormatting sqref="AM61">
    <cfRule type="expression" dxfId="2745" priority="13391">
      <formula>IF(RIGHT(TEXT(AM61,"0.#"),1)=".",FALSE,TRUE)</formula>
    </cfRule>
    <cfRule type="expression" dxfId="2744" priority="13392">
      <formula>IF(RIGHT(TEXT(AM61,"0.#"),1)=".",TRUE,FALSE)</formula>
    </cfRule>
  </conditionalFormatting>
  <conditionalFormatting sqref="AM62">
    <cfRule type="expression" dxfId="2743" priority="13389">
      <formula>IF(RIGHT(TEXT(AM62,"0.#"),1)=".",FALSE,TRUE)</formula>
    </cfRule>
    <cfRule type="expression" dxfId="2742" priority="13390">
      <formula>IF(RIGHT(TEXT(AM62,"0.#"),1)=".",TRUE,FALSE)</formula>
    </cfRule>
  </conditionalFormatting>
  <conditionalFormatting sqref="AE87">
    <cfRule type="expression" dxfId="2741" priority="13375">
      <formula>IF(RIGHT(TEXT(AE87,"0.#"),1)=".",FALSE,TRUE)</formula>
    </cfRule>
    <cfRule type="expression" dxfId="2740" priority="13376">
      <formula>IF(RIGHT(TEXT(AE87,"0.#"),1)=".",TRUE,FALSE)</formula>
    </cfRule>
  </conditionalFormatting>
  <conditionalFormatting sqref="AE88">
    <cfRule type="expression" dxfId="2739" priority="13373">
      <formula>IF(RIGHT(TEXT(AE88,"0.#"),1)=".",FALSE,TRUE)</formula>
    </cfRule>
    <cfRule type="expression" dxfId="2738" priority="13374">
      <formula>IF(RIGHT(TEXT(AE88,"0.#"),1)=".",TRUE,FALSE)</formula>
    </cfRule>
  </conditionalFormatting>
  <conditionalFormatting sqref="AE89">
    <cfRule type="expression" dxfId="2737" priority="13371">
      <formula>IF(RIGHT(TEXT(AE89,"0.#"),1)=".",FALSE,TRUE)</formula>
    </cfRule>
    <cfRule type="expression" dxfId="2736" priority="13372">
      <formula>IF(RIGHT(TEXT(AE89,"0.#"),1)=".",TRUE,FALSE)</formula>
    </cfRule>
  </conditionalFormatting>
  <conditionalFormatting sqref="AI89">
    <cfRule type="expression" dxfId="2735" priority="13369">
      <formula>IF(RIGHT(TEXT(AI89,"0.#"),1)=".",FALSE,TRUE)</formula>
    </cfRule>
    <cfRule type="expression" dxfId="2734" priority="13370">
      <formula>IF(RIGHT(TEXT(AI89,"0.#"),1)=".",TRUE,FALSE)</formula>
    </cfRule>
  </conditionalFormatting>
  <conditionalFormatting sqref="AI88">
    <cfRule type="expression" dxfId="2733" priority="13367">
      <formula>IF(RIGHT(TEXT(AI88,"0.#"),1)=".",FALSE,TRUE)</formula>
    </cfRule>
    <cfRule type="expression" dxfId="2732" priority="13368">
      <formula>IF(RIGHT(TEXT(AI88,"0.#"),1)=".",TRUE,FALSE)</formula>
    </cfRule>
  </conditionalFormatting>
  <conditionalFormatting sqref="AI87">
    <cfRule type="expression" dxfId="2731" priority="13365">
      <formula>IF(RIGHT(TEXT(AI87,"0.#"),1)=".",FALSE,TRUE)</formula>
    </cfRule>
    <cfRule type="expression" dxfId="2730" priority="13366">
      <formula>IF(RIGHT(TEXT(AI87,"0.#"),1)=".",TRUE,FALSE)</formula>
    </cfRule>
  </conditionalFormatting>
  <conditionalFormatting sqref="AM88">
    <cfRule type="expression" dxfId="2729" priority="13361">
      <formula>IF(RIGHT(TEXT(AM88,"0.#"),1)=".",FALSE,TRUE)</formula>
    </cfRule>
    <cfRule type="expression" dxfId="2728" priority="13362">
      <formula>IF(RIGHT(TEXT(AM88,"0.#"),1)=".",TRUE,FALSE)</formula>
    </cfRule>
  </conditionalFormatting>
  <conditionalFormatting sqref="AM89">
    <cfRule type="expression" dxfId="2727" priority="13359">
      <formula>IF(RIGHT(TEXT(AM89,"0.#"),1)=".",FALSE,TRUE)</formula>
    </cfRule>
    <cfRule type="expression" dxfId="2726" priority="13360">
      <formula>IF(RIGHT(TEXT(AM89,"0.#"),1)=".",TRUE,FALSE)</formula>
    </cfRule>
  </conditionalFormatting>
  <conditionalFormatting sqref="AE92">
    <cfRule type="expression" dxfId="2725" priority="13345">
      <formula>IF(RIGHT(TEXT(AE92,"0.#"),1)=".",FALSE,TRUE)</formula>
    </cfRule>
    <cfRule type="expression" dxfId="2724" priority="13346">
      <formula>IF(RIGHT(TEXT(AE92,"0.#"),1)=".",TRUE,FALSE)</formula>
    </cfRule>
  </conditionalFormatting>
  <conditionalFormatting sqref="AE93">
    <cfRule type="expression" dxfId="2723" priority="13343">
      <formula>IF(RIGHT(TEXT(AE93,"0.#"),1)=".",FALSE,TRUE)</formula>
    </cfRule>
    <cfRule type="expression" dxfId="2722" priority="13344">
      <formula>IF(RIGHT(TEXT(AE93,"0.#"),1)=".",TRUE,FALSE)</formula>
    </cfRule>
  </conditionalFormatting>
  <conditionalFormatting sqref="AE94">
    <cfRule type="expression" dxfId="2721" priority="13341">
      <formula>IF(RIGHT(TEXT(AE94,"0.#"),1)=".",FALSE,TRUE)</formula>
    </cfRule>
    <cfRule type="expression" dxfId="2720" priority="13342">
      <formula>IF(RIGHT(TEXT(AE94,"0.#"),1)=".",TRUE,FALSE)</formula>
    </cfRule>
  </conditionalFormatting>
  <conditionalFormatting sqref="AI94">
    <cfRule type="expression" dxfId="2719" priority="13339">
      <formula>IF(RIGHT(TEXT(AI94,"0.#"),1)=".",FALSE,TRUE)</formula>
    </cfRule>
    <cfRule type="expression" dxfId="2718" priority="13340">
      <formula>IF(RIGHT(TEXT(AI94,"0.#"),1)=".",TRUE,FALSE)</formula>
    </cfRule>
  </conditionalFormatting>
  <conditionalFormatting sqref="AI93">
    <cfRule type="expression" dxfId="2717" priority="13337">
      <formula>IF(RIGHT(TEXT(AI93,"0.#"),1)=".",FALSE,TRUE)</formula>
    </cfRule>
    <cfRule type="expression" dxfId="2716" priority="13338">
      <formula>IF(RIGHT(TEXT(AI93,"0.#"),1)=".",TRUE,FALSE)</formula>
    </cfRule>
  </conditionalFormatting>
  <conditionalFormatting sqref="AI92">
    <cfRule type="expression" dxfId="2715" priority="13335">
      <formula>IF(RIGHT(TEXT(AI92,"0.#"),1)=".",FALSE,TRUE)</formula>
    </cfRule>
    <cfRule type="expression" dxfId="2714" priority="13336">
      <formula>IF(RIGHT(TEXT(AI92,"0.#"),1)=".",TRUE,FALSE)</formula>
    </cfRule>
  </conditionalFormatting>
  <conditionalFormatting sqref="AM92">
    <cfRule type="expression" dxfId="2713" priority="13333">
      <formula>IF(RIGHT(TEXT(AM92,"0.#"),1)=".",FALSE,TRUE)</formula>
    </cfRule>
    <cfRule type="expression" dxfId="2712" priority="13334">
      <formula>IF(RIGHT(TEXT(AM92,"0.#"),1)=".",TRUE,FALSE)</formula>
    </cfRule>
  </conditionalFormatting>
  <conditionalFormatting sqref="AM93">
    <cfRule type="expression" dxfId="2711" priority="13331">
      <formula>IF(RIGHT(TEXT(AM93,"0.#"),1)=".",FALSE,TRUE)</formula>
    </cfRule>
    <cfRule type="expression" dxfId="2710" priority="13332">
      <formula>IF(RIGHT(TEXT(AM93,"0.#"),1)=".",TRUE,FALSE)</formula>
    </cfRule>
  </conditionalFormatting>
  <conditionalFormatting sqref="AM94">
    <cfRule type="expression" dxfId="2709" priority="13329">
      <formula>IF(RIGHT(TEXT(AM94,"0.#"),1)=".",FALSE,TRUE)</formula>
    </cfRule>
    <cfRule type="expression" dxfId="2708" priority="13330">
      <formula>IF(RIGHT(TEXT(AM94,"0.#"),1)=".",TRUE,FALSE)</formula>
    </cfRule>
  </conditionalFormatting>
  <conditionalFormatting sqref="AE97">
    <cfRule type="expression" dxfId="2707" priority="13315">
      <formula>IF(RIGHT(TEXT(AE97,"0.#"),1)=".",FALSE,TRUE)</formula>
    </cfRule>
    <cfRule type="expression" dxfId="2706" priority="13316">
      <formula>IF(RIGHT(TEXT(AE97,"0.#"),1)=".",TRUE,FALSE)</formula>
    </cfRule>
  </conditionalFormatting>
  <conditionalFormatting sqref="AE98">
    <cfRule type="expression" dxfId="2705" priority="13313">
      <formula>IF(RIGHT(TEXT(AE98,"0.#"),1)=".",FALSE,TRUE)</formula>
    </cfRule>
    <cfRule type="expression" dxfId="2704" priority="13314">
      <formula>IF(RIGHT(TEXT(AE98,"0.#"),1)=".",TRUE,FALSE)</formula>
    </cfRule>
  </conditionalFormatting>
  <conditionalFormatting sqref="AE99">
    <cfRule type="expression" dxfId="2703" priority="13311">
      <formula>IF(RIGHT(TEXT(AE99,"0.#"),1)=".",FALSE,TRUE)</formula>
    </cfRule>
    <cfRule type="expression" dxfId="2702" priority="13312">
      <formula>IF(RIGHT(TEXT(AE99,"0.#"),1)=".",TRUE,FALSE)</formula>
    </cfRule>
  </conditionalFormatting>
  <conditionalFormatting sqref="AI99">
    <cfRule type="expression" dxfId="2701" priority="13309">
      <formula>IF(RIGHT(TEXT(AI99,"0.#"),1)=".",FALSE,TRUE)</formula>
    </cfRule>
    <cfRule type="expression" dxfId="2700" priority="13310">
      <formula>IF(RIGHT(TEXT(AI99,"0.#"),1)=".",TRUE,FALSE)</formula>
    </cfRule>
  </conditionalFormatting>
  <conditionalFormatting sqref="AI98">
    <cfRule type="expression" dxfId="2699" priority="13307">
      <formula>IF(RIGHT(TEXT(AI98,"0.#"),1)=".",FALSE,TRUE)</formula>
    </cfRule>
    <cfRule type="expression" dxfId="2698" priority="13308">
      <formula>IF(RIGHT(TEXT(AI98,"0.#"),1)=".",TRUE,FALSE)</formula>
    </cfRule>
  </conditionalFormatting>
  <conditionalFormatting sqref="AI97">
    <cfRule type="expression" dxfId="2697" priority="13305">
      <formula>IF(RIGHT(TEXT(AI97,"0.#"),1)=".",FALSE,TRUE)</formula>
    </cfRule>
    <cfRule type="expression" dxfId="2696" priority="13306">
      <formula>IF(RIGHT(TEXT(AI97,"0.#"),1)=".",TRUE,FALSE)</formula>
    </cfRule>
  </conditionalFormatting>
  <conditionalFormatting sqref="AM97">
    <cfRule type="expression" dxfId="2695" priority="13303">
      <formula>IF(RIGHT(TEXT(AM97,"0.#"),1)=".",FALSE,TRUE)</formula>
    </cfRule>
    <cfRule type="expression" dxfId="2694" priority="13304">
      <formula>IF(RIGHT(TEXT(AM97,"0.#"),1)=".",TRUE,FALSE)</formula>
    </cfRule>
  </conditionalFormatting>
  <conditionalFormatting sqref="AM98">
    <cfRule type="expression" dxfId="2693" priority="13301">
      <formula>IF(RIGHT(TEXT(AM98,"0.#"),1)=".",FALSE,TRUE)</formula>
    </cfRule>
    <cfRule type="expression" dxfId="2692" priority="13302">
      <formula>IF(RIGHT(TEXT(AM98,"0.#"),1)=".",TRUE,FALSE)</formula>
    </cfRule>
  </conditionalFormatting>
  <conditionalFormatting sqref="AM99">
    <cfRule type="expression" dxfId="2691" priority="13299">
      <formula>IF(RIGHT(TEXT(AM99,"0.#"),1)=".",FALSE,TRUE)</formula>
    </cfRule>
    <cfRule type="expression" dxfId="2690" priority="13300">
      <formula>IF(RIGHT(TEXT(AM99,"0.#"),1)=".",TRUE,FALSE)</formula>
    </cfRule>
  </conditionalFormatting>
  <conditionalFormatting sqref="AI101">
    <cfRule type="expression" dxfId="2689" priority="13285">
      <formula>IF(RIGHT(TEXT(AI101,"0.#"),1)=".",FALSE,TRUE)</formula>
    </cfRule>
    <cfRule type="expression" dxfId="2688" priority="13286">
      <formula>IF(RIGHT(TEXT(AI101,"0.#"),1)=".",TRUE,FALSE)</formula>
    </cfRule>
  </conditionalFormatting>
  <conditionalFormatting sqref="AE102">
    <cfRule type="expression" dxfId="2687" priority="13281">
      <formula>IF(RIGHT(TEXT(AE102,"0.#"),1)=".",FALSE,TRUE)</formula>
    </cfRule>
    <cfRule type="expression" dxfId="2686" priority="13282">
      <formula>IF(RIGHT(TEXT(AE102,"0.#"),1)=".",TRUE,FALSE)</formula>
    </cfRule>
  </conditionalFormatting>
  <conditionalFormatting sqref="AI102">
    <cfRule type="expression" dxfId="2685" priority="13279">
      <formula>IF(RIGHT(TEXT(AI102,"0.#"),1)=".",FALSE,TRUE)</formula>
    </cfRule>
    <cfRule type="expression" dxfId="2684" priority="13280">
      <formula>IF(RIGHT(TEXT(AI102,"0.#"),1)=".",TRUE,FALSE)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AM135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7:AO874">
    <cfRule type="expression" dxfId="2539" priority="6687">
      <formula>IF(AND(AL847&gt;=0,RIGHT(TEXT(AL847,"0.#"),1)&lt;&gt;"."),TRUE,FALSE)</formula>
    </cfRule>
    <cfRule type="expression" dxfId="2538" priority="6688">
      <formula>IF(AND(AL847&gt;=0,RIGHT(TEXT(AL847,"0.#"),1)="."),TRUE,FALSE)</formula>
    </cfRule>
    <cfRule type="expression" dxfId="2537" priority="6689">
      <formula>IF(AND(AL847&lt;0,RIGHT(TEXT(AL847,"0.#"),1)&lt;&gt;"."),TRUE,FALSE)</formula>
    </cfRule>
    <cfRule type="expression" dxfId="2536" priority="6690">
      <formula>IF(AND(AL847&lt;0,RIGHT(TEXT(AL847,"0.#"),1)="."),TRUE,FALSE)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47:Y874">
    <cfRule type="expression" dxfId="2465" priority="3015">
      <formula>IF(RIGHT(TEXT(Y847,"0.#"),1)=".",FALSE,TRUE)</formula>
    </cfRule>
    <cfRule type="expression" dxfId="2464" priority="3016">
      <formula>IF(RIGHT(TEXT(Y847,"0.#"),1)=".",TRUE,FALSE)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10:AO1139">
    <cfRule type="expression" dxfId="2435" priority="2921">
      <formula>IF(AND(AL1110&gt;=0,RIGHT(TEXT(AL1110,"0.#"),1)&lt;&gt;"."),TRUE,FALSE)</formula>
    </cfRule>
    <cfRule type="expression" dxfId="2434" priority="2922">
      <formula>IF(AND(AL1110&gt;=0,RIGHT(TEXT(AL1110,"0.#"),1)="."),TRUE,FALSE)</formula>
    </cfRule>
    <cfRule type="expression" dxfId="2433" priority="2923">
      <formula>IF(AND(AL1110&lt;0,RIGHT(TEXT(AL1110,"0.#"),1)&lt;&gt;"."),TRUE,FALSE)</formula>
    </cfRule>
    <cfRule type="expression" dxfId="2432" priority="2924">
      <formula>IF(AND(AL1110&lt;0,RIGHT(TEXT(AL1110,"0.#"),1)="."),TRUE,FALSE)</formula>
    </cfRule>
  </conditionalFormatting>
  <conditionalFormatting sqref="Y1110:Y1139">
    <cfRule type="expression" dxfId="2431" priority="2919">
      <formula>IF(RIGHT(TEXT(Y1110,"0.#"),1)=".",FALSE,TRUE)</formula>
    </cfRule>
    <cfRule type="expression" dxfId="2430" priority="2920">
      <formula>IF(RIGHT(TEXT(Y1110,"0.#"),1)=".",TRUE,FALSE)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46:AO846">
    <cfRule type="expression" dxfId="2421" priority="2873">
      <formula>IF(AND(AL846&gt;=0,RIGHT(TEXT(AL846,"0.#"),1)&lt;&gt;"."),TRUE,FALSE)</formula>
    </cfRule>
    <cfRule type="expression" dxfId="2420" priority="2874">
      <formula>IF(AND(AL846&gt;=0,RIGHT(TEXT(AL846,"0.#"),1)="."),TRUE,FALSE)</formula>
    </cfRule>
    <cfRule type="expression" dxfId="2419" priority="2875">
      <formula>IF(AND(AL846&lt;0,RIGHT(TEXT(AL846,"0.#"),1)&lt;&gt;"."),TRUE,FALSE)</formula>
    </cfRule>
    <cfRule type="expression" dxfId="2418" priority="2876">
      <formula>IF(AND(AL846&lt;0,RIGHT(TEXT(AL846,"0.#"),1)="."),TRUE,FALSE)</formula>
    </cfRule>
  </conditionalFormatting>
  <conditionalFormatting sqref="Y846">
    <cfRule type="expression" dxfId="2417" priority="2871">
      <formula>IF(RIGHT(TEXT(Y846,"0.#"),1)=".",FALSE,TRUE)</formula>
    </cfRule>
    <cfRule type="expression" dxfId="2416" priority="2872">
      <formula>IF(RIGHT(TEXT(Y846,"0.#"),1)=".",TRUE,FALSE)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80:Y907">
    <cfRule type="expression" dxfId="2099" priority="2131">
      <formula>IF(RIGHT(TEXT(Y880,"0.#"),1)=".",FALSE,TRUE)</formula>
    </cfRule>
    <cfRule type="expression" dxfId="2098" priority="2132">
      <formula>IF(RIGHT(TEXT(Y880,"0.#"),1)=".",TRUE,FALSE)</formula>
    </cfRule>
  </conditionalFormatting>
  <conditionalFormatting sqref="Y913:Y940">
    <cfRule type="expression" dxfId="2097" priority="2119">
      <formula>IF(RIGHT(TEXT(Y913,"0.#"),1)=".",FALSE,TRUE)</formula>
    </cfRule>
    <cfRule type="expression" dxfId="2096" priority="2120">
      <formula>IF(RIGHT(TEXT(Y913,"0.#"),1)=".",TRUE,FALSE)</formula>
    </cfRule>
  </conditionalFormatting>
  <conditionalFormatting sqref="Y912">
    <cfRule type="expression" dxfId="2095" priority="2113">
      <formula>IF(RIGHT(TEXT(Y912,"0.#"),1)=".",FALSE,TRUE)</formula>
    </cfRule>
    <cfRule type="expression" dxfId="2094" priority="2114">
      <formula>IF(RIGHT(TEXT(Y912,"0.#"),1)=".",TRUE,FALSE)</formula>
    </cfRule>
  </conditionalFormatting>
  <conditionalFormatting sqref="Y946:Y973">
    <cfRule type="expression" dxfId="2093" priority="2107">
      <formula>IF(RIGHT(TEXT(Y946,"0.#"),1)=".",FALSE,TRUE)</formula>
    </cfRule>
    <cfRule type="expression" dxfId="2092" priority="2108">
      <formula>IF(RIGHT(TEXT(Y946,"0.#"),1)=".",TRUE,FALSE)</formula>
    </cfRule>
  </conditionalFormatting>
  <conditionalFormatting sqref="Y945">
    <cfRule type="expression" dxfId="2091" priority="2101">
      <formula>IF(RIGHT(TEXT(Y945,"0.#"),1)=".",FALSE,TRUE)</formula>
    </cfRule>
    <cfRule type="expression" dxfId="2090" priority="2102">
      <formula>IF(RIGHT(TEXT(Y945,"0.#"),1)=".",TRUE,FALSE)</formula>
    </cfRule>
  </conditionalFormatting>
  <conditionalFormatting sqref="Y979:Y1006">
    <cfRule type="expression" dxfId="2089" priority="2095">
      <formula>IF(RIGHT(TEXT(Y979,"0.#"),1)=".",FALSE,TRUE)</formula>
    </cfRule>
    <cfRule type="expression" dxfId="2088" priority="2096">
      <formula>IF(RIGHT(TEXT(Y979,"0.#"),1)=".",TRUE,FALSE)</formula>
    </cfRule>
  </conditionalFormatting>
  <conditionalFormatting sqref="Y977:Y978">
    <cfRule type="expression" dxfId="2087" priority="2089">
      <formula>IF(RIGHT(TEXT(Y977,"0.#"),1)=".",FALSE,TRUE)</formula>
    </cfRule>
    <cfRule type="expression" dxfId="2086" priority="2090">
      <formula>IF(RIGHT(TEXT(Y977,"0.#"),1)=".",TRUE,FALSE)</formula>
    </cfRule>
  </conditionalFormatting>
  <conditionalFormatting sqref="Y1012:Y1039">
    <cfRule type="expression" dxfId="2085" priority="2083">
      <formula>IF(RIGHT(TEXT(Y1012,"0.#"),1)=".",FALSE,TRUE)</formula>
    </cfRule>
    <cfRule type="expression" dxfId="2084" priority="2084">
      <formula>IF(RIGHT(TEXT(Y1012,"0.#"),1)=".",TRUE,FALSE)</formula>
    </cfRule>
  </conditionalFormatting>
  <conditionalFormatting sqref="W23">
    <cfRule type="expression" dxfId="2083" priority="2367">
      <formula>IF(RIGHT(TEXT(W23,"0.#"),1)=".",FALSE,TRUE)</formula>
    </cfRule>
    <cfRule type="expression" dxfId="2082" priority="2368">
      <formula>IF(RIGHT(TEXT(W23,"0.#"),1)=".",TRUE,FALSE)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3">
    <cfRule type="expression" dxfId="2077" priority="2355">
      <formula>IF(RIGHT(TEXT(P23,"0.#"),1)=".",FALSE,TRUE)</formula>
    </cfRule>
    <cfRule type="expression" dxfId="2076" priority="2356">
      <formula>IF(RIGHT(TEXT(P23,"0.#"),1)=".",TRUE,FALSE)</formula>
    </cfRule>
  </conditionalFormatting>
  <conditionalFormatting sqref="P24:P27">
    <cfRule type="expression" dxfId="2075" priority="2353">
      <formula>IF(RIGHT(TEXT(P24,"0.#"),1)=".",FALSE,TRUE)</formula>
    </cfRule>
    <cfRule type="expression" dxfId="2074" priority="2354">
      <formula>IF(RIGHT(TEXT(P24,"0.#"),1)=".",TRUE,FALSE)</formula>
    </cfRule>
  </conditionalFormatting>
  <conditionalFormatting sqref="P28">
    <cfRule type="expression" dxfId="2073" priority="2351">
      <formula>IF(RIGHT(TEXT(P28,"0.#"),1)=".",FALSE,TRUE)</formula>
    </cfRule>
    <cfRule type="expression" dxfId="2072" priority="2352">
      <formula>IF(RIGHT(TEXT(P28,"0.#"),1)=".",TRUE,FALSE)</formula>
    </cfRule>
  </conditionalFormatting>
  <conditionalFormatting sqref="AQ114">
    <cfRule type="expression" dxfId="2071" priority="2335">
      <formula>IF(RIGHT(TEXT(AQ114,"0.#"),1)=".",FALSE,TRUE)</formula>
    </cfRule>
    <cfRule type="expression" dxfId="2070" priority="2336">
      <formula>IF(RIGHT(TEXT(AQ114,"0.#"),1)=".",TRUE,FALSE)</formula>
    </cfRule>
  </conditionalFormatting>
  <conditionalFormatting sqref="AQ104">
    <cfRule type="expression" dxfId="2069" priority="2349">
      <formula>IF(RIGHT(TEXT(AQ104,"0.#"),1)=".",FALSE,TRUE)</formula>
    </cfRule>
    <cfRule type="expression" dxfId="2068" priority="2350">
      <formula>IF(RIGHT(TEXT(AQ104,"0.#"),1)=".",TRUE,FALSE)</formula>
    </cfRule>
  </conditionalFormatting>
  <conditionalFormatting sqref="AQ105">
    <cfRule type="expression" dxfId="2067" priority="2347">
      <formula>IF(RIGHT(TEXT(AQ105,"0.#"),1)=".",FALSE,TRUE)</formula>
    </cfRule>
    <cfRule type="expression" dxfId="2066" priority="2348">
      <formula>IF(RIGHT(TEXT(AQ105,"0.#"),1)=".",TRUE,FALSE)</formula>
    </cfRule>
  </conditionalFormatting>
  <conditionalFormatting sqref="AQ107">
    <cfRule type="expression" dxfId="2065" priority="2345">
      <formula>IF(RIGHT(TEXT(AQ107,"0.#"),1)=".",FALSE,TRUE)</formula>
    </cfRule>
    <cfRule type="expression" dxfId="2064" priority="2346">
      <formula>IF(RIGHT(TEXT(AQ107,"0.#"),1)=".",TRUE,FALSE)</formula>
    </cfRule>
  </conditionalFormatting>
  <conditionalFormatting sqref="AQ108">
    <cfRule type="expression" dxfId="2063" priority="2343">
      <formula>IF(RIGHT(TEXT(AQ108,"0.#"),1)=".",FALSE,TRUE)</formula>
    </cfRule>
    <cfRule type="expression" dxfId="2062" priority="2344">
      <formula>IF(RIGHT(TEXT(AQ108,"0.#"),1)=".",TRUE,FALSE)</formula>
    </cfRule>
  </conditionalFormatting>
  <conditionalFormatting sqref="AQ110">
    <cfRule type="expression" dxfId="2061" priority="2341">
      <formula>IF(RIGHT(TEXT(AQ110,"0.#"),1)=".",FALSE,TRUE)</formula>
    </cfRule>
    <cfRule type="expression" dxfId="2060" priority="2342">
      <formula>IF(RIGHT(TEXT(AQ110,"0.#"),1)=".",TRUE,FALSE)</formula>
    </cfRule>
  </conditionalFormatting>
  <conditionalFormatting sqref="AQ111">
    <cfRule type="expression" dxfId="2059" priority="2339">
      <formula>IF(RIGHT(TEXT(AQ111,"0.#"),1)=".",FALSE,TRUE)</formula>
    </cfRule>
    <cfRule type="expression" dxfId="2058" priority="2340">
      <formula>IF(RIGHT(TEXT(AQ111,"0.#"),1)=".",TRUE,FALSE)</formula>
    </cfRule>
  </conditionalFormatting>
  <conditionalFormatting sqref="AQ113">
    <cfRule type="expression" dxfId="2057" priority="2337">
      <formula>IF(RIGHT(TEXT(AQ113,"0.#"),1)=".",FALSE,TRUE)</formula>
    </cfRule>
    <cfRule type="expression" dxfId="2056" priority="2338">
      <formula>IF(RIGHT(TEXT(AQ113,"0.#"),1)=".",TRUE,FALSE)</formula>
    </cfRule>
  </conditionalFormatting>
  <conditionalFormatting sqref="AE67">
    <cfRule type="expression" dxfId="2055" priority="2267">
      <formula>IF(RIGHT(TEXT(AE67,"0.#"),1)=".",FALSE,TRUE)</formula>
    </cfRule>
    <cfRule type="expression" dxfId="2054" priority="2268">
      <formula>IF(RIGHT(TEXT(AE67,"0.#"),1)=".",TRUE,FALSE)</formula>
    </cfRule>
  </conditionalFormatting>
  <conditionalFormatting sqref="AE68">
    <cfRule type="expression" dxfId="2053" priority="2265">
      <formula>IF(RIGHT(TEXT(AE68,"0.#"),1)=".",FALSE,TRUE)</formula>
    </cfRule>
    <cfRule type="expression" dxfId="2052" priority="2266">
      <formula>IF(RIGHT(TEXT(AE68,"0.#"),1)=".",TRUE,FALSE)</formula>
    </cfRule>
  </conditionalFormatting>
  <conditionalFormatting sqref="AE69">
    <cfRule type="expression" dxfId="2051" priority="2263">
      <formula>IF(RIGHT(TEXT(AE69,"0.#"),1)=".",FALSE,TRUE)</formula>
    </cfRule>
    <cfRule type="expression" dxfId="2050" priority="2264">
      <formula>IF(RIGHT(TEXT(AE69,"0.#"),1)=".",TRUE,FALSE)</formula>
    </cfRule>
  </conditionalFormatting>
  <conditionalFormatting sqref="AI69">
    <cfRule type="expression" dxfId="2049" priority="2261">
      <formula>IF(RIGHT(TEXT(AI69,"0.#"),1)=".",FALSE,TRUE)</formula>
    </cfRule>
    <cfRule type="expression" dxfId="2048" priority="2262">
      <formula>IF(RIGHT(TEXT(AI69,"0.#"),1)=".",TRUE,FALSE)</formula>
    </cfRule>
  </conditionalFormatting>
  <conditionalFormatting sqref="AI68">
    <cfRule type="expression" dxfId="2047" priority="2259">
      <formula>IF(RIGHT(TEXT(AI68,"0.#"),1)=".",FALSE,TRUE)</formula>
    </cfRule>
    <cfRule type="expression" dxfId="2046" priority="2260">
      <formula>IF(RIGHT(TEXT(AI68,"0.#"),1)=".",TRUE,FALSE)</formula>
    </cfRule>
  </conditionalFormatting>
  <conditionalFormatting sqref="AI67">
    <cfRule type="expression" dxfId="2045" priority="2257">
      <formula>IF(RIGHT(TEXT(AI67,"0.#"),1)=".",FALSE,TRUE)</formula>
    </cfRule>
    <cfRule type="expression" dxfId="2044" priority="2258">
      <formula>IF(RIGHT(TEXT(AI67,"0.#"),1)=".",TRUE,FALSE)</formula>
    </cfRule>
  </conditionalFormatting>
  <conditionalFormatting sqref="AM67">
    <cfRule type="expression" dxfId="2043" priority="2255">
      <formula>IF(RIGHT(TEXT(AM67,"0.#"),1)=".",FALSE,TRUE)</formula>
    </cfRule>
    <cfRule type="expression" dxfId="2042" priority="2256">
      <formula>IF(RIGHT(TEXT(AM67,"0.#"),1)=".",TRUE,FALSE)</formula>
    </cfRule>
  </conditionalFormatting>
  <conditionalFormatting sqref="AM68">
    <cfRule type="expression" dxfId="2041" priority="2253">
      <formula>IF(RIGHT(TEXT(AM68,"0.#"),1)=".",FALSE,TRUE)</formula>
    </cfRule>
    <cfRule type="expression" dxfId="2040" priority="2254">
      <formula>IF(RIGHT(TEXT(AM68,"0.#"),1)=".",TRUE,FALSE)</formula>
    </cfRule>
  </conditionalFormatting>
  <conditionalFormatting sqref="AM69">
    <cfRule type="expression" dxfId="2039" priority="2251">
      <formula>IF(RIGHT(TEXT(AM69,"0.#"),1)=".",FALSE,TRUE)</formula>
    </cfRule>
    <cfRule type="expression" dxfId="2038" priority="2252">
      <formula>IF(RIGHT(TEXT(AM69,"0.#"),1)=".",TRUE,FALSE)</formula>
    </cfRule>
  </conditionalFormatting>
  <conditionalFormatting sqref="AQ67:AQ69">
    <cfRule type="expression" dxfId="2037" priority="2249">
      <formula>IF(RIGHT(TEXT(AQ67,"0.#"),1)=".",FALSE,TRUE)</formula>
    </cfRule>
    <cfRule type="expression" dxfId="2036" priority="2250">
      <formula>IF(RIGHT(TEXT(AQ67,"0.#"),1)=".",TRUE,FALSE)</formula>
    </cfRule>
  </conditionalFormatting>
  <conditionalFormatting sqref="AU67:AU69">
    <cfRule type="expression" dxfId="2035" priority="2247">
      <formula>IF(RIGHT(TEXT(AU67,"0.#"),1)=".",FALSE,TRUE)</formula>
    </cfRule>
    <cfRule type="expression" dxfId="2034" priority="2248">
      <formula>IF(RIGHT(TEXT(AU67,"0.#"),1)=".",TRUE,FALSE)</formula>
    </cfRule>
  </conditionalFormatting>
  <conditionalFormatting sqref="AE70">
    <cfRule type="expression" dxfId="2033" priority="2245">
      <formula>IF(RIGHT(TEXT(AE70,"0.#"),1)=".",FALSE,TRUE)</formula>
    </cfRule>
    <cfRule type="expression" dxfId="2032" priority="2246">
      <formula>IF(RIGHT(TEXT(AE70,"0.#"),1)=".",TRUE,FALSE)</formula>
    </cfRule>
  </conditionalFormatting>
  <conditionalFormatting sqref="AE71">
    <cfRule type="expression" dxfId="2031" priority="2243">
      <formula>IF(RIGHT(TEXT(AE71,"0.#"),1)=".",FALSE,TRUE)</formula>
    </cfRule>
    <cfRule type="expression" dxfId="2030" priority="2244">
      <formula>IF(RIGHT(TEXT(AE71,"0.#"),1)=".",TRUE,FALSE)</formula>
    </cfRule>
  </conditionalFormatting>
  <conditionalFormatting sqref="AE72">
    <cfRule type="expression" dxfId="2029" priority="2241">
      <formula>IF(RIGHT(TEXT(AE72,"0.#"),1)=".",FALSE,TRUE)</formula>
    </cfRule>
    <cfRule type="expression" dxfId="2028" priority="2242">
      <formula>IF(RIGHT(TEXT(AE72,"0.#"),1)=".",TRUE,FALSE)</formula>
    </cfRule>
  </conditionalFormatting>
  <conditionalFormatting sqref="AI72">
    <cfRule type="expression" dxfId="2027" priority="2239">
      <formula>IF(RIGHT(TEXT(AI72,"0.#"),1)=".",FALSE,TRUE)</formula>
    </cfRule>
    <cfRule type="expression" dxfId="2026" priority="2240">
      <formula>IF(RIGHT(TEXT(AI72,"0.#"),1)=".",TRUE,FALSE)</formula>
    </cfRule>
  </conditionalFormatting>
  <conditionalFormatting sqref="AI71">
    <cfRule type="expression" dxfId="2025" priority="2237">
      <formula>IF(RIGHT(TEXT(AI71,"0.#"),1)=".",FALSE,TRUE)</formula>
    </cfRule>
    <cfRule type="expression" dxfId="2024" priority="2238">
      <formula>IF(RIGHT(TEXT(AI71,"0.#"),1)=".",TRUE,FALSE)</formula>
    </cfRule>
  </conditionalFormatting>
  <conditionalFormatting sqref="AI70">
    <cfRule type="expression" dxfId="2023" priority="2235">
      <formula>IF(RIGHT(TEXT(AI70,"0.#"),1)=".",FALSE,TRUE)</formula>
    </cfRule>
    <cfRule type="expression" dxfId="2022" priority="2236">
      <formula>IF(RIGHT(TEXT(AI70,"0.#"),1)=".",TRUE,FALSE)</formula>
    </cfRule>
  </conditionalFormatting>
  <conditionalFormatting sqref="AM70">
    <cfRule type="expression" dxfId="2021" priority="2233">
      <formula>IF(RIGHT(TEXT(AM70,"0.#"),1)=".",FALSE,TRUE)</formula>
    </cfRule>
    <cfRule type="expression" dxfId="2020" priority="2234">
      <formula>IF(RIGHT(TEXT(AM70,"0.#"),1)=".",TRUE,FALSE)</formula>
    </cfRule>
  </conditionalFormatting>
  <conditionalFormatting sqref="AM71">
    <cfRule type="expression" dxfId="2019" priority="2231">
      <formula>IF(RIGHT(TEXT(AM71,"0.#"),1)=".",FALSE,TRUE)</formula>
    </cfRule>
    <cfRule type="expression" dxfId="2018" priority="2232">
      <formula>IF(RIGHT(TEXT(AM71,"0.#"),1)=".",TRUE,FALSE)</formula>
    </cfRule>
  </conditionalFormatting>
  <conditionalFormatting sqref="AM72">
    <cfRule type="expression" dxfId="2017" priority="2229">
      <formula>IF(RIGHT(TEXT(AM72,"0.#"),1)=".",FALSE,TRUE)</formula>
    </cfRule>
    <cfRule type="expression" dxfId="2016" priority="2230">
      <formula>IF(RIGHT(TEXT(AM72,"0.#"),1)=".",TRUE,FALSE)</formula>
    </cfRule>
  </conditionalFormatting>
  <conditionalFormatting sqref="AQ70:AQ72">
    <cfRule type="expression" dxfId="2015" priority="2227">
      <formula>IF(RIGHT(TEXT(AQ70,"0.#"),1)=".",FALSE,TRUE)</formula>
    </cfRule>
    <cfRule type="expression" dxfId="2014" priority="2228">
      <formula>IF(RIGHT(TEXT(AQ70,"0.#"),1)=".",TRUE,FALSE)</formula>
    </cfRule>
  </conditionalFormatting>
  <conditionalFormatting sqref="AU70:AU72">
    <cfRule type="expression" dxfId="2013" priority="2225">
      <formula>IF(RIGHT(TEXT(AU70,"0.#"),1)=".",FALSE,TRUE)</formula>
    </cfRule>
    <cfRule type="expression" dxfId="2012" priority="2226">
      <formula>IF(RIGHT(TEXT(AU70,"0.#"),1)=".",TRUE,FALSE)</formula>
    </cfRule>
  </conditionalFormatting>
  <conditionalFormatting sqref="AU656">
    <cfRule type="expression" dxfId="2011" priority="743">
      <formula>IF(RIGHT(TEXT(AU656,"0.#"),1)=".",FALSE,TRUE)</formula>
    </cfRule>
    <cfRule type="expression" dxfId="2010" priority="744">
      <formula>IF(RIGHT(TEXT(AU656,"0.#"),1)=".",TRUE,FALSE)</formula>
    </cfRule>
  </conditionalFormatting>
  <conditionalFormatting sqref="AQ655">
    <cfRule type="expression" dxfId="2009" priority="735">
      <formula>IF(RIGHT(TEXT(AQ655,"0.#"),1)=".",FALSE,TRUE)</formula>
    </cfRule>
    <cfRule type="expression" dxfId="2008" priority="736">
      <formula>IF(RIGHT(TEXT(AQ655,"0.#"),1)=".",TRUE,FALSE)</formula>
    </cfRule>
  </conditionalFormatting>
  <conditionalFormatting sqref="AI696">
    <cfRule type="expression" dxfId="2007" priority="527">
      <formula>IF(RIGHT(TEXT(AI696,"0.#"),1)=".",FALSE,TRUE)</formula>
    </cfRule>
    <cfRule type="expression" dxfId="2006" priority="528">
      <formula>IF(RIGHT(TEXT(AI696,"0.#"),1)=".",TRUE,FALSE)</formula>
    </cfRule>
  </conditionalFormatting>
  <conditionalFormatting sqref="AQ694">
    <cfRule type="expression" dxfId="2005" priority="521">
      <formula>IF(RIGHT(TEXT(AQ694,"0.#"),1)=".",FALSE,TRUE)</formula>
    </cfRule>
    <cfRule type="expression" dxfId="2004" priority="522">
      <formula>IF(RIGHT(TEXT(AQ694,"0.#"),1)=".",TRUE,FALSE)</formula>
    </cfRule>
  </conditionalFormatting>
  <conditionalFormatting sqref="AL880:AO907">
    <cfRule type="expression" dxfId="2003" priority="2133">
      <formula>IF(AND(AL880&gt;=0,RIGHT(TEXT(AL880,"0.#"),1)&lt;&gt;"."),TRUE,FALSE)</formula>
    </cfRule>
    <cfRule type="expression" dxfId="2002" priority="2134">
      <formula>IF(AND(AL880&gt;=0,RIGHT(TEXT(AL880,"0.#"),1)="."),TRUE,FALSE)</formula>
    </cfRule>
    <cfRule type="expression" dxfId="2001" priority="2135">
      <formula>IF(AND(AL880&lt;0,RIGHT(TEXT(AL880,"0.#"),1)&lt;&gt;"."),TRUE,FALSE)</formula>
    </cfRule>
    <cfRule type="expression" dxfId="2000" priority="2136">
      <formula>IF(AND(AL880&lt;0,RIGHT(TEXT(AL880,"0.#"),1)="."),TRUE,FALSE)</formula>
    </cfRule>
  </conditionalFormatting>
  <conditionalFormatting sqref="AL913:AO940">
    <cfRule type="expression" dxfId="1999" priority="2121">
      <formula>IF(AND(AL913&gt;=0,RIGHT(TEXT(AL913,"0.#"),1)&lt;&gt;"."),TRUE,FALSE)</formula>
    </cfRule>
    <cfRule type="expression" dxfId="1998" priority="2122">
      <formula>IF(AND(AL913&gt;=0,RIGHT(TEXT(AL913,"0.#"),1)="."),TRUE,FALSE)</formula>
    </cfRule>
    <cfRule type="expression" dxfId="1997" priority="2123">
      <formula>IF(AND(AL913&lt;0,RIGHT(TEXT(AL913,"0.#"),1)&lt;&gt;"."),TRUE,FALSE)</formula>
    </cfRule>
    <cfRule type="expression" dxfId="1996" priority="2124">
      <formula>IF(AND(AL913&lt;0,RIGHT(TEXT(AL913,"0.#"),1)="."),TRUE,FALSE)</formula>
    </cfRule>
  </conditionalFormatting>
  <conditionalFormatting sqref="AL912:AO912">
    <cfRule type="expression" dxfId="1995" priority="2115">
      <formula>IF(AND(AL912&gt;=0,RIGHT(TEXT(AL912,"0.#"),1)&lt;&gt;"."),TRUE,FALSE)</formula>
    </cfRule>
    <cfRule type="expression" dxfId="1994" priority="2116">
      <formula>IF(AND(AL912&gt;=0,RIGHT(TEXT(AL912,"0.#"),1)="."),TRUE,FALSE)</formula>
    </cfRule>
    <cfRule type="expression" dxfId="1993" priority="2117">
      <formula>IF(AND(AL912&lt;0,RIGHT(TEXT(AL912,"0.#"),1)&lt;&gt;"."),TRUE,FALSE)</formula>
    </cfRule>
    <cfRule type="expression" dxfId="1992" priority="2118">
      <formula>IF(AND(AL912&lt;0,RIGHT(TEXT(AL912,"0.#"),1)="."),TRUE,FALSE)</formula>
    </cfRule>
  </conditionalFormatting>
  <conditionalFormatting sqref="AL946:AO973">
    <cfRule type="expression" dxfId="1991" priority="2109">
      <formula>IF(AND(AL946&gt;=0,RIGHT(TEXT(AL946,"0.#"),1)&lt;&gt;"."),TRUE,FALSE)</formula>
    </cfRule>
    <cfRule type="expression" dxfId="1990" priority="2110">
      <formula>IF(AND(AL946&gt;=0,RIGHT(TEXT(AL946,"0.#"),1)="."),TRUE,FALSE)</formula>
    </cfRule>
    <cfRule type="expression" dxfId="1989" priority="2111">
      <formula>IF(AND(AL946&lt;0,RIGHT(TEXT(AL946,"0.#"),1)&lt;&gt;"."),TRUE,FALSE)</formula>
    </cfRule>
    <cfRule type="expression" dxfId="1988" priority="2112">
      <formula>IF(AND(AL946&lt;0,RIGHT(TEXT(AL946,"0.#"),1)="."),TRUE,FALSE)</formula>
    </cfRule>
  </conditionalFormatting>
  <conditionalFormatting sqref="AL945:AO945">
    <cfRule type="expression" dxfId="1987" priority="2103">
      <formula>IF(AND(AL945&gt;=0,RIGHT(TEXT(AL945,"0.#"),1)&lt;&gt;"."),TRUE,FALSE)</formula>
    </cfRule>
    <cfRule type="expression" dxfId="1986" priority="2104">
      <formula>IF(AND(AL945&gt;=0,RIGHT(TEXT(AL945,"0.#"),1)="."),TRUE,FALSE)</formula>
    </cfRule>
    <cfRule type="expression" dxfId="1985" priority="2105">
      <formula>IF(AND(AL945&lt;0,RIGHT(TEXT(AL945,"0.#"),1)&lt;&gt;"."),TRUE,FALSE)</formula>
    </cfRule>
    <cfRule type="expression" dxfId="1984" priority="2106">
      <formula>IF(AND(AL945&lt;0,RIGHT(TEXT(AL945,"0.#"),1)="."),TRUE,FALSE)</formula>
    </cfRule>
  </conditionalFormatting>
  <conditionalFormatting sqref="AL979:AO1006">
    <cfRule type="expression" dxfId="1983" priority="2097">
      <formula>IF(AND(AL979&gt;=0,RIGHT(TEXT(AL979,"0.#"),1)&lt;&gt;"."),TRUE,FALSE)</formula>
    </cfRule>
    <cfRule type="expression" dxfId="1982" priority="2098">
      <formula>IF(AND(AL979&gt;=0,RIGHT(TEXT(AL979,"0.#"),1)="."),TRUE,FALSE)</formula>
    </cfRule>
    <cfRule type="expression" dxfId="1981" priority="2099">
      <formula>IF(AND(AL979&lt;0,RIGHT(TEXT(AL979,"0.#"),1)&lt;&gt;"."),TRUE,FALSE)</formula>
    </cfRule>
    <cfRule type="expression" dxfId="1980" priority="2100">
      <formula>IF(AND(AL979&lt;0,RIGHT(TEXT(AL979,"0.#"),1)="."),TRUE,FALSE)</formula>
    </cfRule>
  </conditionalFormatting>
  <conditionalFormatting sqref="AL1020:AO1039">
    <cfRule type="expression" dxfId="1979" priority="2085">
      <formula>IF(AND(AL1020&gt;=0,RIGHT(TEXT(AL1020,"0.#"),1)&lt;&gt;"."),TRUE,FALSE)</formula>
    </cfRule>
    <cfRule type="expression" dxfId="1978" priority="2086">
      <formula>IF(AND(AL1020&gt;=0,RIGHT(TEXT(AL1020,"0.#"),1)="."),TRUE,FALSE)</formula>
    </cfRule>
    <cfRule type="expression" dxfId="1977" priority="2087">
      <formula>IF(AND(AL1020&lt;0,RIGHT(TEXT(AL1020,"0.#"),1)&lt;&gt;"."),TRUE,FALSE)</formula>
    </cfRule>
    <cfRule type="expression" dxfId="1976" priority="2088">
      <formula>IF(AND(AL1020&lt;0,RIGHT(TEXT(AL1020,"0.#"),1)="."),TRUE,FALSE)</formula>
    </cfRule>
  </conditionalFormatting>
  <conditionalFormatting sqref="Y1010:Y1011">
    <cfRule type="expression" dxfId="1975" priority="2077">
      <formula>IF(RIGHT(TEXT(Y1010,"0.#"),1)=".",FALSE,TRUE)</formula>
    </cfRule>
    <cfRule type="expression" dxfId="1974" priority="2078">
      <formula>IF(RIGHT(TEXT(Y1010,"0.#"),1)=".",TRUE,FALSE)</formula>
    </cfRule>
  </conditionalFormatting>
  <conditionalFormatting sqref="AL1045:AO1072">
    <cfRule type="expression" dxfId="1973" priority="2073">
      <formula>IF(AND(AL1045&gt;=0,RIGHT(TEXT(AL1045,"0.#"),1)&lt;&gt;"."),TRUE,FALSE)</formula>
    </cfRule>
    <cfRule type="expression" dxfId="1972" priority="2074">
      <formula>IF(AND(AL1045&gt;=0,RIGHT(TEXT(AL1045,"0.#"),1)="."),TRUE,FALSE)</formula>
    </cfRule>
    <cfRule type="expression" dxfId="1971" priority="2075">
      <formula>IF(AND(AL1045&lt;0,RIGHT(TEXT(AL1045,"0.#"),1)&lt;&gt;"."),TRUE,FALSE)</formula>
    </cfRule>
    <cfRule type="expression" dxfId="1970" priority="2076">
      <formula>IF(AND(AL1045&lt;0,RIGHT(TEXT(AL1045,"0.#"),1)="."),TRUE,FALSE)</formula>
    </cfRule>
  </conditionalFormatting>
  <conditionalFormatting sqref="Y1045:Y1072">
    <cfRule type="expression" dxfId="1969" priority="2071">
      <formula>IF(RIGHT(TEXT(Y1045,"0.#"),1)=".",FALSE,TRUE)</formula>
    </cfRule>
    <cfRule type="expression" dxfId="1968" priority="2072">
      <formula>IF(RIGHT(TEXT(Y1045,"0.#"),1)=".",TRUE,FALSE)</formula>
    </cfRule>
  </conditionalFormatting>
  <conditionalFormatting sqref="AL1043:AO1044">
    <cfRule type="expression" dxfId="1967" priority="2067">
      <formula>IF(AND(AL1043&gt;=0,RIGHT(TEXT(AL1043,"0.#"),1)&lt;&gt;"."),TRUE,FALSE)</formula>
    </cfRule>
    <cfRule type="expression" dxfId="1966" priority="2068">
      <formula>IF(AND(AL1043&gt;=0,RIGHT(TEXT(AL1043,"0.#"),1)="."),TRUE,FALSE)</formula>
    </cfRule>
    <cfRule type="expression" dxfId="1965" priority="2069">
      <formula>IF(AND(AL1043&lt;0,RIGHT(TEXT(AL1043,"0.#"),1)&lt;&gt;"."),TRUE,FALSE)</formula>
    </cfRule>
    <cfRule type="expression" dxfId="1964" priority="2070">
      <formula>IF(AND(AL1043&lt;0,RIGHT(TEXT(AL1043,"0.#"),1)="."),TRUE,FALSE)</formula>
    </cfRule>
  </conditionalFormatting>
  <conditionalFormatting sqref="Y1043:Y1044">
    <cfRule type="expression" dxfId="1963" priority="2065">
      <formula>IF(RIGHT(TEXT(Y1043,"0.#"),1)=".",FALSE,TRUE)</formula>
    </cfRule>
    <cfRule type="expression" dxfId="1962" priority="2066">
      <formula>IF(RIGHT(TEXT(Y1043,"0.#"),1)=".",TRUE,FALSE)</formula>
    </cfRule>
  </conditionalFormatting>
  <conditionalFormatting sqref="AL1078:AO1105">
    <cfRule type="expression" dxfId="1961" priority="2061">
      <formula>IF(AND(AL1078&gt;=0,RIGHT(TEXT(AL1078,"0.#"),1)&lt;&gt;"."),TRUE,FALSE)</formula>
    </cfRule>
    <cfRule type="expression" dxfId="1960" priority="2062">
      <formula>IF(AND(AL1078&gt;=0,RIGHT(TEXT(AL1078,"0.#"),1)="."),TRUE,FALSE)</formula>
    </cfRule>
    <cfRule type="expression" dxfId="1959" priority="2063">
      <formula>IF(AND(AL1078&lt;0,RIGHT(TEXT(AL1078,"0.#"),1)&lt;&gt;"."),TRUE,FALSE)</formula>
    </cfRule>
    <cfRule type="expression" dxfId="1958" priority="2064">
      <formula>IF(AND(AL1078&lt;0,RIGHT(TEXT(AL1078,"0.#"),1)="."),TRUE,FALSE)</formula>
    </cfRule>
  </conditionalFormatting>
  <conditionalFormatting sqref="Y1078:Y1105">
    <cfRule type="expression" dxfId="1957" priority="2059">
      <formula>IF(RIGHT(TEXT(Y1078,"0.#"),1)=".",FALSE,TRUE)</formula>
    </cfRule>
    <cfRule type="expression" dxfId="1956" priority="2060">
      <formula>IF(RIGHT(TEXT(Y1078,"0.#"),1)=".",TRUE,FALSE)</formula>
    </cfRule>
  </conditionalFormatting>
  <conditionalFormatting sqref="AL1076:AO1077">
    <cfRule type="expression" dxfId="1955" priority="2055">
      <formula>IF(AND(AL1076&gt;=0,RIGHT(TEXT(AL1076,"0.#"),1)&lt;&gt;"."),TRUE,FALSE)</formula>
    </cfRule>
    <cfRule type="expression" dxfId="1954" priority="2056">
      <formula>IF(AND(AL1076&gt;=0,RIGHT(TEXT(AL1076,"0.#"),1)="."),TRUE,FALSE)</formula>
    </cfRule>
    <cfRule type="expression" dxfId="1953" priority="2057">
      <formula>IF(AND(AL1076&lt;0,RIGHT(TEXT(AL1076,"0.#"),1)&lt;&gt;"."),TRUE,FALSE)</formula>
    </cfRule>
    <cfRule type="expression" dxfId="1952" priority="2058">
      <formula>IF(AND(AL1076&lt;0,RIGHT(TEXT(AL1076,"0.#"),1)="."),TRUE,FALSE)</formula>
    </cfRule>
  </conditionalFormatting>
  <conditionalFormatting sqref="Y1076:Y1077">
    <cfRule type="expression" dxfId="1951" priority="2053">
      <formula>IF(RIGHT(TEXT(Y1076,"0.#"),1)=".",FALSE,TRUE)</formula>
    </cfRule>
    <cfRule type="expression" dxfId="1950" priority="2054">
      <formula>IF(RIGHT(TEXT(Y1076,"0.#"),1)=".",TRUE,FALSE)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M39">
    <cfRule type="expression" dxfId="757" priority="57">
      <formula>IF(RIGHT(TEXT(AM39,"0.#"),1)=".",FALSE,TRUE)</formula>
    </cfRule>
    <cfRule type="expression" dxfId="756" priority="58">
      <formula>IF(RIGHT(TEXT(AM39,"0.#"),1)=".",TRUE,FALSE)</formula>
    </cfRule>
  </conditionalFormatting>
  <conditionalFormatting sqref="AM34">
    <cfRule type="expression" dxfId="755" priority="51">
      <formula>IF(RIGHT(TEXT(AM34,"0.#"),1)=".",FALSE,TRUE)</formula>
    </cfRule>
    <cfRule type="expression" dxfId="754" priority="52">
      <formula>IF(RIGHT(TEXT(AM34,"0.#"),1)=".",TRUE,FALSE)</formula>
    </cfRule>
  </conditionalFormatting>
  <conditionalFormatting sqref="AM32">
    <cfRule type="expression" dxfId="753" priority="55">
      <formula>IF(RIGHT(TEXT(AM32,"0.#"),1)=".",FALSE,TRUE)</formula>
    </cfRule>
    <cfRule type="expression" dxfId="752" priority="56">
      <formula>IF(RIGHT(TEXT(AM32,"0.#"),1)=".",TRUE,FALSE)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AL845:AO845">
    <cfRule type="expression" dxfId="741" priority="39">
      <formula>IF(AND(AL845&gt;=0,RIGHT(TEXT(AL845,"0.#"),1)&lt;&gt;"."),TRUE,FALSE)</formula>
    </cfRule>
    <cfRule type="expression" dxfId="740" priority="40">
      <formula>IF(AND(AL845&gt;=0,RIGHT(TEXT(AL845,"0.#"),1)="."),TRUE,FALSE)</formula>
    </cfRule>
    <cfRule type="expression" dxfId="739" priority="41">
      <formula>IF(AND(AL845&lt;0,RIGHT(TEXT(AL845,"0.#"),1)&lt;&gt;"."),TRUE,FALSE)</formula>
    </cfRule>
    <cfRule type="expression" dxfId="738" priority="42">
      <formula>IF(AND(AL845&lt;0,RIGHT(TEXT(AL845,"0.#"),1)="."),TRUE,FALSE)</formula>
    </cfRule>
  </conditionalFormatting>
  <conditionalFormatting sqref="Y845">
    <cfRule type="expression" dxfId="737" priority="37">
      <formula>IF(RIGHT(TEXT(Y845,"0.#"),1)=".",FALSE,TRUE)</formula>
    </cfRule>
    <cfRule type="expression" dxfId="736" priority="38">
      <formula>IF(RIGHT(TEXT(Y845,"0.#"),1)=".",TRUE,FALSE)</formula>
    </cfRule>
  </conditionalFormatting>
  <conditionalFormatting sqref="Y944">
    <cfRule type="expression" dxfId="735" priority="31">
      <formula>IF(RIGHT(TEXT(Y944,"0.#"),1)=".",FALSE,TRUE)</formula>
    </cfRule>
    <cfRule type="expression" dxfId="734" priority="32">
      <formula>IF(RIGHT(TEXT(Y944,"0.#"),1)=".",TRUE,FALSE)</formula>
    </cfRule>
  </conditionalFormatting>
  <conditionalFormatting sqref="AL944:AO944">
    <cfRule type="expression" dxfId="733" priority="33">
      <formula>IF(AND(AL944&gt;=0,RIGHT(TEXT(AL944,"0.#"),1)&lt;&gt;"."),TRUE,FALSE)</formula>
    </cfRule>
    <cfRule type="expression" dxfId="732" priority="34">
      <formula>IF(AND(AL944&gt;=0,RIGHT(TEXT(AL944,"0.#"),1)="."),TRUE,FALSE)</formula>
    </cfRule>
    <cfRule type="expression" dxfId="731" priority="35">
      <formula>IF(AND(AL944&lt;0,RIGHT(TEXT(AL944,"0.#"),1)&lt;&gt;"."),TRUE,FALSE)</formula>
    </cfRule>
    <cfRule type="expression" dxfId="730" priority="36">
      <formula>IF(AND(AL944&lt;0,RIGHT(TEXT(AL944,"0.#"),1)="."),TRUE,FALSE)</formula>
    </cfRule>
  </conditionalFormatting>
  <conditionalFormatting sqref="Y878">
    <cfRule type="expression" dxfId="729" priority="29">
      <formula>IF(RIGHT(TEXT(Y878,"0.#"),1)=".",FALSE,TRUE)</formula>
    </cfRule>
    <cfRule type="expression" dxfId="728" priority="30">
      <formula>IF(RIGHT(TEXT(Y878,"0.#"),1)=".",TRUE,FALSE)</formula>
    </cfRule>
  </conditionalFormatting>
  <conditionalFormatting sqref="AL878:AO878">
    <cfRule type="expression" dxfId="727" priority="25">
      <formula>IF(AND(AL878&gt;=0,RIGHT(TEXT(AL878,"0.#"),1)&lt;&gt;"."),TRUE,FALSE)</formula>
    </cfRule>
    <cfRule type="expression" dxfId="726" priority="26">
      <formula>IF(AND(AL878&gt;=0,RIGHT(TEXT(AL878,"0.#"),1)="."),TRUE,FALSE)</formula>
    </cfRule>
    <cfRule type="expression" dxfId="725" priority="27">
      <formula>IF(AND(AL878&lt;0,RIGHT(TEXT(AL878,"0.#"),1)&lt;&gt;"."),TRUE,FALSE)</formula>
    </cfRule>
    <cfRule type="expression" dxfId="724" priority="28">
      <formula>IF(AND(AL878&lt;0,RIGHT(TEXT(AL878,"0.#"),1)="."),TRUE,FALSE)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IF(AND(AL879&gt;=0,RIGHT(TEXT(AL879,"0.#"),1)&lt;&gt;"."),TRUE,FALSE)</formula>
    </cfRule>
    <cfRule type="expression" dxfId="720" priority="20">
      <formula>IF(AND(AL879&gt;=0,RIGHT(TEXT(AL879,"0.#"),1)="."),TRUE,FALSE)</formula>
    </cfRule>
    <cfRule type="expression" dxfId="719" priority="21">
      <formula>IF(AND(AL879&lt;0,RIGHT(TEXT(AL879,"0.#"),1)&lt;&gt;"."),TRUE,FALSE)</formula>
    </cfRule>
    <cfRule type="expression" dxfId="718" priority="22">
      <formula>IF(AND(AL879&lt;0,RIGHT(TEXT(AL879,"0.#"),1)="."),TRUE,FALSE)</formula>
    </cfRule>
  </conditionalFormatting>
  <conditionalFormatting sqref="AL911:AO911">
    <cfRule type="expression" dxfId="717" priority="15">
      <formula>IF(AND(AL911&gt;=0,RIGHT(TEXT(AL911,"0.#"),1)&lt;&gt;"."),TRUE,FALSE)</formula>
    </cfRule>
    <cfRule type="expression" dxfId="716" priority="16">
      <formula>IF(AND(AL911&gt;=0,RIGHT(TEXT(AL911,"0.#"),1)="."),TRUE,FALSE)</formula>
    </cfRule>
    <cfRule type="expression" dxfId="715" priority="17">
      <formula>IF(AND(AL911&lt;0,RIGHT(TEXT(AL911,"0.#"),1)&lt;&gt;"."),TRUE,FALSE)</formula>
    </cfRule>
    <cfRule type="expression" dxfId="714" priority="18">
      <formula>IF(AND(AL911&lt;0,RIGHT(TEXT(AL911,"0.#"),1)="."),TRUE,FALSE)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77:AO977">
    <cfRule type="expression" dxfId="711" priority="9">
      <formula>IF(AND(AL977&gt;=0,RIGHT(TEXT(AL977,"0.#"),1)&lt;&gt;"."),TRUE,FALSE)</formula>
    </cfRule>
    <cfRule type="expression" dxfId="710" priority="10">
      <formula>IF(AND(AL977&gt;=0,RIGHT(TEXT(AL977,"0.#"),1)="."),TRUE,FALSE)</formula>
    </cfRule>
    <cfRule type="expression" dxfId="709" priority="11">
      <formula>IF(AND(AL977&lt;0,RIGHT(TEXT(AL977,"0.#"),1)&lt;&gt;"."),TRUE,FALSE)</formula>
    </cfRule>
    <cfRule type="expression" dxfId="708" priority="12">
      <formula>IF(AND(AL977&lt;0,RIGHT(TEXT(AL977,"0.#"),1)="."),TRUE,FALSE)</formula>
    </cfRule>
  </conditionalFormatting>
  <conditionalFormatting sqref="AL978:AO978">
    <cfRule type="expression" dxfId="707" priority="5">
      <formula>IF(AND(AL978&gt;=0,RIGHT(TEXT(AL978,"0.#"),1)&lt;&gt;"."),TRUE,FALSE)</formula>
    </cfRule>
    <cfRule type="expression" dxfId="706" priority="6">
      <formula>IF(AND(AL978&gt;=0,RIGHT(TEXT(AL978,"0.#"),1)="."),TRUE,FALSE)</formula>
    </cfRule>
    <cfRule type="expression" dxfId="705" priority="7">
      <formula>IF(AND(AL978&lt;0,RIGHT(TEXT(AL978,"0.#"),1)&lt;&gt;"."),TRUE,FALSE)</formula>
    </cfRule>
    <cfRule type="expression" dxfId="704" priority="8">
      <formula>IF(AND(AL978&lt;0,RIGHT(TEXT(AL978,"0.#"),1)="."),TRUE,FALSE)</formula>
    </cfRule>
  </conditionalFormatting>
  <conditionalFormatting sqref="AL1010:AO1019">
    <cfRule type="expression" dxfId="703" priority="1">
      <formula>IF(AND(AL1010&gt;=0,RIGHT(TEXT(AL1010,"0.#"),1)&lt;&gt;"."),TRUE,FALSE)</formula>
    </cfRule>
    <cfRule type="expression" dxfId="702" priority="2">
      <formula>IF(AND(AL1010&gt;=0,RIGHT(TEXT(AL1010,"0.#"),1)="."),TRUE,FALSE)</formula>
    </cfRule>
    <cfRule type="expression" dxfId="701" priority="3">
      <formula>IF(AND(AL1010&lt;0,RIGHT(TEXT(AL1010,"0.#"),1)&lt;&gt;"."),TRUE,FALSE)</formula>
    </cfRule>
    <cfRule type="expression" dxfId="700" priority="4">
      <formula>IF(AND(AL1010&lt;0,RIGHT(TEXT(AL1010,"0.#"),1)="."),TRUE,FALSE)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86"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33</v>
      </c>
      <c r="G1" s="61" t="s">
        <v>164</v>
      </c>
      <c r="K1" s="66" t="s">
        <v>204</v>
      </c>
      <c r="L1" s="54" t="s">
        <v>164</v>
      </c>
      <c r="O1" s="51"/>
      <c r="P1" s="61" t="s">
        <v>22</v>
      </c>
      <c r="Q1" s="61" t="s">
        <v>164</v>
      </c>
      <c r="T1" s="51"/>
      <c r="U1" s="67" t="s">
        <v>313</v>
      </c>
      <c r="W1" s="67" t="s">
        <v>312</v>
      </c>
      <c r="Y1" s="67" t="s">
        <v>40</v>
      </c>
      <c r="Z1" s="67" t="s">
        <v>625</v>
      </c>
      <c r="AA1" s="67" t="s">
        <v>176</v>
      </c>
      <c r="AB1" s="67" t="s">
        <v>627</v>
      </c>
      <c r="AC1" s="67" t="s">
        <v>88</v>
      </c>
      <c r="AD1" s="52"/>
      <c r="AE1" s="67" t="s">
        <v>136</v>
      </c>
      <c r="AF1" s="74"/>
      <c r="AG1" s="75" t="s">
        <v>387</v>
      </c>
      <c r="AI1" s="75" t="s">
        <v>402</v>
      </c>
      <c r="AK1" s="75" t="s">
        <v>411</v>
      </c>
      <c r="AM1" s="78"/>
      <c r="AN1" s="78"/>
      <c r="AP1" s="52" t="s">
        <v>501</v>
      </c>
    </row>
    <row r="2" spans="1:42" ht="13.5" customHeight="1" x14ac:dyDescent="0.15">
      <c r="A2" s="55" t="s">
        <v>179</v>
      </c>
      <c r="B2" s="58"/>
      <c r="C2" s="51" t="str">
        <f t="shared" ref="C2:C24" si="0">IF(B2="","",A2)</f>
        <v/>
      </c>
      <c r="D2" s="51" t="str">
        <f>IF(C2="","",IF(D1&lt;&gt;"",CONCATENATE(D1,"、",C2),C2))</f>
        <v/>
      </c>
      <c r="F2" s="62" t="s">
        <v>162</v>
      </c>
      <c r="G2" s="64" t="s">
        <v>765</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166</v>
      </c>
      <c r="Q2" s="64" t="s">
        <v>765</v>
      </c>
      <c r="R2" s="51" t="str">
        <f t="shared" ref="R2:R8" si="3">IF(Q2="","",P2)</f>
        <v>直接実施</v>
      </c>
      <c r="S2" s="51" t="str">
        <f>IF(R2="","",IF(S1&lt;&gt;"",CONCATENATE(S1,"、",R2),R2))</f>
        <v>直接実施</v>
      </c>
      <c r="T2" s="51"/>
      <c r="U2" s="68">
        <v>20</v>
      </c>
      <c r="W2" s="69" t="s">
        <v>222</v>
      </c>
      <c r="Y2" s="69" t="s">
        <v>156</v>
      </c>
      <c r="Z2" s="69" t="s">
        <v>156</v>
      </c>
      <c r="AA2" s="70" t="s">
        <v>454</v>
      </c>
      <c r="AB2" s="70" t="s">
        <v>699</v>
      </c>
      <c r="AC2" s="73" t="s">
        <v>268</v>
      </c>
      <c r="AD2" s="52"/>
      <c r="AE2" s="69" t="s">
        <v>192</v>
      </c>
      <c r="AF2" s="74"/>
      <c r="AG2" s="76" t="s">
        <v>29</v>
      </c>
      <c r="AI2" s="75" t="s">
        <v>534</v>
      </c>
      <c r="AK2" s="75" t="s">
        <v>412</v>
      </c>
      <c r="AM2" s="78"/>
      <c r="AN2" s="78"/>
      <c r="AP2" s="76" t="s">
        <v>29</v>
      </c>
    </row>
    <row r="3" spans="1:42" ht="13.5" customHeight="1" x14ac:dyDescent="0.15">
      <c r="A3" s="55" t="s">
        <v>180</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167</v>
      </c>
      <c r="Q3" s="64"/>
      <c r="R3" s="51" t="str">
        <f t="shared" si="3"/>
        <v/>
      </c>
      <c r="S3" s="51" t="str">
        <f t="shared" ref="S3:S8" si="7">IF(R3="",S2,IF(S2&lt;&gt;"",CONCATENATE(S2,"、",R3),R3))</f>
        <v>直接実施</v>
      </c>
      <c r="T3" s="51"/>
      <c r="U3" s="69" t="s">
        <v>723</v>
      </c>
      <c r="W3" s="69" t="s">
        <v>284</v>
      </c>
      <c r="Y3" s="69" t="s">
        <v>159</v>
      </c>
      <c r="Z3" s="69" t="s">
        <v>629</v>
      </c>
      <c r="AA3" s="70" t="s">
        <v>605</v>
      </c>
      <c r="AB3" s="70" t="s">
        <v>682</v>
      </c>
      <c r="AC3" s="73" t="s">
        <v>256</v>
      </c>
      <c r="AD3" s="52"/>
      <c r="AE3" s="69" t="s">
        <v>316</v>
      </c>
      <c r="AF3" s="74"/>
      <c r="AG3" s="76" t="s">
        <v>457</v>
      </c>
      <c r="AI3" s="75" t="s">
        <v>155</v>
      </c>
      <c r="AK3" s="75" t="str">
        <f t="shared" ref="AK3:AK27" si="8">CHAR(CODE(AK2)+1)</f>
        <v>B</v>
      </c>
      <c r="AM3" s="78"/>
      <c r="AN3" s="78"/>
      <c r="AP3" s="76" t="s">
        <v>457</v>
      </c>
    </row>
    <row r="4" spans="1:42" ht="13.5" customHeight="1" x14ac:dyDescent="0.15">
      <c r="A4" s="55" t="s">
        <v>182</v>
      </c>
      <c r="B4" s="58"/>
      <c r="C4" s="51" t="str">
        <f t="shared" si="0"/>
        <v/>
      </c>
      <c r="D4" s="51" t="str">
        <f t="shared" si="4"/>
        <v/>
      </c>
      <c r="F4" s="63" t="s">
        <v>228</v>
      </c>
      <c r="G4" s="64"/>
      <c r="H4" s="51" t="str">
        <f t="shared" si="1"/>
        <v/>
      </c>
      <c r="I4" s="51" t="str">
        <f t="shared" si="5"/>
        <v>一般会計</v>
      </c>
      <c r="K4" s="55" t="s">
        <v>103</v>
      </c>
      <c r="L4" s="58"/>
      <c r="M4" s="51" t="str">
        <f t="shared" si="2"/>
        <v/>
      </c>
      <c r="N4" s="51" t="str">
        <f t="shared" si="6"/>
        <v/>
      </c>
      <c r="O4" s="51"/>
      <c r="P4" s="62" t="s">
        <v>169</v>
      </c>
      <c r="Q4" s="64"/>
      <c r="R4" s="51" t="str">
        <f t="shared" si="3"/>
        <v/>
      </c>
      <c r="S4" s="51" t="str">
        <f t="shared" si="7"/>
        <v>直接実施</v>
      </c>
      <c r="T4" s="51"/>
      <c r="U4" s="69" t="s">
        <v>183</v>
      </c>
      <c r="W4" s="69" t="s">
        <v>287</v>
      </c>
      <c r="Y4" s="69" t="s">
        <v>14</v>
      </c>
      <c r="Z4" s="69" t="s">
        <v>630</v>
      </c>
      <c r="AA4" s="70" t="s">
        <v>149</v>
      </c>
      <c r="AB4" s="70" t="s">
        <v>701</v>
      </c>
      <c r="AC4" s="70" t="s">
        <v>230</v>
      </c>
      <c r="AD4" s="52"/>
      <c r="AE4" s="69" t="s">
        <v>273</v>
      </c>
      <c r="AF4" s="74"/>
      <c r="AG4" s="76" t="s">
        <v>241</v>
      </c>
      <c r="AI4" s="75" t="s">
        <v>404</v>
      </c>
      <c r="AK4" s="75" t="str">
        <f t="shared" si="8"/>
        <v>C</v>
      </c>
      <c r="AM4" s="78"/>
      <c r="AN4" s="78"/>
      <c r="AP4" s="76" t="s">
        <v>241</v>
      </c>
    </row>
    <row r="5" spans="1:42" ht="13.5" customHeight="1" x14ac:dyDescent="0.15">
      <c r="A5" s="55" t="s">
        <v>185</v>
      </c>
      <c r="B5" s="58" t="s">
        <v>765</v>
      </c>
      <c r="C5" s="51" t="str">
        <f t="shared" si="0"/>
        <v>海洋政策</v>
      </c>
      <c r="D5" s="51" t="str">
        <f t="shared" si="4"/>
        <v>海洋政策</v>
      </c>
      <c r="F5" s="63" t="s">
        <v>78</v>
      </c>
      <c r="G5" s="64"/>
      <c r="H5" s="51" t="str">
        <f t="shared" si="1"/>
        <v/>
      </c>
      <c r="I5" s="51" t="str">
        <f t="shared" si="5"/>
        <v>一般会計</v>
      </c>
      <c r="K5" s="55" t="s">
        <v>213</v>
      </c>
      <c r="L5" s="58"/>
      <c r="M5" s="51" t="str">
        <f t="shared" si="2"/>
        <v/>
      </c>
      <c r="N5" s="51" t="str">
        <f t="shared" si="6"/>
        <v/>
      </c>
      <c r="O5" s="51"/>
      <c r="P5" s="62" t="s">
        <v>170</v>
      </c>
      <c r="Q5" s="64"/>
      <c r="R5" s="51" t="str">
        <f t="shared" si="3"/>
        <v/>
      </c>
      <c r="S5" s="51" t="str">
        <f t="shared" si="7"/>
        <v>直接実施</v>
      </c>
      <c r="T5" s="51"/>
      <c r="W5" s="69" t="s">
        <v>740</v>
      </c>
      <c r="Y5" s="69" t="s">
        <v>415</v>
      </c>
      <c r="Z5" s="69" t="s">
        <v>79</v>
      </c>
      <c r="AA5" s="70" t="s">
        <v>299</v>
      </c>
      <c r="AB5" s="70" t="s">
        <v>702</v>
      </c>
      <c r="AC5" s="70" t="s">
        <v>45</v>
      </c>
      <c r="AD5" s="72"/>
      <c r="AE5" s="69" t="s">
        <v>508</v>
      </c>
      <c r="AF5" s="74"/>
      <c r="AG5" s="76" t="s">
        <v>425</v>
      </c>
      <c r="AI5" s="75" t="s">
        <v>475</v>
      </c>
      <c r="AK5" s="75" t="str">
        <f t="shared" si="8"/>
        <v>D</v>
      </c>
      <c r="AP5" s="76" t="s">
        <v>425</v>
      </c>
    </row>
    <row r="6" spans="1:42" ht="13.5" customHeight="1" x14ac:dyDescent="0.15">
      <c r="A6" s="55" t="s">
        <v>186</v>
      </c>
      <c r="B6" s="58"/>
      <c r="C6" s="51" t="str">
        <f t="shared" si="0"/>
        <v/>
      </c>
      <c r="D6" s="51" t="str">
        <f t="shared" si="4"/>
        <v>海洋政策</v>
      </c>
      <c r="F6" s="63" t="s">
        <v>229</v>
      </c>
      <c r="G6" s="64"/>
      <c r="H6" s="51" t="str">
        <f t="shared" si="1"/>
        <v/>
      </c>
      <c r="I6" s="51" t="str">
        <f t="shared" si="5"/>
        <v>一般会計</v>
      </c>
      <c r="K6" s="55" t="s">
        <v>217</v>
      </c>
      <c r="L6" s="58"/>
      <c r="M6" s="51" t="str">
        <f t="shared" si="2"/>
        <v/>
      </c>
      <c r="N6" s="51" t="str">
        <f t="shared" si="6"/>
        <v/>
      </c>
      <c r="O6" s="51"/>
      <c r="P6" s="62" t="s">
        <v>171</v>
      </c>
      <c r="Q6" s="64"/>
      <c r="R6" s="51" t="str">
        <f t="shared" si="3"/>
        <v/>
      </c>
      <c r="S6" s="51" t="str">
        <f t="shared" si="7"/>
        <v>直接実施</v>
      </c>
      <c r="T6" s="51"/>
      <c r="U6" s="69" t="s">
        <v>523</v>
      </c>
      <c r="W6" s="69" t="s">
        <v>288</v>
      </c>
      <c r="Y6" s="69" t="s">
        <v>538</v>
      </c>
      <c r="Z6" s="69" t="s">
        <v>539</v>
      </c>
      <c r="AA6" s="70" t="s">
        <v>381</v>
      </c>
      <c r="AB6" s="70" t="s">
        <v>703</v>
      </c>
      <c r="AC6" s="70" t="s">
        <v>269</v>
      </c>
      <c r="AD6" s="72"/>
      <c r="AE6" s="69" t="s">
        <v>519</v>
      </c>
      <c r="AF6" s="74"/>
      <c r="AG6" s="76" t="s">
        <v>516</v>
      </c>
      <c r="AI6" s="75" t="s">
        <v>537</v>
      </c>
      <c r="AK6" s="75" t="str">
        <f t="shared" si="8"/>
        <v>E</v>
      </c>
      <c r="AP6" s="76" t="s">
        <v>516</v>
      </c>
    </row>
    <row r="7" spans="1:42" ht="13.5" customHeight="1" x14ac:dyDescent="0.15">
      <c r="A7" s="55" t="s">
        <v>146</v>
      </c>
      <c r="B7" s="58"/>
      <c r="C7" s="51" t="str">
        <f t="shared" si="0"/>
        <v/>
      </c>
      <c r="D7" s="51" t="str">
        <f t="shared" si="4"/>
        <v>海洋政策</v>
      </c>
      <c r="F7" s="63" t="s">
        <v>56</v>
      </c>
      <c r="G7" s="64"/>
      <c r="H7" s="51" t="str">
        <f t="shared" si="1"/>
        <v/>
      </c>
      <c r="I7" s="51" t="str">
        <f t="shared" si="5"/>
        <v>一般会計</v>
      </c>
      <c r="K7" s="55" t="s">
        <v>174</v>
      </c>
      <c r="L7" s="58"/>
      <c r="M7" s="51" t="str">
        <f t="shared" si="2"/>
        <v/>
      </c>
      <c r="N7" s="51" t="str">
        <f t="shared" si="6"/>
        <v/>
      </c>
      <c r="O7" s="51"/>
      <c r="P7" s="62" t="s">
        <v>172</v>
      </c>
      <c r="Q7" s="64"/>
      <c r="R7" s="51" t="str">
        <f t="shared" si="3"/>
        <v/>
      </c>
      <c r="S7" s="51" t="str">
        <f t="shared" si="7"/>
        <v>直接実施</v>
      </c>
      <c r="T7" s="51"/>
      <c r="U7" s="69"/>
      <c r="W7" s="69" t="s">
        <v>289</v>
      </c>
      <c r="Y7" s="69" t="s">
        <v>512</v>
      </c>
      <c r="Z7" s="69" t="s">
        <v>426</v>
      </c>
      <c r="AA7" s="70" t="s">
        <v>463</v>
      </c>
      <c r="AB7" s="70" t="s">
        <v>705</v>
      </c>
      <c r="AC7" s="72"/>
      <c r="AD7" s="72"/>
      <c r="AE7" s="69" t="s">
        <v>269</v>
      </c>
      <c r="AF7" s="74"/>
      <c r="AG7" s="76" t="s">
        <v>492</v>
      </c>
      <c r="AH7" s="79"/>
      <c r="AI7" s="76" t="s">
        <v>338</v>
      </c>
      <c r="AK7" s="75" t="str">
        <f t="shared" si="8"/>
        <v>F</v>
      </c>
      <c r="AP7" s="76" t="s">
        <v>492</v>
      </c>
    </row>
    <row r="8" spans="1:42" ht="13.5" customHeight="1" x14ac:dyDescent="0.15">
      <c r="A8" s="55" t="s">
        <v>85</v>
      </c>
      <c r="B8" s="58"/>
      <c r="C8" s="51" t="str">
        <f t="shared" si="0"/>
        <v/>
      </c>
      <c r="D8" s="51" t="str">
        <f t="shared" si="4"/>
        <v>海洋政策</v>
      </c>
      <c r="F8" s="63" t="s">
        <v>232</v>
      </c>
      <c r="G8" s="64"/>
      <c r="H8" s="51" t="str">
        <f t="shared" si="1"/>
        <v/>
      </c>
      <c r="I8" s="51" t="str">
        <f t="shared" si="5"/>
        <v>一般会計</v>
      </c>
      <c r="K8" s="55" t="s">
        <v>219</v>
      </c>
      <c r="L8" s="58"/>
      <c r="M8" s="51" t="str">
        <f t="shared" si="2"/>
        <v/>
      </c>
      <c r="N8" s="51" t="str">
        <f t="shared" si="6"/>
        <v/>
      </c>
      <c r="O8" s="51"/>
      <c r="P8" s="62" t="s">
        <v>173</v>
      </c>
      <c r="Q8" s="64" t="s">
        <v>765</v>
      </c>
      <c r="R8" s="51" t="str">
        <f t="shared" si="3"/>
        <v>その他</v>
      </c>
      <c r="S8" s="51" t="str">
        <f t="shared" si="7"/>
        <v>直接実施、その他</v>
      </c>
      <c r="T8" s="51"/>
      <c r="U8" s="69" t="s">
        <v>535</v>
      </c>
      <c r="W8" s="69" t="s">
        <v>291</v>
      </c>
      <c r="Y8" s="69" t="s">
        <v>540</v>
      </c>
      <c r="Z8" s="69" t="s">
        <v>631</v>
      </c>
      <c r="AA8" s="70" t="s">
        <v>552</v>
      </c>
      <c r="AB8" s="70" t="s">
        <v>42</v>
      </c>
      <c r="AC8" s="72"/>
      <c r="AD8" s="72"/>
      <c r="AE8" s="72"/>
      <c r="AF8" s="74"/>
      <c r="AG8" s="76" t="s">
        <v>294</v>
      </c>
      <c r="AI8" s="75" t="s">
        <v>469</v>
      </c>
      <c r="AK8" s="75" t="str">
        <f t="shared" si="8"/>
        <v>G</v>
      </c>
      <c r="AP8" s="76" t="s">
        <v>294</v>
      </c>
    </row>
    <row r="9" spans="1:42" ht="13.5" customHeight="1" x14ac:dyDescent="0.15">
      <c r="A9" s="55" t="s">
        <v>187</v>
      </c>
      <c r="B9" s="58"/>
      <c r="C9" s="51" t="str">
        <f t="shared" si="0"/>
        <v/>
      </c>
      <c r="D9" s="51" t="str">
        <f t="shared" si="4"/>
        <v>海洋政策</v>
      </c>
      <c r="F9" s="63" t="s">
        <v>459</v>
      </c>
      <c r="G9" s="64"/>
      <c r="H9" s="51" t="str">
        <f t="shared" si="1"/>
        <v/>
      </c>
      <c r="I9" s="51" t="str">
        <f t="shared" si="5"/>
        <v>一般会計</v>
      </c>
      <c r="K9" s="55" t="s">
        <v>221</v>
      </c>
      <c r="L9" s="58"/>
      <c r="M9" s="51" t="str">
        <f t="shared" si="2"/>
        <v/>
      </c>
      <c r="N9" s="51" t="str">
        <f t="shared" si="6"/>
        <v/>
      </c>
      <c r="O9" s="51"/>
      <c r="P9" s="51"/>
      <c r="Q9" s="65"/>
      <c r="T9" s="51"/>
      <c r="U9" s="69" t="s">
        <v>211</v>
      </c>
      <c r="W9" s="69" t="s">
        <v>293</v>
      </c>
      <c r="Y9" s="69" t="s">
        <v>447</v>
      </c>
      <c r="Z9" s="69" t="s">
        <v>344</v>
      </c>
      <c r="AA9" s="70" t="s">
        <v>445</v>
      </c>
      <c r="AB9" s="70" t="s">
        <v>440</v>
      </c>
      <c r="AC9" s="72"/>
      <c r="AD9" s="72"/>
      <c r="AE9" s="72"/>
      <c r="AF9" s="74"/>
      <c r="AG9" s="76" t="s">
        <v>517</v>
      </c>
      <c r="AI9" s="77"/>
      <c r="AK9" s="75" t="str">
        <f t="shared" si="8"/>
        <v>H</v>
      </c>
      <c r="AP9" s="76" t="s">
        <v>517</v>
      </c>
    </row>
    <row r="10" spans="1:42" ht="13.5" customHeight="1" x14ac:dyDescent="0.15">
      <c r="A10" s="55" t="s">
        <v>485</v>
      </c>
      <c r="B10" s="58"/>
      <c r="C10" s="51" t="str">
        <f t="shared" si="0"/>
        <v/>
      </c>
      <c r="D10" s="51" t="str">
        <f t="shared" si="4"/>
        <v>海洋政策</v>
      </c>
      <c r="F10" s="63" t="s">
        <v>233</v>
      </c>
      <c r="G10" s="64"/>
      <c r="H10" s="51" t="str">
        <f t="shared" si="1"/>
        <v/>
      </c>
      <c r="I10" s="51" t="str">
        <f t="shared" si="5"/>
        <v>一般会計</v>
      </c>
      <c r="K10" s="55" t="s">
        <v>489</v>
      </c>
      <c r="L10" s="58"/>
      <c r="M10" s="51" t="str">
        <f t="shared" si="2"/>
        <v/>
      </c>
      <c r="N10" s="51" t="str">
        <f t="shared" si="6"/>
        <v/>
      </c>
      <c r="O10" s="51"/>
      <c r="P10" s="51" t="str">
        <f>S8</f>
        <v>直接実施、その他</v>
      </c>
      <c r="Q10" s="65"/>
      <c r="T10" s="51"/>
      <c r="W10" s="69" t="s">
        <v>295</v>
      </c>
      <c r="Y10" s="69" t="s">
        <v>543</v>
      </c>
      <c r="Z10" s="69" t="s">
        <v>260</v>
      </c>
      <c r="AA10" s="70" t="s">
        <v>607</v>
      </c>
      <c r="AB10" s="70" t="s">
        <v>120</v>
      </c>
      <c r="AC10" s="72"/>
      <c r="AD10" s="72"/>
      <c r="AE10" s="72"/>
      <c r="AF10" s="74"/>
      <c r="AG10" s="76" t="s">
        <v>504</v>
      </c>
      <c r="AK10" s="75" t="str">
        <f t="shared" si="8"/>
        <v>I</v>
      </c>
      <c r="AP10" s="75" t="s">
        <v>173</v>
      </c>
    </row>
    <row r="11" spans="1:42" ht="13.5" customHeight="1" x14ac:dyDescent="0.15">
      <c r="A11" s="55" t="s">
        <v>189</v>
      </c>
      <c r="B11" s="58"/>
      <c r="C11" s="51" t="str">
        <f t="shared" si="0"/>
        <v/>
      </c>
      <c r="D11" s="51" t="str">
        <f t="shared" si="4"/>
        <v>海洋政策</v>
      </c>
      <c r="F11" s="63" t="s">
        <v>235</v>
      </c>
      <c r="G11" s="64"/>
      <c r="H11" s="51" t="str">
        <f t="shared" si="1"/>
        <v/>
      </c>
      <c r="I11" s="51" t="str">
        <f t="shared" si="5"/>
        <v>一般会計</v>
      </c>
      <c r="K11" s="55" t="s">
        <v>224</v>
      </c>
      <c r="L11" s="58" t="s">
        <v>765</v>
      </c>
      <c r="M11" s="51" t="str">
        <f t="shared" si="2"/>
        <v>その他の事項経費</v>
      </c>
      <c r="N11" s="51" t="str">
        <f t="shared" si="6"/>
        <v>その他の事項経費</v>
      </c>
      <c r="O11" s="51"/>
      <c r="P11" s="51"/>
      <c r="Q11" s="65"/>
      <c r="T11" s="51"/>
      <c r="W11" s="69" t="s">
        <v>297</v>
      </c>
      <c r="Y11" s="69" t="s">
        <v>151</v>
      </c>
      <c r="Z11" s="69" t="s">
        <v>632</v>
      </c>
      <c r="AA11" s="70" t="s">
        <v>608</v>
      </c>
      <c r="AB11" s="70" t="s">
        <v>706</v>
      </c>
      <c r="AC11" s="72"/>
      <c r="AD11" s="72"/>
      <c r="AE11" s="72"/>
      <c r="AF11" s="74"/>
      <c r="AG11" s="75" t="s">
        <v>506</v>
      </c>
      <c r="AK11" s="75" t="str">
        <f t="shared" si="8"/>
        <v>J</v>
      </c>
    </row>
    <row r="12" spans="1:42" ht="13.5" customHeight="1" x14ac:dyDescent="0.15">
      <c r="A12" s="55" t="s">
        <v>193</v>
      </c>
      <c r="B12" s="58"/>
      <c r="C12" s="51" t="str">
        <f t="shared" si="0"/>
        <v/>
      </c>
      <c r="D12" s="51" t="str">
        <f t="shared" si="4"/>
        <v>海洋政策</v>
      </c>
      <c r="F12" s="63" t="s">
        <v>87</v>
      </c>
      <c r="G12" s="64"/>
      <c r="H12" s="51" t="str">
        <f t="shared" si="1"/>
        <v/>
      </c>
      <c r="I12" s="51" t="str">
        <f t="shared" si="5"/>
        <v>一般会計</v>
      </c>
      <c r="K12" s="51"/>
      <c r="L12" s="51"/>
      <c r="O12" s="51"/>
      <c r="P12" s="51"/>
      <c r="Q12" s="65"/>
      <c r="T12" s="51"/>
      <c r="U12" s="67" t="s">
        <v>724</v>
      </c>
      <c r="W12" s="69" t="s">
        <v>175</v>
      </c>
      <c r="Y12" s="69" t="s">
        <v>544</v>
      </c>
      <c r="Z12" s="69" t="s">
        <v>633</v>
      </c>
      <c r="AA12" s="70" t="s">
        <v>478</v>
      </c>
      <c r="AB12" s="70" t="s">
        <v>597</v>
      </c>
      <c r="AC12" s="72"/>
      <c r="AD12" s="72"/>
      <c r="AE12" s="72"/>
      <c r="AF12" s="74"/>
      <c r="AG12" s="75" t="s">
        <v>430</v>
      </c>
      <c r="AK12" s="75" t="str">
        <f t="shared" si="8"/>
        <v>K</v>
      </c>
    </row>
    <row r="13" spans="1:42" ht="13.5" customHeight="1" x14ac:dyDescent="0.15">
      <c r="A13" s="55" t="s">
        <v>197</v>
      </c>
      <c r="B13" s="58"/>
      <c r="C13" s="51" t="str">
        <f t="shared" si="0"/>
        <v/>
      </c>
      <c r="D13" s="51" t="str">
        <f t="shared" si="4"/>
        <v>海洋政策</v>
      </c>
      <c r="F13" s="63" t="s">
        <v>237</v>
      </c>
      <c r="G13" s="64"/>
      <c r="H13" s="51" t="str">
        <f t="shared" si="1"/>
        <v/>
      </c>
      <c r="I13" s="51" t="str">
        <f t="shared" si="5"/>
        <v>一般会計</v>
      </c>
      <c r="K13" s="51" t="str">
        <f>N11</f>
        <v>その他の事項経費</v>
      </c>
      <c r="L13" s="51"/>
      <c r="O13" s="51"/>
      <c r="P13" s="51"/>
      <c r="Q13" s="65"/>
      <c r="T13" s="51"/>
      <c r="U13" s="69" t="s">
        <v>222</v>
      </c>
      <c r="W13" s="69" t="s">
        <v>298</v>
      </c>
      <c r="Y13" s="69" t="s">
        <v>545</v>
      </c>
      <c r="Z13" s="69" t="s">
        <v>634</v>
      </c>
      <c r="AA13" s="70" t="s">
        <v>560</v>
      </c>
      <c r="AB13" s="70" t="s">
        <v>72</v>
      </c>
      <c r="AC13" s="72"/>
      <c r="AD13" s="72"/>
      <c r="AE13" s="72"/>
      <c r="AF13" s="74"/>
      <c r="AG13" s="75" t="s">
        <v>173</v>
      </c>
      <c r="AK13" s="75" t="str">
        <f t="shared" si="8"/>
        <v>L</v>
      </c>
    </row>
    <row r="14" spans="1:42" ht="13.5" customHeight="1" x14ac:dyDescent="0.15">
      <c r="A14" s="55" t="s">
        <v>13</v>
      </c>
      <c r="B14" s="58"/>
      <c r="C14" s="51" t="str">
        <f t="shared" si="0"/>
        <v/>
      </c>
      <c r="D14" s="51" t="str">
        <f t="shared" si="4"/>
        <v>海洋政策</v>
      </c>
      <c r="F14" s="63" t="s">
        <v>239</v>
      </c>
      <c r="G14" s="64"/>
      <c r="H14" s="51" t="str">
        <f t="shared" si="1"/>
        <v/>
      </c>
      <c r="I14" s="51" t="str">
        <f t="shared" si="5"/>
        <v>一般会計</v>
      </c>
      <c r="K14" s="51"/>
      <c r="L14" s="51"/>
      <c r="O14" s="51"/>
      <c r="P14" s="51"/>
      <c r="Q14" s="65"/>
      <c r="T14" s="51"/>
      <c r="U14" s="69" t="s">
        <v>671</v>
      </c>
      <c r="W14" s="69" t="s">
        <v>300</v>
      </c>
      <c r="Y14" s="69" t="s">
        <v>546</v>
      </c>
      <c r="Z14" s="69" t="s">
        <v>635</v>
      </c>
      <c r="AA14" s="70" t="s">
        <v>600</v>
      </c>
      <c r="AB14" s="70" t="s">
        <v>707</v>
      </c>
      <c r="AC14" s="72"/>
      <c r="AD14" s="72"/>
      <c r="AE14" s="72"/>
      <c r="AF14" s="74"/>
      <c r="AG14" s="77"/>
      <c r="AK14" s="75" t="str">
        <f t="shared" si="8"/>
        <v>M</v>
      </c>
    </row>
    <row r="15" spans="1:42" ht="13.5" customHeight="1" x14ac:dyDescent="0.15">
      <c r="A15" s="55" t="s">
        <v>198</v>
      </c>
      <c r="B15" s="58"/>
      <c r="C15" s="51" t="str">
        <f t="shared" si="0"/>
        <v/>
      </c>
      <c r="D15" s="51" t="str">
        <f t="shared" si="4"/>
        <v>海洋政策</v>
      </c>
      <c r="F15" s="63" t="s">
        <v>240</v>
      </c>
      <c r="G15" s="64"/>
      <c r="H15" s="51" t="str">
        <f t="shared" si="1"/>
        <v/>
      </c>
      <c r="I15" s="51" t="str">
        <f t="shared" si="5"/>
        <v>一般会計</v>
      </c>
      <c r="K15" s="51"/>
      <c r="L15" s="51"/>
      <c r="O15" s="51"/>
      <c r="P15" s="51"/>
      <c r="Q15" s="65"/>
      <c r="T15" s="51"/>
      <c r="U15" s="69" t="s">
        <v>359</v>
      </c>
      <c r="W15" s="69" t="s">
        <v>303</v>
      </c>
      <c r="Y15" s="69" t="s">
        <v>243</v>
      </c>
      <c r="Z15" s="69" t="s">
        <v>636</v>
      </c>
      <c r="AA15" s="70" t="s">
        <v>609</v>
      </c>
      <c r="AB15" s="70" t="s">
        <v>709</v>
      </c>
      <c r="AC15" s="72"/>
      <c r="AD15" s="72"/>
      <c r="AE15" s="72"/>
      <c r="AF15" s="74"/>
      <c r="AG15" s="78"/>
      <c r="AK15" s="75" t="str">
        <f t="shared" si="8"/>
        <v>N</v>
      </c>
    </row>
    <row r="16" spans="1:42" ht="13.5" customHeight="1" x14ac:dyDescent="0.15">
      <c r="A16" s="55" t="s">
        <v>201</v>
      </c>
      <c r="B16" s="58"/>
      <c r="C16" s="51" t="str">
        <f t="shared" si="0"/>
        <v/>
      </c>
      <c r="D16" s="51" t="str">
        <f t="shared" si="4"/>
        <v>海洋政策</v>
      </c>
      <c r="F16" s="63" t="s">
        <v>244</v>
      </c>
      <c r="G16" s="64"/>
      <c r="H16" s="51" t="str">
        <f t="shared" si="1"/>
        <v/>
      </c>
      <c r="I16" s="51" t="str">
        <f t="shared" si="5"/>
        <v>一般会計</v>
      </c>
      <c r="K16" s="51"/>
      <c r="L16" s="51"/>
      <c r="O16" s="51"/>
      <c r="P16" s="51"/>
      <c r="Q16" s="65"/>
      <c r="T16" s="51"/>
      <c r="U16" s="69" t="s">
        <v>725</v>
      </c>
      <c r="W16" s="69" t="s">
        <v>304</v>
      </c>
      <c r="Y16" s="69" t="s">
        <v>128</v>
      </c>
      <c r="Z16" s="69" t="s">
        <v>637</v>
      </c>
      <c r="AA16" s="70" t="s">
        <v>611</v>
      </c>
      <c r="AB16" s="70" t="s">
        <v>710</v>
      </c>
      <c r="AC16" s="72"/>
      <c r="AD16" s="72"/>
      <c r="AE16" s="72"/>
      <c r="AF16" s="74"/>
      <c r="AG16" s="78"/>
      <c r="AK16" s="75" t="str">
        <f t="shared" si="8"/>
        <v>O</v>
      </c>
    </row>
    <row r="17" spans="1:37" ht="13.5" customHeight="1" x14ac:dyDescent="0.15">
      <c r="A17" s="55" t="s">
        <v>1</v>
      </c>
      <c r="B17" s="58"/>
      <c r="C17" s="51" t="str">
        <f t="shared" si="0"/>
        <v/>
      </c>
      <c r="D17" s="51" t="str">
        <f t="shared" si="4"/>
        <v>海洋政策</v>
      </c>
      <c r="F17" s="63" t="s">
        <v>247</v>
      </c>
      <c r="G17" s="64"/>
      <c r="H17" s="51" t="str">
        <f t="shared" si="1"/>
        <v/>
      </c>
      <c r="I17" s="51" t="str">
        <f t="shared" si="5"/>
        <v>一般会計</v>
      </c>
      <c r="K17" s="51"/>
      <c r="L17" s="51"/>
      <c r="O17" s="51"/>
      <c r="P17" s="51"/>
      <c r="Q17" s="65"/>
      <c r="T17" s="51"/>
      <c r="U17" s="69" t="s">
        <v>726</v>
      </c>
      <c r="W17" s="69" t="s">
        <v>306</v>
      </c>
      <c r="Y17" s="69" t="s">
        <v>547</v>
      </c>
      <c r="Z17" s="69" t="s">
        <v>639</v>
      </c>
      <c r="AA17" s="70" t="s">
        <v>333</v>
      </c>
      <c r="AB17" s="70" t="s">
        <v>437</v>
      </c>
      <c r="AC17" s="72"/>
      <c r="AD17" s="72"/>
      <c r="AE17" s="72"/>
      <c r="AF17" s="74"/>
      <c r="AG17" s="78"/>
      <c r="AK17" s="75" t="str">
        <f t="shared" si="8"/>
        <v>P</v>
      </c>
    </row>
    <row r="18" spans="1:37" ht="13.5" customHeight="1" x14ac:dyDescent="0.15">
      <c r="A18" s="55" t="s">
        <v>203</v>
      </c>
      <c r="B18" s="58"/>
      <c r="C18" s="51" t="str">
        <f t="shared" si="0"/>
        <v/>
      </c>
      <c r="D18" s="51" t="str">
        <f t="shared" si="4"/>
        <v>海洋政策</v>
      </c>
      <c r="F18" s="63" t="s">
        <v>250</v>
      </c>
      <c r="G18" s="64"/>
      <c r="H18" s="51" t="str">
        <f t="shared" si="1"/>
        <v/>
      </c>
      <c r="I18" s="51" t="str">
        <f t="shared" si="5"/>
        <v>一般会計</v>
      </c>
      <c r="K18" s="51"/>
      <c r="L18" s="51"/>
      <c r="O18" s="51"/>
      <c r="P18" s="51"/>
      <c r="Q18" s="65"/>
      <c r="T18" s="51"/>
      <c r="U18" s="69" t="s">
        <v>455</v>
      </c>
      <c r="W18" s="69" t="s">
        <v>38</v>
      </c>
      <c r="Y18" s="69" t="s">
        <v>525</v>
      </c>
      <c r="Z18" s="69" t="s">
        <v>640</v>
      </c>
      <c r="AA18" s="70" t="s">
        <v>248</v>
      </c>
      <c r="AB18" s="70" t="s">
        <v>514</v>
      </c>
      <c r="AC18" s="72"/>
      <c r="AD18" s="72"/>
      <c r="AE18" s="72"/>
      <c r="AF18" s="74"/>
      <c r="AK18" s="75" t="str">
        <f t="shared" si="8"/>
        <v>Q</v>
      </c>
    </row>
    <row r="19" spans="1:37" ht="13.5" customHeight="1" x14ac:dyDescent="0.15">
      <c r="A19" s="55" t="s">
        <v>181</v>
      </c>
      <c r="B19" s="58"/>
      <c r="C19" s="51" t="str">
        <f t="shared" si="0"/>
        <v/>
      </c>
      <c r="D19" s="51" t="str">
        <f t="shared" si="4"/>
        <v>海洋政策</v>
      </c>
      <c r="F19" s="63" t="s">
        <v>254</v>
      </c>
      <c r="G19" s="64"/>
      <c r="H19" s="51" t="str">
        <f t="shared" si="1"/>
        <v/>
      </c>
      <c r="I19" s="51" t="str">
        <f t="shared" si="5"/>
        <v>一般会計</v>
      </c>
      <c r="K19" s="51"/>
      <c r="L19" s="51"/>
      <c r="O19" s="51"/>
      <c r="P19" s="51"/>
      <c r="Q19" s="65"/>
      <c r="T19" s="51"/>
      <c r="U19" s="69" t="s">
        <v>727</v>
      </c>
      <c r="W19" s="69" t="s">
        <v>307</v>
      </c>
      <c r="Y19" s="69" t="s">
        <v>401</v>
      </c>
      <c r="Z19" s="69" t="s">
        <v>641</v>
      </c>
      <c r="AA19" s="70" t="s">
        <v>612</v>
      </c>
      <c r="AB19" s="70" t="s">
        <v>711</v>
      </c>
      <c r="AC19" s="72"/>
      <c r="AD19" s="72"/>
      <c r="AE19" s="72"/>
      <c r="AF19" s="74"/>
      <c r="AK19" s="75" t="str">
        <f t="shared" si="8"/>
        <v>R</v>
      </c>
    </row>
    <row r="20" spans="1:37" ht="13.5" customHeight="1" x14ac:dyDescent="0.15">
      <c r="A20" s="55" t="s">
        <v>368</v>
      </c>
      <c r="B20" s="58"/>
      <c r="C20" s="51" t="str">
        <f t="shared" si="0"/>
        <v/>
      </c>
      <c r="D20" s="51" t="str">
        <f t="shared" si="4"/>
        <v>海洋政策</v>
      </c>
      <c r="F20" s="63" t="s">
        <v>30</v>
      </c>
      <c r="G20" s="64"/>
      <c r="H20" s="51" t="str">
        <f t="shared" si="1"/>
        <v/>
      </c>
      <c r="I20" s="51" t="str">
        <f t="shared" si="5"/>
        <v>一般会計</v>
      </c>
      <c r="K20" s="51"/>
      <c r="L20" s="51"/>
      <c r="O20" s="51"/>
      <c r="P20" s="51"/>
      <c r="Q20" s="65"/>
      <c r="T20" s="51"/>
      <c r="U20" s="69" t="s">
        <v>728</v>
      </c>
      <c r="W20" s="69" t="s">
        <v>309</v>
      </c>
      <c r="Y20" s="69" t="s">
        <v>308</v>
      </c>
      <c r="Z20" s="69" t="s">
        <v>642</v>
      </c>
      <c r="AA20" s="70" t="s">
        <v>613</v>
      </c>
      <c r="AB20" s="70" t="s">
        <v>713</v>
      </c>
      <c r="AC20" s="72"/>
      <c r="AD20" s="72"/>
      <c r="AE20" s="72"/>
      <c r="AF20" s="74"/>
      <c r="AK20" s="75" t="str">
        <f t="shared" si="8"/>
        <v>S</v>
      </c>
    </row>
    <row r="21" spans="1:37" ht="13.5" customHeight="1" x14ac:dyDescent="0.15">
      <c r="A21" s="55" t="s">
        <v>466</v>
      </c>
      <c r="B21" s="58"/>
      <c r="C21" s="51" t="str">
        <f t="shared" si="0"/>
        <v/>
      </c>
      <c r="D21" s="51" t="str">
        <f t="shared" si="4"/>
        <v>海洋政策</v>
      </c>
      <c r="F21" s="63" t="s">
        <v>255</v>
      </c>
      <c r="G21" s="64"/>
      <c r="H21" s="51" t="str">
        <f t="shared" si="1"/>
        <v/>
      </c>
      <c r="I21" s="51" t="str">
        <f t="shared" si="5"/>
        <v>一般会計</v>
      </c>
      <c r="K21" s="51"/>
      <c r="L21" s="51"/>
      <c r="O21" s="51"/>
      <c r="P21" s="51"/>
      <c r="Q21" s="65"/>
      <c r="T21" s="51"/>
      <c r="U21" s="69" t="s">
        <v>729</v>
      </c>
      <c r="W21" s="69" t="s">
        <v>117</v>
      </c>
      <c r="Y21" s="69" t="s">
        <v>393</v>
      </c>
      <c r="Z21" s="69" t="s">
        <v>441</v>
      </c>
      <c r="AA21" s="70" t="s">
        <v>614</v>
      </c>
      <c r="AB21" s="70" t="s">
        <v>715</v>
      </c>
      <c r="AC21" s="72"/>
      <c r="AD21" s="72"/>
      <c r="AE21" s="72"/>
      <c r="AF21" s="74"/>
      <c r="AK21" s="75" t="str">
        <f t="shared" si="8"/>
        <v>T</v>
      </c>
    </row>
    <row r="22" spans="1:37" ht="13.5" customHeight="1" x14ac:dyDescent="0.15">
      <c r="A22" s="55" t="s">
        <v>468</v>
      </c>
      <c r="B22" s="58"/>
      <c r="C22" s="51" t="str">
        <f t="shared" si="0"/>
        <v/>
      </c>
      <c r="D22" s="51" t="str">
        <f t="shared" si="4"/>
        <v>海洋政策</v>
      </c>
      <c r="F22" s="63" t="s">
        <v>163</v>
      </c>
      <c r="G22" s="64"/>
      <c r="H22" s="51" t="str">
        <f t="shared" si="1"/>
        <v/>
      </c>
      <c r="I22" s="51" t="str">
        <f t="shared" si="5"/>
        <v>一般会計</v>
      </c>
      <c r="K22" s="51"/>
      <c r="L22" s="51"/>
      <c r="O22" s="51"/>
      <c r="P22" s="51"/>
      <c r="Q22" s="65"/>
      <c r="T22" s="51"/>
      <c r="U22" s="69" t="s">
        <v>730</v>
      </c>
      <c r="W22" s="69" t="s">
        <v>311</v>
      </c>
      <c r="Y22" s="69" t="s">
        <v>548</v>
      </c>
      <c r="Z22" s="69" t="s">
        <v>643</v>
      </c>
      <c r="AA22" s="70" t="s">
        <v>107</v>
      </c>
      <c r="AB22" s="70" t="s">
        <v>477</v>
      </c>
      <c r="AC22" s="72"/>
      <c r="AD22" s="72"/>
      <c r="AE22" s="72"/>
      <c r="AF22" s="74"/>
      <c r="AK22" s="75" t="str">
        <f t="shared" si="8"/>
        <v>U</v>
      </c>
    </row>
    <row r="23" spans="1:37" ht="13.5" customHeight="1" x14ac:dyDescent="0.15">
      <c r="A23" s="55" t="s">
        <v>470</v>
      </c>
      <c r="B23" s="58"/>
      <c r="C23" s="51" t="str">
        <f t="shared" si="0"/>
        <v/>
      </c>
      <c r="D23" s="51" t="str">
        <f t="shared" si="4"/>
        <v>海洋政策</v>
      </c>
      <c r="F23" s="63" t="s">
        <v>168</v>
      </c>
      <c r="G23" s="64"/>
      <c r="H23" s="51" t="str">
        <f t="shared" si="1"/>
        <v/>
      </c>
      <c r="I23" s="51" t="str">
        <f t="shared" si="5"/>
        <v>一般会計</v>
      </c>
      <c r="K23" s="51"/>
      <c r="L23" s="51"/>
      <c r="O23" s="51"/>
      <c r="P23" s="51"/>
      <c r="Q23" s="65"/>
      <c r="T23" s="51"/>
      <c r="U23" s="69" t="s">
        <v>683</v>
      </c>
      <c r="W23" s="69" t="s">
        <v>741</v>
      </c>
      <c r="Y23" s="69" t="s">
        <v>549</v>
      </c>
      <c r="Z23" s="69" t="s">
        <v>644</v>
      </c>
      <c r="AA23" s="70" t="s">
        <v>615</v>
      </c>
      <c r="AB23" s="70" t="s">
        <v>104</v>
      </c>
      <c r="AC23" s="72"/>
      <c r="AD23" s="72"/>
      <c r="AE23" s="72"/>
      <c r="AF23" s="74"/>
      <c r="AK23" s="75" t="str">
        <f t="shared" si="8"/>
        <v>V</v>
      </c>
    </row>
    <row r="24" spans="1:37" ht="13.5" customHeight="1" x14ac:dyDescent="0.15">
      <c r="A24" s="55" t="s">
        <v>532</v>
      </c>
      <c r="B24" s="58"/>
      <c r="C24" s="51" t="str">
        <f t="shared" si="0"/>
        <v/>
      </c>
      <c r="D24" s="51" t="str">
        <f t="shared" si="4"/>
        <v>海洋政策</v>
      </c>
      <c r="F24" s="63" t="s">
        <v>487</v>
      </c>
      <c r="G24" s="64"/>
      <c r="H24" s="51" t="str">
        <f t="shared" si="1"/>
        <v/>
      </c>
      <c r="I24" s="51" t="str">
        <f t="shared" si="5"/>
        <v>一般会計</v>
      </c>
      <c r="K24" s="51"/>
      <c r="L24" s="51"/>
      <c r="O24" s="51"/>
      <c r="P24" s="51"/>
      <c r="Q24" s="65"/>
      <c r="T24" s="51"/>
      <c r="U24" s="69" t="s">
        <v>731</v>
      </c>
      <c r="Y24" s="69" t="s">
        <v>551</v>
      </c>
      <c r="Z24" s="69" t="s">
        <v>410</v>
      </c>
      <c r="AA24" s="70" t="s">
        <v>616</v>
      </c>
      <c r="AB24" s="70" t="s">
        <v>717</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732</v>
      </c>
      <c r="Y25" s="69" t="s">
        <v>554</v>
      </c>
      <c r="Z25" s="69" t="s">
        <v>646</v>
      </c>
      <c r="AA25" s="70" t="s">
        <v>617</v>
      </c>
      <c r="AB25" s="70" t="s">
        <v>718</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733</v>
      </c>
      <c r="Y26" s="69" t="s">
        <v>555</v>
      </c>
      <c r="Z26" s="69" t="s">
        <v>86</v>
      </c>
      <c r="AA26" s="70" t="s">
        <v>618</v>
      </c>
      <c r="AB26" s="70" t="s">
        <v>674</v>
      </c>
      <c r="AC26" s="72"/>
      <c r="AD26" s="72"/>
      <c r="AE26" s="72"/>
      <c r="AF26" s="74"/>
      <c r="AK26" s="75" t="str">
        <f t="shared" si="8"/>
        <v>Y</v>
      </c>
    </row>
    <row r="27" spans="1:37" ht="13.5" customHeight="1" x14ac:dyDescent="0.15">
      <c r="A27" s="51" t="str">
        <f>IF(D24="","-",D24)</f>
        <v>海洋政策</v>
      </c>
      <c r="B27" s="51"/>
      <c r="F27" s="63" t="s">
        <v>261</v>
      </c>
      <c r="G27" s="64"/>
      <c r="H27" s="51" t="str">
        <f t="shared" si="1"/>
        <v/>
      </c>
      <c r="I27" s="51" t="str">
        <f t="shared" si="5"/>
        <v>一般会計</v>
      </c>
      <c r="K27" s="51"/>
      <c r="L27" s="51"/>
      <c r="O27" s="51"/>
      <c r="P27" s="51"/>
      <c r="Q27" s="65"/>
      <c r="T27" s="51"/>
      <c r="U27" s="69" t="s">
        <v>236</v>
      </c>
      <c r="Y27" s="69" t="s">
        <v>556</v>
      </c>
      <c r="Z27" s="69" t="s">
        <v>18</v>
      </c>
      <c r="AA27" s="70" t="s">
        <v>317</v>
      </c>
      <c r="AB27" s="70" t="s">
        <v>719</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734</v>
      </c>
      <c r="Y28" s="69" t="s">
        <v>542</v>
      </c>
      <c r="Z28" s="69" t="s">
        <v>647</v>
      </c>
      <c r="AA28" s="70" t="s">
        <v>619</v>
      </c>
      <c r="AB28" s="70" t="s">
        <v>21</v>
      </c>
      <c r="AC28" s="72"/>
      <c r="AD28" s="72"/>
      <c r="AE28" s="72"/>
      <c r="AF28" s="74"/>
      <c r="AK28" s="75" t="s">
        <v>352</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735</v>
      </c>
      <c r="Y29" s="69" t="s">
        <v>394</v>
      </c>
      <c r="Z29" s="69" t="s">
        <v>648</v>
      </c>
      <c r="AA29" s="70" t="s">
        <v>620</v>
      </c>
      <c r="AB29" s="70" t="s">
        <v>510</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736</v>
      </c>
      <c r="Y30" s="69" t="s">
        <v>557</v>
      </c>
      <c r="Z30" s="69" t="s">
        <v>147</v>
      </c>
      <c r="AA30" s="70" t="s">
        <v>621</v>
      </c>
      <c r="AB30" s="70" t="s">
        <v>721</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141</v>
      </c>
      <c r="Y31" s="69" t="s">
        <v>69</v>
      </c>
      <c r="Z31" s="69" t="s">
        <v>650</v>
      </c>
      <c r="AA31" s="70" t="s">
        <v>576</v>
      </c>
      <c r="AB31" s="70" t="s">
        <v>655</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39</v>
      </c>
      <c r="Y32" s="69" t="s">
        <v>340</v>
      </c>
      <c r="Z32" s="69" t="s">
        <v>651</v>
      </c>
      <c r="AA32" s="70" t="s">
        <v>35</v>
      </c>
      <c r="AB32" s="70" t="s">
        <v>35</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714</v>
      </c>
      <c r="Y33" s="69" t="s">
        <v>558</v>
      </c>
      <c r="Z33" s="69" t="s">
        <v>645</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737</v>
      </c>
      <c r="Y34" s="69" t="s">
        <v>431</v>
      </c>
      <c r="Z34" s="69" t="s">
        <v>208</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559</v>
      </c>
      <c r="Z35" s="69" t="s">
        <v>652</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739</v>
      </c>
      <c r="Y36" s="69" t="s">
        <v>562</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563</v>
      </c>
      <c r="Z37" s="69" t="s">
        <v>653</v>
      </c>
      <c r="AF37" s="74"/>
      <c r="AK37" s="75" t="str">
        <f t="shared" si="9"/>
        <v>j</v>
      </c>
    </row>
    <row r="38" spans="1:37" x14ac:dyDescent="0.15">
      <c r="A38" s="51"/>
      <c r="B38" s="51"/>
      <c r="F38" s="51"/>
      <c r="G38" s="65"/>
      <c r="K38" s="51"/>
      <c r="L38" s="51"/>
      <c r="O38" s="51"/>
      <c r="P38" s="51"/>
      <c r="Q38" s="65"/>
      <c r="T38" s="51"/>
      <c r="U38" s="69" t="s">
        <v>472</v>
      </c>
      <c r="Y38" s="69" t="s">
        <v>541</v>
      </c>
      <c r="Z38" s="69" t="s">
        <v>654</v>
      </c>
      <c r="AF38" s="74"/>
      <c r="AK38" s="75" t="str">
        <f t="shared" si="9"/>
        <v>k</v>
      </c>
    </row>
    <row r="39" spans="1:37" x14ac:dyDescent="0.15">
      <c r="A39" s="51"/>
      <c r="B39" s="51"/>
      <c r="F39" s="51" t="str">
        <f>I37</f>
        <v>一般会計</v>
      </c>
      <c r="G39" s="65"/>
      <c r="K39" s="51"/>
      <c r="L39" s="51"/>
      <c r="O39" s="51"/>
      <c r="P39" s="51"/>
      <c r="Q39" s="65"/>
      <c r="T39" s="51"/>
      <c r="U39" s="69" t="s">
        <v>529</v>
      </c>
      <c r="Y39" s="69" t="s">
        <v>565</v>
      </c>
      <c r="Z39" s="69" t="s">
        <v>526</v>
      </c>
      <c r="AF39" s="74"/>
      <c r="AK39" s="75" t="str">
        <f t="shared" si="9"/>
        <v>l</v>
      </c>
    </row>
    <row r="40" spans="1:37" x14ac:dyDescent="0.15">
      <c r="A40" s="51"/>
      <c r="B40" s="51"/>
      <c r="F40" s="51"/>
      <c r="G40" s="65"/>
      <c r="K40" s="51"/>
      <c r="L40" s="51"/>
      <c r="O40" s="51"/>
      <c r="P40" s="51"/>
      <c r="Q40" s="65"/>
      <c r="T40" s="51"/>
      <c r="Y40" s="69" t="s">
        <v>566</v>
      </c>
      <c r="Z40" s="69" t="s">
        <v>656</v>
      </c>
      <c r="AF40" s="74"/>
      <c r="AK40" s="75" t="str">
        <f t="shared" si="9"/>
        <v>m</v>
      </c>
    </row>
    <row r="41" spans="1:37" x14ac:dyDescent="0.15">
      <c r="A41" s="51"/>
      <c r="B41" s="51"/>
      <c r="F41" s="51"/>
      <c r="G41" s="65"/>
      <c r="K41" s="51"/>
      <c r="L41" s="51"/>
      <c r="O41" s="51"/>
      <c r="P41" s="51"/>
      <c r="Q41" s="65"/>
      <c r="T41" s="51"/>
      <c r="Y41" s="69" t="s">
        <v>358</v>
      </c>
      <c r="Z41" s="69" t="s">
        <v>585</v>
      </c>
      <c r="AF41" s="74"/>
      <c r="AK41" s="75" t="str">
        <f t="shared" si="9"/>
        <v>n</v>
      </c>
    </row>
    <row r="42" spans="1:37" x14ac:dyDescent="0.15">
      <c r="A42" s="51"/>
      <c r="B42" s="51"/>
      <c r="F42" s="51"/>
      <c r="G42" s="65"/>
      <c r="K42" s="51"/>
      <c r="L42" s="51"/>
      <c r="O42" s="51"/>
      <c r="P42" s="51"/>
      <c r="Q42" s="65"/>
      <c r="T42" s="51"/>
      <c r="Y42" s="69" t="s">
        <v>567</v>
      </c>
      <c r="Z42" s="69" t="s">
        <v>657</v>
      </c>
      <c r="AF42" s="74"/>
      <c r="AK42" s="75" t="str">
        <f t="shared" si="9"/>
        <v>o</v>
      </c>
    </row>
    <row r="43" spans="1:37" x14ac:dyDescent="0.15">
      <c r="A43" s="51"/>
      <c r="B43" s="51"/>
      <c r="F43" s="51"/>
      <c r="G43" s="65"/>
      <c r="K43" s="51"/>
      <c r="L43" s="51"/>
      <c r="O43" s="51"/>
      <c r="P43" s="51"/>
      <c r="Q43" s="65"/>
      <c r="T43" s="51"/>
      <c r="Y43" s="69" t="s">
        <v>568</v>
      </c>
      <c r="Z43" s="69" t="s">
        <v>659</v>
      </c>
      <c r="AF43" s="74"/>
      <c r="AK43" s="75" t="str">
        <f t="shared" si="9"/>
        <v>p</v>
      </c>
    </row>
    <row r="44" spans="1:37" x14ac:dyDescent="0.15">
      <c r="A44" s="51"/>
      <c r="B44" s="51"/>
      <c r="F44" s="51"/>
      <c r="G44" s="65"/>
      <c r="K44" s="51"/>
      <c r="L44" s="51"/>
      <c r="O44" s="51"/>
      <c r="P44" s="51"/>
      <c r="Q44" s="65"/>
      <c r="T44" s="51"/>
      <c r="Y44" s="69" t="s">
        <v>569</v>
      </c>
      <c r="Z44" s="69" t="s">
        <v>54</v>
      </c>
      <c r="AF44" s="74"/>
      <c r="AK44" s="75" t="str">
        <f t="shared" si="9"/>
        <v>q</v>
      </c>
    </row>
    <row r="45" spans="1:37" x14ac:dyDescent="0.15">
      <c r="A45" s="51"/>
      <c r="B45" s="51"/>
      <c r="F45" s="51"/>
      <c r="G45" s="65"/>
      <c r="K45" s="51"/>
      <c r="L45" s="51"/>
      <c r="O45" s="51"/>
      <c r="P45" s="51"/>
      <c r="Q45" s="65"/>
      <c r="T45" s="51"/>
      <c r="Y45" s="69" t="s">
        <v>315</v>
      </c>
      <c r="Z45" s="69" t="s">
        <v>660</v>
      </c>
      <c r="AF45" s="74"/>
      <c r="AK45" s="75" t="str">
        <f t="shared" si="9"/>
        <v>r</v>
      </c>
    </row>
    <row r="46" spans="1:37" x14ac:dyDescent="0.15">
      <c r="A46" s="51"/>
      <c r="B46" s="51"/>
      <c r="F46" s="51"/>
      <c r="G46" s="65"/>
      <c r="K46" s="51"/>
      <c r="L46" s="51"/>
      <c r="O46" s="51"/>
      <c r="P46" s="51"/>
      <c r="Q46" s="65"/>
      <c r="T46" s="51"/>
      <c r="Y46" s="69" t="s">
        <v>427</v>
      </c>
      <c r="Z46" s="69" t="s">
        <v>82</v>
      </c>
      <c r="AF46" s="74"/>
      <c r="AK46" s="75" t="str">
        <f t="shared" si="9"/>
        <v>s</v>
      </c>
    </row>
    <row r="47" spans="1:37" x14ac:dyDescent="0.15">
      <c r="A47" s="51"/>
      <c r="B47" s="51"/>
      <c r="F47" s="51"/>
      <c r="G47" s="65"/>
      <c r="K47" s="51"/>
      <c r="L47" s="51"/>
      <c r="O47" s="51"/>
      <c r="P47" s="51"/>
      <c r="Q47" s="65"/>
      <c r="T47" s="51"/>
      <c r="Y47" s="69" t="s">
        <v>264</v>
      </c>
      <c r="Z47" s="69" t="s">
        <v>661</v>
      </c>
      <c r="AF47" s="74"/>
      <c r="AK47" s="75" t="str">
        <f t="shared" si="9"/>
        <v>t</v>
      </c>
    </row>
    <row r="48" spans="1:37" x14ac:dyDescent="0.15">
      <c r="A48" s="51"/>
      <c r="B48" s="51"/>
      <c r="F48" s="51"/>
      <c r="G48" s="65"/>
      <c r="K48" s="51"/>
      <c r="L48" s="51"/>
      <c r="O48" s="51"/>
      <c r="P48" s="51"/>
      <c r="Q48" s="65"/>
      <c r="T48" s="51"/>
      <c r="Y48" s="69" t="s">
        <v>55</v>
      </c>
      <c r="Z48" s="69" t="s">
        <v>662</v>
      </c>
      <c r="AF48" s="74"/>
      <c r="AK48" s="75" t="str">
        <f t="shared" si="9"/>
        <v>u</v>
      </c>
    </row>
    <row r="49" spans="1:37" x14ac:dyDescent="0.15">
      <c r="A49" s="51"/>
      <c r="B49" s="51"/>
      <c r="F49" s="51"/>
      <c r="G49" s="65"/>
      <c r="K49" s="51"/>
      <c r="L49" s="51"/>
      <c r="O49" s="51"/>
      <c r="P49" s="51"/>
      <c r="Q49" s="65"/>
      <c r="T49" s="51"/>
      <c r="Y49" s="69" t="s">
        <v>572</v>
      </c>
      <c r="Z49" s="69" t="s">
        <v>292</v>
      </c>
      <c r="AF49" s="74"/>
      <c r="AK49" s="75" t="str">
        <f t="shared" si="9"/>
        <v>v</v>
      </c>
    </row>
    <row r="50" spans="1:37" x14ac:dyDescent="0.15">
      <c r="A50" s="51"/>
      <c r="B50" s="51"/>
      <c r="F50" s="51"/>
      <c r="G50" s="65"/>
      <c r="K50" s="51"/>
      <c r="L50" s="51"/>
      <c r="O50" s="51"/>
      <c r="P50" s="51"/>
      <c r="Q50" s="65"/>
      <c r="T50" s="51"/>
      <c r="Y50" s="69" t="s">
        <v>573</v>
      </c>
      <c r="Z50" s="69" t="s">
        <v>663</v>
      </c>
      <c r="AF50" s="74"/>
    </row>
    <row r="51" spans="1:37" x14ac:dyDescent="0.15">
      <c r="A51" s="51"/>
      <c r="B51" s="51"/>
      <c r="F51" s="51"/>
      <c r="G51" s="65"/>
      <c r="K51" s="51"/>
      <c r="L51" s="51"/>
      <c r="O51" s="51"/>
      <c r="P51" s="51"/>
      <c r="Q51" s="65"/>
      <c r="T51" s="51"/>
      <c r="Y51" s="69" t="s">
        <v>574</v>
      </c>
      <c r="Z51" s="69" t="s">
        <v>577</v>
      </c>
      <c r="AF51" s="74"/>
    </row>
    <row r="52" spans="1:37" x14ac:dyDescent="0.15">
      <c r="A52" s="51"/>
      <c r="B52" s="51"/>
      <c r="F52" s="51"/>
      <c r="G52" s="65"/>
      <c r="K52" s="51"/>
      <c r="L52" s="51"/>
      <c r="O52" s="51"/>
      <c r="P52" s="51"/>
      <c r="Q52" s="65"/>
      <c r="T52" s="51"/>
      <c r="Y52" s="69" t="s">
        <v>575</v>
      </c>
      <c r="Z52" s="69" t="s">
        <v>664</v>
      </c>
      <c r="AF52" s="74"/>
    </row>
    <row r="53" spans="1:37" x14ac:dyDescent="0.15">
      <c r="A53" s="51"/>
      <c r="B53" s="51"/>
      <c r="F53" s="51"/>
      <c r="G53" s="65"/>
      <c r="K53" s="51"/>
      <c r="L53" s="51"/>
      <c r="O53" s="51"/>
      <c r="P53" s="51"/>
      <c r="Q53" s="65"/>
      <c r="T53" s="51"/>
      <c r="Y53" s="69" t="s">
        <v>322</v>
      </c>
      <c r="Z53" s="69" t="s">
        <v>267</v>
      </c>
      <c r="AF53" s="74"/>
    </row>
    <row r="54" spans="1:37" x14ac:dyDescent="0.15">
      <c r="A54" s="51"/>
      <c r="B54" s="51"/>
      <c r="F54" s="51"/>
      <c r="G54" s="65"/>
      <c r="K54" s="51"/>
      <c r="L54" s="51"/>
      <c r="O54" s="51"/>
      <c r="P54" s="57"/>
      <c r="Q54" s="65"/>
      <c r="T54" s="51"/>
      <c r="Y54" s="69" t="s">
        <v>363</v>
      </c>
      <c r="Z54" s="69" t="s">
        <v>665</v>
      </c>
      <c r="AF54" s="74"/>
    </row>
    <row r="55" spans="1:37" x14ac:dyDescent="0.15">
      <c r="A55" s="51"/>
      <c r="B55" s="51"/>
      <c r="F55" s="51"/>
      <c r="G55" s="65"/>
      <c r="K55" s="51"/>
      <c r="L55" s="51"/>
      <c r="O55" s="51"/>
      <c r="P55" s="51"/>
      <c r="Q55" s="65"/>
      <c r="T55" s="51"/>
      <c r="Y55" s="69" t="s">
        <v>579</v>
      </c>
      <c r="Z55" s="69" t="s">
        <v>32</v>
      </c>
      <c r="AF55" s="74"/>
    </row>
    <row r="56" spans="1:37" x14ac:dyDescent="0.15">
      <c r="A56" s="51"/>
      <c r="B56" s="51"/>
      <c r="F56" s="51"/>
      <c r="G56" s="65"/>
      <c r="K56" s="51"/>
      <c r="L56" s="51"/>
      <c r="O56" s="51"/>
      <c r="P56" s="51"/>
      <c r="Q56" s="65"/>
      <c r="T56" s="51"/>
      <c r="Y56" s="69" t="s">
        <v>581</v>
      </c>
      <c r="Z56" s="69" t="s">
        <v>666</v>
      </c>
      <c r="AF56" s="74"/>
    </row>
    <row r="57" spans="1:37" x14ac:dyDescent="0.15">
      <c r="A57" s="51"/>
      <c r="B57" s="51"/>
      <c r="F57" s="51"/>
      <c r="G57" s="65"/>
      <c r="K57" s="51"/>
      <c r="L57" s="51"/>
      <c r="O57" s="51"/>
      <c r="P57" s="51"/>
      <c r="Q57" s="65"/>
      <c r="T57" s="51"/>
      <c r="Y57" s="69" t="s">
        <v>580</v>
      </c>
      <c r="Z57" s="69" t="s">
        <v>50</v>
      </c>
      <c r="AF57" s="74"/>
    </row>
    <row r="58" spans="1:37" x14ac:dyDescent="0.15">
      <c r="A58" s="51"/>
      <c r="B58" s="51"/>
      <c r="F58" s="51"/>
      <c r="G58" s="65"/>
      <c r="K58" s="51"/>
      <c r="L58" s="51"/>
      <c r="O58" s="51"/>
      <c r="P58" s="51"/>
      <c r="Q58" s="65"/>
      <c r="T58" s="51"/>
      <c r="Y58" s="69" t="s">
        <v>582</v>
      </c>
      <c r="Z58" s="69" t="s">
        <v>521</v>
      </c>
      <c r="AF58" s="74"/>
    </row>
    <row r="59" spans="1:37" x14ac:dyDescent="0.15">
      <c r="A59" s="51"/>
      <c r="B59" s="51"/>
      <c r="F59" s="51"/>
      <c r="G59" s="65"/>
      <c r="K59" s="51"/>
      <c r="L59" s="51"/>
      <c r="O59" s="51"/>
      <c r="P59" s="51"/>
      <c r="Q59" s="65"/>
      <c r="T59" s="51"/>
      <c r="Y59" s="69" t="s">
        <v>583</v>
      </c>
      <c r="Z59" s="69" t="s">
        <v>667</v>
      </c>
      <c r="AF59" s="74"/>
    </row>
    <row r="60" spans="1:37" x14ac:dyDescent="0.15">
      <c r="A60" s="51"/>
      <c r="B60" s="51"/>
      <c r="F60" s="51"/>
      <c r="G60" s="65"/>
      <c r="K60" s="51"/>
      <c r="L60" s="51"/>
      <c r="O60" s="51"/>
      <c r="P60" s="51"/>
      <c r="Q60" s="65"/>
      <c r="T60" s="51"/>
      <c r="Y60" s="69" t="s">
        <v>502</v>
      </c>
      <c r="Z60" s="69" t="s">
        <v>668</v>
      </c>
      <c r="AF60" s="74"/>
    </row>
    <row r="61" spans="1:37" x14ac:dyDescent="0.15">
      <c r="A61" s="51"/>
      <c r="B61" s="51"/>
      <c r="F61" s="51"/>
      <c r="G61" s="65"/>
      <c r="K61" s="51"/>
      <c r="L61" s="51"/>
      <c r="O61" s="51"/>
      <c r="P61" s="51"/>
      <c r="Q61" s="65"/>
      <c r="T61" s="51"/>
      <c r="Y61" s="69" t="s">
        <v>34</v>
      </c>
      <c r="Z61" s="69" t="s">
        <v>124</v>
      </c>
      <c r="AF61" s="74"/>
    </row>
    <row r="62" spans="1:37" x14ac:dyDescent="0.15">
      <c r="A62" s="51"/>
      <c r="B62" s="51"/>
      <c r="F62" s="51"/>
      <c r="G62" s="65"/>
      <c r="K62" s="51"/>
      <c r="L62" s="51"/>
      <c r="O62" s="51"/>
      <c r="P62" s="51"/>
      <c r="Q62" s="65"/>
      <c r="T62" s="51"/>
      <c r="Y62" s="69" t="s">
        <v>92</v>
      </c>
      <c r="Z62" s="69" t="s">
        <v>389</v>
      </c>
      <c r="AF62" s="74"/>
    </row>
    <row r="63" spans="1:37" x14ac:dyDescent="0.15">
      <c r="A63" s="51"/>
      <c r="B63" s="51"/>
      <c r="F63" s="51"/>
      <c r="G63" s="65"/>
      <c r="K63" s="51"/>
      <c r="L63" s="51"/>
      <c r="O63" s="51"/>
      <c r="P63" s="51"/>
      <c r="Q63" s="65"/>
      <c r="T63" s="51"/>
      <c r="Y63" s="69" t="s">
        <v>277</v>
      </c>
      <c r="Z63" s="69" t="s">
        <v>669</v>
      </c>
      <c r="AF63" s="74"/>
    </row>
    <row r="64" spans="1:37" x14ac:dyDescent="0.15">
      <c r="A64" s="51"/>
      <c r="B64" s="51"/>
      <c r="F64" s="51"/>
      <c r="G64" s="65"/>
      <c r="K64" s="51"/>
      <c r="L64" s="51"/>
      <c r="O64" s="51"/>
      <c r="P64" s="51"/>
      <c r="Q64" s="65"/>
      <c r="T64" s="51"/>
      <c r="Y64" s="69" t="s">
        <v>419</v>
      </c>
      <c r="Z64" s="69" t="s">
        <v>59</v>
      </c>
      <c r="AF64" s="74"/>
    </row>
    <row r="65" spans="1:32" x14ac:dyDescent="0.15">
      <c r="A65" s="51"/>
      <c r="B65" s="51"/>
      <c r="F65" s="51"/>
      <c r="G65" s="65"/>
      <c r="K65" s="51"/>
      <c r="L65" s="51"/>
      <c r="O65" s="51"/>
      <c r="P65" s="51"/>
      <c r="Q65" s="65"/>
      <c r="T65" s="51"/>
      <c r="Y65" s="69" t="s">
        <v>584</v>
      </c>
      <c r="Z65" s="69" t="s">
        <v>670</v>
      </c>
      <c r="AF65" s="74"/>
    </row>
    <row r="66" spans="1:32" x14ac:dyDescent="0.15">
      <c r="A66" s="51"/>
      <c r="B66" s="51"/>
      <c r="F66" s="51"/>
      <c r="G66" s="65"/>
      <c r="K66" s="51"/>
      <c r="L66" s="51"/>
      <c r="O66" s="51"/>
      <c r="P66" s="51"/>
      <c r="Q66" s="65"/>
      <c r="T66" s="51"/>
      <c r="Y66" s="69" t="s">
        <v>161</v>
      </c>
      <c r="Z66" s="69" t="s">
        <v>672</v>
      </c>
      <c r="AF66" s="74"/>
    </row>
    <row r="67" spans="1:32" x14ac:dyDescent="0.15">
      <c r="A67" s="51"/>
      <c r="B67" s="51"/>
      <c r="F67" s="51"/>
      <c r="G67" s="65"/>
      <c r="K67" s="51"/>
      <c r="L67" s="51"/>
      <c r="O67" s="51"/>
      <c r="P67" s="51"/>
      <c r="Q67" s="65"/>
      <c r="T67" s="51"/>
      <c r="Y67" s="69" t="s">
        <v>586</v>
      </c>
      <c r="Z67" s="69" t="s">
        <v>28</v>
      </c>
      <c r="AF67" s="74"/>
    </row>
    <row r="68" spans="1:32" x14ac:dyDescent="0.15">
      <c r="A68" s="51"/>
      <c r="B68" s="51"/>
      <c r="F68" s="51"/>
      <c r="G68" s="65"/>
      <c r="K68" s="51"/>
      <c r="L68" s="51"/>
      <c r="O68" s="51"/>
      <c r="P68" s="51"/>
      <c r="Q68" s="65"/>
      <c r="T68" s="51"/>
      <c r="Y68" s="69" t="s">
        <v>403</v>
      </c>
      <c r="Z68" s="69" t="s">
        <v>673</v>
      </c>
      <c r="AF68" s="74"/>
    </row>
    <row r="69" spans="1:32" x14ac:dyDescent="0.15">
      <c r="A69" s="51"/>
      <c r="B69" s="51"/>
      <c r="F69" s="51"/>
      <c r="G69" s="65"/>
      <c r="K69" s="51"/>
      <c r="L69" s="51"/>
      <c r="O69" s="51"/>
      <c r="P69" s="51"/>
      <c r="Q69" s="65"/>
      <c r="T69" s="51"/>
      <c r="Y69" s="69" t="s">
        <v>522</v>
      </c>
      <c r="Z69" s="69" t="s">
        <v>675</v>
      </c>
      <c r="AF69" s="74"/>
    </row>
    <row r="70" spans="1:32" x14ac:dyDescent="0.15">
      <c r="A70" s="51"/>
      <c r="B70" s="51"/>
      <c r="Y70" s="69" t="s">
        <v>140</v>
      </c>
      <c r="Z70" s="69" t="s">
        <v>677</v>
      </c>
    </row>
    <row r="71" spans="1:32" x14ac:dyDescent="0.15">
      <c r="Y71" s="69" t="s">
        <v>587</v>
      </c>
      <c r="Z71" s="69" t="s">
        <v>200</v>
      </c>
    </row>
    <row r="72" spans="1:32" x14ac:dyDescent="0.15">
      <c r="Y72" s="69" t="s">
        <v>588</v>
      </c>
      <c r="Z72" s="69" t="s">
        <v>602</v>
      </c>
    </row>
    <row r="73" spans="1:32" x14ac:dyDescent="0.15">
      <c r="Y73" s="69" t="s">
        <v>561</v>
      </c>
      <c r="Z73" s="69" t="s">
        <v>678</v>
      </c>
    </row>
    <row r="74" spans="1:32" x14ac:dyDescent="0.15">
      <c r="Y74" s="69" t="s">
        <v>423</v>
      </c>
      <c r="Z74" s="69" t="s">
        <v>271</v>
      </c>
    </row>
    <row r="75" spans="1:32" x14ac:dyDescent="0.15">
      <c r="Y75" s="69" t="s">
        <v>499</v>
      </c>
      <c r="Z75" s="69" t="s">
        <v>680</v>
      </c>
    </row>
    <row r="76" spans="1:32" x14ac:dyDescent="0.15">
      <c r="Y76" s="69" t="s">
        <v>589</v>
      </c>
      <c r="Z76" s="69" t="s">
        <v>681</v>
      </c>
    </row>
    <row r="77" spans="1:32" x14ac:dyDescent="0.15">
      <c r="Y77" s="69" t="s">
        <v>590</v>
      </c>
      <c r="Z77" s="69" t="s">
        <v>482</v>
      </c>
    </row>
    <row r="78" spans="1:32" x14ac:dyDescent="0.15">
      <c r="Y78" s="69" t="s">
        <v>571</v>
      </c>
      <c r="Z78" s="69" t="s">
        <v>684</v>
      </c>
    </row>
    <row r="79" spans="1:32" x14ac:dyDescent="0.15">
      <c r="Y79" s="69" t="s">
        <v>591</v>
      </c>
      <c r="Z79" s="69" t="s">
        <v>658</v>
      </c>
    </row>
    <row r="80" spans="1:32" x14ac:dyDescent="0.15">
      <c r="Y80" s="69" t="s">
        <v>593</v>
      </c>
      <c r="Z80" s="69" t="s">
        <v>679</v>
      </c>
    </row>
    <row r="81" spans="25:26" x14ac:dyDescent="0.15">
      <c r="Y81" s="69" t="s">
        <v>122</v>
      </c>
      <c r="Z81" s="69" t="s">
        <v>302</v>
      </c>
    </row>
    <row r="82" spans="25:26" x14ac:dyDescent="0.15">
      <c r="Y82" s="69" t="s">
        <v>458</v>
      </c>
      <c r="Z82" s="69" t="s">
        <v>685</v>
      </c>
    </row>
    <row r="83" spans="25:26" x14ac:dyDescent="0.15">
      <c r="Y83" s="69" t="s">
        <v>212</v>
      </c>
      <c r="Z83" s="69" t="s">
        <v>253</v>
      </c>
    </row>
    <row r="84" spans="25:26" x14ac:dyDescent="0.15">
      <c r="Y84" s="69" t="s">
        <v>594</v>
      </c>
      <c r="Z84" s="69" t="s">
        <v>259</v>
      </c>
    </row>
    <row r="85" spans="25:26" x14ac:dyDescent="0.15">
      <c r="Y85" s="69" t="s">
        <v>595</v>
      </c>
      <c r="Z85" s="69" t="s">
        <v>686</v>
      </c>
    </row>
    <row r="86" spans="25:26" x14ac:dyDescent="0.15">
      <c r="Y86" s="69" t="s">
        <v>596</v>
      </c>
      <c r="Z86" s="69" t="s">
        <v>688</v>
      </c>
    </row>
    <row r="87" spans="25:26" x14ac:dyDescent="0.15">
      <c r="Y87" s="69" t="s">
        <v>598</v>
      </c>
      <c r="Z87" s="69" t="s">
        <v>690</v>
      </c>
    </row>
    <row r="88" spans="25:26" x14ac:dyDescent="0.15">
      <c r="Y88" s="69" t="s">
        <v>599</v>
      </c>
      <c r="Z88" s="69" t="s">
        <v>692</v>
      </c>
    </row>
    <row r="89" spans="25:26" x14ac:dyDescent="0.15">
      <c r="Y89" s="69" t="s">
        <v>408</v>
      </c>
      <c r="Z89" s="69" t="s">
        <v>693</v>
      </c>
    </row>
    <row r="90" spans="25:26" x14ac:dyDescent="0.15">
      <c r="Y90" s="69" t="s">
        <v>601</v>
      </c>
      <c r="Z90" s="69" t="s">
        <v>694</v>
      </c>
    </row>
    <row r="91" spans="25:26" x14ac:dyDescent="0.15">
      <c r="Y91" s="69" t="s">
        <v>278</v>
      </c>
      <c r="Z91" s="69" t="s">
        <v>695</v>
      </c>
    </row>
    <row r="92" spans="25:26" x14ac:dyDescent="0.15">
      <c r="Y92" s="69" t="s">
        <v>564</v>
      </c>
      <c r="Z92" s="69" t="s">
        <v>626</v>
      </c>
    </row>
    <row r="93" spans="25:26" x14ac:dyDescent="0.15">
      <c r="Y93" s="69" t="s">
        <v>433</v>
      </c>
      <c r="Z93" s="69" t="s">
        <v>697</v>
      </c>
    </row>
    <row r="94" spans="25:26" x14ac:dyDescent="0.15">
      <c r="Y94" s="69" t="s">
        <v>177</v>
      </c>
      <c r="Z94" s="69" t="s">
        <v>687</v>
      </c>
    </row>
    <row r="95" spans="25:26" x14ac:dyDescent="0.15">
      <c r="Y95" s="69" t="s">
        <v>471</v>
      </c>
      <c r="Z95" s="69" t="s">
        <v>698</v>
      </c>
    </row>
    <row r="96" spans="25:26" x14ac:dyDescent="0.15">
      <c r="Y96" s="69" t="s">
        <v>89</v>
      </c>
      <c r="Z96" s="69" t="s">
        <v>699</v>
      </c>
    </row>
    <row r="97" spans="25:26" x14ac:dyDescent="0.15">
      <c r="Y97" s="69" t="s">
        <v>603</v>
      </c>
      <c r="Z97" s="69" t="s">
        <v>682</v>
      </c>
    </row>
    <row r="98" spans="25:26" x14ac:dyDescent="0.15">
      <c r="Y98" s="69" t="s">
        <v>378</v>
      </c>
      <c r="Z98" s="69" t="s">
        <v>701</v>
      </c>
    </row>
    <row r="99" spans="25:26" x14ac:dyDescent="0.15">
      <c r="Y99" s="69" t="s">
        <v>622</v>
      </c>
      <c r="Z99" s="69" t="s">
        <v>702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495</v>
      </c>
      <c r="B2" s="372"/>
      <c r="C2" s="372"/>
      <c r="D2" s="372"/>
      <c r="E2" s="372"/>
      <c r="F2" s="373"/>
      <c r="G2" s="315" t="s">
        <v>227</v>
      </c>
      <c r="H2" s="316"/>
      <c r="I2" s="316"/>
      <c r="J2" s="316"/>
      <c r="K2" s="316"/>
      <c r="L2" s="316"/>
      <c r="M2" s="316"/>
      <c r="N2" s="316"/>
      <c r="O2" s="317"/>
      <c r="P2" s="321" t="s">
        <v>99</v>
      </c>
      <c r="Q2" s="316"/>
      <c r="R2" s="316"/>
      <c r="S2" s="316"/>
      <c r="T2" s="316"/>
      <c r="U2" s="316"/>
      <c r="V2" s="316"/>
      <c r="W2" s="316"/>
      <c r="X2" s="317"/>
      <c r="Y2" s="385"/>
      <c r="Z2" s="386"/>
      <c r="AA2" s="387"/>
      <c r="AB2" s="302" t="s">
        <v>49</v>
      </c>
      <c r="AC2" s="303"/>
      <c r="AD2" s="304"/>
      <c r="AE2" s="910" t="s">
        <v>509</v>
      </c>
      <c r="AF2" s="910"/>
      <c r="AG2" s="910"/>
      <c r="AH2" s="910"/>
      <c r="AI2" s="910" t="s">
        <v>90</v>
      </c>
      <c r="AJ2" s="910"/>
      <c r="AK2" s="910"/>
      <c r="AL2" s="302"/>
      <c r="AM2" s="910" t="s">
        <v>603</v>
      </c>
      <c r="AN2" s="910"/>
      <c r="AO2" s="910"/>
      <c r="AP2" s="302"/>
      <c r="AQ2" s="186" t="s">
        <v>373</v>
      </c>
      <c r="AR2" s="178"/>
      <c r="AS2" s="178"/>
      <c r="AT2" s="179"/>
      <c r="AU2" s="737" t="s">
        <v>265</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374</v>
      </c>
      <c r="AT3" s="182"/>
      <c r="AU3" s="257"/>
      <c r="AV3" s="257"/>
      <c r="AW3" s="319" t="s">
        <v>318</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57</v>
      </c>
      <c r="Z4" s="775"/>
      <c r="AA4" s="776"/>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108</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64</v>
      </c>
      <c r="Z6" s="296"/>
      <c r="AA6" s="297"/>
      <c r="AB6" s="736" t="s">
        <v>58</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495</v>
      </c>
      <c r="B9" s="372"/>
      <c r="C9" s="372"/>
      <c r="D9" s="372"/>
      <c r="E9" s="372"/>
      <c r="F9" s="373"/>
      <c r="G9" s="315" t="s">
        <v>227</v>
      </c>
      <c r="H9" s="316"/>
      <c r="I9" s="316"/>
      <c r="J9" s="316"/>
      <c r="K9" s="316"/>
      <c r="L9" s="316"/>
      <c r="M9" s="316"/>
      <c r="N9" s="316"/>
      <c r="O9" s="317"/>
      <c r="P9" s="321" t="s">
        <v>99</v>
      </c>
      <c r="Q9" s="316"/>
      <c r="R9" s="316"/>
      <c r="S9" s="316"/>
      <c r="T9" s="316"/>
      <c r="U9" s="316"/>
      <c r="V9" s="316"/>
      <c r="W9" s="316"/>
      <c r="X9" s="317"/>
      <c r="Y9" s="385"/>
      <c r="Z9" s="386"/>
      <c r="AA9" s="387"/>
      <c r="AB9" s="302" t="s">
        <v>49</v>
      </c>
      <c r="AC9" s="303"/>
      <c r="AD9" s="304"/>
      <c r="AE9" s="910" t="s">
        <v>509</v>
      </c>
      <c r="AF9" s="910"/>
      <c r="AG9" s="910"/>
      <c r="AH9" s="910"/>
      <c r="AI9" s="910" t="s">
        <v>90</v>
      </c>
      <c r="AJ9" s="910"/>
      <c r="AK9" s="910"/>
      <c r="AL9" s="302"/>
      <c r="AM9" s="910" t="s">
        <v>603</v>
      </c>
      <c r="AN9" s="910"/>
      <c r="AO9" s="910"/>
      <c r="AP9" s="302"/>
      <c r="AQ9" s="186" t="s">
        <v>373</v>
      </c>
      <c r="AR9" s="178"/>
      <c r="AS9" s="178"/>
      <c r="AT9" s="179"/>
      <c r="AU9" s="737" t="s">
        <v>265</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374</v>
      </c>
      <c r="AT10" s="182"/>
      <c r="AU10" s="257"/>
      <c r="AV10" s="257"/>
      <c r="AW10" s="319" t="s">
        <v>318</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57</v>
      </c>
      <c r="Z11" s="775"/>
      <c r="AA11" s="776"/>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108</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64</v>
      </c>
      <c r="Z13" s="296"/>
      <c r="AA13" s="297"/>
      <c r="AB13" s="736" t="s">
        <v>58</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495</v>
      </c>
      <c r="B16" s="372"/>
      <c r="C16" s="372"/>
      <c r="D16" s="372"/>
      <c r="E16" s="372"/>
      <c r="F16" s="373"/>
      <c r="G16" s="315" t="s">
        <v>227</v>
      </c>
      <c r="H16" s="316"/>
      <c r="I16" s="316"/>
      <c r="J16" s="316"/>
      <c r="K16" s="316"/>
      <c r="L16" s="316"/>
      <c r="M16" s="316"/>
      <c r="N16" s="316"/>
      <c r="O16" s="317"/>
      <c r="P16" s="321" t="s">
        <v>99</v>
      </c>
      <c r="Q16" s="316"/>
      <c r="R16" s="316"/>
      <c r="S16" s="316"/>
      <c r="T16" s="316"/>
      <c r="U16" s="316"/>
      <c r="V16" s="316"/>
      <c r="W16" s="316"/>
      <c r="X16" s="317"/>
      <c r="Y16" s="385"/>
      <c r="Z16" s="386"/>
      <c r="AA16" s="387"/>
      <c r="AB16" s="302" t="s">
        <v>49</v>
      </c>
      <c r="AC16" s="303"/>
      <c r="AD16" s="304"/>
      <c r="AE16" s="910" t="s">
        <v>509</v>
      </c>
      <c r="AF16" s="910"/>
      <c r="AG16" s="910"/>
      <c r="AH16" s="910"/>
      <c r="AI16" s="910" t="s">
        <v>90</v>
      </c>
      <c r="AJ16" s="910"/>
      <c r="AK16" s="910"/>
      <c r="AL16" s="302"/>
      <c r="AM16" s="910" t="s">
        <v>603</v>
      </c>
      <c r="AN16" s="910"/>
      <c r="AO16" s="910"/>
      <c r="AP16" s="302"/>
      <c r="AQ16" s="186" t="s">
        <v>373</v>
      </c>
      <c r="AR16" s="178"/>
      <c r="AS16" s="178"/>
      <c r="AT16" s="179"/>
      <c r="AU16" s="737" t="s">
        <v>265</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374</v>
      </c>
      <c r="AT17" s="182"/>
      <c r="AU17" s="257"/>
      <c r="AV17" s="257"/>
      <c r="AW17" s="319" t="s">
        <v>318</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57</v>
      </c>
      <c r="Z18" s="775"/>
      <c r="AA18" s="776"/>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108</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64</v>
      </c>
      <c r="Z20" s="296"/>
      <c r="AA20" s="297"/>
      <c r="AB20" s="736" t="s">
        <v>58</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495</v>
      </c>
      <c r="B23" s="372"/>
      <c r="C23" s="372"/>
      <c r="D23" s="372"/>
      <c r="E23" s="372"/>
      <c r="F23" s="373"/>
      <c r="G23" s="315" t="s">
        <v>227</v>
      </c>
      <c r="H23" s="316"/>
      <c r="I23" s="316"/>
      <c r="J23" s="316"/>
      <c r="K23" s="316"/>
      <c r="L23" s="316"/>
      <c r="M23" s="316"/>
      <c r="N23" s="316"/>
      <c r="O23" s="317"/>
      <c r="P23" s="321" t="s">
        <v>99</v>
      </c>
      <c r="Q23" s="316"/>
      <c r="R23" s="316"/>
      <c r="S23" s="316"/>
      <c r="T23" s="316"/>
      <c r="U23" s="316"/>
      <c r="V23" s="316"/>
      <c r="W23" s="316"/>
      <c r="X23" s="317"/>
      <c r="Y23" s="385"/>
      <c r="Z23" s="386"/>
      <c r="AA23" s="387"/>
      <c r="AB23" s="302" t="s">
        <v>49</v>
      </c>
      <c r="AC23" s="303"/>
      <c r="AD23" s="304"/>
      <c r="AE23" s="910" t="s">
        <v>509</v>
      </c>
      <c r="AF23" s="910"/>
      <c r="AG23" s="910"/>
      <c r="AH23" s="910"/>
      <c r="AI23" s="910" t="s">
        <v>90</v>
      </c>
      <c r="AJ23" s="910"/>
      <c r="AK23" s="910"/>
      <c r="AL23" s="302"/>
      <c r="AM23" s="910" t="s">
        <v>603</v>
      </c>
      <c r="AN23" s="910"/>
      <c r="AO23" s="910"/>
      <c r="AP23" s="302"/>
      <c r="AQ23" s="186" t="s">
        <v>373</v>
      </c>
      <c r="AR23" s="178"/>
      <c r="AS23" s="178"/>
      <c r="AT23" s="179"/>
      <c r="AU23" s="737" t="s">
        <v>265</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374</v>
      </c>
      <c r="AT24" s="182"/>
      <c r="AU24" s="257"/>
      <c r="AV24" s="257"/>
      <c r="AW24" s="319" t="s">
        <v>318</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57</v>
      </c>
      <c r="Z25" s="775"/>
      <c r="AA25" s="776"/>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108</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64</v>
      </c>
      <c r="Z27" s="296"/>
      <c r="AA27" s="297"/>
      <c r="AB27" s="736" t="s">
        <v>58</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495</v>
      </c>
      <c r="B30" s="372"/>
      <c r="C30" s="372"/>
      <c r="D30" s="372"/>
      <c r="E30" s="372"/>
      <c r="F30" s="373"/>
      <c r="G30" s="315" t="s">
        <v>227</v>
      </c>
      <c r="H30" s="316"/>
      <c r="I30" s="316"/>
      <c r="J30" s="316"/>
      <c r="K30" s="316"/>
      <c r="L30" s="316"/>
      <c r="M30" s="316"/>
      <c r="N30" s="316"/>
      <c r="O30" s="317"/>
      <c r="P30" s="321" t="s">
        <v>99</v>
      </c>
      <c r="Q30" s="316"/>
      <c r="R30" s="316"/>
      <c r="S30" s="316"/>
      <c r="T30" s="316"/>
      <c r="U30" s="316"/>
      <c r="V30" s="316"/>
      <c r="W30" s="316"/>
      <c r="X30" s="317"/>
      <c r="Y30" s="385"/>
      <c r="Z30" s="386"/>
      <c r="AA30" s="387"/>
      <c r="AB30" s="302" t="s">
        <v>49</v>
      </c>
      <c r="AC30" s="303"/>
      <c r="AD30" s="304"/>
      <c r="AE30" s="910" t="s">
        <v>509</v>
      </c>
      <c r="AF30" s="910"/>
      <c r="AG30" s="910"/>
      <c r="AH30" s="910"/>
      <c r="AI30" s="910" t="s">
        <v>90</v>
      </c>
      <c r="AJ30" s="910"/>
      <c r="AK30" s="910"/>
      <c r="AL30" s="302"/>
      <c r="AM30" s="910" t="s">
        <v>603</v>
      </c>
      <c r="AN30" s="910"/>
      <c r="AO30" s="910"/>
      <c r="AP30" s="302"/>
      <c r="AQ30" s="186" t="s">
        <v>373</v>
      </c>
      <c r="AR30" s="178"/>
      <c r="AS30" s="178"/>
      <c r="AT30" s="179"/>
      <c r="AU30" s="737" t="s">
        <v>265</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374</v>
      </c>
      <c r="AT31" s="182"/>
      <c r="AU31" s="257"/>
      <c r="AV31" s="257"/>
      <c r="AW31" s="319" t="s">
        <v>318</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57</v>
      </c>
      <c r="Z32" s="775"/>
      <c r="AA32" s="776"/>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64</v>
      </c>
      <c r="Z34" s="296"/>
      <c r="AA34" s="297"/>
      <c r="AB34" s="736" t="s">
        <v>58</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495</v>
      </c>
      <c r="B37" s="372"/>
      <c r="C37" s="372"/>
      <c r="D37" s="372"/>
      <c r="E37" s="372"/>
      <c r="F37" s="373"/>
      <c r="G37" s="315" t="s">
        <v>227</v>
      </c>
      <c r="H37" s="316"/>
      <c r="I37" s="316"/>
      <c r="J37" s="316"/>
      <c r="K37" s="316"/>
      <c r="L37" s="316"/>
      <c r="M37" s="316"/>
      <c r="N37" s="316"/>
      <c r="O37" s="317"/>
      <c r="P37" s="321" t="s">
        <v>99</v>
      </c>
      <c r="Q37" s="316"/>
      <c r="R37" s="316"/>
      <c r="S37" s="316"/>
      <c r="T37" s="316"/>
      <c r="U37" s="316"/>
      <c r="V37" s="316"/>
      <c r="W37" s="316"/>
      <c r="X37" s="317"/>
      <c r="Y37" s="385"/>
      <c r="Z37" s="386"/>
      <c r="AA37" s="387"/>
      <c r="AB37" s="302" t="s">
        <v>49</v>
      </c>
      <c r="AC37" s="303"/>
      <c r="AD37" s="304"/>
      <c r="AE37" s="910" t="s">
        <v>509</v>
      </c>
      <c r="AF37" s="910"/>
      <c r="AG37" s="910"/>
      <c r="AH37" s="910"/>
      <c r="AI37" s="910" t="s">
        <v>90</v>
      </c>
      <c r="AJ37" s="910"/>
      <c r="AK37" s="910"/>
      <c r="AL37" s="302"/>
      <c r="AM37" s="910" t="s">
        <v>603</v>
      </c>
      <c r="AN37" s="910"/>
      <c r="AO37" s="910"/>
      <c r="AP37" s="302"/>
      <c r="AQ37" s="186" t="s">
        <v>373</v>
      </c>
      <c r="AR37" s="178"/>
      <c r="AS37" s="178"/>
      <c r="AT37" s="179"/>
      <c r="AU37" s="737" t="s">
        <v>265</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374</v>
      </c>
      <c r="AT38" s="182"/>
      <c r="AU38" s="257"/>
      <c r="AV38" s="257"/>
      <c r="AW38" s="319" t="s">
        <v>318</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57</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736" t="s">
        <v>58</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495</v>
      </c>
      <c r="B44" s="372"/>
      <c r="C44" s="372"/>
      <c r="D44" s="372"/>
      <c r="E44" s="372"/>
      <c r="F44" s="373"/>
      <c r="G44" s="315" t="s">
        <v>227</v>
      </c>
      <c r="H44" s="316"/>
      <c r="I44" s="316"/>
      <c r="J44" s="316"/>
      <c r="K44" s="316"/>
      <c r="L44" s="316"/>
      <c r="M44" s="316"/>
      <c r="N44" s="316"/>
      <c r="O44" s="317"/>
      <c r="P44" s="321" t="s">
        <v>99</v>
      </c>
      <c r="Q44" s="316"/>
      <c r="R44" s="316"/>
      <c r="S44" s="316"/>
      <c r="T44" s="316"/>
      <c r="U44" s="316"/>
      <c r="V44" s="316"/>
      <c r="W44" s="316"/>
      <c r="X44" s="317"/>
      <c r="Y44" s="385"/>
      <c r="Z44" s="386"/>
      <c r="AA44" s="387"/>
      <c r="AB44" s="302" t="s">
        <v>49</v>
      </c>
      <c r="AC44" s="303"/>
      <c r="AD44" s="304"/>
      <c r="AE44" s="910" t="s">
        <v>509</v>
      </c>
      <c r="AF44" s="910"/>
      <c r="AG44" s="910"/>
      <c r="AH44" s="910"/>
      <c r="AI44" s="910" t="s">
        <v>90</v>
      </c>
      <c r="AJ44" s="910"/>
      <c r="AK44" s="910"/>
      <c r="AL44" s="302"/>
      <c r="AM44" s="910" t="s">
        <v>603</v>
      </c>
      <c r="AN44" s="910"/>
      <c r="AO44" s="910"/>
      <c r="AP44" s="302"/>
      <c r="AQ44" s="186" t="s">
        <v>373</v>
      </c>
      <c r="AR44" s="178"/>
      <c r="AS44" s="178"/>
      <c r="AT44" s="179"/>
      <c r="AU44" s="737" t="s">
        <v>265</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374</v>
      </c>
      <c r="AT45" s="182"/>
      <c r="AU45" s="257"/>
      <c r="AV45" s="257"/>
      <c r="AW45" s="319" t="s">
        <v>318</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57</v>
      </c>
      <c r="Z46" s="775"/>
      <c r="AA46" s="776"/>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736" t="s">
        <v>58</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495</v>
      </c>
      <c r="B51" s="372"/>
      <c r="C51" s="372"/>
      <c r="D51" s="372"/>
      <c r="E51" s="372"/>
      <c r="F51" s="373"/>
      <c r="G51" s="315" t="s">
        <v>227</v>
      </c>
      <c r="H51" s="316"/>
      <c r="I51" s="316"/>
      <c r="J51" s="316"/>
      <c r="K51" s="316"/>
      <c r="L51" s="316"/>
      <c r="M51" s="316"/>
      <c r="N51" s="316"/>
      <c r="O51" s="317"/>
      <c r="P51" s="321" t="s">
        <v>99</v>
      </c>
      <c r="Q51" s="316"/>
      <c r="R51" s="316"/>
      <c r="S51" s="316"/>
      <c r="T51" s="316"/>
      <c r="U51" s="316"/>
      <c r="V51" s="316"/>
      <c r="W51" s="316"/>
      <c r="X51" s="317"/>
      <c r="Y51" s="385"/>
      <c r="Z51" s="386"/>
      <c r="AA51" s="387"/>
      <c r="AB51" s="302" t="s">
        <v>49</v>
      </c>
      <c r="AC51" s="303"/>
      <c r="AD51" s="304"/>
      <c r="AE51" s="910" t="s">
        <v>509</v>
      </c>
      <c r="AF51" s="910"/>
      <c r="AG51" s="910"/>
      <c r="AH51" s="910"/>
      <c r="AI51" s="910" t="s">
        <v>90</v>
      </c>
      <c r="AJ51" s="910"/>
      <c r="AK51" s="910"/>
      <c r="AL51" s="302"/>
      <c r="AM51" s="910" t="s">
        <v>603</v>
      </c>
      <c r="AN51" s="910"/>
      <c r="AO51" s="910"/>
      <c r="AP51" s="302"/>
      <c r="AQ51" s="186" t="s">
        <v>373</v>
      </c>
      <c r="AR51" s="178"/>
      <c r="AS51" s="178"/>
      <c r="AT51" s="179"/>
      <c r="AU51" s="737" t="s">
        <v>265</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374</v>
      </c>
      <c r="AT52" s="182"/>
      <c r="AU52" s="257"/>
      <c r="AV52" s="257"/>
      <c r="AW52" s="319" t="s">
        <v>318</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57</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6" t="s">
        <v>58</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495</v>
      </c>
      <c r="B58" s="372"/>
      <c r="C58" s="372"/>
      <c r="D58" s="372"/>
      <c r="E58" s="372"/>
      <c r="F58" s="373"/>
      <c r="G58" s="315" t="s">
        <v>227</v>
      </c>
      <c r="H58" s="316"/>
      <c r="I58" s="316"/>
      <c r="J58" s="316"/>
      <c r="K58" s="316"/>
      <c r="L58" s="316"/>
      <c r="M58" s="316"/>
      <c r="N58" s="316"/>
      <c r="O58" s="317"/>
      <c r="P58" s="321" t="s">
        <v>99</v>
      </c>
      <c r="Q58" s="316"/>
      <c r="R58" s="316"/>
      <c r="S58" s="316"/>
      <c r="T58" s="316"/>
      <c r="U58" s="316"/>
      <c r="V58" s="316"/>
      <c r="W58" s="316"/>
      <c r="X58" s="317"/>
      <c r="Y58" s="385"/>
      <c r="Z58" s="386"/>
      <c r="AA58" s="387"/>
      <c r="AB58" s="302" t="s">
        <v>49</v>
      </c>
      <c r="AC58" s="303"/>
      <c r="AD58" s="304"/>
      <c r="AE58" s="910" t="s">
        <v>509</v>
      </c>
      <c r="AF58" s="910"/>
      <c r="AG58" s="910"/>
      <c r="AH58" s="910"/>
      <c r="AI58" s="910" t="s">
        <v>90</v>
      </c>
      <c r="AJ58" s="910"/>
      <c r="AK58" s="910"/>
      <c r="AL58" s="302"/>
      <c r="AM58" s="910" t="s">
        <v>603</v>
      </c>
      <c r="AN58" s="910"/>
      <c r="AO58" s="910"/>
      <c r="AP58" s="302"/>
      <c r="AQ58" s="186" t="s">
        <v>373</v>
      </c>
      <c r="AR58" s="178"/>
      <c r="AS58" s="178"/>
      <c r="AT58" s="179"/>
      <c r="AU58" s="737" t="s">
        <v>265</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374</v>
      </c>
      <c r="AT59" s="182"/>
      <c r="AU59" s="257"/>
      <c r="AV59" s="257"/>
      <c r="AW59" s="319" t="s">
        <v>318</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57</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64</v>
      </c>
      <c r="Z62" s="296"/>
      <c r="AA62" s="297"/>
      <c r="AB62" s="736" t="s">
        <v>58</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495</v>
      </c>
      <c r="B65" s="372"/>
      <c r="C65" s="372"/>
      <c r="D65" s="372"/>
      <c r="E65" s="372"/>
      <c r="F65" s="373"/>
      <c r="G65" s="315" t="s">
        <v>227</v>
      </c>
      <c r="H65" s="316"/>
      <c r="I65" s="316"/>
      <c r="J65" s="316"/>
      <c r="K65" s="316"/>
      <c r="L65" s="316"/>
      <c r="M65" s="316"/>
      <c r="N65" s="316"/>
      <c r="O65" s="317"/>
      <c r="P65" s="321" t="s">
        <v>99</v>
      </c>
      <c r="Q65" s="316"/>
      <c r="R65" s="316"/>
      <c r="S65" s="316"/>
      <c r="T65" s="316"/>
      <c r="U65" s="316"/>
      <c r="V65" s="316"/>
      <c r="W65" s="316"/>
      <c r="X65" s="317"/>
      <c r="Y65" s="385"/>
      <c r="Z65" s="386"/>
      <c r="AA65" s="387"/>
      <c r="AB65" s="302" t="s">
        <v>49</v>
      </c>
      <c r="AC65" s="303"/>
      <c r="AD65" s="304"/>
      <c r="AE65" s="910" t="s">
        <v>509</v>
      </c>
      <c r="AF65" s="910"/>
      <c r="AG65" s="910"/>
      <c r="AH65" s="910"/>
      <c r="AI65" s="910" t="s">
        <v>90</v>
      </c>
      <c r="AJ65" s="910"/>
      <c r="AK65" s="910"/>
      <c r="AL65" s="302"/>
      <c r="AM65" s="910" t="s">
        <v>603</v>
      </c>
      <c r="AN65" s="910"/>
      <c r="AO65" s="910"/>
      <c r="AP65" s="302"/>
      <c r="AQ65" s="186" t="s">
        <v>373</v>
      </c>
      <c r="AR65" s="178"/>
      <c r="AS65" s="178"/>
      <c r="AT65" s="179"/>
      <c r="AU65" s="737" t="s">
        <v>265</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374</v>
      </c>
      <c r="AT66" s="182"/>
      <c r="AU66" s="257"/>
      <c r="AV66" s="257"/>
      <c r="AW66" s="319" t="s">
        <v>318</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57</v>
      </c>
      <c r="Z67" s="775"/>
      <c r="AA67" s="776"/>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108</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64</v>
      </c>
      <c r="Z69" s="296"/>
      <c r="AA69" s="297"/>
      <c r="AB69" s="422" t="s">
        <v>58</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98</v>
      </c>
      <c r="B2" s="92"/>
      <c r="C2" s="92"/>
      <c r="D2" s="92"/>
      <c r="E2" s="92"/>
      <c r="F2" s="93"/>
      <c r="G2" s="496" t="s">
        <v>66</v>
      </c>
      <c r="H2" s="497"/>
      <c r="I2" s="497"/>
      <c r="J2" s="497"/>
      <c r="K2" s="497"/>
      <c r="L2" s="497"/>
      <c r="M2" s="497"/>
      <c r="N2" s="497"/>
      <c r="O2" s="497"/>
      <c r="P2" s="497"/>
      <c r="Q2" s="497"/>
      <c r="R2" s="497"/>
      <c r="S2" s="497"/>
      <c r="T2" s="497"/>
      <c r="U2" s="497"/>
      <c r="V2" s="497"/>
      <c r="W2" s="497"/>
      <c r="X2" s="497"/>
      <c r="Y2" s="497"/>
      <c r="Z2" s="497"/>
      <c r="AA2" s="497"/>
      <c r="AB2" s="498"/>
      <c r="AC2" s="496" t="s">
        <v>511</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0</v>
      </c>
    </row>
    <row r="3" spans="1:51" ht="24.75" customHeight="1" x14ac:dyDescent="0.15">
      <c r="A3" s="94"/>
      <c r="B3" s="95"/>
      <c r="C3" s="95"/>
      <c r="D3" s="95"/>
      <c r="E3" s="95"/>
      <c r="F3" s="96"/>
      <c r="G3" s="500" t="s">
        <v>73</v>
      </c>
      <c r="H3" s="292"/>
      <c r="I3" s="292"/>
      <c r="J3" s="292"/>
      <c r="K3" s="292"/>
      <c r="L3" s="501" t="s">
        <v>77</v>
      </c>
      <c r="M3" s="292"/>
      <c r="N3" s="292"/>
      <c r="O3" s="292"/>
      <c r="P3" s="292"/>
      <c r="Q3" s="292"/>
      <c r="R3" s="292"/>
      <c r="S3" s="292"/>
      <c r="T3" s="292"/>
      <c r="U3" s="292"/>
      <c r="V3" s="292"/>
      <c r="W3" s="292"/>
      <c r="X3" s="502"/>
      <c r="Y3" s="503" t="s">
        <v>83</v>
      </c>
      <c r="Z3" s="504"/>
      <c r="AA3" s="504"/>
      <c r="AB3" s="505"/>
      <c r="AC3" s="500" t="s">
        <v>73</v>
      </c>
      <c r="AD3" s="292"/>
      <c r="AE3" s="292"/>
      <c r="AF3" s="292"/>
      <c r="AG3" s="292"/>
      <c r="AH3" s="501" t="s">
        <v>77</v>
      </c>
      <c r="AI3" s="292"/>
      <c r="AJ3" s="292"/>
      <c r="AK3" s="292"/>
      <c r="AL3" s="292"/>
      <c r="AM3" s="292"/>
      <c r="AN3" s="292"/>
      <c r="AO3" s="292"/>
      <c r="AP3" s="292"/>
      <c r="AQ3" s="292"/>
      <c r="AR3" s="292"/>
      <c r="AS3" s="292"/>
      <c r="AT3" s="502"/>
      <c r="AU3" s="503" t="s">
        <v>83</v>
      </c>
      <c r="AV3" s="504"/>
      <c r="AW3" s="504"/>
      <c r="AX3" s="506"/>
      <c r="AY3" s="2">
        <f t="shared" ref="AY3:AY14" si="0">$AY$2</f>
        <v>0</v>
      </c>
    </row>
    <row r="4" spans="1:51" ht="24.75" customHeight="1" x14ac:dyDescent="0.15">
      <c r="A4" s="94"/>
      <c r="B4" s="95"/>
      <c r="C4" s="95"/>
      <c r="D4" s="95"/>
      <c r="E4" s="95"/>
      <c r="F4" s="96"/>
      <c r="G4" s="507"/>
      <c r="H4" s="508"/>
      <c r="I4" s="508"/>
      <c r="J4" s="508"/>
      <c r="K4" s="509"/>
      <c r="L4" s="510"/>
      <c r="M4" s="511"/>
      <c r="N4" s="511"/>
      <c r="O4" s="511"/>
      <c r="P4" s="511"/>
      <c r="Q4" s="511"/>
      <c r="R4" s="511"/>
      <c r="S4" s="511"/>
      <c r="T4" s="511"/>
      <c r="U4" s="511"/>
      <c r="V4" s="511"/>
      <c r="W4" s="511"/>
      <c r="X4" s="512"/>
      <c r="Y4" s="471"/>
      <c r="Z4" s="472"/>
      <c r="AA4" s="472"/>
      <c r="AB4" s="513"/>
      <c r="AC4" s="507"/>
      <c r="AD4" s="508"/>
      <c r="AE4" s="508"/>
      <c r="AF4" s="508"/>
      <c r="AG4" s="509"/>
      <c r="AH4" s="510"/>
      <c r="AI4" s="511"/>
      <c r="AJ4" s="511"/>
      <c r="AK4" s="511"/>
      <c r="AL4" s="511"/>
      <c r="AM4" s="511"/>
      <c r="AN4" s="511"/>
      <c r="AO4" s="511"/>
      <c r="AP4" s="511"/>
      <c r="AQ4" s="511"/>
      <c r="AR4" s="511"/>
      <c r="AS4" s="511"/>
      <c r="AT4" s="512"/>
      <c r="AU4" s="471"/>
      <c r="AV4" s="472"/>
      <c r="AW4" s="472"/>
      <c r="AX4" s="473"/>
      <c r="AY4" s="2">
        <f t="shared" si="0"/>
        <v>0</v>
      </c>
    </row>
    <row r="5" spans="1:51" ht="24.75" customHeight="1" x14ac:dyDescent="0.15">
      <c r="A5" s="94"/>
      <c r="B5" s="95"/>
      <c r="C5" s="95"/>
      <c r="D5" s="95"/>
      <c r="E5" s="95"/>
      <c r="F5" s="96"/>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0</v>
      </c>
    </row>
    <row r="6" spans="1:51" ht="24.75" customHeight="1" x14ac:dyDescent="0.15">
      <c r="A6" s="94"/>
      <c r="B6" s="95"/>
      <c r="C6" s="95"/>
      <c r="D6" s="95"/>
      <c r="E6" s="95"/>
      <c r="F6" s="96"/>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0</v>
      </c>
    </row>
    <row r="7" spans="1:51" ht="24.75" customHeight="1" x14ac:dyDescent="0.15">
      <c r="A7" s="94"/>
      <c r="B7" s="95"/>
      <c r="C7" s="95"/>
      <c r="D7" s="95"/>
      <c r="E7" s="95"/>
      <c r="F7" s="96"/>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0</v>
      </c>
    </row>
    <row r="8" spans="1:51" ht="24.75" customHeight="1" x14ac:dyDescent="0.15">
      <c r="A8" s="94"/>
      <c r="B8" s="95"/>
      <c r="C8" s="95"/>
      <c r="D8" s="95"/>
      <c r="E8" s="95"/>
      <c r="F8" s="96"/>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0</v>
      </c>
    </row>
    <row r="9" spans="1:51" ht="24.75" customHeight="1" x14ac:dyDescent="0.15">
      <c r="A9" s="94"/>
      <c r="B9" s="95"/>
      <c r="C9" s="95"/>
      <c r="D9" s="95"/>
      <c r="E9" s="95"/>
      <c r="F9" s="96"/>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0</v>
      </c>
    </row>
    <row r="10" spans="1:51" ht="24.75" customHeight="1" x14ac:dyDescent="0.15">
      <c r="A10" s="94"/>
      <c r="B10" s="95"/>
      <c r="C10" s="95"/>
      <c r="D10" s="95"/>
      <c r="E10" s="95"/>
      <c r="F10" s="96"/>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0</v>
      </c>
    </row>
    <row r="11" spans="1:51" ht="24.75" customHeight="1" x14ac:dyDescent="0.15">
      <c r="A11" s="94"/>
      <c r="B11" s="95"/>
      <c r="C11" s="95"/>
      <c r="D11" s="95"/>
      <c r="E11" s="95"/>
      <c r="F11" s="96"/>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0</v>
      </c>
    </row>
    <row r="12" spans="1:51" ht="24.75" customHeight="1" x14ac:dyDescent="0.15">
      <c r="A12" s="94"/>
      <c r="B12" s="95"/>
      <c r="C12" s="95"/>
      <c r="D12" s="95"/>
      <c r="E12" s="95"/>
      <c r="F12" s="96"/>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0</v>
      </c>
    </row>
    <row r="13" spans="1:51" ht="24.75" customHeight="1" x14ac:dyDescent="0.15">
      <c r="A13" s="94"/>
      <c r="B13" s="95"/>
      <c r="C13" s="95"/>
      <c r="D13" s="95"/>
      <c r="E13" s="95"/>
      <c r="F13" s="96"/>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0</v>
      </c>
    </row>
    <row r="14" spans="1:51" ht="24.75" customHeight="1" x14ac:dyDescent="0.15">
      <c r="A14" s="94"/>
      <c r="B14" s="95"/>
      <c r="C14" s="95"/>
      <c r="D14" s="95"/>
      <c r="E14" s="95"/>
      <c r="F14" s="96"/>
      <c r="G14" s="489" t="s">
        <v>84</v>
      </c>
      <c r="H14" s="490"/>
      <c r="I14" s="490"/>
      <c r="J14" s="490"/>
      <c r="K14" s="490"/>
      <c r="L14" s="491"/>
      <c r="M14" s="386"/>
      <c r="N14" s="386"/>
      <c r="O14" s="386"/>
      <c r="P14" s="386"/>
      <c r="Q14" s="386"/>
      <c r="R14" s="386"/>
      <c r="S14" s="386"/>
      <c r="T14" s="386"/>
      <c r="U14" s="386"/>
      <c r="V14" s="386"/>
      <c r="W14" s="386"/>
      <c r="X14" s="387"/>
      <c r="Y14" s="492">
        <f>SUM(Y4:AB13)</f>
        <v>0</v>
      </c>
      <c r="Z14" s="493"/>
      <c r="AA14" s="493"/>
      <c r="AB14" s="494"/>
      <c r="AC14" s="489" t="s">
        <v>84</v>
      </c>
      <c r="AD14" s="490"/>
      <c r="AE14" s="490"/>
      <c r="AF14" s="490"/>
      <c r="AG14" s="490"/>
      <c r="AH14" s="491"/>
      <c r="AI14" s="386"/>
      <c r="AJ14" s="386"/>
      <c r="AK14" s="386"/>
      <c r="AL14" s="386"/>
      <c r="AM14" s="386"/>
      <c r="AN14" s="386"/>
      <c r="AO14" s="386"/>
      <c r="AP14" s="386"/>
      <c r="AQ14" s="386"/>
      <c r="AR14" s="386"/>
      <c r="AS14" s="386"/>
      <c r="AT14" s="387"/>
      <c r="AU14" s="492">
        <f>SUM(AU4:AX13)</f>
        <v>0</v>
      </c>
      <c r="AV14" s="493"/>
      <c r="AW14" s="493"/>
      <c r="AX14" s="495"/>
      <c r="AY14" s="2">
        <f t="shared" si="0"/>
        <v>0</v>
      </c>
    </row>
    <row r="15" spans="1:51" ht="30" customHeight="1" x14ac:dyDescent="0.15">
      <c r="A15" s="94"/>
      <c r="B15" s="95"/>
      <c r="C15" s="95"/>
      <c r="D15" s="95"/>
      <c r="E15" s="95"/>
      <c r="F15" s="96"/>
      <c r="G15" s="496" t="s">
        <v>355</v>
      </c>
      <c r="H15" s="497"/>
      <c r="I15" s="497"/>
      <c r="J15" s="497"/>
      <c r="K15" s="497"/>
      <c r="L15" s="497"/>
      <c r="M15" s="497"/>
      <c r="N15" s="497"/>
      <c r="O15" s="497"/>
      <c r="P15" s="497"/>
      <c r="Q15" s="497"/>
      <c r="R15" s="497"/>
      <c r="S15" s="497"/>
      <c r="T15" s="497"/>
      <c r="U15" s="497"/>
      <c r="V15" s="497"/>
      <c r="W15" s="497"/>
      <c r="X15" s="497"/>
      <c r="Y15" s="497"/>
      <c r="Z15" s="497"/>
      <c r="AA15" s="497"/>
      <c r="AB15" s="498"/>
      <c r="AC15" s="496" t="s">
        <v>422</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2">
        <f>COUNTA($G$17,$AC$17)</f>
        <v>0</v>
      </c>
    </row>
    <row r="16" spans="1:51" ht="25.5" customHeight="1" x14ac:dyDescent="0.15">
      <c r="A16" s="94"/>
      <c r="B16" s="95"/>
      <c r="C16" s="95"/>
      <c r="D16" s="95"/>
      <c r="E16" s="95"/>
      <c r="F16" s="96"/>
      <c r="G16" s="500" t="s">
        <v>73</v>
      </c>
      <c r="H16" s="292"/>
      <c r="I16" s="292"/>
      <c r="J16" s="292"/>
      <c r="K16" s="292"/>
      <c r="L16" s="501" t="s">
        <v>77</v>
      </c>
      <c r="M16" s="292"/>
      <c r="N16" s="292"/>
      <c r="O16" s="292"/>
      <c r="P16" s="292"/>
      <c r="Q16" s="292"/>
      <c r="R16" s="292"/>
      <c r="S16" s="292"/>
      <c r="T16" s="292"/>
      <c r="U16" s="292"/>
      <c r="V16" s="292"/>
      <c r="W16" s="292"/>
      <c r="X16" s="502"/>
      <c r="Y16" s="503" t="s">
        <v>83</v>
      </c>
      <c r="Z16" s="504"/>
      <c r="AA16" s="504"/>
      <c r="AB16" s="505"/>
      <c r="AC16" s="500" t="s">
        <v>73</v>
      </c>
      <c r="AD16" s="292"/>
      <c r="AE16" s="292"/>
      <c r="AF16" s="292"/>
      <c r="AG16" s="292"/>
      <c r="AH16" s="501" t="s">
        <v>77</v>
      </c>
      <c r="AI16" s="292"/>
      <c r="AJ16" s="292"/>
      <c r="AK16" s="292"/>
      <c r="AL16" s="292"/>
      <c r="AM16" s="292"/>
      <c r="AN16" s="292"/>
      <c r="AO16" s="292"/>
      <c r="AP16" s="292"/>
      <c r="AQ16" s="292"/>
      <c r="AR16" s="292"/>
      <c r="AS16" s="292"/>
      <c r="AT16" s="502"/>
      <c r="AU16" s="503" t="s">
        <v>83</v>
      </c>
      <c r="AV16" s="504"/>
      <c r="AW16" s="504"/>
      <c r="AX16" s="506"/>
      <c r="AY16" s="2">
        <f t="shared" ref="AY16:AY27" si="1">$AY$15</f>
        <v>0</v>
      </c>
    </row>
    <row r="17" spans="1:51" ht="24.75" customHeight="1" x14ac:dyDescent="0.15">
      <c r="A17" s="94"/>
      <c r="B17" s="95"/>
      <c r="C17" s="95"/>
      <c r="D17" s="95"/>
      <c r="E17" s="95"/>
      <c r="F17" s="96"/>
      <c r="G17" s="507"/>
      <c r="H17" s="508"/>
      <c r="I17" s="508"/>
      <c r="J17" s="508"/>
      <c r="K17" s="509"/>
      <c r="L17" s="510"/>
      <c r="M17" s="511"/>
      <c r="N17" s="511"/>
      <c r="O17" s="511"/>
      <c r="P17" s="511"/>
      <c r="Q17" s="511"/>
      <c r="R17" s="511"/>
      <c r="S17" s="511"/>
      <c r="T17" s="511"/>
      <c r="U17" s="511"/>
      <c r="V17" s="511"/>
      <c r="W17" s="511"/>
      <c r="X17" s="512"/>
      <c r="Y17" s="471"/>
      <c r="Z17" s="472"/>
      <c r="AA17" s="472"/>
      <c r="AB17" s="513"/>
      <c r="AC17" s="507"/>
      <c r="AD17" s="508"/>
      <c r="AE17" s="508"/>
      <c r="AF17" s="508"/>
      <c r="AG17" s="509"/>
      <c r="AH17" s="510"/>
      <c r="AI17" s="511"/>
      <c r="AJ17" s="511"/>
      <c r="AK17" s="511"/>
      <c r="AL17" s="511"/>
      <c r="AM17" s="511"/>
      <c r="AN17" s="511"/>
      <c r="AO17" s="511"/>
      <c r="AP17" s="511"/>
      <c r="AQ17" s="511"/>
      <c r="AR17" s="511"/>
      <c r="AS17" s="511"/>
      <c r="AT17" s="512"/>
      <c r="AU17" s="471"/>
      <c r="AV17" s="472"/>
      <c r="AW17" s="472"/>
      <c r="AX17" s="473"/>
      <c r="AY17" s="2">
        <f t="shared" si="1"/>
        <v>0</v>
      </c>
    </row>
    <row r="18" spans="1:51" ht="24.75" customHeight="1" x14ac:dyDescent="0.15">
      <c r="A18" s="94"/>
      <c r="B18" s="95"/>
      <c r="C18" s="95"/>
      <c r="D18" s="95"/>
      <c r="E18" s="95"/>
      <c r="F18" s="96"/>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0</v>
      </c>
    </row>
    <row r="19" spans="1:51" ht="24.75" customHeight="1" x14ac:dyDescent="0.15">
      <c r="A19" s="94"/>
      <c r="B19" s="95"/>
      <c r="C19" s="95"/>
      <c r="D19" s="95"/>
      <c r="E19" s="95"/>
      <c r="F19" s="96"/>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0</v>
      </c>
    </row>
    <row r="20" spans="1:51" ht="24.75" customHeight="1" x14ac:dyDescent="0.15">
      <c r="A20" s="94"/>
      <c r="B20" s="95"/>
      <c r="C20" s="95"/>
      <c r="D20" s="95"/>
      <c r="E20" s="95"/>
      <c r="F20" s="96"/>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0</v>
      </c>
    </row>
    <row r="21" spans="1:51" ht="24.75" customHeight="1" x14ac:dyDescent="0.15">
      <c r="A21" s="94"/>
      <c r="B21" s="95"/>
      <c r="C21" s="95"/>
      <c r="D21" s="95"/>
      <c r="E21" s="95"/>
      <c r="F21" s="96"/>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0</v>
      </c>
    </row>
    <row r="22" spans="1:51" ht="24.75" customHeight="1" x14ac:dyDescent="0.15">
      <c r="A22" s="94"/>
      <c r="B22" s="95"/>
      <c r="C22" s="95"/>
      <c r="D22" s="95"/>
      <c r="E22" s="95"/>
      <c r="F22" s="96"/>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0</v>
      </c>
    </row>
    <row r="23" spans="1:51" ht="24.75" customHeight="1" x14ac:dyDescent="0.15">
      <c r="A23" s="94"/>
      <c r="B23" s="95"/>
      <c r="C23" s="95"/>
      <c r="D23" s="95"/>
      <c r="E23" s="95"/>
      <c r="F23" s="96"/>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0</v>
      </c>
    </row>
    <row r="24" spans="1:51" ht="24.75" customHeight="1" x14ac:dyDescent="0.15">
      <c r="A24" s="94"/>
      <c r="B24" s="95"/>
      <c r="C24" s="95"/>
      <c r="D24" s="95"/>
      <c r="E24" s="95"/>
      <c r="F24" s="96"/>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0</v>
      </c>
    </row>
    <row r="25" spans="1:51" ht="24.75" customHeight="1" x14ac:dyDescent="0.15">
      <c r="A25" s="94"/>
      <c r="B25" s="95"/>
      <c r="C25" s="95"/>
      <c r="D25" s="95"/>
      <c r="E25" s="95"/>
      <c r="F25" s="96"/>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0</v>
      </c>
    </row>
    <row r="26" spans="1:51" ht="24.75" customHeight="1" x14ac:dyDescent="0.15">
      <c r="A26" s="94"/>
      <c r="B26" s="95"/>
      <c r="C26" s="95"/>
      <c r="D26" s="95"/>
      <c r="E26" s="95"/>
      <c r="F26" s="96"/>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0</v>
      </c>
    </row>
    <row r="27" spans="1:51" ht="24.75" customHeight="1" x14ac:dyDescent="0.15">
      <c r="A27" s="94"/>
      <c r="B27" s="95"/>
      <c r="C27" s="95"/>
      <c r="D27" s="95"/>
      <c r="E27" s="95"/>
      <c r="F27" s="96"/>
      <c r="G27" s="489" t="s">
        <v>84</v>
      </c>
      <c r="H27" s="490"/>
      <c r="I27" s="490"/>
      <c r="J27" s="490"/>
      <c r="K27" s="490"/>
      <c r="L27" s="491"/>
      <c r="M27" s="386"/>
      <c r="N27" s="386"/>
      <c r="O27" s="386"/>
      <c r="P27" s="386"/>
      <c r="Q27" s="386"/>
      <c r="R27" s="386"/>
      <c r="S27" s="386"/>
      <c r="T27" s="386"/>
      <c r="U27" s="386"/>
      <c r="V27" s="386"/>
      <c r="W27" s="386"/>
      <c r="X27" s="387"/>
      <c r="Y27" s="492">
        <f>SUM(Y17:AB26)</f>
        <v>0</v>
      </c>
      <c r="Z27" s="493"/>
      <c r="AA27" s="493"/>
      <c r="AB27" s="494"/>
      <c r="AC27" s="489" t="s">
        <v>84</v>
      </c>
      <c r="AD27" s="490"/>
      <c r="AE27" s="490"/>
      <c r="AF27" s="490"/>
      <c r="AG27" s="490"/>
      <c r="AH27" s="491"/>
      <c r="AI27" s="386"/>
      <c r="AJ27" s="386"/>
      <c r="AK27" s="386"/>
      <c r="AL27" s="386"/>
      <c r="AM27" s="386"/>
      <c r="AN27" s="386"/>
      <c r="AO27" s="386"/>
      <c r="AP27" s="386"/>
      <c r="AQ27" s="386"/>
      <c r="AR27" s="386"/>
      <c r="AS27" s="386"/>
      <c r="AT27" s="387"/>
      <c r="AU27" s="492">
        <f>SUM(AU17:AX26)</f>
        <v>0</v>
      </c>
      <c r="AV27" s="493"/>
      <c r="AW27" s="493"/>
      <c r="AX27" s="495"/>
      <c r="AY27" s="2">
        <f t="shared" si="1"/>
        <v>0</v>
      </c>
    </row>
    <row r="28" spans="1:51" ht="30" customHeight="1" x14ac:dyDescent="0.15">
      <c r="A28" s="94"/>
      <c r="B28" s="95"/>
      <c r="C28" s="95"/>
      <c r="D28" s="95"/>
      <c r="E28" s="95"/>
      <c r="F28" s="96"/>
      <c r="G28" s="496" t="s">
        <v>421</v>
      </c>
      <c r="H28" s="497"/>
      <c r="I28" s="497"/>
      <c r="J28" s="497"/>
      <c r="K28" s="497"/>
      <c r="L28" s="497"/>
      <c r="M28" s="497"/>
      <c r="N28" s="497"/>
      <c r="O28" s="497"/>
      <c r="P28" s="497"/>
      <c r="Q28" s="497"/>
      <c r="R28" s="497"/>
      <c r="S28" s="497"/>
      <c r="T28" s="497"/>
      <c r="U28" s="497"/>
      <c r="V28" s="497"/>
      <c r="W28" s="497"/>
      <c r="X28" s="497"/>
      <c r="Y28" s="497"/>
      <c r="Z28" s="497"/>
      <c r="AA28" s="497"/>
      <c r="AB28" s="498"/>
      <c r="AC28" s="496" t="s">
        <v>115</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2">
        <f>COUNTA($G$30,$AC$30)</f>
        <v>0</v>
      </c>
    </row>
    <row r="29" spans="1:51" ht="24.75" customHeight="1" x14ac:dyDescent="0.15">
      <c r="A29" s="94"/>
      <c r="B29" s="95"/>
      <c r="C29" s="95"/>
      <c r="D29" s="95"/>
      <c r="E29" s="95"/>
      <c r="F29" s="96"/>
      <c r="G29" s="500" t="s">
        <v>73</v>
      </c>
      <c r="H29" s="292"/>
      <c r="I29" s="292"/>
      <c r="J29" s="292"/>
      <c r="K29" s="292"/>
      <c r="L29" s="501" t="s">
        <v>77</v>
      </c>
      <c r="M29" s="292"/>
      <c r="N29" s="292"/>
      <c r="O29" s="292"/>
      <c r="P29" s="292"/>
      <c r="Q29" s="292"/>
      <c r="R29" s="292"/>
      <c r="S29" s="292"/>
      <c r="T29" s="292"/>
      <c r="U29" s="292"/>
      <c r="V29" s="292"/>
      <c r="W29" s="292"/>
      <c r="X29" s="502"/>
      <c r="Y29" s="503" t="s">
        <v>83</v>
      </c>
      <c r="Z29" s="504"/>
      <c r="AA29" s="504"/>
      <c r="AB29" s="505"/>
      <c r="AC29" s="500" t="s">
        <v>73</v>
      </c>
      <c r="AD29" s="292"/>
      <c r="AE29" s="292"/>
      <c r="AF29" s="292"/>
      <c r="AG29" s="292"/>
      <c r="AH29" s="501" t="s">
        <v>77</v>
      </c>
      <c r="AI29" s="292"/>
      <c r="AJ29" s="292"/>
      <c r="AK29" s="292"/>
      <c r="AL29" s="292"/>
      <c r="AM29" s="292"/>
      <c r="AN29" s="292"/>
      <c r="AO29" s="292"/>
      <c r="AP29" s="292"/>
      <c r="AQ29" s="292"/>
      <c r="AR29" s="292"/>
      <c r="AS29" s="292"/>
      <c r="AT29" s="502"/>
      <c r="AU29" s="503" t="s">
        <v>83</v>
      </c>
      <c r="AV29" s="504"/>
      <c r="AW29" s="504"/>
      <c r="AX29" s="506"/>
      <c r="AY29" s="2">
        <f t="shared" ref="AY29:AY40" si="2">$AY$28</f>
        <v>0</v>
      </c>
    </row>
    <row r="30" spans="1:51" ht="24.75" customHeight="1" x14ac:dyDescent="0.15">
      <c r="A30" s="94"/>
      <c r="B30" s="95"/>
      <c r="C30" s="95"/>
      <c r="D30" s="95"/>
      <c r="E30" s="95"/>
      <c r="F30" s="96"/>
      <c r="G30" s="507"/>
      <c r="H30" s="508"/>
      <c r="I30" s="508"/>
      <c r="J30" s="508"/>
      <c r="K30" s="509"/>
      <c r="L30" s="510"/>
      <c r="M30" s="511"/>
      <c r="N30" s="511"/>
      <c r="O30" s="511"/>
      <c r="P30" s="511"/>
      <c r="Q30" s="511"/>
      <c r="R30" s="511"/>
      <c r="S30" s="511"/>
      <c r="T30" s="511"/>
      <c r="U30" s="511"/>
      <c r="V30" s="511"/>
      <c r="W30" s="511"/>
      <c r="X30" s="512"/>
      <c r="Y30" s="471"/>
      <c r="Z30" s="472"/>
      <c r="AA30" s="472"/>
      <c r="AB30" s="513"/>
      <c r="AC30" s="507"/>
      <c r="AD30" s="508"/>
      <c r="AE30" s="508"/>
      <c r="AF30" s="508"/>
      <c r="AG30" s="509"/>
      <c r="AH30" s="510"/>
      <c r="AI30" s="511"/>
      <c r="AJ30" s="511"/>
      <c r="AK30" s="511"/>
      <c r="AL30" s="511"/>
      <c r="AM30" s="511"/>
      <c r="AN30" s="511"/>
      <c r="AO30" s="511"/>
      <c r="AP30" s="511"/>
      <c r="AQ30" s="511"/>
      <c r="AR30" s="511"/>
      <c r="AS30" s="511"/>
      <c r="AT30" s="512"/>
      <c r="AU30" s="471"/>
      <c r="AV30" s="472"/>
      <c r="AW30" s="472"/>
      <c r="AX30" s="473"/>
      <c r="AY30" s="2">
        <f t="shared" si="2"/>
        <v>0</v>
      </c>
    </row>
    <row r="31" spans="1:51" ht="24.75" customHeight="1" x14ac:dyDescent="0.15">
      <c r="A31" s="94"/>
      <c r="B31" s="95"/>
      <c r="C31" s="95"/>
      <c r="D31" s="95"/>
      <c r="E31" s="95"/>
      <c r="F31" s="96"/>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0</v>
      </c>
    </row>
    <row r="32" spans="1:51" ht="24.75" customHeight="1" x14ac:dyDescent="0.15">
      <c r="A32" s="94"/>
      <c r="B32" s="95"/>
      <c r="C32" s="95"/>
      <c r="D32" s="95"/>
      <c r="E32" s="95"/>
      <c r="F32" s="96"/>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0</v>
      </c>
    </row>
    <row r="33" spans="1:51" ht="24.75" customHeight="1" x14ac:dyDescent="0.15">
      <c r="A33" s="94"/>
      <c r="B33" s="95"/>
      <c r="C33" s="95"/>
      <c r="D33" s="95"/>
      <c r="E33" s="95"/>
      <c r="F33" s="96"/>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0</v>
      </c>
    </row>
    <row r="34" spans="1:51" ht="24.75" customHeight="1" x14ac:dyDescent="0.15">
      <c r="A34" s="94"/>
      <c r="B34" s="95"/>
      <c r="C34" s="95"/>
      <c r="D34" s="95"/>
      <c r="E34" s="95"/>
      <c r="F34" s="96"/>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0</v>
      </c>
    </row>
    <row r="35" spans="1:51" ht="24.75" customHeight="1" x14ac:dyDescent="0.15">
      <c r="A35" s="94"/>
      <c r="B35" s="95"/>
      <c r="C35" s="95"/>
      <c r="D35" s="95"/>
      <c r="E35" s="95"/>
      <c r="F35" s="96"/>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0</v>
      </c>
    </row>
    <row r="36" spans="1:51" ht="24.75" customHeight="1" x14ac:dyDescent="0.15">
      <c r="A36" s="94"/>
      <c r="B36" s="95"/>
      <c r="C36" s="95"/>
      <c r="D36" s="95"/>
      <c r="E36" s="95"/>
      <c r="F36" s="96"/>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0</v>
      </c>
    </row>
    <row r="37" spans="1:51" ht="24.75" customHeight="1" x14ac:dyDescent="0.15">
      <c r="A37" s="94"/>
      <c r="B37" s="95"/>
      <c r="C37" s="95"/>
      <c r="D37" s="95"/>
      <c r="E37" s="95"/>
      <c r="F37" s="96"/>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0</v>
      </c>
    </row>
    <row r="38" spans="1:51" ht="24.75" customHeight="1" x14ac:dyDescent="0.15">
      <c r="A38" s="94"/>
      <c r="B38" s="95"/>
      <c r="C38" s="95"/>
      <c r="D38" s="95"/>
      <c r="E38" s="95"/>
      <c r="F38" s="96"/>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0</v>
      </c>
    </row>
    <row r="39" spans="1:51" ht="24.75" customHeight="1" x14ac:dyDescent="0.15">
      <c r="A39" s="94"/>
      <c r="B39" s="95"/>
      <c r="C39" s="95"/>
      <c r="D39" s="95"/>
      <c r="E39" s="95"/>
      <c r="F39" s="96"/>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0</v>
      </c>
    </row>
    <row r="40" spans="1:51" ht="24.75" customHeight="1" x14ac:dyDescent="0.15">
      <c r="A40" s="94"/>
      <c r="B40" s="95"/>
      <c r="C40" s="95"/>
      <c r="D40" s="95"/>
      <c r="E40" s="95"/>
      <c r="F40" s="96"/>
      <c r="G40" s="489" t="s">
        <v>84</v>
      </c>
      <c r="H40" s="490"/>
      <c r="I40" s="490"/>
      <c r="J40" s="490"/>
      <c r="K40" s="490"/>
      <c r="L40" s="491"/>
      <c r="M40" s="386"/>
      <c r="N40" s="386"/>
      <c r="O40" s="386"/>
      <c r="P40" s="386"/>
      <c r="Q40" s="386"/>
      <c r="R40" s="386"/>
      <c r="S40" s="386"/>
      <c r="T40" s="386"/>
      <c r="U40" s="386"/>
      <c r="V40" s="386"/>
      <c r="W40" s="386"/>
      <c r="X40" s="387"/>
      <c r="Y40" s="492">
        <f>SUM(Y30:AB39)</f>
        <v>0</v>
      </c>
      <c r="Z40" s="493"/>
      <c r="AA40" s="493"/>
      <c r="AB40" s="494"/>
      <c r="AC40" s="489" t="s">
        <v>84</v>
      </c>
      <c r="AD40" s="490"/>
      <c r="AE40" s="490"/>
      <c r="AF40" s="490"/>
      <c r="AG40" s="490"/>
      <c r="AH40" s="491"/>
      <c r="AI40" s="386"/>
      <c r="AJ40" s="386"/>
      <c r="AK40" s="386"/>
      <c r="AL40" s="386"/>
      <c r="AM40" s="386"/>
      <c r="AN40" s="386"/>
      <c r="AO40" s="386"/>
      <c r="AP40" s="386"/>
      <c r="AQ40" s="386"/>
      <c r="AR40" s="386"/>
      <c r="AS40" s="386"/>
      <c r="AT40" s="387"/>
      <c r="AU40" s="492">
        <f>SUM(AU30:AX39)</f>
        <v>0</v>
      </c>
      <c r="AV40" s="493"/>
      <c r="AW40" s="493"/>
      <c r="AX40" s="495"/>
      <c r="AY40" s="2">
        <f t="shared" si="2"/>
        <v>0</v>
      </c>
    </row>
    <row r="41" spans="1:51" ht="30" customHeight="1" x14ac:dyDescent="0.15">
      <c r="A41" s="94"/>
      <c r="B41" s="95"/>
      <c r="C41" s="95"/>
      <c r="D41" s="95"/>
      <c r="E41" s="95"/>
      <c r="F41" s="96"/>
      <c r="G41" s="496" t="s">
        <v>417</v>
      </c>
      <c r="H41" s="497"/>
      <c r="I41" s="497"/>
      <c r="J41" s="497"/>
      <c r="K41" s="497"/>
      <c r="L41" s="497"/>
      <c r="M41" s="497"/>
      <c r="N41" s="497"/>
      <c r="O41" s="497"/>
      <c r="P41" s="497"/>
      <c r="Q41" s="497"/>
      <c r="R41" s="497"/>
      <c r="S41" s="497"/>
      <c r="T41" s="497"/>
      <c r="U41" s="497"/>
      <c r="V41" s="497"/>
      <c r="W41" s="497"/>
      <c r="X41" s="497"/>
      <c r="Y41" s="497"/>
      <c r="Z41" s="497"/>
      <c r="AA41" s="497"/>
      <c r="AB41" s="498"/>
      <c r="AC41" s="496" t="s">
        <v>320</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2">
        <f>COUNTA($G$43,$AC$43)</f>
        <v>0</v>
      </c>
    </row>
    <row r="42" spans="1:51" ht="24.75" customHeight="1" x14ac:dyDescent="0.15">
      <c r="A42" s="94"/>
      <c r="B42" s="95"/>
      <c r="C42" s="95"/>
      <c r="D42" s="95"/>
      <c r="E42" s="95"/>
      <c r="F42" s="96"/>
      <c r="G42" s="500" t="s">
        <v>73</v>
      </c>
      <c r="H42" s="292"/>
      <c r="I42" s="292"/>
      <c r="J42" s="292"/>
      <c r="K42" s="292"/>
      <c r="L42" s="501" t="s">
        <v>77</v>
      </c>
      <c r="M42" s="292"/>
      <c r="N42" s="292"/>
      <c r="O42" s="292"/>
      <c r="P42" s="292"/>
      <c r="Q42" s="292"/>
      <c r="R42" s="292"/>
      <c r="S42" s="292"/>
      <c r="T42" s="292"/>
      <c r="U42" s="292"/>
      <c r="V42" s="292"/>
      <c r="W42" s="292"/>
      <c r="X42" s="502"/>
      <c r="Y42" s="503" t="s">
        <v>83</v>
      </c>
      <c r="Z42" s="504"/>
      <c r="AA42" s="504"/>
      <c r="AB42" s="505"/>
      <c r="AC42" s="500" t="s">
        <v>73</v>
      </c>
      <c r="AD42" s="292"/>
      <c r="AE42" s="292"/>
      <c r="AF42" s="292"/>
      <c r="AG42" s="292"/>
      <c r="AH42" s="501" t="s">
        <v>77</v>
      </c>
      <c r="AI42" s="292"/>
      <c r="AJ42" s="292"/>
      <c r="AK42" s="292"/>
      <c r="AL42" s="292"/>
      <c r="AM42" s="292"/>
      <c r="AN42" s="292"/>
      <c r="AO42" s="292"/>
      <c r="AP42" s="292"/>
      <c r="AQ42" s="292"/>
      <c r="AR42" s="292"/>
      <c r="AS42" s="292"/>
      <c r="AT42" s="502"/>
      <c r="AU42" s="503" t="s">
        <v>83</v>
      </c>
      <c r="AV42" s="504"/>
      <c r="AW42" s="504"/>
      <c r="AX42" s="506"/>
      <c r="AY42" s="2">
        <f t="shared" ref="AY42:AY53" si="3">$AY$41</f>
        <v>0</v>
      </c>
    </row>
    <row r="43" spans="1:51" ht="24.75" customHeight="1" x14ac:dyDescent="0.15">
      <c r="A43" s="94"/>
      <c r="B43" s="95"/>
      <c r="C43" s="95"/>
      <c r="D43" s="95"/>
      <c r="E43" s="95"/>
      <c r="F43" s="96"/>
      <c r="G43" s="507"/>
      <c r="H43" s="508"/>
      <c r="I43" s="508"/>
      <c r="J43" s="508"/>
      <c r="K43" s="509"/>
      <c r="L43" s="510"/>
      <c r="M43" s="511"/>
      <c r="N43" s="511"/>
      <c r="O43" s="511"/>
      <c r="P43" s="511"/>
      <c r="Q43" s="511"/>
      <c r="R43" s="511"/>
      <c r="S43" s="511"/>
      <c r="T43" s="511"/>
      <c r="U43" s="511"/>
      <c r="V43" s="511"/>
      <c r="W43" s="511"/>
      <c r="X43" s="512"/>
      <c r="Y43" s="471"/>
      <c r="Z43" s="472"/>
      <c r="AA43" s="472"/>
      <c r="AB43" s="513"/>
      <c r="AC43" s="507"/>
      <c r="AD43" s="508"/>
      <c r="AE43" s="508"/>
      <c r="AF43" s="508"/>
      <c r="AG43" s="509"/>
      <c r="AH43" s="510"/>
      <c r="AI43" s="511"/>
      <c r="AJ43" s="511"/>
      <c r="AK43" s="511"/>
      <c r="AL43" s="511"/>
      <c r="AM43" s="511"/>
      <c r="AN43" s="511"/>
      <c r="AO43" s="511"/>
      <c r="AP43" s="511"/>
      <c r="AQ43" s="511"/>
      <c r="AR43" s="511"/>
      <c r="AS43" s="511"/>
      <c r="AT43" s="512"/>
      <c r="AU43" s="471"/>
      <c r="AV43" s="472"/>
      <c r="AW43" s="472"/>
      <c r="AX43" s="473"/>
      <c r="AY43" s="2">
        <f t="shared" si="3"/>
        <v>0</v>
      </c>
    </row>
    <row r="44" spans="1:51" ht="24.75" customHeight="1" x14ac:dyDescent="0.15">
      <c r="A44" s="94"/>
      <c r="B44" s="95"/>
      <c r="C44" s="95"/>
      <c r="D44" s="95"/>
      <c r="E44" s="95"/>
      <c r="F44" s="96"/>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0</v>
      </c>
    </row>
    <row r="45" spans="1:51" ht="24.75" customHeight="1" x14ac:dyDescent="0.15">
      <c r="A45" s="94"/>
      <c r="B45" s="95"/>
      <c r="C45" s="95"/>
      <c r="D45" s="95"/>
      <c r="E45" s="95"/>
      <c r="F45" s="96"/>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0</v>
      </c>
    </row>
    <row r="46" spans="1:51" ht="24.75" customHeight="1" x14ac:dyDescent="0.15">
      <c r="A46" s="94"/>
      <c r="B46" s="95"/>
      <c r="C46" s="95"/>
      <c r="D46" s="95"/>
      <c r="E46" s="95"/>
      <c r="F46" s="96"/>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0</v>
      </c>
    </row>
    <row r="47" spans="1:51" ht="24.75" customHeight="1" x14ac:dyDescent="0.15">
      <c r="A47" s="94"/>
      <c r="B47" s="95"/>
      <c r="C47" s="95"/>
      <c r="D47" s="95"/>
      <c r="E47" s="95"/>
      <c r="F47" s="96"/>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0</v>
      </c>
    </row>
    <row r="48" spans="1:51" ht="24.75" customHeight="1" x14ac:dyDescent="0.15">
      <c r="A48" s="94"/>
      <c r="B48" s="95"/>
      <c r="C48" s="95"/>
      <c r="D48" s="95"/>
      <c r="E48" s="95"/>
      <c r="F48" s="96"/>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0</v>
      </c>
    </row>
    <row r="49" spans="1:51" ht="24.75" customHeight="1" x14ac:dyDescent="0.15">
      <c r="A49" s="94"/>
      <c r="B49" s="95"/>
      <c r="C49" s="95"/>
      <c r="D49" s="95"/>
      <c r="E49" s="95"/>
      <c r="F49" s="96"/>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0</v>
      </c>
    </row>
    <row r="50" spans="1:51" ht="24.75" customHeight="1" x14ac:dyDescent="0.15">
      <c r="A50" s="94"/>
      <c r="B50" s="95"/>
      <c r="C50" s="95"/>
      <c r="D50" s="95"/>
      <c r="E50" s="95"/>
      <c r="F50" s="96"/>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0</v>
      </c>
    </row>
    <row r="51" spans="1:51" ht="24.75" customHeight="1" x14ac:dyDescent="0.15">
      <c r="A51" s="94"/>
      <c r="B51" s="95"/>
      <c r="C51" s="95"/>
      <c r="D51" s="95"/>
      <c r="E51" s="95"/>
      <c r="F51" s="96"/>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0</v>
      </c>
    </row>
    <row r="52" spans="1:51" ht="24.75" customHeight="1" x14ac:dyDescent="0.15">
      <c r="A52" s="94"/>
      <c r="B52" s="95"/>
      <c r="C52" s="95"/>
      <c r="D52" s="95"/>
      <c r="E52" s="95"/>
      <c r="F52" s="96"/>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0</v>
      </c>
    </row>
    <row r="53" spans="1:51" ht="24.75" customHeight="1" x14ac:dyDescent="0.15">
      <c r="A53" s="911"/>
      <c r="B53" s="912"/>
      <c r="C53" s="912"/>
      <c r="D53" s="912"/>
      <c r="E53" s="912"/>
      <c r="F53" s="913"/>
      <c r="G53" s="786" t="s">
        <v>84</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84</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98</v>
      </c>
      <c r="B55" s="92"/>
      <c r="C55" s="92"/>
      <c r="D55" s="92"/>
      <c r="E55" s="92"/>
      <c r="F55" s="93"/>
      <c r="G55" s="496" t="s">
        <v>11</v>
      </c>
      <c r="H55" s="497"/>
      <c r="I55" s="497"/>
      <c r="J55" s="497"/>
      <c r="K55" s="497"/>
      <c r="L55" s="497"/>
      <c r="M55" s="497"/>
      <c r="N55" s="497"/>
      <c r="O55" s="497"/>
      <c r="P55" s="497"/>
      <c r="Q55" s="497"/>
      <c r="R55" s="497"/>
      <c r="S55" s="497"/>
      <c r="T55" s="497"/>
      <c r="U55" s="497"/>
      <c r="V55" s="497"/>
      <c r="W55" s="497"/>
      <c r="X55" s="497"/>
      <c r="Y55" s="497"/>
      <c r="Z55" s="497"/>
      <c r="AA55" s="497"/>
      <c r="AB55" s="498"/>
      <c r="AC55" s="496" t="s">
        <v>424</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2">
        <f>COUNTA($G$57,$AC$57)</f>
        <v>0</v>
      </c>
    </row>
    <row r="56" spans="1:51" ht="24.75" customHeight="1" x14ac:dyDescent="0.15">
      <c r="A56" s="94"/>
      <c r="B56" s="95"/>
      <c r="C56" s="95"/>
      <c r="D56" s="95"/>
      <c r="E56" s="95"/>
      <c r="F56" s="96"/>
      <c r="G56" s="500" t="s">
        <v>73</v>
      </c>
      <c r="H56" s="292"/>
      <c r="I56" s="292"/>
      <c r="J56" s="292"/>
      <c r="K56" s="292"/>
      <c r="L56" s="501" t="s">
        <v>77</v>
      </c>
      <c r="M56" s="292"/>
      <c r="N56" s="292"/>
      <c r="O56" s="292"/>
      <c r="P56" s="292"/>
      <c r="Q56" s="292"/>
      <c r="R56" s="292"/>
      <c r="S56" s="292"/>
      <c r="T56" s="292"/>
      <c r="U56" s="292"/>
      <c r="V56" s="292"/>
      <c r="W56" s="292"/>
      <c r="X56" s="502"/>
      <c r="Y56" s="503" t="s">
        <v>83</v>
      </c>
      <c r="Z56" s="504"/>
      <c r="AA56" s="504"/>
      <c r="AB56" s="505"/>
      <c r="AC56" s="500" t="s">
        <v>73</v>
      </c>
      <c r="AD56" s="292"/>
      <c r="AE56" s="292"/>
      <c r="AF56" s="292"/>
      <c r="AG56" s="292"/>
      <c r="AH56" s="501" t="s">
        <v>77</v>
      </c>
      <c r="AI56" s="292"/>
      <c r="AJ56" s="292"/>
      <c r="AK56" s="292"/>
      <c r="AL56" s="292"/>
      <c r="AM56" s="292"/>
      <c r="AN56" s="292"/>
      <c r="AO56" s="292"/>
      <c r="AP56" s="292"/>
      <c r="AQ56" s="292"/>
      <c r="AR56" s="292"/>
      <c r="AS56" s="292"/>
      <c r="AT56" s="502"/>
      <c r="AU56" s="503" t="s">
        <v>83</v>
      </c>
      <c r="AV56" s="504"/>
      <c r="AW56" s="504"/>
      <c r="AX56" s="506"/>
      <c r="AY56" s="2">
        <f t="shared" ref="AY56:AY67" si="4">$AY$55</f>
        <v>0</v>
      </c>
    </row>
    <row r="57" spans="1:51" ht="24.75" customHeight="1" x14ac:dyDescent="0.15">
      <c r="A57" s="94"/>
      <c r="B57" s="95"/>
      <c r="C57" s="95"/>
      <c r="D57" s="95"/>
      <c r="E57" s="95"/>
      <c r="F57" s="96"/>
      <c r="G57" s="507"/>
      <c r="H57" s="508"/>
      <c r="I57" s="508"/>
      <c r="J57" s="508"/>
      <c r="K57" s="509"/>
      <c r="L57" s="510"/>
      <c r="M57" s="511"/>
      <c r="N57" s="511"/>
      <c r="O57" s="511"/>
      <c r="P57" s="511"/>
      <c r="Q57" s="511"/>
      <c r="R57" s="511"/>
      <c r="S57" s="511"/>
      <c r="T57" s="511"/>
      <c r="U57" s="511"/>
      <c r="V57" s="511"/>
      <c r="W57" s="511"/>
      <c r="X57" s="512"/>
      <c r="Y57" s="471"/>
      <c r="Z57" s="472"/>
      <c r="AA57" s="472"/>
      <c r="AB57" s="513"/>
      <c r="AC57" s="507"/>
      <c r="AD57" s="508"/>
      <c r="AE57" s="508"/>
      <c r="AF57" s="508"/>
      <c r="AG57" s="509"/>
      <c r="AH57" s="510"/>
      <c r="AI57" s="511"/>
      <c r="AJ57" s="511"/>
      <c r="AK57" s="511"/>
      <c r="AL57" s="511"/>
      <c r="AM57" s="511"/>
      <c r="AN57" s="511"/>
      <c r="AO57" s="511"/>
      <c r="AP57" s="511"/>
      <c r="AQ57" s="511"/>
      <c r="AR57" s="511"/>
      <c r="AS57" s="511"/>
      <c r="AT57" s="512"/>
      <c r="AU57" s="471"/>
      <c r="AV57" s="472"/>
      <c r="AW57" s="472"/>
      <c r="AX57" s="473"/>
      <c r="AY57" s="2">
        <f t="shared" si="4"/>
        <v>0</v>
      </c>
    </row>
    <row r="58" spans="1:51" ht="24.75" customHeight="1" x14ac:dyDescent="0.15">
      <c r="A58" s="94"/>
      <c r="B58" s="95"/>
      <c r="C58" s="95"/>
      <c r="D58" s="95"/>
      <c r="E58" s="95"/>
      <c r="F58" s="96"/>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0</v>
      </c>
    </row>
    <row r="59" spans="1:51" ht="24.75" customHeight="1" x14ac:dyDescent="0.15">
      <c r="A59" s="94"/>
      <c r="B59" s="95"/>
      <c r="C59" s="95"/>
      <c r="D59" s="95"/>
      <c r="E59" s="95"/>
      <c r="F59" s="96"/>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0</v>
      </c>
    </row>
    <row r="60" spans="1:51" ht="24.75" customHeight="1" x14ac:dyDescent="0.15">
      <c r="A60" s="94"/>
      <c r="B60" s="95"/>
      <c r="C60" s="95"/>
      <c r="D60" s="95"/>
      <c r="E60" s="95"/>
      <c r="F60" s="96"/>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0</v>
      </c>
    </row>
    <row r="61" spans="1:51" ht="24.75" customHeight="1" x14ac:dyDescent="0.15">
      <c r="A61" s="94"/>
      <c r="B61" s="95"/>
      <c r="C61" s="95"/>
      <c r="D61" s="95"/>
      <c r="E61" s="95"/>
      <c r="F61" s="96"/>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0</v>
      </c>
    </row>
    <row r="62" spans="1:51" ht="24.75" customHeight="1" x14ac:dyDescent="0.15">
      <c r="A62" s="94"/>
      <c r="B62" s="95"/>
      <c r="C62" s="95"/>
      <c r="D62" s="95"/>
      <c r="E62" s="95"/>
      <c r="F62" s="96"/>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0</v>
      </c>
    </row>
    <row r="63" spans="1:51" ht="24.75" customHeight="1" x14ac:dyDescent="0.15">
      <c r="A63" s="94"/>
      <c r="B63" s="95"/>
      <c r="C63" s="95"/>
      <c r="D63" s="95"/>
      <c r="E63" s="95"/>
      <c r="F63" s="96"/>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0</v>
      </c>
    </row>
    <row r="64" spans="1:51" ht="24.75" customHeight="1" x14ac:dyDescent="0.15">
      <c r="A64" s="94"/>
      <c r="B64" s="95"/>
      <c r="C64" s="95"/>
      <c r="D64" s="95"/>
      <c r="E64" s="95"/>
      <c r="F64" s="96"/>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0</v>
      </c>
    </row>
    <row r="65" spans="1:51" ht="24.75" customHeight="1" x14ac:dyDescent="0.15">
      <c r="A65" s="94"/>
      <c r="B65" s="95"/>
      <c r="C65" s="95"/>
      <c r="D65" s="95"/>
      <c r="E65" s="95"/>
      <c r="F65" s="96"/>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0</v>
      </c>
    </row>
    <row r="66" spans="1:51" ht="24.75" customHeight="1" x14ac:dyDescent="0.15">
      <c r="A66" s="94"/>
      <c r="B66" s="95"/>
      <c r="C66" s="95"/>
      <c r="D66" s="95"/>
      <c r="E66" s="95"/>
      <c r="F66" s="96"/>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0</v>
      </c>
    </row>
    <row r="67" spans="1:51" ht="24.75" customHeight="1" x14ac:dyDescent="0.15">
      <c r="A67" s="94"/>
      <c r="B67" s="95"/>
      <c r="C67" s="95"/>
      <c r="D67" s="95"/>
      <c r="E67" s="95"/>
      <c r="F67" s="96"/>
      <c r="G67" s="489" t="s">
        <v>84</v>
      </c>
      <c r="H67" s="490"/>
      <c r="I67" s="490"/>
      <c r="J67" s="490"/>
      <c r="K67" s="490"/>
      <c r="L67" s="491"/>
      <c r="M67" s="386"/>
      <c r="N67" s="386"/>
      <c r="O67" s="386"/>
      <c r="P67" s="386"/>
      <c r="Q67" s="386"/>
      <c r="R67" s="386"/>
      <c r="S67" s="386"/>
      <c r="T67" s="386"/>
      <c r="U67" s="386"/>
      <c r="V67" s="386"/>
      <c r="W67" s="386"/>
      <c r="X67" s="387"/>
      <c r="Y67" s="492">
        <f>SUM(Y57:AB66)</f>
        <v>0</v>
      </c>
      <c r="Z67" s="493"/>
      <c r="AA67" s="493"/>
      <c r="AB67" s="494"/>
      <c r="AC67" s="489" t="s">
        <v>84</v>
      </c>
      <c r="AD67" s="490"/>
      <c r="AE67" s="490"/>
      <c r="AF67" s="490"/>
      <c r="AG67" s="490"/>
      <c r="AH67" s="491"/>
      <c r="AI67" s="386"/>
      <c r="AJ67" s="386"/>
      <c r="AK67" s="386"/>
      <c r="AL67" s="386"/>
      <c r="AM67" s="386"/>
      <c r="AN67" s="386"/>
      <c r="AO67" s="386"/>
      <c r="AP67" s="386"/>
      <c r="AQ67" s="386"/>
      <c r="AR67" s="386"/>
      <c r="AS67" s="386"/>
      <c r="AT67" s="387"/>
      <c r="AU67" s="492">
        <f>SUM(AU57:AX66)</f>
        <v>0</v>
      </c>
      <c r="AV67" s="493"/>
      <c r="AW67" s="493"/>
      <c r="AX67" s="495"/>
      <c r="AY67" s="2">
        <f t="shared" si="4"/>
        <v>0</v>
      </c>
    </row>
    <row r="68" spans="1:51" ht="30" customHeight="1" x14ac:dyDescent="0.15">
      <c r="A68" s="94"/>
      <c r="B68" s="95"/>
      <c r="C68" s="95"/>
      <c r="D68" s="95"/>
      <c r="E68" s="95"/>
      <c r="F68" s="96"/>
      <c r="G68" s="496" t="s">
        <v>157</v>
      </c>
      <c r="H68" s="497"/>
      <c r="I68" s="497"/>
      <c r="J68" s="497"/>
      <c r="K68" s="497"/>
      <c r="L68" s="497"/>
      <c r="M68" s="497"/>
      <c r="N68" s="497"/>
      <c r="O68" s="497"/>
      <c r="P68" s="497"/>
      <c r="Q68" s="497"/>
      <c r="R68" s="497"/>
      <c r="S68" s="497"/>
      <c r="T68" s="497"/>
      <c r="U68" s="497"/>
      <c r="V68" s="497"/>
      <c r="W68" s="497"/>
      <c r="X68" s="497"/>
      <c r="Y68" s="497"/>
      <c r="Z68" s="497"/>
      <c r="AA68" s="497"/>
      <c r="AB68" s="498"/>
      <c r="AC68" s="496" t="s">
        <v>428</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0</v>
      </c>
    </row>
    <row r="69" spans="1:51" ht="25.5" customHeight="1" x14ac:dyDescent="0.15">
      <c r="A69" s="94"/>
      <c r="B69" s="95"/>
      <c r="C69" s="95"/>
      <c r="D69" s="95"/>
      <c r="E69" s="95"/>
      <c r="F69" s="96"/>
      <c r="G69" s="500" t="s">
        <v>73</v>
      </c>
      <c r="H69" s="292"/>
      <c r="I69" s="292"/>
      <c r="J69" s="292"/>
      <c r="K69" s="292"/>
      <c r="L69" s="501" t="s">
        <v>77</v>
      </c>
      <c r="M69" s="292"/>
      <c r="N69" s="292"/>
      <c r="O69" s="292"/>
      <c r="P69" s="292"/>
      <c r="Q69" s="292"/>
      <c r="R69" s="292"/>
      <c r="S69" s="292"/>
      <c r="T69" s="292"/>
      <c r="U69" s="292"/>
      <c r="V69" s="292"/>
      <c r="W69" s="292"/>
      <c r="X69" s="502"/>
      <c r="Y69" s="503" t="s">
        <v>83</v>
      </c>
      <c r="Z69" s="504"/>
      <c r="AA69" s="504"/>
      <c r="AB69" s="505"/>
      <c r="AC69" s="500" t="s">
        <v>73</v>
      </c>
      <c r="AD69" s="292"/>
      <c r="AE69" s="292"/>
      <c r="AF69" s="292"/>
      <c r="AG69" s="292"/>
      <c r="AH69" s="501" t="s">
        <v>77</v>
      </c>
      <c r="AI69" s="292"/>
      <c r="AJ69" s="292"/>
      <c r="AK69" s="292"/>
      <c r="AL69" s="292"/>
      <c r="AM69" s="292"/>
      <c r="AN69" s="292"/>
      <c r="AO69" s="292"/>
      <c r="AP69" s="292"/>
      <c r="AQ69" s="292"/>
      <c r="AR69" s="292"/>
      <c r="AS69" s="292"/>
      <c r="AT69" s="502"/>
      <c r="AU69" s="503" t="s">
        <v>83</v>
      </c>
      <c r="AV69" s="504"/>
      <c r="AW69" s="504"/>
      <c r="AX69" s="506"/>
      <c r="AY69" s="2">
        <f t="shared" ref="AY69:AY80" si="5">$AY$68</f>
        <v>0</v>
      </c>
    </row>
    <row r="70" spans="1:51" ht="24.75" customHeight="1" x14ac:dyDescent="0.15">
      <c r="A70" s="94"/>
      <c r="B70" s="95"/>
      <c r="C70" s="95"/>
      <c r="D70" s="95"/>
      <c r="E70" s="95"/>
      <c r="F70" s="96"/>
      <c r="G70" s="507"/>
      <c r="H70" s="508"/>
      <c r="I70" s="508"/>
      <c r="J70" s="508"/>
      <c r="K70" s="509"/>
      <c r="L70" s="510"/>
      <c r="M70" s="511"/>
      <c r="N70" s="511"/>
      <c r="O70" s="511"/>
      <c r="P70" s="511"/>
      <c r="Q70" s="511"/>
      <c r="R70" s="511"/>
      <c r="S70" s="511"/>
      <c r="T70" s="511"/>
      <c r="U70" s="511"/>
      <c r="V70" s="511"/>
      <c r="W70" s="511"/>
      <c r="X70" s="512"/>
      <c r="Y70" s="471"/>
      <c r="Z70" s="472"/>
      <c r="AA70" s="472"/>
      <c r="AB70" s="513"/>
      <c r="AC70" s="507"/>
      <c r="AD70" s="508"/>
      <c r="AE70" s="508"/>
      <c r="AF70" s="508"/>
      <c r="AG70" s="509"/>
      <c r="AH70" s="510"/>
      <c r="AI70" s="511"/>
      <c r="AJ70" s="511"/>
      <c r="AK70" s="511"/>
      <c r="AL70" s="511"/>
      <c r="AM70" s="511"/>
      <c r="AN70" s="511"/>
      <c r="AO70" s="511"/>
      <c r="AP70" s="511"/>
      <c r="AQ70" s="511"/>
      <c r="AR70" s="511"/>
      <c r="AS70" s="511"/>
      <c r="AT70" s="512"/>
      <c r="AU70" s="471"/>
      <c r="AV70" s="472"/>
      <c r="AW70" s="472"/>
      <c r="AX70" s="473"/>
      <c r="AY70" s="2">
        <f t="shared" si="5"/>
        <v>0</v>
      </c>
    </row>
    <row r="71" spans="1:51" ht="24.75" customHeight="1" x14ac:dyDescent="0.15">
      <c r="A71" s="94"/>
      <c r="B71" s="95"/>
      <c r="C71" s="95"/>
      <c r="D71" s="95"/>
      <c r="E71" s="95"/>
      <c r="F71" s="96"/>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0</v>
      </c>
    </row>
    <row r="72" spans="1:51" ht="24.75" customHeight="1" x14ac:dyDescent="0.15">
      <c r="A72" s="94"/>
      <c r="B72" s="95"/>
      <c r="C72" s="95"/>
      <c r="D72" s="95"/>
      <c r="E72" s="95"/>
      <c r="F72" s="96"/>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0</v>
      </c>
    </row>
    <row r="73" spans="1:51" ht="24.75" customHeight="1" x14ac:dyDescent="0.15">
      <c r="A73" s="94"/>
      <c r="B73" s="95"/>
      <c r="C73" s="95"/>
      <c r="D73" s="95"/>
      <c r="E73" s="95"/>
      <c r="F73" s="96"/>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0</v>
      </c>
    </row>
    <row r="74" spans="1:51" ht="24.75" customHeight="1" x14ac:dyDescent="0.15">
      <c r="A74" s="94"/>
      <c r="B74" s="95"/>
      <c r="C74" s="95"/>
      <c r="D74" s="95"/>
      <c r="E74" s="95"/>
      <c r="F74" s="96"/>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0</v>
      </c>
    </row>
    <row r="75" spans="1:51" ht="24.75" customHeight="1" x14ac:dyDescent="0.15">
      <c r="A75" s="94"/>
      <c r="B75" s="95"/>
      <c r="C75" s="95"/>
      <c r="D75" s="95"/>
      <c r="E75" s="95"/>
      <c r="F75" s="96"/>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0</v>
      </c>
    </row>
    <row r="76" spans="1:51" ht="24.75" customHeight="1" x14ac:dyDescent="0.15">
      <c r="A76" s="94"/>
      <c r="B76" s="95"/>
      <c r="C76" s="95"/>
      <c r="D76" s="95"/>
      <c r="E76" s="95"/>
      <c r="F76" s="96"/>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0</v>
      </c>
    </row>
    <row r="77" spans="1:51" ht="24.75" customHeight="1" x14ac:dyDescent="0.15">
      <c r="A77" s="94"/>
      <c r="B77" s="95"/>
      <c r="C77" s="95"/>
      <c r="D77" s="95"/>
      <c r="E77" s="95"/>
      <c r="F77" s="96"/>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0</v>
      </c>
    </row>
    <row r="78" spans="1:51" ht="24.75" customHeight="1" x14ac:dyDescent="0.15">
      <c r="A78" s="94"/>
      <c r="B78" s="95"/>
      <c r="C78" s="95"/>
      <c r="D78" s="95"/>
      <c r="E78" s="95"/>
      <c r="F78" s="96"/>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0</v>
      </c>
    </row>
    <row r="79" spans="1:51" ht="24.75" customHeight="1" x14ac:dyDescent="0.15">
      <c r="A79" s="94"/>
      <c r="B79" s="95"/>
      <c r="C79" s="95"/>
      <c r="D79" s="95"/>
      <c r="E79" s="95"/>
      <c r="F79" s="96"/>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0</v>
      </c>
    </row>
    <row r="80" spans="1:51" ht="24.75" customHeight="1" x14ac:dyDescent="0.15">
      <c r="A80" s="94"/>
      <c r="B80" s="95"/>
      <c r="C80" s="95"/>
      <c r="D80" s="95"/>
      <c r="E80" s="95"/>
      <c r="F80" s="96"/>
      <c r="G80" s="489" t="s">
        <v>84</v>
      </c>
      <c r="H80" s="490"/>
      <c r="I80" s="490"/>
      <c r="J80" s="490"/>
      <c r="K80" s="490"/>
      <c r="L80" s="491"/>
      <c r="M80" s="386"/>
      <c r="N80" s="386"/>
      <c r="O80" s="386"/>
      <c r="P80" s="386"/>
      <c r="Q80" s="386"/>
      <c r="R80" s="386"/>
      <c r="S80" s="386"/>
      <c r="T80" s="386"/>
      <c r="U80" s="386"/>
      <c r="V80" s="386"/>
      <c r="W80" s="386"/>
      <c r="X80" s="387"/>
      <c r="Y80" s="492">
        <f>SUM(Y70:AB79)</f>
        <v>0</v>
      </c>
      <c r="Z80" s="493"/>
      <c r="AA80" s="493"/>
      <c r="AB80" s="494"/>
      <c r="AC80" s="489" t="s">
        <v>84</v>
      </c>
      <c r="AD80" s="490"/>
      <c r="AE80" s="490"/>
      <c r="AF80" s="490"/>
      <c r="AG80" s="490"/>
      <c r="AH80" s="491"/>
      <c r="AI80" s="386"/>
      <c r="AJ80" s="386"/>
      <c r="AK80" s="386"/>
      <c r="AL80" s="386"/>
      <c r="AM80" s="386"/>
      <c r="AN80" s="386"/>
      <c r="AO80" s="386"/>
      <c r="AP80" s="386"/>
      <c r="AQ80" s="386"/>
      <c r="AR80" s="386"/>
      <c r="AS80" s="386"/>
      <c r="AT80" s="387"/>
      <c r="AU80" s="492">
        <f>SUM(AU70:AX79)</f>
        <v>0</v>
      </c>
      <c r="AV80" s="493"/>
      <c r="AW80" s="493"/>
      <c r="AX80" s="495"/>
      <c r="AY80" s="2">
        <f t="shared" si="5"/>
        <v>0</v>
      </c>
    </row>
    <row r="81" spans="1:51" ht="30" customHeight="1" x14ac:dyDescent="0.15">
      <c r="A81" s="94"/>
      <c r="B81" s="95"/>
      <c r="C81" s="95"/>
      <c r="D81" s="95"/>
      <c r="E81" s="95"/>
      <c r="F81" s="96"/>
      <c r="G81" s="496" t="s">
        <v>429</v>
      </c>
      <c r="H81" s="497"/>
      <c r="I81" s="497"/>
      <c r="J81" s="497"/>
      <c r="K81" s="497"/>
      <c r="L81" s="497"/>
      <c r="M81" s="497"/>
      <c r="N81" s="497"/>
      <c r="O81" s="497"/>
      <c r="P81" s="497"/>
      <c r="Q81" s="497"/>
      <c r="R81" s="497"/>
      <c r="S81" s="497"/>
      <c r="T81" s="497"/>
      <c r="U81" s="497"/>
      <c r="V81" s="497"/>
      <c r="W81" s="497"/>
      <c r="X81" s="497"/>
      <c r="Y81" s="497"/>
      <c r="Z81" s="497"/>
      <c r="AA81" s="497"/>
      <c r="AB81" s="498"/>
      <c r="AC81" s="496" t="s">
        <v>432</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customHeight="1" x14ac:dyDescent="0.15">
      <c r="A82" s="94"/>
      <c r="B82" s="95"/>
      <c r="C82" s="95"/>
      <c r="D82" s="95"/>
      <c r="E82" s="95"/>
      <c r="F82" s="96"/>
      <c r="G82" s="500" t="s">
        <v>73</v>
      </c>
      <c r="H82" s="292"/>
      <c r="I82" s="292"/>
      <c r="J82" s="292"/>
      <c r="K82" s="292"/>
      <c r="L82" s="501" t="s">
        <v>77</v>
      </c>
      <c r="M82" s="292"/>
      <c r="N82" s="292"/>
      <c r="O82" s="292"/>
      <c r="P82" s="292"/>
      <c r="Q82" s="292"/>
      <c r="R82" s="292"/>
      <c r="S82" s="292"/>
      <c r="T82" s="292"/>
      <c r="U82" s="292"/>
      <c r="V82" s="292"/>
      <c r="W82" s="292"/>
      <c r="X82" s="502"/>
      <c r="Y82" s="503" t="s">
        <v>83</v>
      </c>
      <c r="Z82" s="504"/>
      <c r="AA82" s="504"/>
      <c r="AB82" s="505"/>
      <c r="AC82" s="500" t="s">
        <v>73</v>
      </c>
      <c r="AD82" s="292"/>
      <c r="AE82" s="292"/>
      <c r="AF82" s="292"/>
      <c r="AG82" s="292"/>
      <c r="AH82" s="501" t="s">
        <v>77</v>
      </c>
      <c r="AI82" s="292"/>
      <c r="AJ82" s="292"/>
      <c r="AK82" s="292"/>
      <c r="AL82" s="292"/>
      <c r="AM82" s="292"/>
      <c r="AN82" s="292"/>
      <c r="AO82" s="292"/>
      <c r="AP82" s="292"/>
      <c r="AQ82" s="292"/>
      <c r="AR82" s="292"/>
      <c r="AS82" s="292"/>
      <c r="AT82" s="502"/>
      <c r="AU82" s="503" t="s">
        <v>83</v>
      </c>
      <c r="AV82" s="504"/>
      <c r="AW82" s="504"/>
      <c r="AX82" s="506"/>
      <c r="AY82" s="2">
        <f t="shared" ref="AY82:AY93" si="6">$AY$81</f>
        <v>0</v>
      </c>
    </row>
    <row r="83" spans="1:51" ht="24.75" customHeight="1" x14ac:dyDescent="0.15">
      <c r="A83" s="94"/>
      <c r="B83" s="95"/>
      <c r="C83" s="95"/>
      <c r="D83" s="95"/>
      <c r="E83" s="95"/>
      <c r="F83" s="96"/>
      <c r="G83" s="507"/>
      <c r="H83" s="508"/>
      <c r="I83" s="508"/>
      <c r="J83" s="508"/>
      <c r="K83" s="509"/>
      <c r="L83" s="510"/>
      <c r="M83" s="511"/>
      <c r="N83" s="511"/>
      <c r="O83" s="511"/>
      <c r="P83" s="511"/>
      <c r="Q83" s="511"/>
      <c r="R83" s="511"/>
      <c r="S83" s="511"/>
      <c r="T83" s="511"/>
      <c r="U83" s="511"/>
      <c r="V83" s="511"/>
      <c r="W83" s="511"/>
      <c r="X83" s="512"/>
      <c r="Y83" s="471"/>
      <c r="Z83" s="472"/>
      <c r="AA83" s="472"/>
      <c r="AB83" s="513"/>
      <c r="AC83" s="507"/>
      <c r="AD83" s="508"/>
      <c r="AE83" s="508"/>
      <c r="AF83" s="508"/>
      <c r="AG83" s="509"/>
      <c r="AH83" s="510"/>
      <c r="AI83" s="511"/>
      <c r="AJ83" s="511"/>
      <c r="AK83" s="511"/>
      <c r="AL83" s="511"/>
      <c r="AM83" s="511"/>
      <c r="AN83" s="511"/>
      <c r="AO83" s="511"/>
      <c r="AP83" s="511"/>
      <c r="AQ83" s="511"/>
      <c r="AR83" s="511"/>
      <c r="AS83" s="511"/>
      <c r="AT83" s="512"/>
      <c r="AU83" s="471"/>
      <c r="AV83" s="472"/>
      <c r="AW83" s="472"/>
      <c r="AX83" s="473"/>
      <c r="AY83" s="2">
        <f t="shared" si="6"/>
        <v>0</v>
      </c>
    </row>
    <row r="84" spans="1:51" ht="24.75" customHeight="1" x14ac:dyDescent="0.15">
      <c r="A84" s="94"/>
      <c r="B84" s="95"/>
      <c r="C84" s="95"/>
      <c r="D84" s="95"/>
      <c r="E84" s="95"/>
      <c r="F84" s="96"/>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customHeight="1" x14ac:dyDescent="0.15">
      <c r="A85" s="94"/>
      <c r="B85" s="95"/>
      <c r="C85" s="95"/>
      <c r="D85" s="95"/>
      <c r="E85" s="95"/>
      <c r="F85" s="96"/>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customHeight="1" x14ac:dyDescent="0.15">
      <c r="A86" s="94"/>
      <c r="B86" s="95"/>
      <c r="C86" s="95"/>
      <c r="D86" s="95"/>
      <c r="E86" s="95"/>
      <c r="F86" s="96"/>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customHeight="1" x14ac:dyDescent="0.15">
      <c r="A87" s="94"/>
      <c r="B87" s="95"/>
      <c r="C87" s="95"/>
      <c r="D87" s="95"/>
      <c r="E87" s="95"/>
      <c r="F87" s="96"/>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customHeight="1" x14ac:dyDescent="0.15">
      <c r="A88" s="94"/>
      <c r="B88" s="95"/>
      <c r="C88" s="95"/>
      <c r="D88" s="95"/>
      <c r="E88" s="95"/>
      <c r="F88" s="96"/>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customHeight="1" x14ac:dyDescent="0.15">
      <c r="A89" s="94"/>
      <c r="B89" s="95"/>
      <c r="C89" s="95"/>
      <c r="D89" s="95"/>
      <c r="E89" s="95"/>
      <c r="F89" s="96"/>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customHeight="1" x14ac:dyDescent="0.15">
      <c r="A90" s="94"/>
      <c r="B90" s="95"/>
      <c r="C90" s="95"/>
      <c r="D90" s="95"/>
      <c r="E90" s="95"/>
      <c r="F90" s="96"/>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customHeight="1" x14ac:dyDescent="0.15">
      <c r="A91" s="94"/>
      <c r="B91" s="95"/>
      <c r="C91" s="95"/>
      <c r="D91" s="95"/>
      <c r="E91" s="95"/>
      <c r="F91" s="96"/>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customHeight="1" x14ac:dyDescent="0.15">
      <c r="A92" s="94"/>
      <c r="B92" s="95"/>
      <c r="C92" s="95"/>
      <c r="D92" s="95"/>
      <c r="E92" s="95"/>
      <c r="F92" s="96"/>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customHeight="1" x14ac:dyDescent="0.15">
      <c r="A93" s="94"/>
      <c r="B93" s="95"/>
      <c r="C93" s="95"/>
      <c r="D93" s="95"/>
      <c r="E93" s="95"/>
      <c r="F93" s="96"/>
      <c r="G93" s="489" t="s">
        <v>84</v>
      </c>
      <c r="H93" s="490"/>
      <c r="I93" s="490"/>
      <c r="J93" s="490"/>
      <c r="K93" s="490"/>
      <c r="L93" s="491"/>
      <c r="M93" s="386"/>
      <c r="N93" s="386"/>
      <c r="O93" s="386"/>
      <c r="P93" s="386"/>
      <c r="Q93" s="386"/>
      <c r="R93" s="386"/>
      <c r="S93" s="386"/>
      <c r="T93" s="386"/>
      <c r="U93" s="386"/>
      <c r="V93" s="386"/>
      <c r="W93" s="386"/>
      <c r="X93" s="387"/>
      <c r="Y93" s="492">
        <f>SUM(Y83:AB92)</f>
        <v>0</v>
      </c>
      <c r="Z93" s="493"/>
      <c r="AA93" s="493"/>
      <c r="AB93" s="494"/>
      <c r="AC93" s="489" t="s">
        <v>84</v>
      </c>
      <c r="AD93" s="490"/>
      <c r="AE93" s="490"/>
      <c r="AF93" s="490"/>
      <c r="AG93" s="490"/>
      <c r="AH93" s="491"/>
      <c r="AI93" s="386"/>
      <c r="AJ93" s="386"/>
      <c r="AK93" s="386"/>
      <c r="AL93" s="386"/>
      <c r="AM93" s="386"/>
      <c r="AN93" s="386"/>
      <c r="AO93" s="386"/>
      <c r="AP93" s="386"/>
      <c r="AQ93" s="386"/>
      <c r="AR93" s="386"/>
      <c r="AS93" s="386"/>
      <c r="AT93" s="387"/>
      <c r="AU93" s="492">
        <f>SUM(AU83:AX92)</f>
        <v>0</v>
      </c>
      <c r="AV93" s="493"/>
      <c r="AW93" s="493"/>
      <c r="AX93" s="495"/>
      <c r="AY93" s="2">
        <f t="shared" si="6"/>
        <v>0</v>
      </c>
    </row>
    <row r="94" spans="1:51" ht="30" customHeight="1" x14ac:dyDescent="0.15">
      <c r="A94" s="94"/>
      <c r="B94" s="95"/>
      <c r="C94" s="95"/>
      <c r="D94" s="95"/>
      <c r="E94" s="95"/>
      <c r="F94" s="96"/>
      <c r="G94" s="496" t="s">
        <v>434</v>
      </c>
      <c r="H94" s="497"/>
      <c r="I94" s="497"/>
      <c r="J94" s="497"/>
      <c r="K94" s="497"/>
      <c r="L94" s="497"/>
      <c r="M94" s="497"/>
      <c r="N94" s="497"/>
      <c r="O94" s="497"/>
      <c r="P94" s="497"/>
      <c r="Q94" s="497"/>
      <c r="R94" s="497"/>
      <c r="S94" s="497"/>
      <c r="T94" s="497"/>
      <c r="U94" s="497"/>
      <c r="V94" s="497"/>
      <c r="W94" s="497"/>
      <c r="X94" s="497"/>
      <c r="Y94" s="497"/>
      <c r="Z94" s="497"/>
      <c r="AA94" s="497"/>
      <c r="AB94" s="498"/>
      <c r="AC94" s="496" t="s">
        <v>323</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customHeight="1" x14ac:dyDescent="0.15">
      <c r="A95" s="94"/>
      <c r="B95" s="95"/>
      <c r="C95" s="95"/>
      <c r="D95" s="95"/>
      <c r="E95" s="95"/>
      <c r="F95" s="96"/>
      <c r="G95" s="500" t="s">
        <v>73</v>
      </c>
      <c r="H95" s="292"/>
      <c r="I95" s="292"/>
      <c r="J95" s="292"/>
      <c r="K95" s="292"/>
      <c r="L95" s="501" t="s">
        <v>77</v>
      </c>
      <c r="M95" s="292"/>
      <c r="N95" s="292"/>
      <c r="O95" s="292"/>
      <c r="P95" s="292"/>
      <c r="Q95" s="292"/>
      <c r="R95" s="292"/>
      <c r="S95" s="292"/>
      <c r="T95" s="292"/>
      <c r="U95" s="292"/>
      <c r="V95" s="292"/>
      <c r="W95" s="292"/>
      <c r="X95" s="502"/>
      <c r="Y95" s="503" t="s">
        <v>83</v>
      </c>
      <c r="Z95" s="504"/>
      <c r="AA95" s="504"/>
      <c r="AB95" s="505"/>
      <c r="AC95" s="500" t="s">
        <v>73</v>
      </c>
      <c r="AD95" s="292"/>
      <c r="AE95" s="292"/>
      <c r="AF95" s="292"/>
      <c r="AG95" s="292"/>
      <c r="AH95" s="501" t="s">
        <v>77</v>
      </c>
      <c r="AI95" s="292"/>
      <c r="AJ95" s="292"/>
      <c r="AK95" s="292"/>
      <c r="AL95" s="292"/>
      <c r="AM95" s="292"/>
      <c r="AN95" s="292"/>
      <c r="AO95" s="292"/>
      <c r="AP95" s="292"/>
      <c r="AQ95" s="292"/>
      <c r="AR95" s="292"/>
      <c r="AS95" s="292"/>
      <c r="AT95" s="502"/>
      <c r="AU95" s="503" t="s">
        <v>83</v>
      </c>
      <c r="AV95" s="504"/>
      <c r="AW95" s="504"/>
      <c r="AX95" s="506"/>
      <c r="AY95" s="2">
        <f t="shared" ref="AY95:AY106" si="7">$AY$94</f>
        <v>0</v>
      </c>
    </row>
    <row r="96" spans="1:51" ht="24.75" customHeight="1" x14ac:dyDescent="0.15">
      <c r="A96" s="94"/>
      <c r="B96" s="95"/>
      <c r="C96" s="95"/>
      <c r="D96" s="95"/>
      <c r="E96" s="95"/>
      <c r="F96" s="96"/>
      <c r="G96" s="507"/>
      <c r="H96" s="508"/>
      <c r="I96" s="508"/>
      <c r="J96" s="508"/>
      <c r="K96" s="509"/>
      <c r="L96" s="510"/>
      <c r="M96" s="511"/>
      <c r="N96" s="511"/>
      <c r="O96" s="511"/>
      <c r="P96" s="511"/>
      <c r="Q96" s="511"/>
      <c r="R96" s="511"/>
      <c r="S96" s="511"/>
      <c r="T96" s="511"/>
      <c r="U96" s="511"/>
      <c r="V96" s="511"/>
      <c r="W96" s="511"/>
      <c r="X96" s="512"/>
      <c r="Y96" s="471"/>
      <c r="Z96" s="472"/>
      <c r="AA96" s="472"/>
      <c r="AB96" s="513"/>
      <c r="AC96" s="507"/>
      <c r="AD96" s="508"/>
      <c r="AE96" s="508"/>
      <c r="AF96" s="508"/>
      <c r="AG96" s="509"/>
      <c r="AH96" s="510"/>
      <c r="AI96" s="511"/>
      <c r="AJ96" s="511"/>
      <c r="AK96" s="511"/>
      <c r="AL96" s="511"/>
      <c r="AM96" s="511"/>
      <c r="AN96" s="511"/>
      <c r="AO96" s="511"/>
      <c r="AP96" s="511"/>
      <c r="AQ96" s="511"/>
      <c r="AR96" s="511"/>
      <c r="AS96" s="511"/>
      <c r="AT96" s="512"/>
      <c r="AU96" s="471"/>
      <c r="AV96" s="472"/>
      <c r="AW96" s="472"/>
      <c r="AX96" s="473"/>
      <c r="AY96" s="2">
        <f t="shared" si="7"/>
        <v>0</v>
      </c>
    </row>
    <row r="97" spans="1:51" ht="24.75" customHeight="1" x14ac:dyDescent="0.15">
      <c r="A97" s="94"/>
      <c r="B97" s="95"/>
      <c r="C97" s="95"/>
      <c r="D97" s="95"/>
      <c r="E97" s="95"/>
      <c r="F97" s="96"/>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customHeight="1" x14ac:dyDescent="0.15">
      <c r="A98" s="94"/>
      <c r="B98" s="95"/>
      <c r="C98" s="95"/>
      <c r="D98" s="95"/>
      <c r="E98" s="95"/>
      <c r="F98" s="96"/>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customHeight="1" x14ac:dyDescent="0.15">
      <c r="A99" s="94"/>
      <c r="B99" s="95"/>
      <c r="C99" s="95"/>
      <c r="D99" s="95"/>
      <c r="E99" s="95"/>
      <c r="F99" s="96"/>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customHeight="1" x14ac:dyDescent="0.15">
      <c r="A100" s="94"/>
      <c r="B100" s="95"/>
      <c r="C100" s="95"/>
      <c r="D100" s="95"/>
      <c r="E100" s="95"/>
      <c r="F100" s="96"/>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customHeight="1" x14ac:dyDescent="0.15">
      <c r="A101" s="94"/>
      <c r="B101" s="95"/>
      <c r="C101" s="95"/>
      <c r="D101" s="95"/>
      <c r="E101" s="95"/>
      <c r="F101" s="96"/>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customHeight="1" x14ac:dyDescent="0.15">
      <c r="A102" s="94"/>
      <c r="B102" s="95"/>
      <c r="C102" s="95"/>
      <c r="D102" s="95"/>
      <c r="E102" s="95"/>
      <c r="F102" s="96"/>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customHeight="1" x14ac:dyDescent="0.15">
      <c r="A103" s="94"/>
      <c r="B103" s="95"/>
      <c r="C103" s="95"/>
      <c r="D103" s="95"/>
      <c r="E103" s="95"/>
      <c r="F103" s="96"/>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customHeight="1" x14ac:dyDescent="0.15">
      <c r="A104" s="94"/>
      <c r="B104" s="95"/>
      <c r="C104" s="95"/>
      <c r="D104" s="95"/>
      <c r="E104" s="95"/>
      <c r="F104" s="96"/>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customHeight="1" x14ac:dyDescent="0.15">
      <c r="A105" s="94"/>
      <c r="B105" s="95"/>
      <c r="C105" s="95"/>
      <c r="D105" s="95"/>
      <c r="E105" s="95"/>
      <c r="F105" s="96"/>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customHeight="1" x14ac:dyDescent="0.15">
      <c r="A106" s="911"/>
      <c r="B106" s="912"/>
      <c r="C106" s="912"/>
      <c r="D106" s="912"/>
      <c r="E106" s="912"/>
      <c r="F106" s="913"/>
      <c r="G106" s="786" t="s">
        <v>84</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84</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98</v>
      </c>
      <c r="B108" s="92"/>
      <c r="C108" s="92"/>
      <c r="D108" s="92"/>
      <c r="E108" s="92"/>
      <c r="F108" s="93"/>
      <c r="G108" s="496" t="s">
        <v>321</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435</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customHeight="1" x14ac:dyDescent="0.15">
      <c r="A109" s="94"/>
      <c r="B109" s="95"/>
      <c r="C109" s="95"/>
      <c r="D109" s="95"/>
      <c r="E109" s="95"/>
      <c r="F109" s="96"/>
      <c r="G109" s="500" t="s">
        <v>73</v>
      </c>
      <c r="H109" s="292"/>
      <c r="I109" s="292"/>
      <c r="J109" s="292"/>
      <c r="K109" s="292"/>
      <c r="L109" s="501" t="s">
        <v>77</v>
      </c>
      <c r="M109" s="292"/>
      <c r="N109" s="292"/>
      <c r="O109" s="292"/>
      <c r="P109" s="292"/>
      <c r="Q109" s="292"/>
      <c r="R109" s="292"/>
      <c r="S109" s="292"/>
      <c r="T109" s="292"/>
      <c r="U109" s="292"/>
      <c r="V109" s="292"/>
      <c r="W109" s="292"/>
      <c r="X109" s="502"/>
      <c r="Y109" s="503" t="s">
        <v>83</v>
      </c>
      <c r="Z109" s="504"/>
      <c r="AA109" s="504"/>
      <c r="AB109" s="505"/>
      <c r="AC109" s="500" t="s">
        <v>73</v>
      </c>
      <c r="AD109" s="292"/>
      <c r="AE109" s="292"/>
      <c r="AF109" s="292"/>
      <c r="AG109" s="292"/>
      <c r="AH109" s="501" t="s">
        <v>77</v>
      </c>
      <c r="AI109" s="292"/>
      <c r="AJ109" s="292"/>
      <c r="AK109" s="292"/>
      <c r="AL109" s="292"/>
      <c r="AM109" s="292"/>
      <c r="AN109" s="292"/>
      <c r="AO109" s="292"/>
      <c r="AP109" s="292"/>
      <c r="AQ109" s="292"/>
      <c r="AR109" s="292"/>
      <c r="AS109" s="292"/>
      <c r="AT109" s="502"/>
      <c r="AU109" s="503" t="s">
        <v>83</v>
      </c>
      <c r="AV109" s="504"/>
      <c r="AW109" s="504"/>
      <c r="AX109" s="506"/>
      <c r="AY109" s="2">
        <f t="shared" ref="AY109:AY120" si="8">$AY$108</f>
        <v>0</v>
      </c>
    </row>
    <row r="110" spans="1:51" ht="24.75" customHeight="1" x14ac:dyDescent="0.15">
      <c r="A110" s="94"/>
      <c r="B110" s="95"/>
      <c r="C110" s="95"/>
      <c r="D110" s="95"/>
      <c r="E110" s="95"/>
      <c r="F110" s="96"/>
      <c r="G110" s="507"/>
      <c r="H110" s="508"/>
      <c r="I110" s="508"/>
      <c r="J110" s="508"/>
      <c r="K110" s="509"/>
      <c r="L110" s="510"/>
      <c r="M110" s="511"/>
      <c r="N110" s="511"/>
      <c r="O110" s="511"/>
      <c r="P110" s="511"/>
      <c r="Q110" s="511"/>
      <c r="R110" s="511"/>
      <c r="S110" s="511"/>
      <c r="T110" s="511"/>
      <c r="U110" s="511"/>
      <c r="V110" s="511"/>
      <c r="W110" s="511"/>
      <c r="X110" s="512"/>
      <c r="Y110" s="471"/>
      <c r="Z110" s="472"/>
      <c r="AA110" s="472"/>
      <c r="AB110" s="513"/>
      <c r="AC110" s="507"/>
      <c r="AD110" s="508"/>
      <c r="AE110" s="508"/>
      <c r="AF110" s="508"/>
      <c r="AG110" s="509"/>
      <c r="AH110" s="510"/>
      <c r="AI110" s="511"/>
      <c r="AJ110" s="511"/>
      <c r="AK110" s="511"/>
      <c r="AL110" s="511"/>
      <c r="AM110" s="511"/>
      <c r="AN110" s="511"/>
      <c r="AO110" s="511"/>
      <c r="AP110" s="511"/>
      <c r="AQ110" s="511"/>
      <c r="AR110" s="511"/>
      <c r="AS110" s="511"/>
      <c r="AT110" s="512"/>
      <c r="AU110" s="471"/>
      <c r="AV110" s="472"/>
      <c r="AW110" s="472"/>
      <c r="AX110" s="473"/>
      <c r="AY110" s="2">
        <f t="shared" si="8"/>
        <v>0</v>
      </c>
    </row>
    <row r="111" spans="1:51" ht="24.75" customHeight="1" x14ac:dyDescent="0.15">
      <c r="A111" s="94"/>
      <c r="B111" s="95"/>
      <c r="C111" s="95"/>
      <c r="D111" s="95"/>
      <c r="E111" s="95"/>
      <c r="F111" s="96"/>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customHeight="1" x14ac:dyDescent="0.15">
      <c r="A112" s="94"/>
      <c r="B112" s="95"/>
      <c r="C112" s="95"/>
      <c r="D112" s="95"/>
      <c r="E112" s="95"/>
      <c r="F112" s="96"/>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customHeight="1" x14ac:dyDescent="0.15">
      <c r="A113" s="94"/>
      <c r="B113" s="95"/>
      <c r="C113" s="95"/>
      <c r="D113" s="95"/>
      <c r="E113" s="95"/>
      <c r="F113" s="96"/>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customHeight="1" x14ac:dyDescent="0.15">
      <c r="A114" s="94"/>
      <c r="B114" s="95"/>
      <c r="C114" s="95"/>
      <c r="D114" s="95"/>
      <c r="E114" s="95"/>
      <c r="F114" s="96"/>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customHeight="1" x14ac:dyDescent="0.15">
      <c r="A115" s="94"/>
      <c r="B115" s="95"/>
      <c r="C115" s="95"/>
      <c r="D115" s="95"/>
      <c r="E115" s="95"/>
      <c r="F115" s="96"/>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customHeight="1" x14ac:dyDescent="0.15">
      <c r="A116" s="94"/>
      <c r="B116" s="95"/>
      <c r="C116" s="95"/>
      <c r="D116" s="95"/>
      <c r="E116" s="95"/>
      <c r="F116" s="96"/>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customHeight="1" x14ac:dyDescent="0.15">
      <c r="A117" s="94"/>
      <c r="B117" s="95"/>
      <c r="C117" s="95"/>
      <c r="D117" s="95"/>
      <c r="E117" s="95"/>
      <c r="F117" s="96"/>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customHeight="1" x14ac:dyDescent="0.15">
      <c r="A118" s="94"/>
      <c r="B118" s="95"/>
      <c r="C118" s="95"/>
      <c r="D118" s="95"/>
      <c r="E118" s="95"/>
      <c r="F118" s="96"/>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customHeight="1" x14ac:dyDescent="0.15">
      <c r="A119" s="94"/>
      <c r="B119" s="95"/>
      <c r="C119" s="95"/>
      <c r="D119" s="95"/>
      <c r="E119" s="95"/>
      <c r="F119" s="96"/>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customHeight="1" x14ac:dyDescent="0.15">
      <c r="A120" s="94"/>
      <c r="B120" s="95"/>
      <c r="C120" s="95"/>
      <c r="D120" s="95"/>
      <c r="E120" s="95"/>
      <c r="F120" s="96"/>
      <c r="G120" s="489" t="s">
        <v>84</v>
      </c>
      <c r="H120" s="490"/>
      <c r="I120" s="490"/>
      <c r="J120" s="490"/>
      <c r="K120" s="490"/>
      <c r="L120" s="491"/>
      <c r="M120" s="386"/>
      <c r="N120" s="386"/>
      <c r="O120" s="386"/>
      <c r="P120" s="386"/>
      <c r="Q120" s="386"/>
      <c r="R120" s="386"/>
      <c r="S120" s="386"/>
      <c r="T120" s="386"/>
      <c r="U120" s="386"/>
      <c r="V120" s="386"/>
      <c r="W120" s="386"/>
      <c r="X120" s="387"/>
      <c r="Y120" s="492">
        <f>SUM(Y110:AB119)</f>
        <v>0</v>
      </c>
      <c r="Z120" s="493"/>
      <c r="AA120" s="493"/>
      <c r="AB120" s="494"/>
      <c r="AC120" s="489" t="s">
        <v>84</v>
      </c>
      <c r="AD120" s="490"/>
      <c r="AE120" s="490"/>
      <c r="AF120" s="490"/>
      <c r="AG120" s="490"/>
      <c r="AH120" s="491"/>
      <c r="AI120" s="386"/>
      <c r="AJ120" s="386"/>
      <c r="AK120" s="386"/>
      <c r="AL120" s="386"/>
      <c r="AM120" s="386"/>
      <c r="AN120" s="386"/>
      <c r="AO120" s="386"/>
      <c r="AP120" s="386"/>
      <c r="AQ120" s="386"/>
      <c r="AR120" s="386"/>
      <c r="AS120" s="386"/>
      <c r="AT120" s="387"/>
      <c r="AU120" s="492">
        <f>SUM(AU110:AX119)</f>
        <v>0</v>
      </c>
      <c r="AV120" s="493"/>
      <c r="AW120" s="493"/>
      <c r="AX120" s="495"/>
      <c r="AY120" s="2">
        <f t="shared" si="8"/>
        <v>0</v>
      </c>
    </row>
    <row r="121" spans="1:51" ht="30" customHeight="1" x14ac:dyDescent="0.15">
      <c r="A121" s="94"/>
      <c r="B121" s="95"/>
      <c r="C121" s="95"/>
      <c r="D121" s="95"/>
      <c r="E121" s="95"/>
      <c r="F121" s="96"/>
      <c r="G121" s="496" t="s">
        <v>438</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375</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customHeight="1" x14ac:dyDescent="0.15">
      <c r="A122" s="94"/>
      <c r="B122" s="95"/>
      <c r="C122" s="95"/>
      <c r="D122" s="95"/>
      <c r="E122" s="95"/>
      <c r="F122" s="96"/>
      <c r="G122" s="500" t="s">
        <v>73</v>
      </c>
      <c r="H122" s="292"/>
      <c r="I122" s="292"/>
      <c r="J122" s="292"/>
      <c r="K122" s="292"/>
      <c r="L122" s="501" t="s">
        <v>77</v>
      </c>
      <c r="M122" s="292"/>
      <c r="N122" s="292"/>
      <c r="O122" s="292"/>
      <c r="P122" s="292"/>
      <c r="Q122" s="292"/>
      <c r="R122" s="292"/>
      <c r="S122" s="292"/>
      <c r="T122" s="292"/>
      <c r="U122" s="292"/>
      <c r="V122" s="292"/>
      <c r="W122" s="292"/>
      <c r="X122" s="502"/>
      <c r="Y122" s="503" t="s">
        <v>83</v>
      </c>
      <c r="Z122" s="504"/>
      <c r="AA122" s="504"/>
      <c r="AB122" s="505"/>
      <c r="AC122" s="500" t="s">
        <v>73</v>
      </c>
      <c r="AD122" s="292"/>
      <c r="AE122" s="292"/>
      <c r="AF122" s="292"/>
      <c r="AG122" s="292"/>
      <c r="AH122" s="501" t="s">
        <v>77</v>
      </c>
      <c r="AI122" s="292"/>
      <c r="AJ122" s="292"/>
      <c r="AK122" s="292"/>
      <c r="AL122" s="292"/>
      <c r="AM122" s="292"/>
      <c r="AN122" s="292"/>
      <c r="AO122" s="292"/>
      <c r="AP122" s="292"/>
      <c r="AQ122" s="292"/>
      <c r="AR122" s="292"/>
      <c r="AS122" s="292"/>
      <c r="AT122" s="502"/>
      <c r="AU122" s="503" t="s">
        <v>83</v>
      </c>
      <c r="AV122" s="504"/>
      <c r="AW122" s="504"/>
      <c r="AX122" s="506"/>
      <c r="AY122" s="2">
        <f t="shared" ref="AY122:AY133" si="9">$AY$121</f>
        <v>0</v>
      </c>
    </row>
    <row r="123" spans="1:51" ht="24.75" customHeight="1" x14ac:dyDescent="0.15">
      <c r="A123" s="94"/>
      <c r="B123" s="95"/>
      <c r="C123" s="95"/>
      <c r="D123" s="95"/>
      <c r="E123" s="95"/>
      <c r="F123" s="96"/>
      <c r="G123" s="507"/>
      <c r="H123" s="508"/>
      <c r="I123" s="508"/>
      <c r="J123" s="508"/>
      <c r="K123" s="509"/>
      <c r="L123" s="510"/>
      <c r="M123" s="511"/>
      <c r="N123" s="511"/>
      <c r="O123" s="511"/>
      <c r="P123" s="511"/>
      <c r="Q123" s="511"/>
      <c r="R123" s="511"/>
      <c r="S123" s="511"/>
      <c r="T123" s="511"/>
      <c r="U123" s="511"/>
      <c r="V123" s="511"/>
      <c r="W123" s="511"/>
      <c r="X123" s="512"/>
      <c r="Y123" s="471"/>
      <c r="Z123" s="472"/>
      <c r="AA123" s="472"/>
      <c r="AB123" s="513"/>
      <c r="AC123" s="507"/>
      <c r="AD123" s="508"/>
      <c r="AE123" s="508"/>
      <c r="AF123" s="508"/>
      <c r="AG123" s="509"/>
      <c r="AH123" s="510"/>
      <c r="AI123" s="511"/>
      <c r="AJ123" s="511"/>
      <c r="AK123" s="511"/>
      <c r="AL123" s="511"/>
      <c r="AM123" s="511"/>
      <c r="AN123" s="511"/>
      <c r="AO123" s="511"/>
      <c r="AP123" s="511"/>
      <c r="AQ123" s="511"/>
      <c r="AR123" s="511"/>
      <c r="AS123" s="511"/>
      <c r="AT123" s="512"/>
      <c r="AU123" s="471"/>
      <c r="AV123" s="472"/>
      <c r="AW123" s="472"/>
      <c r="AX123" s="473"/>
      <c r="AY123" s="2">
        <f t="shared" si="9"/>
        <v>0</v>
      </c>
    </row>
    <row r="124" spans="1:51" ht="24.75" customHeight="1" x14ac:dyDescent="0.15">
      <c r="A124" s="94"/>
      <c r="B124" s="95"/>
      <c r="C124" s="95"/>
      <c r="D124" s="95"/>
      <c r="E124" s="95"/>
      <c r="F124" s="96"/>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customHeight="1" x14ac:dyDescent="0.15">
      <c r="A125" s="94"/>
      <c r="B125" s="95"/>
      <c r="C125" s="95"/>
      <c r="D125" s="95"/>
      <c r="E125" s="95"/>
      <c r="F125" s="96"/>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customHeight="1" x14ac:dyDescent="0.15">
      <c r="A126" s="94"/>
      <c r="B126" s="95"/>
      <c r="C126" s="95"/>
      <c r="D126" s="95"/>
      <c r="E126" s="95"/>
      <c r="F126" s="96"/>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customHeight="1" x14ac:dyDescent="0.15">
      <c r="A127" s="94"/>
      <c r="B127" s="95"/>
      <c r="C127" s="95"/>
      <c r="D127" s="95"/>
      <c r="E127" s="95"/>
      <c r="F127" s="96"/>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customHeight="1" x14ac:dyDescent="0.15">
      <c r="A128" s="94"/>
      <c r="B128" s="95"/>
      <c r="C128" s="95"/>
      <c r="D128" s="95"/>
      <c r="E128" s="95"/>
      <c r="F128" s="96"/>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customHeight="1" x14ac:dyDescent="0.15">
      <c r="A129" s="94"/>
      <c r="B129" s="95"/>
      <c r="C129" s="95"/>
      <c r="D129" s="95"/>
      <c r="E129" s="95"/>
      <c r="F129" s="96"/>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customHeight="1" x14ac:dyDescent="0.15">
      <c r="A130" s="94"/>
      <c r="B130" s="95"/>
      <c r="C130" s="95"/>
      <c r="D130" s="95"/>
      <c r="E130" s="95"/>
      <c r="F130" s="96"/>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customHeight="1" x14ac:dyDescent="0.15">
      <c r="A131" s="94"/>
      <c r="B131" s="95"/>
      <c r="C131" s="95"/>
      <c r="D131" s="95"/>
      <c r="E131" s="95"/>
      <c r="F131" s="96"/>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customHeight="1" x14ac:dyDescent="0.15">
      <c r="A132" s="94"/>
      <c r="B132" s="95"/>
      <c r="C132" s="95"/>
      <c r="D132" s="95"/>
      <c r="E132" s="95"/>
      <c r="F132" s="96"/>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customHeight="1" x14ac:dyDescent="0.15">
      <c r="A133" s="94"/>
      <c r="B133" s="95"/>
      <c r="C133" s="95"/>
      <c r="D133" s="95"/>
      <c r="E133" s="95"/>
      <c r="F133" s="96"/>
      <c r="G133" s="489" t="s">
        <v>84</v>
      </c>
      <c r="H133" s="490"/>
      <c r="I133" s="490"/>
      <c r="J133" s="490"/>
      <c r="K133" s="490"/>
      <c r="L133" s="491"/>
      <c r="M133" s="386"/>
      <c r="N133" s="386"/>
      <c r="O133" s="386"/>
      <c r="P133" s="386"/>
      <c r="Q133" s="386"/>
      <c r="R133" s="386"/>
      <c r="S133" s="386"/>
      <c r="T133" s="386"/>
      <c r="U133" s="386"/>
      <c r="V133" s="386"/>
      <c r="W133" s="386"/>
      <c r="X133" s="387"/>
      <c r="Y133" s="492">
        <f>SUM(Y123:AB132)</f>
        <v>0</v>
      </c>
      <c r="Z133" s="493"/>
      <c r="AA133" s="493"/>
      <c r="AB133" s="494"/>
      <c r="AC133" s="489" t="s">
        <v>84</v>
      </c>
      <c r="AD133" s="490"/>
      <c r="AE133" s="490"/>
      <c r="AF133" s="490"/>
      <c r="AG133" s="490"/>
      <c r="AH133" s="491"/>
      <c r="AI133" s="386"/>
      <c r="AJ133" s="386"/>
      <c r="AK133" s="386"/>
      <c r="AL133" s="386"/>
      <c r="AM133" s="386"/>
      <c r="AN133" s="386"/>
      <c r="AO133" s="386"/>
      <c r="AP133" s="386"/>
      <c r="AQ133" s="386"/>
      <c r="AR133" s="386"/>
      <c r="AS133" s="386"/>
      <c r="AT133" s="387"/>
      <c r="AU133" s="492">
        <f>SUM(AU123:AX132)</f>
        <v>0</v>
      </c>
      <c r="AV133" s="493"/>
      <c r="AW133" s="493"/>
      <c r="AX133" s="495"/>
      <c r="AY133" s="2">
        <f t="shared" si="9"/>
        <v>0</v>
      </c>
    </row>
    <row r="134" spans="1:51" ht="30" customHeight="1" x14ac:dyDescent="0.15">
      <c r="A134" s="94"/>
      <c r="B134" s="95"/>
      <c r="C134" s="95"/>
      <c r="D134" s="95"/>
      <c r="E134" s="95"/>
      <c r="F134" s="96"/>
      <c r="G134" s="496" t="s">
        <v>263</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15</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customHeight="1" x14ac:dyDescent="0.15">
      <c r="A135" s="94"/>
      <c r="B135" s="95"/>
      <c r="C135" s="95"/>
      <c r="D135" s="95"/>
      <c r="E135" s="95"/>
      <c r="F135" s="96"/>
      <c r="G135" s="500" t="s">
        <v>73</v>
      </c>
      <c r="H135" s="292"/>
      <c r="I135" s="292"/>
      <c r="J135" s="292"/>
      <c r="K135" s="292"/>
      <c r="L135" s="501" t="s">
        <v>77</v>
      </c>
      <c r="M135" s="292"/>
      <c r="N135" s="292"/>
      <c r="O135" s="292"/>
      <c r="P135" s="292"/>
      <c r="Q135" s="292"/>
      <c r="R135" s="292"/>
      <c r="S135" s="292"/>
      <c r="T135" s="292"/>
      <c r="U135" s="292"/>
      <c r="V135" s="292"/>
      <c r="W135" s="292"/>
      <c r="X135" s="502"/>
      <c r="Y135" s="503" t="s">
        <v>83</v>
      </c>
      <c r="Z135" s="504"/>
      <c r="AA135" s="504"/>
      <c r="AB135" s="505"/>
      <c r="AC135" s="500" t="s">
        <v>73</v>
      </c>
      <c r="AD135" s="292"/>
      <c r="AE135" s="292"/>
      <c r="AF135" s="292"/>
      <c r="AG135" s="292"/>
      <c r="AH135" s="501" t="s">
        <v>77</v>
      </c>
      <c r="AI135" s="292"/>
      <c r="AJ135" s="292"/>
      <c r="AK135" s="292"/>
      <c r="AL135" s="292"/>
      <c r="AM135" s="292"/>
      <c r="AN135" s="292"/>
      <c r="AO135" s="292"/>
      <c r="AP135" s="292"/>
      <c r="AQ135" s="292"/>
      <c r="AR135" s="292"/>
      <c r="AS135" s="292"/>
      <c r="AT135" s="502"/>
      <c r="AU135" s="503" t="s">
        <v>83</v>
      </c>
      <c r="AV135" s="504"/>
      <c r="AW135" s="504"/>
      <c r="AX135" s="506"/>
      <c r="AY135" s="2">
        <f t="shared" ref="AY135:AY146" si="10">$AY$134</f>
        <v>0</v>
      </c>
    </row>
    <row r="136" spans="1:51" ht="24.75" customHeight="1" x14ac:dyDescent="0.15">
      <c r="A136" s="94"/>
      <c r="B136" s="95"/>
      <c r="C136" s="95"/>
      <c r="D136" s="95"/>
      <c r="E136" s="95"/>
      <c r="F136" s="96"/>
      <c r="G136" s="507"/>
      <c r="H136" s="508"/>
      <c r="I136" s="508"/>
      <c r="J136" s="508"/>
      <c r="K136" s="509"/>
      <c r="L136" s="510"/>
      <c r="M136" s="511"/>
      <c r="N136" s="511"/>
      <c r="O136" s="511"/>
      <c r="P136" s="511"/>
      <c r="Q136" s="511"/>
      <c r="R136" s="511"/>
      <c r="S136" s="511"/>
      <c r="T136" s="511"/>
      <c r="U136" s="511"/>
      <c r="V136" s="511"/>
      <c r="W136" s="511"/>
      <c r="X136" s="512"/>
      <c r="Y136" s="471"/>
      <c r="Z136" s="472"/>
      <c r="AA136" s="472"/>
      <c r="AB136" s="513"/>
      <c r="AC136" s="507"/>
      <c r="AD136" s="508"/>
      <c r="AE136" s="508"/>
      <c r="AF136" s="508"/>
      <c r="AG136" s="509"/>
      <c r="AH136" s="510"/>
      <c r="AI136" s="511"/>
      <c r="AJ136" s="511"/>
      <c r="AK136" s="511"/>
      <c r="AL136" s="511"/>
      <c r="AM136" s="511"/>
      <c r="AN136" s="511"/>
      <c r="AO136" s="511"/>
      <c r="AP136" s="511"/>
      <c r="AQ136" s="511"/>
      <c r="AR136" s="511"/>
      <c r="AS136" s="511"/>
      <c r="AT136" s="512"/>
      <c r="AU136" s="471"/>
      <c r="AV136" s="472"/>
      <c r="AW136" s="472"/>
      <c r="AX136" s="473"/>
      <c r="AY136" s="2">
        <f t="shared" si="10"/>
        <v>0</v>
      </c>
    </row>
    <row r="137" spans="1:51" ht="24.75" customHeight="1" x14ac:dyDescent="0.15">
      <c r="A137" s="94"/>
      <c r="B137" s="95"/>
      <c r="C137" s="95"/>
      <c r="D137" s="95"/>
      <c r="E137" s="95"/>
      <c r="F137" s="96"/>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customHeight="1" x14ac:dyDescent="0.15">
      <c r="A138" s="94"/>
      <c r="B138" s="95"/>
      <c r="C138" s="95"/>
      <c r="D138" s="95"/>
      <c r="E138" s="95"/>
      <c r="F138" s="96"/>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customHeight="1" x14ac:dyDescent="0.15">
      <c r="A139" s="94"/>
      <c r="B139" s="95"/>
      <c r="C139" s="95"/>
      <c r="D139" s="95"/>
      <c r="E139" s="95"/>
      <c r="F139" s="96"/>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customHeight="1" x14ac:dyDescent="0.15">
      <c r="A140" s="94"/>
      <c r="B140" s="95"/>
      <c r="C140" s="95"/>
      <c r="D140" s="95"/>
      <c r="E140" s="95"/>
      <c r="F140" s="96"/>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customHeight="1" x14ac:dyDescent="0.15">
      <c r="A141" s="94"/>
      <c r="B141" s="95"/>
      <c r="C141" s="95"/>
      <c r="D141" s="95"/>
      <c r="E141" s="95"/>
      <c r="F141" s="96"/>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customHeight="1" x14ac:dyDescent="0.15">
      <c r="A142" s="94"/>
      <c r="B142" s="95"/>
      <c r="C142" s="95"/>
      <c r="D142" s="95"/>
      <c r="E142" s="95"/>
      <c r="F142" s="96"/>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customHeight="1" x14ac:dyDescent="0.15">
      <c r="A143" s="94"/>
      <c r="B143" s="95"/>
      <c r="C143" s="95"/>
      <c r="D143" s="95"/>
      <c r="E143" s="95"/>
      <c r="F143" s="96"/>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customHeight="1" x14ac:dyDescent="0.15">
      <c r="A144" s="94"/>
      <c r="B144" s="95"/>
      <c r="C144" s="95"/>
      <c r="D144" s="95"/>
      <c r="E144" s="95"/>
      <c r="F144" s="96"/>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customHeight="1" x14ac:dyDescent="0.15">
      <c r="A145" s="94"/>
      <c r="B145" s="95"/>
      <c r="C145" s="95"/>
      <c r="D145" s="95"/>
      <c r="E145" s="95"/>
      <c r="F145" s="96"/>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customHeight="1" x14ac:dyDescent="0.15">
      <c r="A146" s="94"/>
      <c r="B146" s="95"/>
      <c r="C146" s="95"/>
      <c r="D146" s="95"/>
      <c r="E146" s="95"/>
      <c r="F146" s="96"/>
      <c r="G146" s="489" t="s">
        <v>84</v>
      </c>
      <c r="H146" s="490"/>
      <c r="I146" s="490"/>
      <c r="J146" s="490"/>
      <c r="K146" s="490"/>
      <c r="L146" s="491"/>
      <c r="M146" s="386"/>
      <c r="N146" s="386"/>
      <c r="O146" s="386"/>
      <c r="P146" s="386"/>
      <c r="Q146" s="386"/>
      <c r="R146" s="386"/>
      <c r="S146" s="386"/>
      <c r="T146" s="386"/>
      <c r="U146" s="386"/>
      <c r="V146" s="386"/>
      <c r="W146" s="386"/>
      <c r="X146" s="387"/>
      <c r="Y146" s="492">
        <f>SUM(Y136:AB145)</f>
        <v>0</v>
      </c>
      <c r="Z146" s="493"/>
      <c r="AA146" s="493"/>
      <c r="AB146" s="494"/>
      <c r="AC146" s="489" t="s">
        <v>84</v>
      </c>
      <c r="AD146" s="490"/>
      <c r="AE146" s="490"/>
      <c r="AF146" s="490"/>
      <c r="AG146" s="490"/>
      <c r="AH146" s="491"/>
      <c r="AI146" s="386"/>
      <c r="AJ146" s="386"/>
      <c r="AK146" s="386"/>
      <c r="AL146" s="386"/>
      <c r="AM146" s="386"/>
      <c r="AN146" s="386"/>
      <c r="AO146" s="386"/>
      <c r="AP146" s="386"/>
      <c r="AQ146" s="386"/>
      <c r="AR146" s="386"/>
      <c r="AS146" s="386"/>
      <c r="AT146" s="387"/>
      <c r="AU146" s="492">
        <f>SUM(AU136:AX145)</f>
        <v>0</v>
      </c>
      <c r="AV146" s="493"/>
      <c r="AW146" s="493"/>
      <c r="AX146" s="495"/>
      <c r="AY146" s="2">
        <f t="shared" si="10"/>
        <v>0</v>
      </c>
    </row>
    <row r="147" spans="1:51" ht="30" customHeight="1" x14ac:dyDescent="0.15">
      <c r="A147" s="94"/>
      <c r="B147" s="95"/>
      <c r="C147" s="95"/>
      <c r="D147" s="95"/>
      <c r="E147" s="95"/>
      <c r="F147" s="96"/>
      <c r="G147" s="496" t="s">
        <v>439</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324</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customHeight="1" x14ac:dyDescent="0.15">
      <c r="A148" s="94"/>
      <c r="B148" s="95"/>
      <c r="C148" s="95"/>
      <c r="D148" s="95"/>
      <c r="E148" s="95"/>
      <c r="F148" s="96"/>
      <c r="G148" s="500" t="s">
        <v>73</v>
      </c>
      <c r="H148" s="292"/>
      <c r="I148" s="292"/>
      <c r="J148" s="292"/>
      <c r="K148" s="292"/>
      <c r="L148" s="501" t="s">
        <v>77</v>
      </c>
      <c r="M148" s="292"/>
      <c r="N148" s="292"/>
      <c r="O148" s="292"/>
      <c r="P148" s="292"/>
      <c r="Q148" s="292"/>
      <c r="R148" s="292"/>
      <c r="S148" s="292"/>
      <c r="T148" s="292"/>
      <c r="U148" s="292"/>
      <c r="V148" s="292"/>
      <c r="W148" s="292"/>
      <c r="X148" s="502"/>
      <c r="Y148" s="503" t="s">
        <v>83</v>
      </c>
      <c r="Z148" s="504"/>
      <c r="AA148" s="504"/>
      <c r="AB148" s="505"/>
      <c r="AC148" s="500" t="s">
        <v>73</v>
      </c>
      <c r="AD148" s="292"/>
      <c r="AE148" s="292"/>
      <c r="AF148" s="292"/>
      <c r="AG148" s="292"/>
      <c r="AH148" s="501" t="s">
        <v>77</v>
      </c>
      <c r="AI148" s="292"/>
      <c r="AJ148" s="292"/>
      <c r="AK148" s="292"/>
      <c r="AL148" s="292"/>
      <c r="AM148" s="292"/>
      <c r="AN148" s="292"/>
      <c r="AO148" s="292"/>
      <c r="AP148" s="292"/>
      <c r="AQ148" s="292"/>
      <c r="AR148" s="292"/>
      <c r="AS148" s="292"/>
      <c r="AT148" s="502"/>
      <c r="AU148" s="503" t="s">
        <v>83</v>
      </c>
      <c r="AV148" s="504"/>
      <c r="AW148" s="504"/>
      <c r="AX148" s="506"/>
      <c r="AY148" s="2">
        <f t="shared" ref="AY148:AY159" si="11">$AY$147</f>
        <v>0</v>
      </c>
    </row>
    <row r="149" spans="1:51" ht="24.75" customHeight="1" x14ac:dyDescent="0.15">
      <c r="A149" s="94"/>
      <c r="B149" s="95"/>
      <c r="C149" s="95"/>
      <c r="D149" s="95"/>
      <c r="E149" s="95"/>
      <c r="F149" s="96"/>
      <c r="G149" s="507"/>
      <c r="H149" s="508"/>
      <c r="I149" s="508"/>
      <c r="J149" s="508"/>
      <c r="K149" s="509"/>
      <c r="L149" s="510"/>
      <c r="M149" s="511"/>
      <c r="N149" s="511"/>
      <c r="O149" s="511"/>
      <c r="P149" s="511"/>
      <c r="Q149" s="511"/>
      <c r="R149" s="511"/>
      <c r="S149" s="511"/>
      <c r="T149" s="511"/>
      <c r="U149" s="511"/>
      <c r="V149" s="511"/>
      <c r="W149" s="511"/>
      <c r="X149" s="512"/>
      <c r="Y149" s="471"/>
      <c r="Z149" s="472"/>
      <c r="AA149" s="472"/>
      <c r="AB149" s="513"/>
      <c r="AC149" s="507"/>
      <c r="AD149" s="508"/>
      <c r="AE149" s="508"/>
      <c r="AF149" s="508"/>
      <c r="AG149" s="509"/>
      <c r="AH149" s="510"/>
      <c r="AI149" s="511"/>
      <c r="AJ149" s="511"/>
      <c r="AK149" s="511"/>
      <c r="AL149" s="511"/>
      <c r="AM149" s="511"/>
      <c r="AN149" s="511"/>
      <c r="AO149" s="511"/>
      <c r="AP149" s="511"/>
      <c r="AQ149" s="511"/>
      <c r="AR149" s="511"/>
      <c r="AS149" s="511"/>
      <c r="AT149" s="512"/>
      <c r="AU149" s="471"/>
      <c r="AV149" s="472"/>
      <c r="AW149" s="472"/>
      <c r="AX149" s="473"/>
      <c r="AY149" s="2">
        <f t="shared" si="11"/>
        <v>0</v>
      </c>
    </row>
    <row r="150" spans="1:51" ht="24.75" customHeight="1" x14ac:dyDescent="0.15">
      <c r="A150" s="94"/>
      <c r="B150" s="95"/>
      <c r="C150" s="95"/>
      <c r="D150" s="95"/>
      <c r="E150" s="95"/>
      <c r="F150" s="96"/>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customHeight="1" x14ac:dyDescent="0.15">
      <c r="A151" s="94"/>
      <c r="B151" s="95"/>
      <c r="C151" s="95"/>
      <c r="D151" s="95"/>
      <c r="E151" s="95"/>
      <c r="F151" s="96"/>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customHeight="1" x14ac:dyDescent="0.15">
      <c r="A152" s="94"/>
      <c r="B152" s="95"/>
      <c r="C152" s="95"/>
      <c r="D152" s="95"/>
      <c r="E152" s="95"/>
      <c r="F152" s="96"/>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customHeight="1" x14ac:dyDescent="0.15">
      <c r="A153" s="94"/>
      <c r="B153" s="95"/>
      <c r="C153" s="95"/>
      <c r="D153" s="95"/>
      <c r="E153" s="95"/>
      <c r="F153" s="96"/>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customHeight="1" x14ac:dyDescent="0.15">
      <c r="A154" s="94"/>
      <c r="B154" s="95"/>
      <c r="C154" s="95"/>
      <c r="D154" s="95"/>
      <c r="E154" s="95"/>
      <c r="F154" s="96"/>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customHeight="1" x14ac:dyDescent="0.15">
      <c r="A155" s="94"/>
      <c r="B155" s="95"/>
      <c r="C155" s="95"/>
      <c r="D155" s="95"/>
      <c r="E155" s="95"/>
      <c r="F155" s="96"/>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customHeight="1" x14ac:dyDescent="0.15">
      <c r="A156" s="94"/>
      <c r="B156" s="95"/>
      <c r="C156" s="95"/>
      <c r="D156" s="95"/>
      <c r="E156" s="95"/>
      <c r="F156" s="96"/>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customHeight="1" x14ac:dyDescent="0.15">
      <c r="A157" s="94"/>
      <c r="B157" s="95"/>
      <c r="C157" s="95"/>
      <c r="D157" s="95"/>
      <c r="E157" s="95"/>
      <c r="F157" s="96"/>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customHeight="1" x14ac:dyDescent="0.15">
      <c r="A158" s="94"/>
      <c r="B158" s="95"/>
      <c r="C158" s="95"/>
      <c r="D158" s="95"/>
      <c r="E158" s="95"/>
      <c r="F158" s="96"/>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customHeight="1" x14ac:dyDescent="0.15">
      <c r="A159" s="911"/>
      <c r="B159" s="912"/>
      <c r="C159" s="912"/>
      <c r="D159" s="912"/>
      <c r="E159" s="912"/>
      <c r="F159" s="913"/>
      <c r="G159" s="786" t="s">
        <v>84</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84</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98</v>
      </c>
      <c r="B161" s="92"/>
      <c r="C161" s="92"/>
      <c r="D161" s="92"/>
      <c r="E161" s="92"/>
      <c r="F161" s="93"/>
      <c r="G161" s="496" t="s">
        <v>325</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442</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customHeight="1" x14ac:dyDescent="0.15">
      <c r="A162" s="94"/>
      <c r="B162" s="95"/>
      <c r="C162" s="95"/>
      <c r="D162" s="95"/>
      <c r="E162" s="95"/>
      <c r="F162" s="96"/>
      <c r="G162" s="500" t="s">
        <v>73</v>
      </c>
      <c r="H162" s="292"/>
      <c r="I162" s="292"/>
      <c r="J162" s="292"/>
      <c r="K162" s="292"/>
      <c r="L162" s="501" t="s">
        <v>77</v>
      </c>
      <c r="M162" s="292"/>
      <c r="N162" s="292"/>
      <c r="O162" s="292"/>
      <c r="P162" s="292"/>
      <c r="Q162" s="292"/>
      <c r="R162" s="292"/>
      <c r="S162" s="292"/>
      <c r="T162" s="292"/>
      <c r="U162" s="292"/>
      <c r="V162" s="292"/>
      <c r="W162" s="292"/>
      <c r="X162" s="502"/>
      <c r="Y162" s="503" t="s">
        <v>83</v>
      </c>
      <c r="Z162" s="504"/>
      <c r="AA162" s="504"/>
      <c r="AB162" s="505"/>
      <c r="AC162" s="500" t="s">
        <v>73</v>
      </c>
      <c r="AD162" s="292"/>
      <c r="AE162" s="292"/>
      <c r="AF162" s="292"/>
      <c r="AG162" s="292"/>
      <c r="AH162" s="501" t="s">
        <v>77</v>
      </c>
      <c r="AI162" s="292"/>
      <c r="AJ162" s="292"/>
      <c r="AK162" s="292"/>
      <c r="AL162" s="292"/>
      <c r="AM162" s="292"/>
      <c r="AN162" s="292"/>
      <c r="AO162" s="292"/>
      <c r="AP162" s="292"/>
      <c r="AQ162" s="292"/>
      <c r="AR162" s="292"/>
      <c r="AS162" s="292"/>
      <c r="AT162" s="502"/>
      <c r="AU162" s="503" t="s">
        <v>83</v>
      </c>
      <c r="AV162" s="504"/>
      <c r="AW162" s="504"/>
      <c r="AX162" s="506"/>
      <c r="AY162" s="2">
        <f t="shared" ref="AY162:AY173" si="12">$AY$161</f>
        <v>0</v>
      </c>
    </row>
    <row r="163" spans="1:51" ht="24.75" customHeight="1" x14ac:dyDescent="0.15">
      <c r="A163" s="94"/>
      <c r="B163" s="95"/>
      <c r="C163" s="95"/>
      <c r="D163" s="95"/>
      <c r="E163" s="95"/>
      <c r="F163" s="96"/>
      <c r="G163" s="507"/>
      <c r="H163" s="508"/>
      <c r="I163" s="508"/>
      <c r="J163" s="508"/>
      <c r="K163" s="509"/>
      <c r="L163" s="510"/>
      <c r="M163" s="511"/>
      <c r="N163" s="511"/>
      <c r="O163" s="511"/>
      <c r="P163" s="511"/>
      <c r="Q163" s="511"/>
      <c r="R163" s="511"/>
      <c r="S163" s="511"/>
      <c r="T163" s="511"/>
      <c r="U163" s="511"/>
      <c r="V163" s="511"/>
      <c r="W163" s="511"/>
      <c r="X163" s="512"/>
      <c r="Y163" s="471"/>
      <c r="Z163" s="472"/>
      <c r="AA163" s="472"/>
      <c r="AB163" s="513"/>
      <c r="AC163" s="507"/>
      <c r="AD163" s="508"/>
      <c r="AE163" s="508"/>
      <c r="AF163" s="508"/>
      <c r="AG163" s="509"/>
      <c r="AH163" s="510"/>
      <c r="AI163" s="511"/>
      <c r="AJ163" s="511"/>
      <c r="AK163" s="511"/>
      <c r="AL163" s="511"/>
      <c r="AM163" s="511"/>
      <c r="AN163" s="511"/>
      <c r="AO163" s="511"/>
      <c r="AP163" s="511"/>
      <c r="AQ163" s="511"/>
      <c r="AR163" s="511"/>
      <c r="AS163" s="511"/>
      <c r="AT163" s="512"/>
      <c r="AU163" s="471"/>
      <c r="AV163" s="472"/>
      <c r="AW163" s="472"/>
      <c r="AX163" s="473"/>
      <c r="AY163" s="2">
        <f t="shared" si="12"/>
        <v>0</v>
      </c>
    </row>
    <row r="164" spans="1:51" ht="24.75" customHeight="1" x14ac:dyDescent="0.15">
      <c r="A164" s="94"/>
      <c r="B164" s="95"/>
      <c r="C164" s="95"/>
      <c r="D164" s="95"/>
      <c r="E164" s="95"/>
      <c r="F164" s="96"/>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customHeight="1" x14ac:dyDescent="0.15">
      <c r="A165" s="94"/>
      <c r="B165" s="95"/>
      <c r="C165" s="95"/>
      <c r="D165" s="95"/>
      <c r="E165" s="95"/>
      <c r="F165" s="96"/>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customHeight="1" x14ac:dyDescent="0.15">
      <c r="A166" s="94"/>
      <c r="B166" s="95"/>
      <c r="C166" s="95"/>
      <c r="D166" s="95"/>
      <c r="E166" s="95"/>
      <c r="F166" s="96"/>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customHeight="1" x14ac:dyDescent="0.15">
      <c r="A167" s="94"/>
      <c r="B167" s="95"/>
      <c r="C167" s="95"/>
      <c r="D167" s="95"/>
      <c r="E167" s="95"/>
      <c r="F167" s="96"/>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customHeight="1" x14ac:dyDescent="0.15">
      <c r="A168" s="94"/>
      <c r="B168" s="95"/>
      <c r="C168" s="95"/>
      <c r="D168" s="95"/>
      <c r="E168" s="95"/>
      <c r="F168" s="96"/>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customHeight="1" x14ac:dyDescent="0.15">
      <c r="A169" s="94"/>
      <c r="B169" s="95"/>
      <c r="C169" s="95"/>
      <c r="D169" s="95"/>
      <c r="E169" s="95"/>
      <c r="F169" s="96"/>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customHeight="1" x14ac:dyDescent="0.15">
      <c r="A170" s="94"/>
      <c r="B170" s="95"/>
      <c r="C170" s="95"/>
      <c r="D170" s="95"/>
      <c r="E170" s="95"/>
      <c r="F170" s="96"/>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customHeight="1" x14ac:dyDescent="0.15">
      <c r="A171" s="94"/>
      <c r="B171" s="95"/>
      <c r="C171" s="95"/>
      <c r="D171" s="95"/>
      <c r="E171" s="95"/>
      <c r="F171" s="96"/>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customHeight="1" x14ac:dyDescent="0.15">
      <c r="A172" s="94"/>
      <c r="B172" s="95"/>
      <c r="C172" s="95"/>
      <c r="D172" s="95"/>
      <c r="E172" s="95"/>
      <c r="F172" s="96"/>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customHeight="1" x14ac:dyDescent="0.15">
      <c r="A173" s="94"/>
      <c r="B173" s="95"/>
      <c r="C173" s="95"/>
      <c r="D173" s="95"/>
      <c r="E173" s="95"/>
      <c r="F173" s="96"/>
      <c r="G173" s="489" t="s">
        <v>84</v>
      </c>
      <c r="H173" s="490"/>
      <c r="I173" s="490"/>
      <c r="J173" s="490"/>
      <c r="K173" s="490"/>
      <c r="L173" s="491"/>
      <c r="M173" s="386"/>
      <c r="N173" s="386"/>
      <c r="O173" s="386"/>
      <c r="P173" s="386"/>
      <c r="Q173" s="386"/>
      <c r="R173" s="386"/>
      <c r="S173" s="386"/>
      <c r="T173" s="386"/>
      <c r="U173" s="386"/>
      <c r="V173" s="386"/>
      <c r="W173" s="386"/>
      <c r="X173" s="387"/>
      <c r="Y173" s="492">
        <f>SUM(Y163:AB172)</f>
        <v>0</v>
      </c>
      <c r="Z173" s="493"/>
      <c r="AA173" s="493"/>
      <c r="AB173" s="494"/>
      <c r="AC173" s="489" t="s">
        <v>84</v>
      </c>
      <c r="AD173" s="490"/>
      <c r="AE173" s="490"/>
      <c r="AF173" s="490"/>
      <c r="AG173" s="490"/>
      <c r="AH173" s="491"/>
      <c r="AI173" s="386"/>
      <c r="AJ173" s="386"/>
      <c r="AK173" s="386"/>
      <c r="AL173" s="386"/>
      <c r="AM173" s="386"/>
      <c r="AN173" s="386"/>
      <c r="AO173" s="386"/>
      <c r="AP173" s="386"/>
      <c r="AQ173" s="386"/>
      <c r="AR173" s="386"/>
      <c r="AS173" s="386"/>
      <c r="AT173" s="387"/>
      <c r="AU173" s="492">
        <f>SUM(AU163:AX172)</f>
        <v>0</v>
      </c>
      <c r="AV173" s="493"/>
      <c r="AW173" s="493"/>
      <c r="AX173" s="495"/>
      <c r="AY173" s="2">
        <f t="shared" si="12"/>
        <v>0</v>
      </c>
    </row>
    <row r="174" spans="1:51" ht="30" customHeight="1" x14ac:dyDescent="0.15">
      <c r="A174" s="94"/>
      <c r="B174" s="95"/>
      <c r="C174" s="95"/>
      <c r="D174" s="95"/>
      <c r="E174" s="95"/>
      <c r="F174" s="96"/>
      <c r="G174" s="496" t="s">
        <v>443</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121</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customHeight="1" x14ac:dyDescent="0.15">
      <c r="A175" s="94"/>
      <c r="B175" s="95"/>
      <c r="C175" s="95"/>
      <c r="D175" s="95"/>
      <c r="E175" s="95"/>
      <c r="F175" s="96"/>
      <c r="G175" s="500" t="s">
        <v>73</v>
      </c>
      <c r="H175" s="292"/>
      <c r="I175" s="292"/>
      <c r="J175" s="292"/>
      <c r="K175" s="292"/>
      <c r="L175" s="501" t="s">
        <v>77</v>
      </c>
      <c r="M175" s="292"/>
      <c r="N175" s="292"/>
      <c r="O175" s="292"/>
      <c r="P175" s="292"/>
      <c r="Q175" s="292"/>
      <c r="R175" s="292"/>
      <c r="S175" s="292"/>
      <c r="T175" s="292"/>
      <c r="U175" s="292"/>
      <c r="V175" s="292"/>
      <c r="W175" s="292"/>
      <c r="X175" s="502"/>
      <c r="Y175" s="503" t="s">
        <v>83</v>
      </c>
      <c r="Z175" s="504"/>
      <c r="AA175" s="504"/>
      <c r="AB175" s="505"/>
      <c r="AC175" s="500" t="s">
        <v>73</v>
      </c>
      <c r="AD175" s="292"/>
      <c r="AE175" s="292"/>
      <c r="AF175" s="292"/>
      <c r="AG175" s="292"/>
      <c r="AH175" s="501" t="s">
        <v>77</v>
      </c>
      <c r="AI175" s="292"/>
      <c r="AJ175" s="292"/>
      <c r="AK175" s="292"/>
      <c r="AL175" s="292"/>
      <c r="AM175" s="292"/>
      <c r="AN175" s="292"/>
      <c r="AO175" s="292"/>
      <c r="AP175" s="292"/>
      <c r="AQ175" s="292"/>
      <c r="AR175" s="292"/>
      <c r="AS175" s="292"/>
      <c r="AT175" s="502"/>
      <c r="AU175" s="503" t="s">
        <v>83</v>
      </c>
      <c r="AV175" s="504"/>
      <c r="AW175" s="504"/>
      <c r="AX175" s="506"/>
      <c r="AY175" s="2">
        <f t="shared" ref="AY175:AY186" si="13">$AY$174</f>
        <v>0</v>
      </c>
    </row>
    <row r="176" spans="1:51" ht="24.75" customHeight="1" x14ac:dyDescent="0.15">
      <c r="A176" s="94"/>
      <c r="B176" s="95"/>
      <c r="C176" s="95"/>
      <c r="D176" s="95"/>
      <c r="E176" s="95"/>
      <c r="F176" s="96"/>
      <c r="G176" s="507"/>
      <c r="H176" s="508"/>
      <c r="I176" s="508"/>
      <c r="J176" s="508"/>
      <c r="K176" s="509"/>
      <c r="L176" s="510"/>
      <c r="M176" s="511"/>
      <c r="N176" s="511"/>
      <c r="O176" s="511"/>
      <c r="P176" s="511"/>
      <c r="Q176" s="511"/>
      <c r="R176" s="511"/>
      <c r="S176" s="511"/>
      <c r="T176" s="511"/>
      <c r="U176" s="511"/>
      <c r="V176" s="511"/>
      <c r="W176" s="511"/>
      <c r="X176" s="512"/>
      <c r="Y176" s="471"/>
      <c r="Z176" s="472"/>
      <c r="AA176" s="472"/>
      <c r="AB176" s="513"/>
      <c r="AC176" s="507"/>
      <c r="AD176" s="508"/>
      <c r="AE176" s="508"/>
      <c r="AF176" s="508"/>
      <c r="AG176" s="509"/>
      <c r="AH176" s="510"/>
      <c r="AI176" s="511"/>
      <c r="AJ176" s="511"/>
      <c r="AK176" s="511"/>
      <c r="AL176" s="511"/>
      <c r="AM176" s="511"/>
      <c r="AN176" s="511"/>
      <c r="AO176" s="511"/>
      <c r="AP176" s="511"/>
      <c r="AQ176" s="511"/>
      <c r="AR176" s="511"/>
      <c r="AS176" s="511"/>
      <c r="AT176" s="512"/>
      <c r="AU176" s="471"/>
      <c r="AV176" s="472"/>
      <c r="AW176" s="472"/>
      <c r="AX176" s="473"/>
      <c r="AY176" s="2">
        <f t="shared" si="13"/>
        <v>0</v>
      </c>
    </row>
    <row r="177" spans="1:51" ht="24.75" customHeight="1" x14ac:dyDescent="0.15">
      <c r="A177" s="94"/>
      <c r="B177" s="95"/>
      <c r="C177" s="95"/>
      <c r="D177" s="95"/>
      <c r="E177" s="95"/>
      <c r="F177" s="96"/>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customHeight="1" x14ac:dyDescent="0.15">
      <c r="A178" s="94"/>
      <c r="B178" s="95"/>
      <c r="C178" s="95"/>
      <c r="D178" s="95"/>
      <c r="E178" s="95"/>
      <c r="F178" s="96"/>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customHeight="1" x14ac:dyDescent="0.15">
      <c r="A179" s="94"/>
      <c r="B179" s="95"/>
      <c r="C179" s="95"/>
      <c r="D179" s="95"/>
      <c r="E179" s="95"/>
      <c r="F179" s="96"/>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customHeight="1" x14ac:dyDescent="0.15">
      <c r="A180" s="94"/>
      <c r="B180" s="95"/>
      <c r="C180" s="95"/>
      <c r="D180" s="95"/>
      <c r="E180" s="95"/>
      <c r="F180" s="96"/>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customHeight="1" x14ac:dyDescent="0.15">
      <c r="A181" s="94"/>
      <c r="B181" s="95"/>
      <c r="C181" s="95"/>
      <c r="D181" s="95"/>
      <c r="E181" s="95"/>
      <c r="F181" s="96"/>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customHeight="1" x14ac:dyDescent="0.15">
      <c r="A182" s="94"/>
      <c r="B182" s="95"/>
      <c r="C182" s="95"/>
      <c r="D182" s="95"/>
      <c r="E182" s="95"/>
      <c r="F182" s="96"/>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customHeight="1" x14ac:dyDescent="0.15">
      <c r="A183" s="94"/>
      <c r="B183" s="95"/>
      <c r="C183" s="95"/>
      <c r="D183" s="95"/>
      <c r="E183" s="95"/>
      <c r="F183" s="96"/>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customHeight="1" x14ac:dyDescent="0.15">
      <c r="A184" s="94"/>
      <c r="B184" s="95"/>
      <c r="C184" s="95"/>
      <c r="D184" s="95"/>
      <c r="E184" s="95"/>
      <c r="F184" s="96"/>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customHeight="1" x14ac:dyDescent="0.15">
      <c r="A185" s="94"/>
      <c r="B185" s="95"/>
      <c r="C185" s="95"/>
      <c r="D185" s="95"/>
      <c r="E185" s="95"/>
      <c r="F185" s="96"/>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customHeight="1" x14ac:dyDescent="0.15">
      <c r="A186" s="94"/>
      <c r="B186" s="95"/>
      <c r="C186" s="95"/>
      <c r="D186" s="95"/>
      <c r="E186" s="95"/>
      <c r="F186" s="96"/>
      <c r="G186" s="489" t="s">
        <v>84</v>
      </c>
      <c r="H186" s="490"/>
      <c r="I186" s="490"/>
      <c r="J186" s="490"/>
      <c r="K186" s="490"/>
      <c r="L186" s="491"/>
      <c r="M186" s="386"/>
      <c r="N186" s="386"/>
      <c r="O186" s="386"/>
      <c r="P186" s="386"/>
      <c r="Q186" s="386"/>
      <c r="R186" s="386"/>
      <c r="S186" s="386"/>
      <c r="T186" s="386"/>
      <c r="U186" s="386"/>
      <c r="V186" s="386"/>
      <c r="W186" s="386"/>
      <c r="X186" s="387"/>
      <c r="Y186" s="492">
        <f>SUM(Y176:AB185)</f>
        <v>0</v>
      </c>
      <c r="Z186" s="493"/>
      <c r="AA186" s="493"/>
      <c r="AB186" s="494"/>
      <c r="AC186" s="489" t="s">
        <v>84</v>
      </c>
      <c r="AD186" s="490"/>
      <c r="AE186" s="490"/>
      <c r="AF186" s="490"/>
      <c r="AG186" s="490"/>
      <c r="AH186" s="491"/>
      <c r="AI186" s="386"/>
      <c r="AJ186" s="386"/>
      <c r="AK186" s="386"/>
      <c r="AL186" s="386"/>
      <c r="AM186" s="386"/>
      <c r="AN186" s="386"/>
      <c r="AO186" s="386"/>
      <c r="AP186" s="386"/>
      <c r="AQ186" s="386"/>
      <c r="AR186" s="386"/>
      <c r="AS186" s="386"/>
      <c r="AT186" s="387"/>
      <c r="AU186" s="492">
        <f>SUM(AU176:AX185)</f>
        <v>0</v>
      </c>
      <c r="AV186" s="493"/>
      <c r="AW186" s="493"/>
      <c r="AX186" s="495"/>
      <c r="AY186" s="2">
        <f t="shared" si="13"/>
        <v>0</v>
      </c>
    </row>
    <row r="187" spans="1:51" ht="30" customHeight="1" x14ac:dyDescent="0.15">
      <c r="A187" s="94"/>
      <c r="B187" s="95"/>
      <c r="C187" s="95"/>
      <c r="D187" s="95"/>
      <c r="E187" s="95"/>
      <c r="F187" s="96"/>
      <c r="G187" s="496" t="s">
        <v>282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444</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customHeight="1" x14ac:dyDescent="0.15">
      <c r="A188" s="94"/>
      <c r="B188" s="95"/>
      <c r="C188" s="95"/>
      <c r="D188" s="95"/>
      <c r="E188" s="95"/>
      <c r="F188" s="96"/>
      <c r="G188" s="500" t="s">
        <v>73</v>
      </c>
      <c r="H188" s="292"/>
      <c r="I188" s="292"/>
      <c r="J188" s="292"/>
      <c r="K188" s="292"/>
      <c r="L188" s="501" t="s">
        <v>77</v>
      </c>
      <c r="M188" s="292"/>
      <c r="N188" s="292"/>
      <c r="O188" s="292"/>
      <c r="P188" s="292"/>
      <c r="Q188" s="292"/>
      <c r="R188" s="292"/>
      <c r="S188" s="292"/>
      <c r="T188" s="292"/>
      <c r="U188" s="292"/>
      <c r="V188" s="292"/>
      <c r="W188" s="292"/>
      <c r="X188" s="502"/>
      <c r="Y188" s="503" t="s">
        <v>83</v>
      </c>
      <c r="Z188" s="504"/>
      <c r="AA188" s="504"/>
      <c r="AB188" s="505"/>
      <c r="AC188" s="500" t="s">
        <v>73</v>
      </c>
      <c r="AD188" s="292"/>
      <c r="AE188" s="292"/>
      <c r="AF188" s="292"/>
      <c r="AG188" s="292"/>
      <c r="AH188" s="501" t="s">
        <v>77</v>
      </c>
      <c r="AI188" s="292"/>
      <c r="AJ188" s="292"/>
      <c r="AK188" s="292"/>
      <c r="AL188" s="292"/>
      <c r="AM188" s="292"/>
      <c r="AN188" s="292"/>
      <c r="AO188" s="292"/>
      <c r="AP188" s="292"/>
      <c r="AQ188" s="292"/>
      <c r="AR188" s="292"/>
      <c r="AS188" s="292"/>
      <c r="AT188" s="502"/>
      <c r="AU188" s="503" t="s">
        <v>83</v>
      </c>
      <c r="AV188" s="504"/>
      <c r="AW188" s="504"/>
      <c r="AX188" s="506"/>
      <c r="AY188" s="2">
        <f t="shared" ref="AY188:AY199" si="14">$AY$187</f>
        <v>0</v>
      </c>
    </row>
    <row r="189" spans="1:51" ht="24.75" customHeight="1" x14ac:dyDescent="0.15">
      <c r="A189" s="94"/>
      <c r="B189" s="95"/>
      <c r="C189" s="95"/>
      <c r="D189" s="95"/>
      <c r="E189" s="95"/>
      <c r="F189" s="96"/>
      <c r="G189" s="507"/>
      <c r="H189" s="508"/>
      <c r="I189" s="508"/>
      <c r="J189" s="508"/>
      <c r="K189" s="509"/>
      <c r="L189" s="510"/>
      <c r="M189" s="511"/>
      <c r="N189" s="511"/>
      <c r="O189" s="511"/>
      <c r="P189" s="511"/>
      <c r="Q189" s="511"/>
      <c r="R189" s="511"/>
      <c r="S189" s="511"/>
      <c r="T189" s="511"/>
      <c r="U189" s="511"/>
      <c r="V189" s="511"/>
      <c r="W189" s="511"/>
      <c r="X189" s="512"/>
      <c r="Y189" s="471"/>
      <c r="Z189" s="472"/>
      <c r="AA189" s="472"/>
      <c r="AB189" s="513"/>
      <c r="AC189" s="507"/>
      <c r="AD189" s="508"/>
      <c r="AE189" s="508"/>
      <c r="AF189" s="508"/>
      <c r="AG189" s="509"/>
      <c r="AH189" s="510"/>
      <c r="AI189" s="511"/>
      <c r="AJ189" s="511"/>
      <c r="AK189" s="511"/>
      <c r="AL189" s="511"/>
      <c r="AM189" s="511"/>
      <c r="AN189" s="511"/>
      <c r="AO189" s="511"/>
      <c r="AP189" s="511"/>
      <c r="AQ189" s="511"/>
      <c r="AR189" s="511"/>
      <c r="AS189" s="511"/>
      <c r="AT189" s="512"/>
      <c r="AU189" s="471"/>
      <c r="AV189" s="472"/>
      <c r="AW189" s="472"/>
      <c r="AX189" s="473"/>
      <c r="AY189" s="2">
        <f t="shared" si="14"/>
        <v>0</v>
      </c>
    </row>
    <row r="190" spans="1:51" ht="24.75" customHeight="1" x14ac:dyDescent="0.15">
      <c r="A190" s="94"/>
      <c r="B190" s="95"/>
      <c r="C190" s="95"/>
      <c r="D190" s="95"/>
      <c r="E190" s="95"/>
      <c r="F190" s="96"/>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customHeight="1" x14ac:dyDescent="0.15">
      <c r="A191" s="94"/>
      <c r="B191" s="95"/>
      <c r="C191" s="95"/>
      <c r="D191" s="95"/>
      <c r="E191" s="95"/>
      <c r="F191" s="96"/>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customHeight="1" x14ac:dyDescent="0.15">
      <c r="A192" s="94"/>
      <c r="B192" s="95"/>
      <c r="C192" s="95"/>
      <c r="D192" s="95"/>
      <c r="E192" s="95"/>
      <c r="F192" s="96"/>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customHeight="1" x14ac:dyDescent="0.15">
      <c r="A193" s="94"/>
      <c r="B193" s="95"/>
      <c r="C193" s="95"/>
      <c r="D193" s="95"/>
      <c r="E193" s="95"/>
      <c r="F193" s="96"/>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customHeight="1" x14ac:dyDescent="0.15">
      <c r="A194" s="94"/>
      <c r="B194" s="95"/>
      <c r="C194" s="95"/>
      <c r="D194" s="95"/>
      <c r="E194" s="95"/>
      <c r="F194" s="96"/>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customHeight="1" x14ac:dyDescent="0.15">
      <c r="A195" s="94"/>
      <c r="B195" s="95"/>
      <c r="C195" s="95"/>
      <c r="D195" s="95"/>
      <c r="E195" s="95"/>
      <c r="F195" s="96"/>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customHeight="1" x14ac:dyDescent="0.15">
      <c r="A196" s="94"/>
      <c r="B196" s="95"/>
      <c r="C196" s="95"/>
      <c r="D196" s="95"/>
      <c r="E196" s="95"/>
      <c r="F196" s="96"/>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customHeight="1" x14ac:dyDescent="0.15">
      <c r="A197" s="94"/>
      <c r="B197" s="95"/>
      <c r="C197" s="95"/>
      <c r="D197" s="95"/>
      <c r="E197" s="95"/>
      <c r="F197" s="96"/>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customHeight="1" x14ac:dyDescent="0.15">
      <c r="A198" s="94"/>
      <c r="B198" s="95"/>
      <c r="C198" s="95"/>
      <c r="D198" s="95"/>
      <c r="E198" s="95"/>
      <c r="F198" s="96"/>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customHeight="1" x14ac:dyDescent="0.15">
      <c r="A199" s="94"/>
      <c r="B199" s="95"/>
      <c r="C199" s="95"/>
      <c r="D199" s="95"/>
      <c r="E199" s="95"/>
      <c r="F199" s="96"/>
      <c r="G199" s="489" t="s">
        <v>84</v>
      </c>
      <c r="H199" s="490"/>
      <c r="I199" s="490"/>
      <c r="J199" s="490"/>
      <c r="K199" s="490"/>
      <c r="L199" s="491"/>
      <c r="M199" s="386"/>
      <c r="N199" s="386"/>
      <c r="O199" s="386"/>
      <c r="P199" s="386"/>
      <c r="Q199" s="386"/>
      <c r="R199" s="386"/>
      <c r="S199" s="386"/>
      <c r="T199" s="386"/>
      <c r="U199" s="386"/>
      <c r="V199" s="386"/>
      <c r="W199" s="386"/>
      <c r="X199" s="387"/>
      <c r="Y199" s="492">
        <f>SUM(Y189:AB198)</f>
        <v>0</v>
      </c>
      <c r="Z199" s="493"/>
      <c r="AA199" s="493"/>
      <c r="AB199" s="494"/>
      <c r="AC199" s="489" t="s">
        <v>84</v>
      </c>
      <c r="AD199" s="490"/>
      <c r="AE199" s="490"/>
      <c r="AF199" s="490"/>
      <c r="AG199" s="490"/>
      <c r="AH199" s="491"/>
      <c r="AI199" s="386"/>
      <c r="AJ199" s="386"/>
      <c r="AK199" s="386"/>
      <c r="AL199" s="386"/>
      <c r="AM199" s="386"/>
      <c r="AN199" s="386"/>
      <c r="AO199" s="386"/>
      <c r="AP199" s="386"/>
      <c r="AQ199" s="386"/>
      <c r="AR199" s="386"/>
      <c r="AS199" s="386"/>
      <c r="AT199" s="387"/>
      <c r="AU199" s="492">
        <f>SUM(AU189:AX198)</f>
        <v>0</v>
      </c>
      <c r="AV199" s="493"/>
      <c r="AW199" s="493"/>
      <c r="AX199" s="495"/>
      <c r="AY199" s="2">
        <f t="shared" si="14"/>
        <v>0</v>
      </c>
    </row>
    <row r="200" spans="1:51" ht="30" customHeight="1" x14ac:dyDescent="0.15">
      <c r="A200" s="94"/>
      <c r="B200" s="95"/>
      <c r="C200" s="95"/>
      <c r="D200" s="95"/>
      <c r="E200" s="95"/>
      <c r="F200" s="96"/>
      <c r="G200" s="496" t="s">
        <v>337</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327</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customHeight="1" x14ac:dyDescent="0.15">
      <c r="A201" s="94"/>
      <c r="B201" s="95"/>
      <c r="C201" s="95"/>
      <c r="D201" s="95"/>
      <c r="E201" s="95"/>
      <c r="F201" s="96"/>
      <c r="G201" s="500" t="s">
        <v>73</v>
      </c>
      <c r="H201" s="292"/>
      <c r="I201" s="292"/>
      <c r="J201" s="292"/>
      <c r="K201" s="292"/>
      <c r="L201" s="501" t="s">
        <v>77</v>
      </c>
      <c r="M201" s="292"/>
      <c r="N201" s="292"/>
      <c r="O201" s="292"/>
      <c r="P201" s="292"/>
      <c r="Q201" s="292"/>
      <c r="R201" s="292"/>
      <c r="S201" s="292"/>
      <c r="T201" s="292"/>
      <c r="U201" s="292"/>
      <c r="V201" s="292"/>
      <c r="W201" s="292"/>
      <c r="X201" s="502"/>
      <c r="Y201" s="503" t="s">
        <v>83</v>
      </c>
      <c r="Z201" s="504"/>
      <c r="AA201" s="504"/>
      <c r="AB201" s="505"/>
      <c r="AC201" s="500" t="s">
        <v>73</v>
      </c>
      <c r="AD201" s="292"/>
      <c r="AE201" s="292"/>
      <c r="AF201" s="292"/>
      <c r="AG201" s="292"/>
      <c r="AH201" s="501" t="s">
        <v>77</v>
      </c>
      <c r="AI201" s="292"/>
      <c r="AJ201" s="292"/>
      <c r="AK201" s="292"/>
      <c r="AL201" s="292"/>
      <c r="AM201" s="292"/>
      <c r="AN201" s="292"/>
      <c r="AO201" s="292"/>
      <c r="AP201" s="292"/>
      <c r="AQ201" s="292"/>
      <c r="AR201" s="292"/>
      <c r="AS201" s="292"/>
      <c r="AT201" s="502"/>
      <c r="AU201" s="503" t="s">
        <v>83</v>
      </c>
      <c r="AV201" s="504"/>
      <c r="AW201" s="504"/>
      <c r="AX201" s="506"/>
      <c r="AY201" s="2">
        <f t="shared" ref="AY201:AY212" si="15">$AY$200</f>
        <v>0</v>
      </c>
    </row>
    <row r="202" spans="1:51" ht="24.75" customHeight="1" x14ac:dyDescent="0.15">
      <c r="A202" s="94"/>
      <c r="B202" s="95"/>
      <c r="C202" s="95"/>
      <c r="D202" s="95"/>
      <c r="E202" s="95"/>
      <c r="F202" s="96"/>
      <c r="G202" s="507"/>
      <c r="H202" s="508"/>
      <c r="I202" s="508"/>
      <c r="J202" s="508"/>
      <c r="K202" s="509"/>
      <c r="L202" s="510"/>
      <c r="M202" s="511"/>
      <c r="N202" s="511"/>
      <c r="O202" s="511"/>
      <c r="P202" s="511"/>
      <c r="Q202" s="511"/>
      <c r="R202" s="511"/>
      <c r="S202" s="511"/>
      <c r="T202" s="511"/>
      <c r="U202" s="511"/>
      <c r="V202" s="511"/>
      <c r="W202" s="511"/>
      <c r="X202" s="512"/>
      <c r="Y202" s="471"/>
      <c r="Z202" s="472"/>
      <c r="AA202" s="472"/>
      <c r="AB202" s="513"/>
      <c r="AC202" s="507"/>
      <c r="AD202" s="508"/>
      <c r="AE202" s="508"/>
      <c r="AF202" s="508"/>
      <c r="AG202" s="509"/>
      <c r="AH202" s="510"/>
      <c r="AI202" s="511"/>
      <c r="AJ202" s="511"/>
      <c r="AK202" s="511"/>
      <c r="AL202" s="511"/>
      <c r="AM202" s="511"/>
      <c r="AN202" s="511"/>
      <c r="AO202" s="511"/>
      <c r="AP202" s="511"/>
      <c r="AQ202" s="511"/>
      <c r="AR202" s="511"/>
      <c r="AS202" s="511"/>
      <c r="AT202" s="512"/>
      <c r="AU202" s="471"/>
      <c r="AV202" s="472"/>
      <c r="AW202" s="472"/>
      <c r="AX202" s="473"/>
      <c r="AY202" s="2">
        <f t="shared" si="15"/>
        <v>0</v>
      </c>
    </row>
    <row r="203" spans="1:51" ht="24.75" customHeight="1" x14ac:dyDescent="0.15">
      <c r="A203" s="94"/>
      <c r="B203" s="95"/>
      <c r="C203" s="95"/>
      <c r="D203" s="95"/>
      <c r="E203" s="95"/>
      <c r="F203" s="96"/>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customHeight="1" x14ac:dyDescent="0.15">
      <c r="A204" s="94"/>
      <c r="B204" s="95"/>
      <c r="C204" s="95"/>
      <c r="D204" s="95"/>
      <c r="E204" s="95"/>
      <c r="F204" s="96"/>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customHeight="1" x14ac:dyDescent="0.15">
      <c r="A205" s="94"/>
      <c r="B205" s="95"/>
      <c r="C205" s="95"/>
      <c r="D205" s="95"/>
      <c r="E205" s="95"/>
      <c r="F205" s="96"/>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customHeight="1" x14ac:dyDescent="0.15">
      <c r="A206" s="94"/>
      <c r="B206" s="95"/>
      <c r="C206" s="95"/>
      <c r="D206" s="95"/>
      <c r="E206" s="95"/>
      <c r="F206" s="96"/>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customHeight="1" x14ac:dyDescent="0.15">
      <c r="A207" s="94"/>
      <c r="B207" s="95"/>
      <c r="C207" s="95"/>
      <c r="D207" s="95"/>
      <c r="E207" s="95"/>
      <c r="F207" s="96"/>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customHeight="1" x14ac:dyDescent="0.15">
      <c r="A208" s="94"/>
      <c r="B208" s="95"/>
      <c r="C208" s="95"/>
      <c r="D208" s="95"/>
      <c r="E208" s="95"/>
      <c r="F208" s="96"/>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customHeight="1" x14ac:dyDescent="0.15">
      <c r="A209" s="94"/>
      <c r="B209" s="95"/>
      <c r="C209" s="95"/>
      <c r="D209" s="95"/>
      <c r="E209" s="95"/>
      <c r="F209" s="96"/>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customHeight="1" x14ac:dyDescent="0.15">
      <c r="A210" s="94"/>
      <c r="B210" s="95"/>
      <c r="C210" s="95"/>
      <c r="D210" s="95"/>
      <c r="E210" s="95"/>
      <c r="F210" s="96"/>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customHeight="1" x14ac:dyDescent="0.15">
      <c r="A211" s="94"/>
      <c r="B211" s="95"/>
      <c r="C211" s="95"/>
      <c r="D211" s="95"/>
      <c r="E211" s="95"/>
      <c r="F211" s="96"/>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customHeight="1" x14ac:dyDescent="0.15">
      <c r="A212" s="911"/>
      <c r="B212" s="912"/>
      <c r="C212" s="912"/>
      <c r="D212" s="912"/>
      <c r="E212" s="912"/>
      <c r="F212" s="913"/>
      <c r="G212" s="786" t="s">
        <v>84</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84</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91" t="s">
        <v>98</v>
      </c>
      <c r="B214" s="914"/>
      <c r="C214" s="914"/>
      <c r="D214" s="914"/>
      <c r="E214" s="914"/>
      <c r="F214" s="915"/>
      <c r="G214" s="496" t="s">
        <v>328</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113</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customHeight="1" x14ac:dyDescent="0.15">
      <c r="A215" s="94"/>
      <c r="B215" s="95"/>
      <c r="C215" s="95"/>
      <c r="D215" s="95"/>
      <c r="E215" s="95"/>
      <c r="F215" s="96"/>
      <c r="G215" s="500" t="s">
        <v>73</v>
      </c>
      <c r="H215" s="292"/>
      <c r="I215" s="292"/>
      <c r="J215" s="292"/>
      <c r="K215" s="292"/>
      <c r="L215" s="501" t="s">
        <v>77</v>
      </c>
      <c r="M215" s="292"/>
      <c r="N215" s="292"/>
      <c r="O215" s="292"/>
      <c r="P215" s="292"/>
      <c r="Q215" s="292"/>
      <c r="R215" s="292"/>
      <c r="S215" s="292"/>
      <c r="T215" s="292"/>
      <c r="U215" s="292"/>
      <c r="V215" s="292"/>
      <c r="W215" s="292"/>
      <c r="X215" s="502"/>
      <c r="Y215" s="503" t="s">
        <v>83</v>
      </c>
      <c r="Z215" s="504"/>
      <c r="AA215" s="504"/>
      <c r="AB215" s="505"/>
      <c r="AC215" s="500" t="s">
        <v>73</v>
      </c>
      <c r="AD215" s="292"/>
      <c r="AE215" s="292"/>
      <c r="AF215" s="292"/>
      <c r="AG215" s="292"/>
      <c r="AH215" s="501" t="s">
        <v>77</v>
      </c>
      <c r="AI215" s="292"/>
      <c r="AJ215" s="292"/>
      <c r="AK215" s="292"/>
      <c r="AL215" s="292"/>
      <c r="AM215" s="292"/>
      <c r="AN215" s="292"/>
      <c r="AO215" s="292"/>
      <c r="AP215" s="292"/>
      <c r="AQ215" s="292"/>
      <c r="AR215" s="292"/>
      <c r="AS215" s="292"/>
      <c r="AT215" s="502"/>
      <c r="AU215" s="503" t="s">
        <v>83</v>
      </c>
      <c r="AV215" s="504"/>
      <c r="AW215" s="504"/>
      <c r="AX215" s="506"/>
      <c r="AY215" s="2">
        <f t="shared" ref="AY215:AY226" si="16">$AY$214</f>
        <v>0</v>
      </c>
    </row>
    <row r="216" spans="1:51" ht="24.75" customHeight="1" x14ac:dyDescent="0.15">
      <c r="A216" s="94"/>
      <c r="B216" s="95"/>
      <c r="C216" s="95"/>
      <c r="D216" s="95"/>
      <c r="E216" s="95"/>
      <c r="F216" s="96"/>
      <c r="G216" s="507"/>
      <c r="H216" s="508"/>
      <c r="I216" s="508"/>
      <c r="J216" s="508"/>
      <c r="K216" s="509"/>
      <c r="L216" s="510"/>
      <c r="M216" s="511"/>
      <c r="N216" s="511"/>
      <c r="O216" s="511"/>
      <c r="P216" s="511"/>
      <c r="Q216" s="511"/>
      <c r="R216" s="511"/>
      <c r="S216" s="511"/>
      <c r="T216" s="511"/>
      <c r="U216" s="511"/>
      <c r="V216" s="511"/>
      <c r="W216" s="511"/>
      <c r="X216" s="512"/>
      <c r="Y216" s="471"/>
      <c r="Z216" s="472"/>
      <c r="AA216" s="472"/>
      <c r="AB216" s="513"/>
      <c r="AC216" s="507"/>
      <c r="AD216" s="508"/>
      <c r="AE216" s="508"/>
      <c r="AF216" s="508"/>
      <c r="AG216" s="509"/>
      <c r="AH216" s="510"/>
      <c r="AI216" s="511"/>
      <c r="AJ216" s="511"/>
      <c r="AK216" s="511"/>
      <c r="AL216" s="511"/>
      <c r="AM216" s="511"/>
      <c r="AN216" s="511"/>
      <c r="AO216" s="511"/>
      <c r="AP216" s="511"/>
      <c r="AQ216" s="511"/>
      <c r="AR216" s="511"/>
      <c r="AS216" s="511"/>
      <c r="AT216" s="512"/>
      <c r="AU216" s="471"/>
      <c r="AV216" s="472"/>
      <c r="AW216" s="472"/>
      <c r="AX216" s="473"/>
      <c r="AY216" s="2">
        <f t="shared" si="16"/>
        <v>0</v>
      </c>
    </row>
    <row r="217" spans="1:51" ht="24.75" customHeight="1" x14ac:dyDescent="0.15">
      <c r="A217" s="94"/>
      <c r="B217" s="95"/>
      <c r="C217" s="95"/>
      <c r="D217" s="95"/>
      <c r="E217" s="95"/>
      <c r="F217" s="96"/>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customHeight="1" x14ac:dyDescent="0.15">
      <c r="A218" s="94"/>
      <c r="B218" s="95"/>
      <c r="C218" s="95"/>
      <c r="D218" s="95"/>
      <c r="E218" s="95"/>
      <c r="F218" s="96"/>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customHeight="1" x14ac:dyDescent="0.15">
      <c r="A219" s="94"/>
      <c r="B219" s="95"/>
      <c r="C219" s="95"/>
      <c r="D219" s="95"/>
      <c r="E219" s="95"/>
      <c r="F219" s="96"/>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customHeight="1" x14ac:dyDescent="0.15">
      <c r="A220" s="94"/>
      <c r="B220" s="95"/>
      <c r="C220" s="95"/>
      <c r="D220" s="95"/>
      <c r="E220" s="95"/>
      <c r="F220" s="96"/>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customHeight="1" x14ac:dyDescent="0.15">
      <c r="A221" s="94"/>
      <c r="B221" s="95"/>
      <c r="C221" s="95"/>
      <c r="D221" s="95"/>
      <c r="E221" s="95"/>
      <c r="F221" s="96"/>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customHeight="1" x14ac:dyDescent="0.15">
      <c r="A222" s="94"/>
      <c r="B222" s="95"/>
      <c r="C222" s="95"/>
      <c r="D222" s="95"/>
      <c r="E222" s="95"/>
      <c r="F222" s="96"/>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customHeight="1" x14ac:dyDescent="0.15">
      <c r="A223" s="94"/>
      <c r="B223" s="95"/>
      <c r="C223" s="95"/>
      <c r="D223" s="95"/>
      <c r="E223" s="95"/>
      <c r="F223" s="96"/>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customHeight="1" x14ac:dyDescent="0.15">
      <c r="A224" s="94"/>
      <c r="B224" s="95"/>
      <c r="C224" s="95"/>
      <c r="D224" s="95"/>
      <c r="E224" s="95"/>
      <c r="F224" s="96"/>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customHeight="1" x14ac:dyDescent="0.15">
      <c r="A225" s="94"/>
      <c r="B225" s="95"/>
      <c r="C225" s="95"/>
      <c r="D225" s="95"/>
      <c r="E225" s="95"/>
      <c r="F225" s="96"/>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customHeight="1" x14ac:dyDescent="0.15">
      <c r="A226" s="94"/>
      <c r="B226" s="95"/>
      <c r="C226" s="95"/>
      <c r="D226" s="95"/>
      <c r="E226" s="95"/>
      <c r="F226" s="96"/>
      <c r="G226" s="489" t="s">
        <v>84</v>
      </c>
      <c r="H226" s="490"/>
      <c r="I226" s="490"/>
      <c r="J226" s="490"/>
      <c r="K226" s="490"/>
      <c r="L226" s="491"/>
      <c r="M226" s="386"/>
      <c r="N226" s="386"/>
      <c r="O226" s="386"/>
      <c r="P226" s="386"/>
      <c r="Q226" s="386"/>
      <c r="R226" s="386"/>
      <c r="S226" s="386"/>
      <c r="T226" s="386"/>
      <c r="U226" s="386"/>
      <c r="V226" s="386"/>
      <c r="W226" s="386"/>
      <c r="X226" s="387"/>
      <c r="Y226" s="492">
        <f>SUM(Y216:AB225)</f>
        <v>0</v>
      </c>
      <c r="Z226" s="493"/>
      <c r="AA226" s="493"/>
      <c r="AB226" s="494"/>
      <c r="AC226" s="489" t="s">
        <v>84</v>
      </c>
      <c r="AD226" s="490"/>
      <c r="AE226" s="490"/>
      <c r="AF226" s="490"/>
      <c r="AG226" s="490"/>
      <c r="AH226" s="491"/>
      <c r="AI226" s="386"/>
      <c r="AJ226" s="386"/>
      <c r="AK226" s="386"/>
      <c r="AL226" s="386"/>
      <c r="AM226" s="386"/>
      <c r="AN226" s="386"/>
      <c r="AO226" s="386"/>
      <c r="AP226" s="386"/>
      <c r="AQ226" s="386"/>
      <c r="AR226" s="386"/>
      <c r="AS226" s="386"/>
      <c r="AT226" s="387"/>
      <c r="AU226" s="492">
        <f>SUM(AU216:AX225)</f>
        <v>0</v>
      </c>
      <c r="AV226" s="493"/>
      <c r="AW226" s="493"/>
      <c r="AX226" s="495"/>
      <c r="AY226" s="2">
        <f t="shared" si="16"/>
        <v>0</v>
      </c>
    </row>
    <row r="227" spans="1:51" ht="30" customHeight="1" x14ac:dyDescent="0.15">
      <c r="A227" s="94"/>
      <c r="B227" s="95"/>
      <c r="C227" s="95"/>
      <c r="D227" s="95"/>
      <c r="E227" s="95"/>
      <c r="F227" s="96"/>
      <c r="G227" s="496" t="s">
        <v>446</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342</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customHeight="1" x14ac:dyDescent="0.15">
      <c r="A228" s="94"/>
      <c r="B228" s="95"/>
      <c r="C228" s="95"/>
      <c r="D228" s="95"/>
      <c r="E228" s="95"/>
      <c r="F228" s="96"/>
      <c r="G228" s="500" t="s">
        <v>73</v>
      </c>
      <c r="H228" s="292"/>
      <c r="I228" s="292"/>
      <c r="J228" s="292"/>
      <c r="K228" s="292"/>
      <c r="L228" s="501" t="s">
        <v>77</v>
      </c>
      <c r="M228" s="292"/>
      <c r="N228" s="292"/>
      <c r="O228" s="292"/>
      <c r="P228" s="292"/>
      <c r="Q228" s="292"/>
      <c r="R228" s="292"/>
      <c r="S228" s="292"/>
      <c r="T228" s="292"/>
      <c r="U228" s="292"/>
      <c r="V228" s="292"/>
      <c r="W228" s="292"/>
      <c r="X228" s="502"/>
      <c r="Y228" s="503" t="s">
        <v>83</v>
      </c>
      <c r="Z228" s="504"/>
      <c r="AA228" s="504"/>
      <c r="AB228" s="505"/>
      <c r="AC228" s="500" t="s">
        <v>73</v>
      </c>
      <c r="AD228" s="292"/>
      <c r="AE228" s="292"/>
      <c r="AF228" s="292"/>
      <c r="AG228" s="292"/>
      <c r="AH228" s="501" t="s">
        <v>77</v>
      </c>
      <c r="AI228" s="292"/>
      <c r="AJ228" s="292"/>
      <c r="AK228" s="292"/>
      <c r="AL228" s="292"/>
      <c r="AM228" s="292"/>
      <c r="AN228" s="292"/>
      <c r="AO228" s="292"/>
      <c r="AP228" s="292"/>
      <c r="AQ228" s="292"/>
      <c r="AR228" s="292"/>
      <c r="AS228" s="292"/>
      <c r="AT228" s="502"/>
      <c r="AU228" s="503" t="s">
        <v>83</v>
      </c>
      <c r="AV228" s="504"/>
      <c r="AW228" s="504"/>
      <c r="AX228" s="506"/>
      <c r="AY228" s="2">
        <f t="shared" ref="AY228:AY239" si="17">$AY$227</f>
        <v>0</v>
      </c>
    </row>
    <row r="229" spans="1:51" ht="24.75" customHeight="1" x14ac:dyDescent="0.15">
      <c r="A229" s="94"/>
      <c r="B229" s="95"/>
      <c r="C229" s="95"/>
      <c r="D229" s="95"/>
      <c r="E229" s="95"/>
      <c r="F229" s="96"/>
      <c r="G229" s="507"/>
      <c r="H229" s="508"/>
      <c r="I229" s="508"/>
      <c r="J229" s="508"/>
      <c r="K229" s="509"/>
      <c r="L229" s="510"/>
      <c r="M229" s="511"/>
      <c r="N229" s="511"/>
      <c r="O229" s="511"/>
      <c r="P229" s="511"/>
      <c r="Q229" s="511"/>
      <c r="R229" s="511"/>
      <c r="S229" s="511"/>
      <c r="T229" s="511"/>
      <c r="U229" s="511"/>
      <c r="V229" s="511"/>
      <c r="W229" s="511"/>
      <c r="X229" s="512"/>
      <c r="Y229" s="471"/>
      <c r="Z229" s="472"/>
      <c r="AA229" s="472"/>
      <c r="AB229" s="513"/>
      <c r="AC229" s="507"/>
      <c r="AD229" s="508"/>
      <c r="AE229" s="508"/>
      <c r="AF229" s="508"/>
      <c r="AG229" s="509"/>
      <c r="AH229" s="510"/>
      <c r="AI229" s="511"/>
      <c r="AJ229" s="511"/>
      <c r="AK229" s="511"/>
      <c r="AL229" s="511"/>
      <c r="AM229" s="511"/>
      <c r="AN229" s="511"/>
      <c r="AO229" s="511"/>
      <c r="AP229" s="511"/>
      <c r="AQ229" s="511"/>
      <c r="AR229" s="511"/>
      <c r="AS229" s="511"/>
      <c r="AT229" s="512"/>
      <c r="AU229" s="471"/>
      <c r="AV229" s="472"/>
      <c r="AW229" s="472"/>
      <c r="AX229" s="473"/>
      <c r="AY229" s="2">
        <f t="shared" si="17"/>
        <v>0</v>
      </c>
    </row>
    <row r="230" spans="1:51" ht="24.75" customHeight="1" x14ac:dyDescent="0.15">
      <c r="A230" s="94"/>
      <c r="B230" s="95"/>
      <c r="C230" s="95"/>
      <c r="D230" s="95"/>
      <c r="E230" s="95"/>
      <c r="F230" s="96"/>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customHeight="1" x14ac:dyDescent="0.15">
      <c r="A231" s="94"/>
      <c r="B231" s="95"/>
      <c r="C231" s="95"/>
      <c r="D231" s="95"/>
      <c r="E231" s="95"/>
      <c r="F231" s="96"/>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customHeight="1" x14ac:dyDescent="0.15">
      <c r="A232" s="94"/>
      <c r="B232" s="95"/>
      <c r="C232" s="95"/>
      <c r="D232" s="95"/>
      <c r="E232" s="95"/>
      <c r="F232" s="96"/>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customHeight="1" x14ac:dyDescent="0.15">
      <c r="A233" s="94"/>
      <c r="B233" s="95"/>
      <c r="C233" s="95"/>
      <c r="D233" s="95"/>
      <c r="E233" s="95"/>
      <c r="F233" s="96"/>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customHeight="1" x14ac:dyDescent="0.15">
      <c r="A234" s="94"/>
      <c r="B234" s="95"/>
      <c r="C234" s="95"/>
      <c r="D234" s="95"/>
      <c r="E234" s="95"/>
      <c r="F234" s="96"/>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customHeight="1" x14ac:dyDescent="0.15">
      <c r="A235" s="94"/>
      <c r="B235" s="95"/>
      <c r="C235" s="95"/>
      <c r="D235" s="95"/>
      <c r="E235" s="95"/>
      <c r="F235" s="96"/>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customHeight="1" x14ac:dyDescent="0.15">
      <c r="A236" s="94"/>
      <c r="B236" s="95"/>
      <c r="C236" s="95"/>
      <c r="D236" s="95"/>
      <c r="E236" s="95"/>
      <c r="F236" s="96"/>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customHeight="1" x14ac:dyDescent="0.15">
      <c r="A237" s="94"/>
      <c r="B237" s="95"/>
      <c r="C237" s="95"/>
      <c r="D237" s="95"/>
      <c r="E237" s="95"/>
      <c r="F237" s="96"/>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customHeight="1" x14ac:dyDescent="0.15">
      <c r="A238" s="94"/>
      <c r="B238" s="95"/>
      <c r="C238" s="95"/>
      <c r="D238" s="95"/>
      <c r="E238" s="95"/>
      <c r="F238" s="96"/>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customHeight="1" x14ac:dyDescent="0.15">
      <c r="A239" s="94"/>
      <c r="B239" s="95"/>
      <c r="C239" s="95"/>
      <c r="D239" s="95"/>
      <c r="E239" s="95"/>
      <c r="F239" s="96"/>
      <c r="G239" s="489" t="s">
        <v>84</v>
      </c>
      <c r="H239" s="490"/>
      <c r="I239" s="490"/>
      <c r="J239" s="490"/>
      <c r="K239" s="490"/>
      <c r="L239" s="491"/>
      <c r="M239" s="386"/>
      <c r="N239" s="386"/>
      <c r="O239" s="386"/>
      <c r="P239" s="386"/>
      <c r="Q239" s="386"/>
      <c r="R239" s="386"/>
      <c r="S239" s="386"/>
      <c r="T239" s="386"/>
      <c r="U239" s="386"/>
      <c r="V239" s="386"/>
      <c r="W239" s="386"/>
      <c r="X239" s="387"/>
      <c r="Y239" s="492">
        <f>SUM(Y229:AB238)</f>
        <v>0</v>
      </c>
      <c r="Z239" s="493"/>
      <c r="AA239" s="493"/>
      <c r="AB239" s="494"/>
      <c r="AC239" s="489" t="s">
        <v>84</v>
      </c>
      <c r="AD239" s="490"/>
      <c r="AE239" s="490"/>
      <c r="AF239" s="490"/>
      <c r="AG239" s="490"/>
      <c r="AH239" s="491"/>
      <c r="AI239" s="386"/>
      <c r="AJ239" s="386"/>
      <c r="AK239" s="386"/>
      <c r="AL239" s="386"/>
      <c r="AM239" s="386"/>
      <c r="AN239" s="386"/>
      <c r="AO239" s="386"/>
      <c r="AP239" s="386"/>
      <c r="AQ239" s="386"/>
      <c r="AR239" s="386"/>
      <c r="AS239" s="386"/>
      <c r="AT239" s="387"/>
      <c r="AU239" s="492">
        <f>SUM(AU229:AX238)</f>
        <v>0</v>
      </c>
      <c r="AV239" s="493"/>
      <c r="AW239" s="493"/>
      <c r="AX239" s="495"/>
      <c r="AY239" s="2">
        <f t="shared" si="17"/>
        <v>0</v>
      </c>
    </row>
    <row r="240" spans="1:51" ht="30" customHeight="1" x14ac:dyDescent="0.15">
      <c r="A240" s="94"/>
      <c r="B240" s="95"/>
      <c r="C240" s="95"/>
      <c r="D240" s="95"/>
      <c r="E240" s="95"/>
      <c r="F240" s="96"/>
      <c r="G240" s="496" t="s">
        <v>449</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450</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customHeight="1" x14ac:dyDescent="0.15">
      <c r="A241" s="94"/>
      <c r="B241" s="95"/>
      <c r="C241" s="95"/>
      <c r="D241" s="95"/>
      <c r="E241" s="95"/>
      <c r="F241" s="96"/>
      <c r="G241" s="500" t="s">
        <v>73</v>
      </c>
      <c r="H241" s="292"/>
      <c r="I241" s="292"/>
      <c r="J241" s="292"/>
      <c r="K241" s="292"/>
      <c r="L241" s="501" t="s">
        <v>77</v>
      </c>
      <c r="M241" s="292"/>
      <c r="N241" s="292"/>
      <c r="O241" s="292"/>
      <c r="P241" s="292"/>
      <c r="Q241" s="292"/>
      <c r="R241" s="292"/>
      <c r="S241" s="292"/>
      <c r="T241" s="292"/>
      <c r="U241" s="292"/>
      <c r="V241" s="292"/>
      <c r="W241" s="292"/>
      <c r="X241" s="502"/>
      <c r="Y241" s="503" t="s">
        <v>83</v>
      </c>
      <c r="Z241" s="504"/>
      <c r="AA241" s="504"/>
      <c r="AB241" s="505"/>
      <c r="AC241" s="500" t="s">
        <v>73</v>
      </c>
      <c r="AD241" s="292"/>
      <c r="AE241" s="292"/>
      <c r="AF241" s="292"/>
      <c r="AG241" s="292"/>
      <c r="AH241" s="501" t="s">
        <v>77</v>
      </c>
      <c r="AI241" s="292"/>
      <c r="AJ241" s="292"/>
      <c r="AK241" s="292"/>
      <c r="AL241" s="292"/>
      <c r="AM241" s="292"/>
      <c r="AN241" s="292"/>
      <c r="AO241" s="292"/>
      <c r="AP241" s="292"/>
      <c r="AQ241" s="292"/>
      <c r="AR241" s="292"/>
      <c r="AS241" s="292"/>
      <c r="AT241" s="502"/>
      <c r="AU241" s="503" t="s">
        <v>83</v>
      </c>
      <c r="AV241" s="504"/>
      <c r="AW241" s="504"/>
      <c r="AX241" s="506"/>
      <c r="AY241" s="2">
        <f t="shared" ref="AY241:AY252" si="18">$AY$240</f>
        <v>0</v>
      </c>
    </row>
    <row r="242" spans="1:51" ht="24.75" customHeight="1" x14ac:dyDescent="0.15">
      <c r="A242" s="94"/>
      <c r="B242" s="95"/>
      <c r="C242" s="95"/>
      <c r="D242" s="95"/>
      <c r="E242" s="95"/>
      <c r="F242" s="96"/>
      <c r="G242" s="507"/>
      <c r="H242" s="508"/>
      <c r="I242" s="508"/>
      <c r="J242" s="508"/>
      <c r="K242" s="509"/>
      <c r="L242" s="510"/>
      <c r="M242" s="511"/>
      <c r="N242" s="511"/>
      <c r="O242" s="511"/>
      <c r="P242" s="511"/>
      <c r="Q242" s="511"/>
      <c r="R242" s="511"/>
      <c r="S242" s="511"/>
      <c r="T242" s="511"/>
      <c r="U242" s="511"/>
      <c r="V242" s="511"/>
      <c r="W242" s="511"/>
      <c r="X242" s="512"/>
      <c r="Y242" s="471"/>
      <c r="Z242" s="472"/>
      <c r="AA242" s="472"/>
      <c r="AB242" s="513"/>
      <c r="AC242" s="507"/>
      <c r="AD242" s="508"/>
      <c r="AE242" s="508"/>
      <c r="AF242" s="508"/>
      <c r="AG242" s="509"/>
      <c r="AH242" s="510"/>
      <c r="AI242" s="511"/>
      <c r="AJ242" s="511"/>
      <c r="AK242" s="511"/>
      <c r="AL242" s="511"/>
      <c r="AM242" s="511"/>
      <c r="AN242" s="511"/>
      <c r="AO242" s="511"/>
      <c r="AP242" s="511"/>
      <c r="AQ242" s="511"/>
      <c r="AR242" s="511"/>
      <c r="AS242" s="511"/>
      <c r="AT242" s="512"/>
      <c r="AU242" s="471"/>
      <c r="AV242" s="472"/>
      <c r="AW242" s="472"/>
      <c r="AX242" s="473"/>
      <c r="AY242" s="2">
        <f t="shared" si="18"/>
        <v>0</v>
      </c>
    </row>
    <row r="243" spans="1:51" ht="24.75" customHeight="1" x14ac:dyDescent="0.15">
      <c r="A243" s="94"/>
      <c r="B243" s="95"/>
      <c r="C243" s="95"/>
      <c r="D243" s="95"/>
      <c r="E243" s="95"/>
      <c r="F243" s="96"/>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customHeight="1" x14ac:dyDescent="0.15">
      <c r="A244" s="94"/>
      <c r="B244" s="95"/>
      <c r="C244" s="95"/>
      <c r="D244" s="95"/>
      <c r="E244" s="95"/>
      <c r="F244" s="96"/>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customHeight="1" x14ac:dyDescent="0.15">
      <c r="A245" s="94"/>
      <c r="B245" s="95"/>
      <c r="C245" s="95"/>
      <c r="D245" s="95"/>
      <c r="E245" s="95"/>
      <c r="F245" s="96"/>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customHeight="1" x14ac:dyDescent="0.15">
      <c r="A246" s="94"/>
      <c r="B246" s="95"/>
      <c r="C246" s="95"/>
      <c r="D246" s="95"/>
      <c r="E246" s="95"/>
      <c r="F246" s="96"/>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customHeight="1" x14ac:dyDescent="0.15">
      <c r="A247" s="94"/>
      <c r="B247" s="95"/>
      <c r="C247" s="95"/>
      <c r="D247" s="95"/>
      <c r="E247" s="95"/>
      <c r="F247" s="96"/>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customHeight="1" x14ac:dyDescent="0.15">
      <c r="A248" s="94"/>
      <c r="B248" s="95"/>
      <c r="C248" s="95"/>
      <c r="D248" s="95"/>
      <c r="E248" s="95"/>
      <c r="F248" s="96"/>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customHeight="1" x14ac:dyDescent="0.15">
      <c r="A249" s="94"/>
      <c r="B249" s="95"/>
      <c r="C249" s="95"/>
      <c r="D249" s="95"/>
      <c r="E249" s="95"/>
      <c r="F249" s="96"/>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customHeight="1" x14ac:dyDescent="0.15">
      <c r="A250" s="94"/>
      <c r="B250" s="95"/>
      <c r="C250" s="95"/>
      <c r="D250" s="95"/>
      <c r="E250" s="95"/>
      <c r="F250" s="96"/>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customHeight="1" x14ac:dyDescent="0.15">
      <c r="A251" s="94"/>
      <c r="B251" s="95"/>
      <c r="C251" s="95"/>
      <c r="D251" s="95"/>
      <c r="E251" s="95"/>
      <c r="F251" s="96"/>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customHeight="1" x14ac:dyDescent="0.15">
      <c r="A252" s="94"/>
      <c r="B252" s="95"/>
      <c r="C252" s="95"/>
      <c r="D252" s="95"/>
      <c r="E252" s="95"/>
      <c r="F252" s="96"/>
      <c r="G252" s="489" t="s">
        <v>84</v>
      </c>
      <c r="H252" s="490"/>
      <c r="I252" s="490"/>
      <c r="J252" s="490"/>
      <c r="K252" s="490"/>
      <c r="L252" s="491"/>
      <c r="M252" s="386"/>
      <c r="N252" s="386"/>
      <c r="O252" s="386"/>
      <c r="P252" s="386"/>
      <c r="Q252" s="386"/>
      <c r="R252" s="386"/>
      <c r="S252" s="386"/>
      <c r="T252" s="386"/>
      <c r="U252" s="386"/>
      <c r="V252" s="386"/>
      <c r="W252" s="386"/>
      <c r="X252" s="387"/>
      <c r="Y252" s="492">
        <f>SUM(Y242:AB251)</f>
        <v>0</v>
      </c>
      <c r="Z252" s="493"/>
      <c r="AA252" s="493"/>
      <c r="AB252" s="494"/>
      <c r="AC252" s="489" t="s">
        <v>84</v>
      </c>
      <c r="AD252" s="490"/>
      <c r="AE252" s="490"/>
      <c r="AF252" s="490"/>
      <c r="AG252" s="490"/>
      <c r="AH252" s="491"/>
      <c r="AI252" s="386"/>
      <c r="AJ252" s="386"/>
      <c r="AK252" s="386"/>
      <c r="AL252" s="386"/>
      <c r="AM252" s="386"/>
      <c r="AN252" s="386"/>
      <c r="AO252" s="386"/>
      <c r="AP252" s="386"/>
      <c r="AQ252" s="386"/>
      <c r="AR252" s="386"/>
      <c r="AS252" s="386"/>
      <c r="AT252" s="387"/>
      <c r="AU252" s="492">
        <f>SUM(AU242:AX251)</f>
        <v>0</v>
      </c>
      <c r="AV252" s="493"/>
      <c r="AW252" s="493"/>
      <c r="AX252" s="495"/>
      <c r="AY252" s="2">
        <f t="shared" si="18"/>
        <v>0</v>
      </c>
    </row>
    <row r="253" spans="1:51" ht="30" customHeight="1" x14ac:dyDescent="0.15">
      <c r="A253" s="94"/>
      <c r="B253" s="95"/>
      <c r="C253" s="95"/>
      <c r="D253" s="95"/>
      <c r="E253" s="95"/>
      <c r="F253" s="96"/>
      <c r="G253" s="496" t="s">
        <v>75</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276</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customHeight="1" x14ac:dyDescent="0.15">
      <c r="A254" s="94"/>
      <c r="B254" s="95"/>
      <c r="C254" s="95"/>
      <c r="D254" s="95"/>
      <c r="E254" s="95"/>
      <c r="F254" s="96"/>
      <c r="G254" s="500" t="s">
        <v>73</v>
      </c>
      <c r="H254" s="292"/>
      <c r="I254" s="292"/>
      <c r="J254" s="292"/>
      <c r="K254" s="292"/>
      <c r="L254" s="501" t="s">
        <v>77</v>
      </c>
      <c r="M254" s="292"/>
      <c r="N254" s="292"/>
      <c r="O254" s="292"/>
      <c r="P254" s="292"/>
      <c r="Q254" s="292"/>
      <c r="R254" s="292"/>
      <c r="S254" s="292"/>
      <c r="T254" s="292"/>
      <c r="U254" s="292"/>
      <c r="V254" s="292"/>
      <c r="W254" s="292"/>
      <c r="X254" s="502"/>
      <c r="Y254" s="503" t="s">
        <v>83</v>
      </c>
      <c r="Z254" s="504"/>
      <c r="AA254" s="504"/>
      <c r="AB254" s="505"/>
      <c r="AC254" s="500" t="s">
        <v>73</v>
      </c>
      <c r="AD254" s="292"/>
      <c r="AE254" s="292"/>
      <c r="AF254" s="292"/>
      <c r="AG254" s="292"/>
      <c r="AH254" s="501" t="s">
        <v>77</v>
      </c>
      <c r="AI254" s="292"/>
      <c r="AJ254" s="292"/>
      <c r="AK254" s="292"/>
      <c r="AL254" s="292"/>
      <c r="AM254" s="292"/>
      <c r="AN254" s="292"/>
      <c r="AO254" s="292"/>
      <c r="AP254" s="292"/>
      <c r="AQ254" s="292"/>
      <c r="AR254" s="292"/>
      <c r="AS254" s="292"/>
      <c r="AT254" s="502"/>
      <c r="AU254" s="503" t="s">
        <v>83</v>
      </c>
      <c r="AV254" s="504"/>
      <c r="AW254" s="504"/>
      <c r="AX254" s="506"/>
      <c r="AY254" s="2">
        <f t="shared" ref="AY254:AY265" si="19">$AY$253</f>
        <v>0</v>
      </c>
    </row>
    <row r="255" spans="1:51" ht="24.75" customHeight="1" x14ac:dyDescent="0.15">
      <c r="A255" s="94"/>
      <c r="B255" s="95"/>
      <c r="C255" s="95"/>
      <c r="D255" s="95"/>
      <c r="E255" s="95"/>
      <c r="F255" s="96"/>
      <c r="G255" s="507"/>
      <c r="H255" s="508"/>
      <c r="I255" s="508"/>
      <c r="J255" s="508"/>
      <c r="K255" s="509"/>
      <c r="L255" s="510"/>
      <c r="M255" s="511"/>
      <c r="N255" s="511"/>
      <c r="O255" s="511"/>
      <c r="P255" s="511"/>
      <c r="Q255" s="511"/>
      <c r="R255" s="511"/>
      <c r="S255" s="511"/>
      <c r="T255" s="511"/>
      <c r="U255" s="511"/>
      <c r="V255" s="511"/>
      <c r="W255" s="511"/>
      <c r="X255" s="512"/>
      <c r="Y255" s="471"/>
      <c r="Z255" s="472"/>
      <c r="AA255" s="472"/>
      <c r="AB255" s="513"/>
      <c r="AC255" s="507"/>
      <c r="AD255" s="508"/>
      <c r="AE255" s="508"/>
      <c r="AF255" s="508"/>
      <c r="AG255" s="509"/>
      <c r="AH255" s="510"/>
      <c r="AI255" s="511"/>
      <c r="AJ255" s="511"/>
      <c r="AK255" s="511"/>
      <c r="AL255" s="511"/>
      <c r="AM255" s="511"/>
      <c r="AN255" s="511"/>
      <c r="AO255" s="511"/>
      <c r="AP255" s="511"/>
      <c r="AQ255" s="511"/>
      <c r="AR255" s="511"/>
      <c r="AS255" s="511"/>
      <c r="AT255" s="512"/>
      <c r="AU255" s="471"/>
      <c r="AV255" s="472"/>
      <c r="AW255" s="472"/>
      <c r="AX255" s="473"/>
      <c r="AY255" s="2">
        <f t="shared" si="19"/>
        <v>0</v>
      </c>
    </row>
    <row r="256" spans="1:51" ht="24.75" customHeight="1" x14ac:dyDescent="0.15">
      <c r="A256" s="94"/>
      <c r="B256" s="95"/>
      <c r="C256" s="95"/>
      <c r="D256" s="95"/>
      <c r="E256" s="95"/>
      <c r="F256" s="96"/>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customHeight="1" x14ac:dyDescent="0.15">
      <c r="A257" s="94"/>
      <c r="B257" s="95"/>
      <c r="C257" s="95"/>
      <c r="D257" s="95"/>
      <c r="E257" s="95"/>
      <c r="F257" s="96"/>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customHeight="1" x14ac:dyDescent="0.15">
      <c r="A258" s="94"/>
      <c r="B258" s="95"/>
      <c r="C258" s="95"/>
      <c r="D258" s="95"/>
      <c r="E258" s="95"/>
      <c r="F258" s="96"/>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customHeight="1" x14ac:dyDescent="0.15">
      <c r="A259" s="94"/>
      <c r="B259" s="95"/>
      <c r="C259" s="95"/>
      <c r="D259" s="95"/>
      <c r="E259" s="95"/>
      <c r="F259" s="96"/>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customHeight="1" x14ac:dyDescent="0.15">
      <c r="A260" s="94"/>
      <c r="B260" s="95"/>
      <c r="C260" s="95"/>
      <c r="D260" s="95"/>
      <c r="E260" s="95"/>
      <c r="F260" s="96"/>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customHeight="1" x14ac:dyDescent="0.15">
      <c r="A261" s="94"/>
      <c r="B261" s="95"/>
      <c r="C261" s="95"/>
      <c r="D261" s="95"/>
      <c r="E261" s="95"/>
      <c r="F261" s="96"/>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customHeight="1" x14ac:dyDescent="0.15">
      <c r="A262" s="94"/>
      <c r="B262" s="95"/>
      <c r="C262" s="95"/>
      <c r="D262" s="95"/>
      <c r="E262" s="95"/>
      <c r="F262" s="96"/>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customHeight="1" x14ac:dyDescent="0.15">
      <c r="A263" s="94"/>
      <c r="B263" s="95"/>
      <c r="C263" s="95"/>
      <c r="D263" s="95"/>
      <c r="E263" s="95"/>
      <c r="F263" s="96"/>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customHeight="1" x14ac:dyDescent="0.15">
      <c r="A264" s="94"/>
      <c r="B264" s="95"/>
      <c r="C264" s="95"/>
      <c r="D264" s="95"/>
      <c r="E264" s="95"/>
      <c r="F264" s="96"/>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customHeight="1" x14ac:dyDescent="0.15">
      <c r="A265" s="911"/>
      <c r="B265" s="912"/>
      <c r="C265" s="912"/>
      <c r="D265" s="912"/>
      <c r="E265" s="912"/>
      <c r="F265" s="913"/>
      <c r="G265" s="786" t="s">
        <v>84</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84</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Y11" sqref="Y11:AB11"/>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47" t="s">
        <v>101</v>
      </c>
      <c r="K3" s="467"/>
      <c r="L3" s="467"/>
      <c r="M3" s="467"/>
      <c r="N3" s="467"/>
      <c r="O3" s="467"/>
      <c r="P3" s="278" t="s">
        <v>24</v>
      </c>
      <c r="Q3" s="278"/>
      <c r="R3" s="278"/>
      <c r="S3" s="278"/>
      <c r="T3" s="278"/>
      <c r="U3" s="278"/>
      <c r="V3" s="278"/>
      <c r="W3" s="278"/>
      <c r="X3" s="278"/>
      <c r="Y3" s="463" t="s">
        <v>451</v>
      </c>
      <c r="Z3" s="463"/>
      <c r="AA3" s="463"/>
      <c r="AB3" s="463"/>
      <c r="AC3" s="247" t="s">
        <v>376</v>
      </c>
      <c r="AD3" s="247"/>
      <c r="AE3" s="247"/>
      <c r="AF3" s="247"/>
      <c r="AG3" s="247"/>
      <c r="AH3" s="463" t="s">
        <v>409</v>
      </c>
      <c r="AI3" s="278"/>
      <c r="AJ3" s="278"/>
      <c r="AK3" s="278"/>
      <c r="AL3" s="278" t="s">
        <v>23</v>
      </c>
      <c r="AM3" s="278"/>
      <c r="AN3" s="278"/>
      <c r="AO3" s="422"/>
      <c r="AP3" s="247" t="s">
        <v>456</v>
      </c>
      <c r="AQ3" s="247"/>
      <c r="AR3" s="247"/>
      <c r="AS3" s="247"/>
      <c r="AT3" s="247"/>
      <c r="AU3" s="247"/>
      <c r="AV3" s="247"/>
      <c r="AW3" s="247"/>
      <c r="AX3" s="247"/>
      <c r="AY3">
        <f>$AY$2</f>
        <v>0</v>
      </c>
    </row>
    <row r="4" spans="1:51" ht="26.25" customHeight="1" x14ac:dyDescent="0.15">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47" t="s">
        <v>101</v>
      </c>
      <c r="K36" s="467"/>
      <c r="L36" s="467"/>
      <c r="M36" s="467"/>
      <c r="N36" s="467"/>
      <c r="O36" s="467"/>
      <c r="P36" s="278" t="s">
        <v>24</v>
      </c>
      <c r="Q36" s="278"/>
      <c r="R36" s="278"/>
      <c r="S36" s="278"/>
      <c r="T36" s="278"/>
      <c r="U36" s="278"/>
      <c r="V36" s="278"/>
      <c r="W36" s="278"/>
      <c r="X36" s="278"/>
      <c r="Y36" s="463" t="s">
        <v>451</v>
      </c>
      <c r="Z36" s="463"/>
      <c r="AA36" s="463"/>
      <c r="AB36" s="463"/>
      <c r="AC36" s="247" t="s">
        <v>376</v>
      </c>
      <c r="AD36" s="247"/>
      <c r="AE36" s="247"/>
      <c r="AF36" s="247"/>
      <c r="AG36" s="247"/>
      <c r="AH36" s="463" t="s">
        <v>409</v>
      </c>
      <c r="AI36" s="278"/>
      <c r="AJ36" s="278"/>
      <c r="AK36" s="278"/>
      <c r="AL36" s="278" t="s">
        <v>23</v>
      </c>
      <c r="AM36" s="278"/>
      <c r="AN36" s="278"/>
      <c r="AO36" s="422"/>
      <c r="AP36" s="247" t="s">
        <v>456</v>
      </c>
      <c r="AQ36" s="247"/>
      <c r="AR36" s="247"/>
      <c r="AS36" s="247"/>
      <c r="AT36" s="247"/>
      <c r="AU36" s="247"/>
      <c r="AV36" s="247"/>
      <c r="AW36" s="247"/>
      <c r="AX36" s="247"/>
      <c r="AY36">
        <f>$AY$34</f>
        <v>0</v>
      </c>
    </row>
    <row r="37" spans="1:51" ht="26.25" customHeight="1" x14ac:dyDescent="0.15">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47" t="s">
        <v>101</v>
      </c>
      <c r="K69" s="467"/>
      <c r="L69" s="467"/>
      <c r="M69" s="467"/>
      <c r="N69" s="467"/>
      <c r="O69" s="467"/>
      <c r="P69" s="278" t="s">
        <v>24</v>
      </c>
      <c r="Q69" s="278"/>
      <c r="R69" s="278"/>
      <c r="S69" s="278"/>
      <c r="T69" s="278"/>
      <c r="U69" s="278"/>
      <c r="V69" s="278"/>
      <c r="W69" s="278"/>
      <c r="X69" s="278"/>
      <c r="Y69" s="463" t="s">
        <v>451</v>
      </c>
      <c r="Z69" s="463"/>
      <c r="AA69" s="463"/>
      <c r="AB69" s="463"/>
      <c r="AC69" s="247" t="s">
        <v>376</v>
      </c>
      <c r="AD69" s="247"/>
      <c r="AE69" s="247"/>
      <c r="AF69" s="247"/>
      <c r="AG69" s="247"/>
      <c r="AH69" s="463" t="s">
        <v>409</v>
      </c>
      <c r="AI69" s="278"/>
      <c r="AJ69" s="278"/>
      <c r="AK69" s="278"/>
      <c r="AL69" s="278" t="s">
        <v>23</v>
      </c>
      <c r="AM69" s="278"/>
      <c r="AN69" s="278"/>
      <c r="AO69" s="422"/>
      <c r="AP69" s="247" t="s">
        <v>456</v>
      </c>
      <c r="AQ69" s="247"/>
      <c r="AR69" s="247"/>
      <c r="AS69" s="247"/>
      <c r="AT69" s="247"/>
      <c r="AU69" s="247"/>
      <c r="AV69" s="247"/>
      <c r="AW69" s="247"/>
      <c r="AX69" s="247"/>
      <c r="AY69">
        <f>$AY$67</f>
        <v>0</v>
      </c>
    </row>
    <row r="70" spans="1:51" ht="26.25" customHeight="1" x14ac:dyDescent="0.15">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47" t="s">
        <v>101</v>
      </c>
      <c r="K102" s="467"/>
      <c r="L102" s="467"/>
      <c r="M102" s="467"/>
      <c r="N102" s="467"/>
      <c r="O102" s="467"/>
      <c r="P102" s="278" t="s">
        <v>24</v>
      </c>
      <c r="Q102" s="278"/>
      <c r="R102" s="278"/>
      <c r="S102" s="278"/>
      <c r="T102" s="278"/>
      <c r="U102" s="278"/>
      <c r="V102" s="278"/>
      <c r="W102" s="278"/>
      <c r="X102" s="278"/>
      <c r="Y102" s="463" t="s">
        <v>451</v>
      </c>
      <c r="Z102" s="463"/>
      <c r="AA102" s="463"/>
      <c r="AB102" s="463"/>
      <c r="AC102" s="247" t="s">
        <v>376</v>
      </c>
      <c r="AD102" s="247"/>
      <c r="AE102" s="247"/>
      <c r="AF102" s="247"/>
      <c r="AG102" s="247"/>
      <c r="AH102" s="463" t="s">
        <v>409</v>
      </c>
      <c r="AI102" s="278"/>
      <c r="AJ102" s="278"/>
      <c r="AK102" s="278"/>
      <c r="AL102" s="278" t="s">
        <v>23</v>
      </c>
      <c r="AM102" s="278"/>
      <c r="AN102" s="278"/>
      <c r="AO102" s="422"/>
      <c r="AP102" s="247" t="s">
        <v>456</v>
      </c>
      <c r="AQ102" s="247"/>
      <c r="AR102" s="247"/>
      <c r="AS102" s="247"/>
      <c r="AT102" s="247"/>
      <c r="AU102" s="247"/>
      <c r="AV102" s="247"/>
      <c r="AW102" s="247"/>
      <c r="AX102" s="247"/>
      <c r="AY102">
        <f>$AY$100</f>
        <v>0</v>
      </c>
    </row>
    <row r="103" spans="1:51" ht="26.25" customHeight="1" x14ac:dyDescent="0.15">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47" t="s">
        <v>101</v>
      </c>
      <c r="K135" s="467"/>
      <c r="L135" s="467"/>
      <c r="M135" s="467"/>
      <c r="N135" s="467"/>
      <c r="O135" s="467"/>
      <c r="P135" s="278" t="s">
        <v>24</v>
      </c>
      <c r="Q135" s="278"/>
      <c r="R135" s="278"/>
      <c r="S135" s="278"/>
      <c r="T135" s="278"/>
      <c r="U135" s="278"/>
      <c r="V135" s="278"/>
      <c r="W135" s="278"/>
      <c r="X135" s="278"/>
      <c r="Y135" s="463" t="s">
        <v>451</v>
      </c>
      <c r="Z135" s="463"/>
      <c r="AA135" s="463"/>
      <c r="AB135" s="463"/>
      <c r="AC135" s="247" t="s">
        <v>376</v>
      </c>
      <c r="AD135" s="247"/>
      <c r="AE135" s="247"/>
      <c r="AF135" s="247"/>
      <c r="AG135" s="247"/>
      <c r="AH135" s="463" t="s">
        <v>409</v>
      </c>
      <c r="AI135" s="278"/>
      <c r="AJ135" s="278"/>
      <c r="AK135" s="278"/>
      <c r="AL135" s="278" t="s">
        <v>23</v>
      </c>
      <c r="AM135" s="278"/>
      <c r="AN135" s="278"/>
      <c r="AO135" s="422"/>
      <c r="AP135" s="247" t="s">
        <v>456</v>
      </c>
      <c r="AQ135" s="247"/>
      <c r="AR135" s="247"/>
      <c r="AS135" s="247"/>
      <c r="AT135" s="247"/>
      <c r="AU135" s="247"/>
      <c r="AV135" s="247"/>
      <c r="AW135" s="247"/>
      <c r="AX135" s="247"/>
      <c r="AY135">
        <f>$AY$133</f>
        <v>0</v>
      </c>
    </row>
    <row r="136" spans="1:51" ht="26.25" customHeight="1" x14ac:dyDescent="0.15">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47" t="s">
        <v>101</v>
      </c>
      <c r="K168" s="467"/>
      <c r="L168" s="467"/>
      <c r="M168" s="467"/>
      <c r="N168" s="467"/>
      <c r="O168" s="467"/>
      <c r="P168" s="278" t="s">
        <v>24</v>
      </c>
      <c r="Q168" s="278"/>
      <c r="R168" s="278"/>
      <c r="S168" s="278"/>
      <c r="T168" s="278"/>
      <c r="U168" s="278"/>
      <c r="V168" s="278"/>
      <c r="W168" s="278"/>
      <c r="X168" s="278"/>
      <c r="Y168" s="463" t="s">
        <v>451</v>
      </c>
      <c r="Z168" s="463"/>
      <c r="AA168" s="463"/>
      <c r="AB168" s="463"/>
      <c r="AC168" s="247" t="s">
        <v>376</v>
      </c>
      <c r="AD168" s="247"/>
      <c r="AE168" s="247"/>
      <c r="AF168" s="247"/>
      <c r="AG168" s="247"/>
      <c r="AH168" s="463" t="s">
        <v>409</v>
      </c>
      <c r="AI168" s="278"/>
      <c r="AJ168" s="278"/>
      <c r="AK168" s="278"/>
      <c r="AL168" s="278" t="s">
        <v>23</v>
      </c>
      <c r="AM168" s="278"/>
      <c r="AN168" s="278"/>
      <c r="AO168" s="422"/>
      <c r="AP168" s="247" t="s">
        <v>456</v>
      </c>
      <c r="AQ168" s="247"/>
      <c r="AR168" s="247"/>
      <c r="AS168" s="247"/>
      <c r="AT168" s="247"/>
      <c r="AU168" s="247"/>
      <c r="AV168" s="247"/>
      <c r="AW168" s="247"/>
      <c r="AX168" s="247"/>
      <c r="AY168">
        <f>$AY$166</f>
        <v>0</v>
      </c>
    </row>
    <row r="169" spans="1:51" ht="26.25" customHeight="1" x14ac:dyDescent="0.15">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47" t="s">
        <v>101</v>
      </c>
      <c r="K201" s="467"/>
      <c r="L201" s="467"/>
      <c r="M201" s="467"/>
      <c r="N201" s="467"/>
      <c r="O201" s="467"/>
      <c r="P201" s="278" t="s">
        <v>24</v>
      </c>
      <c r="Q201" s="278"/>
      <c r="R201" s="278"/>
      <c r="S201" s="278"/>
      <c r="T201" s="278"/>
      <c r="U201" s="278"/>
      <c r="V201" s="278"/>
      <c r="W201" s="278"/>
      <c r="X201" s="278"/>
      <c r="Y201" s="463" t="s">
        <v>451</v>
      </c>
      <c r="Z201" s="463"/>
      <c r="AA201" s="463"/>
      <c r="AB201" s="463"/>
      <c r="AC201" s="247" t="s">
        <v>376</v>
      </c>
      <c r="AD201" s="247"/>
      <c r="AE201" s="247"/>
      <c r="AF201" s="247"/>
      <c r="AG201" s="247"/>
      <c r="AH201" s="463" t="s">
        <v>409</v>
      </c>
      <c r="AI201" s="278"/>
      <c r="AJ201" s="278"/>
      <c r="AK201" s="278"/>
      <c r="AL201" s="278" t="s">
        <v>23</v>
      </c>
      <c r="AM201" s="278"/>
      <c r="AN201" s="278"/>
      <c r="AO201" s="422"/>
      <c r="AP201" s="247" t="s">
        <v>456</v>
      </c>
      <c r="AQ201" s="247"/>
      <c r="AR201" s="247"/>
      <c r="AS201" s="247"/>
      <c r="AT201" s="247"/>
      <c r="AU201" s="247"/>
      <c r="AV201" s="247"/>
      <c r="AW201" s="247"/>
      <c r="AX201" s="247"/>
      <c r="AY201">
        <f>$AY$199</f>
        <v>0</v>
      </c>
    </row>
    <row r="202" spans="1:51" ht="26.25" customHeight="1" x14ac:dyDescent="0.15">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47" t="s">
        <v>101</v>
      </c>
      <c r="K234" s="467"/>
      <c r="L234" s="467"/>
      <c r="M234" s="467"/>
      <c r="N234" s="467"/>
      <c r="O234" s="467"/>
      <c r="P234" s="278" t="s">
        <v>24</v>
      </c>
      <c r="Q234" s="278"/>
      <c r="R234" s="278"/>
      <c r="S234" s="278"/>
      <c r="T234" s="278"/>
      <c r="U234" s="278"/>
      <c r="V234" s="278"/>
      <c r="W234" s="278"/>
      <c r="X234" s="278"/>
      <c r="Y234" s="463" t="s">
        <v>451</v>
      </c>
      <c r="Z234" s="463"/>
      <c r="AA234" s="463"/>
      <c r="AB234" s="463"/>
      <c r="AC234" s="247" t="s">
        <v>376</v>
      </c>
      <c r="AD234" s="247"/>
      <c r="AE234" s="247"/>
      <c r="AF234" s="247"/>
      <c r="AG234" s="247"/>
      <c r="AH234" s="463" t="s">
        <v>409</v>
      </c>
      <c r="AI234" s="278"/>
      <c r="AJ234" s="278"/>
      <c r="AK234" s="278"/>
      <c r="AL234" s="278" t="s">
        <v>23</v>
      </c>
      <c r="AM234" s="278"/>
      <c r="AN234" s="278"/>
      <c r="AO234" s="422"/>
      <c r="AP234" s="247" t="s">
        <v>456</v>
      </c>
      <c r="AQ234" s="247"/>
      <c r="AR234" s="247"/>
      <c r="AS234" s="247"/>
      <c r="AT234" s="247"/>
      <c r="AU234" s="247"/>
      <c r="AV234" s="247"/>
      <c r="AW234" s="247"/>
      <c r="AX234" s="247"/>
      <c r="AY234">
        <f>$AY$232</f>
        <v>0</v>
      </c>
    </row>
    <row r="235" spans="1:51" ht="26.25" customHeight="1" x14ac:dyDescent="0.15">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47" t="s">
        <v>101</v>
      </c>
      <c r="K267" s="467"/>
      <c r="L267" s="467"/>
      <c r="M267" s="467"/>
      <c r="N267" s="467"/>
      <c r="O267" s="467"/>
      <c r="P267" s="278" t="s">
        <v>24</v>
      </c>
      <c r="Q267" s="278"/>
      <c r="R267" s="278"/>
      <c r="S267" s="278"/>
      <c r="T267" s="278"/>
      <c r="U267" s="278"/>
      <c r="V267" s="278"/>
      <c r="W267" s="278"/>
      <c r="X267" s="278"/>
      <c r="Y267" s="463" t="s">
        <v>451</v>
      </c>
      <c r="Z267" s="463"/>
      <c r="AA267" s="463"/>
      <c r="AB267" s="463"/>
      <c r="AC267" s="247" t="s">
        <v>376</v>
      </c>
      <c r="AD267" s="247"/>
      <c r="AE267" s="247"/>
      <c r="AF267" s="247"/>
      <c r="AG267" s="247"/>
      <c r="AH267" s="463" t="s">
        <v>409</v>
      </c>
      <c r="AI267" s="278"/>
      <c r="AJ267" s="278"/>
      <c r="AK267" s="278"/>
      <c r="AL267" s="278" t="s">
        <v>23</v>
      </c>
      <c r="AM267" s="278"/>
      <c r="AN267" s="278"/>
      <c r="AO267" s="422"/>
      <c r="AP267" s="247" t="s">
        <v>456</v>
      </c>
      <c r="AQ267" s="247"/>
      <c r="AR267" s="247"/>
      <c r="AS267" s="247"/>
      <c r="AT267" s="247"/>
      <c r="AU267" s="247"/>
      <c r="AV267" s="247"/>
      <c r="AW267" s="247"/>
      <c r="AX267" s="247"/>
      <c r="AY267">
        <f>$AY$265</f>
        <v>0</v>
      </c>
    </row>
    <row r="268" spans="1:51" ht="26.25" customHeight="1" x14ac:dyDescent="0.15">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47" t="s">
        <v>101</v>
      </c>
      <c r="K300" s="467"/>
      <c r="L300" s="467"/>
      <c r="M300" s="467"/>
      <c r="N300" s="467"/>
      <c r="O300" s="467"/>
      <c r="P300" s="278" t="s">
        <v>24</v>
      </c>
      <c r="Q300" s="278"/>
      <c r="R300" s="278"/>
      <c r="S300" s="278"/>
      <c r="T300" s="278"/>
      <c r="U300" s="278"/>
      <c r="V300" s="278"/>
      <c r="W300" s="278"/>
      <c r="X300" s="278"/>
      <c r="Y300" s="463" t="s">
        <v>451</v>
      </c>
      <c r="Z300" s="463"/>
      <c r="AA300" s="463"/>
      <c r="AB300" s="463"/>
      <c r="AC300" s="247" t="s">
        <v>376</v>
      </c>
      <c r="AD300" s="247"/>
      <c r="AE300" s="247"/>
      <c r="AF300" s="247"/>
      <c r="AG300" s="247"/>
      <c r="AH300" s="463" t="s">
        <v>409</v>
      </c>
      <c r="AI300" s="278"/>
      <c r="AJ300" s="278"/>
      <c r="AK300" s="278"/>
      <c r="AL300" s="278" t="s">
        <v>23</v>
      </c>
      <c r="AM300" s="278"/>
      <c r="AN300" s="278"/>
      <c r="AO300" s="422"/>
      <c r="AP300" s="247" t="s">
        <v>456</v>
      </c>
      <c r="AQ300" s="247"/>
      <c r="AR300" s="247"/>
      <c r="AS300" s="247"/>
      <c r="AT300" s="247"/>
      <c r="AU300" s="247"/>
      <c r="AV300" s="247"/>
      <c r="AW300" s="247"/>
      <c r="AX300" s="247"/>
      <c r="AY300">
        <f>$AY$298</f>
        <v>0</v>
      </c>
    </row>
    <row r="301" spans="1:51" ht="26.25" customHeight="1" x14ac:dyDescent="0.15">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47" t="s">
        <v>101</v>
      </c>
      <c r="K333" s="467"/>
      <c r="L333" s="467"/>
      <c r="M333" s="467"/>
      <c r="N333" s="467"/>
      <c r="O333" s="467"/>
      <c r="P333" s="278" t="s">
        <v>24</v>
      </c>
      <c r="Q333" s="278"/>
      <c r="R333" s="278"/>
      <c r="S333" s="278"/>
      <c r="T333" s="278"/>
      <c r="U333" s="278"/>
      <c r="V333" s="278"/>
      <c r="W333" s="278"/>
      <c r="X333" s="278"/>
      <c r="Y333" s="463" t="s">
        <v>451</v>
      </c>
      <c r="Z333" s="463"/>
      <c r="AA333" s="463"/>
      <c r="AB333" s="463"/>
      <c r="AC333" s="247" t="s">
        <v>376</v>
      </c>
      <c r="AD333" s="247"/>
      <c r="AE333" s="247"/>
      <c r="AF333" s="247"/>
      <c r="AG333" s="247"/>
      <c r="AH333" s="463" t="s">
        <v>409</v>
      </c>
      <c r="AI333" s="278"/>
      <c r="AJ333" s="278"/>
      <c r="AK333" s="278"/>
      <c r="AL333" s="278" t="s">
        <v>23</v>
      </c>
      <c r="AM333" s="278"/>
      <c r="AN333" s="278"/>
      <c r="AO333" s="422"/>
      <c r="AP333" s="247" t="s">
        <v>456</v>
      </c>
      <c r="AQ333" s="247"/>
      <c r="AR333" s="247"/>
      <c r="AS333" s="247"/>
      <c r="AT333" s="247"/>
      <c r="AU333" s="247"/>
      <c r="AV333" s="247"/>
      <c r="AW333" s="247"/>
      <c r="AX333" s="247"/>
      <c r="AY333">
        <f>$AY$331</f>
        <v>0</v>
      </c>
    </row>
    <row r="334" spans="1:51" ht="26.25" customHeight="1" x14ac:dyDescent="0.15">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47" t="s">
        <v>101</v>
      </c>
      <c r="K366" s="467"/>
      <c r="L366" s="467"/>
      <c r="M366" s="467"/>
      <c r="N366" s="467"/>
      <c r="O366" s="467"/>
      <c r="P366" s="278" t="s">
        <v>24</v>
      </c>
      <c r="Q366" s="278"/>
      <c r="R366" s="278"/>
      <c r="S366" s="278"/>
      <c r="T366" s="278"/>
      <c r="U366" s="278"/>
      <c r="V366" s="278"/>
      <c r="W366" s="278"/>
      <c r="X366" s="278"/>
      <c r="Y366" s="463" t="s">
        <v>451</v>
      </c>
      <c r="Z366" s="463"/>
      <c r="AA366" s="463"/>
      <c r="AB366" s="463"/>
      <c r="AC366" s="247" t="s">
        <v>376</v>
      </c>
      <c r="AD366" s="247"/>
      <c r="AE366" s="247"/>
      <c r="AF366" s="247"/>
      <c r="AG366" s="247"/>
      <c r="AH366" s="463" t="s">
        <v>409</v>
      </c>
      <c r="AI366" s="278"/>
      <c r="AJ366" s="278"/>
      <c r="AK366" s="278"/>
      <c r="AL366" s="278" t="s">
        <v>23</v>
      </c>
      <c r="AM366" s="278"/>
      <c r="AN366" s="278"/>
      <c r="AO366" s="422"/>
      <c r="AP366" s="247" t="s">
        <v>456</v>
      </c>
      <c r="AQ366" s="247"/>
      <c r="AR366" s="247"/>
      <c r="AS366" s="247"/>
      <c r="AT366" s="247"/>
      <c r="AU366" s="247"/>
      <c r="AV366" s="247"/>
      <c r="AW366" s="247"/>
      <c r="AX366" s="247"/>
      <c r="AY366">
        <f>$AY$364</f>
        <v>0</v>
      </c>
    </row>
    <row r="367" spans="1:51" ht="26.25" customHeight="1" x14ac:dyDescent="0.15">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47" t="s">
        <v>101</v>
      </c>
      <c r="K399" s="467"/>
      <c r="L399" s="467"/>
      <c r="M399" s="467"/>
      <c r="N399" s="467"/>
      <c r="O399" s="467"/>
      <c r="P399" s="278" t="s">
        <v>24</v>
      </c>
      <c r="Q399" s="278"/>
      <c r="R399" s="278"/>
      <c r="S399" s="278"/>
      <c r="T399" s="278"/>
      <c r="U399" s="278"/>
      <c r="V399" s="278"/>
      <c r="W399" s="278"/>
      <c r="X399" s="278"/>
      <c r="Y399" s="463" t="s">
        <v>451</v>
      </c>
      <c r="Z399" s="463"/>
      <c r="AA399" s="463"/>
      <c r="AB399" s="463"/>
      <c r="AC399" s="247" t="s">
        <v>376</v>
      </c>
      <c r="AD399" s="247"/>
      <c r="AE399" s="247"/>
      <c r="AF399" s="247"/>
      <c r="AG399" s="247"/>
      <c r="AH399" s="463" t="s">
        <v>409</v>
      </c>
      <c r="AI399" s="278"/>
      <c r="AJ399" s="278"/>
      <c r="AK399" s="278"/>
      <c r="AL399" s="278" t="s">
        <v>23</v>
      </c>
      <c r="AM399" s="278"/>
      <c r="AN399" s="278"/>
      <c r="AO399" s="422"/>
      <c r="AP399" s="247" t="s">
        <v>456</v>
      </c>
      <c r="AQ399" s="247"/>
      <c r="AR399" s="247"/>
      <c r="AS399" s="247"/>
      <c r="AT399" s="247"/>
      <c r="AU399" s="247"/>
      <c r="AV399" s="247"/>
      <c r="AW399" s="247"/>
      <c r="AX399" s="247"/>
      <c r="AY399">
        <f>$AY$397</f>
        <v>0</v>
      </c>
    </row>
    <row r="400" spans="1:51" ht="26.25" customHeight="1" x14ac:dyDescent="0.15">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47" t="s">
        <v>101</v>
      </c>
      <c r="K432" s="467"/>
      <c r="L432" s="467"/>
      <c r="M432" s="467"/>
      <c r="N432" s="467"/>
      <c r="O432" s="467"/>
      <c r="P432" s="278" t="s">
        <v>24</v>
      </c>
      <c r="Q432" s="278"/>
      <c r="R432" s="278"/>
      <c r="S432" s="278"/>
      <c r="T432" s="278"/>
      <c r="U432" s="278"/>
      <c r="V432" s="278"/>
      <c r="W432" s="278"/>
      <c r="X432" s="278"/>
      <c r="Y432" s="463" t="s">
        <v>451</v>
      </c>
      <c r="Z432" s="463"/>
      <c r="AA432" s="463"/>
      <c r="AB432" s="463"/>
      <c r="AC432" s="247" t="s">
        <v>376</v>
      </c>
      <c r="AD432" s="247"/>
      <c r="AE432" s="247"/>
      <c r="AF432" s="247"/>
      <c r="AG432" s="247"/>
      <c r="AH432" s="463" t="s">
        <v>409</v>
      </c>
      <c r="AI432" s="278"/>
      <c r="AJ432" s="278"/>
      <c r="AK432" s="278"/>
      <c r="AL432" s="278" t="s">
        <v>23</v>
      </c>
      <c r="AM432" s="278"/>
      <c r="AN432" s="278"/>
      <c r="AO432" s="422"/>
      <c r="AP432" s="247" t="s">
        <v>456</v>
      </c>
      <c r="AQ432" s="247"/>
      <c r="AR432" s="247"/>
      <c r="AS432" s="247"/>
      <c r="AT432" s="247"/>
      <c r="AU432" s="247"/>
      <c r="AV432" s="247"/>
      <c r="AW432" s="247"/>
      <c r="AX432" s="247"/>
      <c r="AY432">
        <f>$AY$430</f>
        <v>0</v>
      </c>
    </row>
    <row r="433" spans="1:51" ht="26.25" customHeight="1" x14ac:dyDescent="0.15">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47" t="s">
        <v>101</v>
      </c>
      <c r="K465" s="467"/>
      <c r="L465" s="467"/>
      <c r="M465" s="467"/>
      <c r="N465" s="467"/>
      <c r="O465" s="467"/>
      <c r="P465" s="278" t="s">
        <v>24</v>
      </c>
      <c r="Q465" s="278"/>
      <c r="R465" s="278"/>
      <c r="S465" s="278"/>
      <c r="T465" s="278"/>
      <c r="U465" s="278"/>
      <c r="V465" s="278"/>
      <c r="W465" s="278"/>
      <c r="X465" s="278"/>
      <c r="Y465" s="463" t="s">
        <v>451</v>
      </c>
      <c r="Z465" s="463"/>
      <c r="AA465" s="463"/>
      <c r="AB465" s="463"/>
      <c r="AC465" s="247" t="s">
        <v>376</v>
      </c>
      <c r="AD465" s="247"/>
      <c r="AE465" s="247"/>
      <c r="AF465" s="247"/>
      <c r="AG465" s="247"/>
      <c r="AH465" s="463" t="s">
        <v>409</v>
      </c>
      <c r="AI465" s="278"/>
      <c r="AJ465" s="278"/>
      <c r="AK465" s="278"/>
      <c r="AL465" s="278" t="s">
        <v>23</v>
      </c>
      <c r="AM465" s="278"/>
      <c r="AN465" s="278"/>
      <c r="AO465" s="422"/>
      <c r="AP465" s="247" t="s">
        <v>456</v>
      </c>
      <c r="AQ465" s="247"/>
      <c r="AR465" s="247"/>
      <c r="AS465" s="247"/>
      <c r="AT465" s="247"/>
      <c r="AU465" s="247"/>
      <c r="AV465" s="247"/>
      <c r="AW465" s="247"/>
      <c r="AX465" s="247"/>
      <c r="AY465">
        <f>$AY$463</f>
        <v>0</v>
      </c>
    </row>
    <row r="466" spans="1:51" ht="26.25" customHeight="1" x14ac:dyDescent="0.15">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47" t="s">
        <v>101</v>
      </c>
      <c r="K498" s="467"/>
      <c r="L498" s="467"/>
      <c r="M498" s="467"/>
      <c r="N498" s="467"/>
      <c r="O498" s="467"/>
      <c r="P498" s="278" t="s">
        <v>24</v>
      </c>
      <c r="Q498" s="278"/>
      <c r="R498" s="278"/>
      <c r="S498" s="278"/>
      <c r="T498" s="278"/>
      <c r="U498" s="278"/>
      <c r="V498" s="278"/>
      <c r="W498" s="278"/>
      <c r="X498" s="278"/>
      <c r="Y498" s="463" t="s">
        <v>451</v>
      </c>
      <c r="Z498" s="463"/>
      <c r="AA498" s="463"/>
      <c r="AB498" s="463"/>
      <c r="AC498" s="247" t="s">
        <v>376</v>
      </c>
      <c r="AD498" s="247"/>
      <c r="AE498" s="247"/>
      <c r="AF498" s="247"/>
      <c r="AG498" s="247"/>
      <c r="AH498" s="463" t="s">
        <v>409</v>
      </c>
      <c r="AI498" s="278"/>
      <c r="AJ498" s="278"/>
      <c r="AK498" s="278"/>
      <c r="AL498" s="278" t="s">
        <v>23</v>
      </c>
      <c r="AM498" s="278"/>
      <c r="AN498" s="278"/>
      <c r="AO498" s="422"/>
      <c r="AP498" s="247" t="s">
        <v>456</v>
      </c>
      <c r="AQ498" s="247"/>
      <c r="AR498" s="247"/>
      <c r="AS498" s="247"/>
      <c r="AT498" s="247"/>
      <c r="AU498" s="247"/>
      <c r="AV498" s="247"/>
      <c r="AW498" s="247"/>
      <c r="AX498" s="247"/>
      <c r="AY498">
        <f>$AY$496</f>
        <v>0</v>
      </c>
    </row>
    <row r="499" spans="1:51" ht="26.25" customHeight="1" x14ac:dyDescent="0.15">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47" t="s">
        <v>101</v>
      </c>
      <c r="K531" s="467"/>
      <c r="L531" s="467"/>
      <c r="M531" s="467"/>
      <c r="N531" s="467"/>
      <c r="O531" s="467"/>
      <c r="P531" s="278" t="s">
        <v>24</v>
      </c>
      <c r="Q531" s="278"/>
      <c r="R531" s="278"/>
      <c r="S531" s="278"/>
      <c r="T531" s="278"/>
      <c r="U531" s="278"/>
      <c r="V531" s="278"/>
      <c r="W531" s="278"/>
      <c r="X531" s="278"/>
      <c r="Y531" s="463" t="s">
        <v>451</v>
      </c>
      <c r="Z531" s="463"/>
      <c r="AA531" s="463"/>
      <c r="AB531" s="463"/>
      <c r="AC531" s="247" t="s">
        <v>376</v>
      </c>
      <c r="AD531" s="247"/>
      <c r="AE531" s="247"/>
      <c r="AF531" s="247"/>
      <c r="AG531" s="247"/>
      <c r="AH531" s="463" t="s">
        <v>409</v>
      </c>
      <c r="AI531" s="278"/>
      <c r="AJ531" s="278"/>
      <c r="AK531" s="278"/>
      <c r="AL531" s="278" t="s">
        <v>23</v>
      </c>
      <c r="AM531" s="278"/>
      <c r="AN531" s="278"/>
      <c r="AO531" s="422"/>
      <c r="AP531" s="247" t="s">
        <v>456</v>
      </c>
      <c r="AQ531" s="247"/>
      <c r="AR531" s="247"/>
      <c r="AS531" s="247"/>
      <c r="AT531" s="247"/>
      <c r="AU531" s="247"/>
      <c r="AV531" s="247"/>
      <c r="AW531" s="247"/>
      <c r="AX531" s="247"/>
      <c r="AY531">
        <f>$AY$529</f>
        <v>0</v>
      </c>
    </row>
    <row r="532" spans="1:51" ht="26.25" customHeight="1" x14ac:dyDescent="0.15">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47" t="s">
        <v>101</v>
      </c>
      <c r="K564" s="467"/>
      <c r="L564" s="467"/>
      <c r="M564" s="467"/>
      <c r="N564" s="467"/>
      <c r="O564" s="467"/>
      <c r="P564" s="278" t="s">
        <v>24</v>
      </c>
      <c r="Q564" s="278"/>
      <c r="R564" s="278"/>
      <c r="S564" s="278"/>
      <c r="T564" s="278"/>
      <c r="U564" s="278"/>
      <c r="V564" s="278"/>
      <c r="W564" s="278"/>
      <c r="X564" s="278"/>
      <c r="Y564" s="463" t="s">
        <v>451</v>
      </c>
      <c r="Z564" s="463"/>
      <c r="AA564" s="463"/>
      <c r="AB564" s="463"/>
      <c r="AC564" s="247" t="s">
        <v>376</v>
      </c>
      <c r="AD564" s="247"/>
      <c r="AE564" s="247"/>
      <c r="AF564" s="247"/>
      <c r="AG564" s="247"/>
      <c r="AH564" s="463" t="s">
        <v>409</v>
      </c>
      <c r="AI564" s="278"/>
      <c r="AJ564" s="278"/>
      <c r="AK564" s="278"/>
      <c r="AL564" s="278" t="s">
        <v>23</v>
      </c>
      <c r="AM564" s="278"/>
      <c r="AN564" s="278"/>
      <c r="AO564" s="422"/>
      <c r="AP564" s="247" t="s">
        <v>456</v>
      </c>
      <c r="AQ564" s="247"/>
      <c r="AR564" s="247"/>
      <c r="AS564" s="247"/>
      <c r="AT564" s="247"/>
      <c r="AU564" s="247"/>
      <c r="AV564" s="247"/>
      <c r="AW564" s="247"/>
      <c r="AX564" s="247"/>
      <c r="AY564">
        <f>$AY$562</f>
        <v>0</v>
      </c>
    </row>
    <row r="565" spans="1:51" ht="26.25" customHeight="1" x14ac:dyDescent="0.15">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47" t="s">
        <v>101</v>
      </c>
      <c r="K597" s="467"/>
      <c r="L597" s="467"/>
      <c r="M597" s="467"/>
      <c r="N597" s="467"/>
      <c r="O597" s="467"/>
      <c r="P597" s="278" t="s">
        <v>24</v>
      </c>
      <c r="Q597" s="278"/>
      <c r="R597" s="278"/>
      <c r="S597" s="278"/>
      <c r="T597" s="278"/>
      <c r="U597" s="278"/>
      <c r="V597" s="278"/>
      <c r="W597" s="278"/>
      <c r="X597" s="278"/>
      <c r="Y597" s="463" t="s">
        <v>451</v>
      </c>
      <c r="Z597" s="463"/>
      <c r="AA597" s="463"/>
      <c r="AB597" s="463"/>
      <c r="AC597" s="247" t="s">
        <v>376</v>
      </c>
      <c r="AD597" s="247"/>
      <c r="AE597" s="247"/>
      <c r="AF597" s="247"/>
      <c r="AG597" s="247"/>
      <c r="AH597" s="463" t="s">
        <v>409</v>
      </c>
      <c r="AI597" s="278"/>
      <c r="AJ597" s="278"/>
      <c r="AK597" s="278"/>
      <c r="AL597" s="278" t="s">
        <v>23</v>
      </c>
      <c r="AM597" s="278"/>
      <c r="AN597" s="278"/>
      <c r="AO597" s="422"/>
      <c r="AP597" s="247" t="s">
        <v>456</v>
      </c>
      <c r="AQ597" s="247"/>
      <c r="AR597" s="247"/>
      <c r="AS597" s="247"/>
      <c r="AT597" s="247"/>
      <c r="AU597" s="247"/>
      <c r="AV597" s="247"/>
      <c r="AW597" s="247"/>
      <c r="AX597" s="247"/>
      <c r="AY597">
        <f>$AY$595</f>
        <v>0</v>
      </c>
    </row>
    <row r="598" spans="1:51" ht="26.25" customHeight="1" x14ac:dyDescent="0.15">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47" t="s">
        <v>101</v>
      </c>
      <c r="K630" s="467"/>
      <c r="L630" s="467"/>
      <c r="M630" s="467"/>
      <c r="N630" s="467"/>
      <c r="O630" s="467"/>
      <c r="P630" s="278" t="s">
        <v>24</v>
      </c>
      <c r="Q630" s="278"/>
      <c r="R630" s="278"/>
      <c r="S630" s="278"/>
      <c r="T630" s="278"/>
      <c r="U630" s="278"/>
      <c r="V630" s="278"/>
      <c r="W630" s="278"/>
      <c r="X630" s="278"/>
      <c r="Y630" s="463" t="s">
        <v>451</v>
      </c>
      <c r="Z630" s="463"/>
      <c r="AA630" s="463"/>
      <c r="AB630" s="463"/>
      <c r="AC630" s="247" t="s">
        <v>376</v>
      </c>
      <c r="AD630" s="247"/>
      <c r="AE630" s="247"/>
      <c r="AF630" s="247"/>
      <c r="AG630" s="247"/>
      <c r="AH630" s="463" t="s">
        <v>409</v>
      </c>
      <c r="AI630" s="278"/>
      <c r="AJ630" s="278"/>
      <c r="AK630" s="278"/>
      <c r="AL630" s="278" t="s">
        <v>23</v>
      </c>
      <c r="AM630" s="278"/>
      <c r="AN630" s="278"/>
      <c r="AO630" s="422"/>
      <c r="AP630" s="247" t="s">
        <v>456</v>
      </c>
      <c r="AQ630" s="247"/>
      <c r="AR630" s="247"/>
      <c r="AS630" s="247"/>
      <c r="AT630" s="247"/>
      <c r="AU630" s="247"/>
      <c r="AV630" s="247"/>
      <c r="AW630" s="247"/>
      <c r="AX630" s="247"/>
      <c r="AY630">
        <f>$AY$628</f>
        <v>0</v>
      </c>
    </row>
    <row r="631" spans="1:51" ht="26.25" customHeight="1" x14ac:dyDescent="0.15">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47" t="s">
        <v>101</v>
      </c>
      <c r="K663" s="467"/>
      <c r="L663" s="467"/>
      <c r="M663" s="467"/>
      <c r="N663" s="467"/>
      <c r="O663" s="467"/>
      <c r="P663" s="278" t="s">
        <v>24</v>
      </c>
      <c r="Q663" s="278"/>
      <c r="R663" s="278"/>
      <c r="S663" s="278"/>
      <c r="T663" s="278"/>
      <c r="U663" s="278"/>
      <c r="V663" s="278"/>
      <c r="W663" s="278"/>
      <c r="X663" s="278"/>
      <c r="Y663" s="463" t="s">
        <v>451</v>
      </c>
      <c r="Z663" s="463"/>
      <c r="AA663" s="463"/>
      <c r="AB663" s="463"/>
      <c r="AC663" s="247" t="s">
        <v>376</v>
      </c>
      <c r="AD663" s="247"/>
      <c r="AE663" s="247"/>
      <c r="AF663" s="247"/>
      <c r="AG663" s="247"/>
      <c r="AH663" s="463" t="s">
        <v>409</v>
      </c>
      <c r="AI663" s="278"/>
      <c r="AJ663" s="278"/>
      <c r="AK663" s="278"/>
      <c r="AL663" s="278" t="s">
        <v>23</v>
      </c>
      <c r="AM663" s="278"/>
      <c r="AN663" s="278"/>
      <c r="AO663" s="422"/>
      <c r="AP663" s="247" t="s">
        <v>456</v>
      </c>
      <c r="AQ663" s="247"/>
      <c r="AR663" s="247"/>
      <c r="AS663" s="247"/>
      <c r="AT663" s="247"/>
      <c r="AU663" s="247"/>
      <c r="AV663" s="247"/>
      <c r="AW663" s="247"/>
      <c r="AX663" s="247"/>
      <c r="AY663">
        <f>$AY$661</f>
        <v>0</v>
      </c>
    </row>
    <row r="664" spans="1:51" ht="26.25" customHeight="1" x14ac:dyDescent="0.15">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47" t="s">
        <v>101</v>
      </c>
      <c r="K696" s="467"/>
      <c r="L696" s="467"/>
      <c r="M696" s="467"/>
      <c r="N696" s="467"/>
      <c r="O696" s="467"/>
      <c r="P696" s="278" t="s">
        <v>24</v>
      </c>
      <c r="Q696" s="278"/>
      <c r="R696" s="278"/>
      <c r="S696" s="278"/>
      <c r="T696" s="278"/>
      <c r="U696" s="278"/>
      <c r="V696" s="278"/>
      <c r="W696" s="278"/>
      <c r="X696" s="278"/>
      <c r="Y696" s="463" t="s">
        <v>451</v>
      </c>
      <c r="Z696" s="463"/>
      <c r="AA696" s="463"/>
      <c r="AB696" s="463"/>
      <c r="AC696" s="247" t="s">
        <v>376</v>
      </c>
      <c r="AD696" s="247"/>
      <c r="AE696" s="247"/>
      <c r="AF696" s="247"/>
      <c r="AG696" s="247"/>
      <c r="AH696" s="463" t="s">
        <v>409</v>
      </c>
      <c r="AI696" s="278"/>
      <c r="AJ696" s="278"/>
      <c r="AK696" s="278"/>
      <c r="AL696" s="278" t="s">
        <v>23</v>
      </c>
      <c r="AM696" s="278"/>
      <c r="AN696" s="278"/>
      <c r="AO696" s="422"/>
      <c r="AP696" s="247" t="s">
        <v>456</v>
      </c>
      <c r="AQ696" s="247"/>
      <c r="AR696" s="247"/>
      <c r="AS696" s="247"/>
      <c r="AT696" s="247"/>
      <c r="AU696" s="247"/>
      <c r="AV696" s="247"/>
      <c r="AW696" s="247"/>
      <c r="AX696" s="247"/>
      <c r="AY696">
        <f>$AY$694</f>
        <v>0</v>
      </c>
    </row>
    <row r="697" spans="1:51" ht="26.25" customHeight="1" x14ac:dyDescent="0.15">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47" t="s">
        <v>101</v>
      </c>
      <c r="K729" s="467"/>
      <c r="L729" s="467"/>
      <c r="M729" s="467"/>
      <c r="N729" s="467"/>
      <c r="O729" s="467"/>
      <c r="P729" s="278" t="s">
        <v>24</v>
      </c>
      <c r="Q729" s="278"/>
      <c r="R729" s="278"/>
      <c r="S729" s="278"/>
      <c r="T729" s="278"/>
      <c r="U729" s="278"/>
      <c r="V729" s="278"/>
      <c r="W729" s="278"/>
      <c r="X729" s="278"/>
      <c r="Y729" s="463" t="s">
        <v>451</v>
      </c>
      <c r="Z729" s="463"/>
      <c r="AA729" s="463"/>
      <c r="AB729" s="463"/>
      <c r="AC729" s="247" t="s">
        <v>376</v>
      </c>
      <c r="AD729" s="247"/>
      <c r="AE729" s="247"/>
      <c r="AF729" s="247"/>
      <c r="AG729" s="247"/>
      <c r="AH729" s="463" t="s">
        <v>409</v>
      </c>
      <c r="AI729" s="278"/>
      <c r="AJ729" s="278"/>
      <c r="AK729" s="278"/>
      <c r="AL729" s="278" t="s">
        <v>23</v>
      </c>
      <c r="AM729" s="278"/>
      <c r="AN729" s="278"/>
      <c r="AO729" s="422"/>
      <c r="AP729" s="247" t="s">
        <v>456</v>
      </c>
      <c r="AQ729" s="247"/>
      <c r="AR729" s="247"/>
      <c r="AS729" s="247"/>
      <c r="AT729" s="247"/>
      <c r="AU729" s="247"/>
      <c r="AV729" s="247"/>
      <c r="AW729" s="247"/>
      <c r="AX729" s="247"/>
      <c r="AY729">
        <f>$AY$727</f>
        <v>0</v>
      </c>
    </row>
    <row r="730" spans="1:51" ht="26.25" customHeight="1" x14ac:dyDescent="0.15">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47" t="s">
        <v>101</v>
      </c>
      <c r="K762" s="467"/>
      <c r="L762" s="467"/>
      <c r="M762" s="467"/>
      <c r="N762" s="467"/>
      <c r="O762" s="467"/>
      <c r="P762" s="278" t="s">
        <v>24</v>
      </c>
      <c r="Q762" s="278"/>
      <c r="R762" s="278"/>
      <c r="S762" s="278"/>
      <c r="T762" s="278"/>
      <c r="U762" s="278"/>
      <c r="V762" s="278"/>
      <c r="W762" s="278"/>
      <c r="X762" s="278"/>
      <c r="Y762" s="463" t="s">
        <v>451</v>
      </c>
      <c r="Z762" s="463"/>
      <c r="AA762" s="463"/>
      <c r="AB762" s="463"/>
      <c r="AC762" s="247" t="s">
        <v>376</v>
      </c>
      <c r="AD762" s="247"/>
      <c r="AE762" s="247"/>
      <c r="AF762" s="247"/>
      <c r="AG762" s="247"/>
      <c r="AH762" s="463" t="s">
        <v>409</v>
      </c>
      <c r="AI762" s="278"/>
      <c r="AJ762" s="278"/>
      <c r="AK762" s="278"/>
      <c r="AL762" s="278" t="s">
        <v>23</v>
      </c>
      <c r="AM762" s="278"/>
      <c r="AN762" s="278"/>
      <c r="AO762" s="422"/>
      <c r="AP762" s="247" t="s">
        <v>456</v>
      </c>
      <c r="AQ762" s="247"/>
      <c r="AR762" s="247"/>
      <c r="AS762" s="247"/>
      <c r="AT762" s="247"/>
      <c r="AU762" s="247"/>
      <c r="AV762" s="247"/>
      <c r="AW762" s="247"/>
      <c r="AX762" s="247"/>
      <c r="AY762">
        <f>$AY$760</f>
        <v>0</v>
      </c>
    </row>
    <row r="763" spans="1:51" ht="26.25" customHeight="1" x14ac:dyDescent="0.15">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47" t="s">
        <v>101</v>
      </c>
      <c r="K795" s="467"/>
      <c r="L795" s="467"/>
      <c r="M795" s="467"/>
      <c r="N795" s="467"/>
      <c r="O795" s="467"/>
      <c r="P795" s="278" t="s">
        <v>24</v>
      </c>
      <c r="Q795" s="278"/>
      <c r="R795" s="278"/>
      <c r="S795" s="278"/>
      <c r="T795" s="278"/>
      <c r="U795" s="278"/>
      <c r="V795" s="278"/>
      <c r="W795" s="278"/>
      <c r="X795" s="278"/>
      <c r="Y795" s="463" t="s">
        <v>451</v>
      </c>
      <c r="Z795" s="463"/>
      <c r="AA795" s="463"/>
      <c r="AB795" s="463"/>
      <c r="AC795" s="247" t="s">
        <v>376</v>
      </c>
      <c r="AD795" s="247"/>
      <c r="AE795" s="247"/>
      <c r="AF795" s="247"/>
      <c r="AG795" s="247"/>
      <c r="AH795" s="463" t="s">
        <v>409</v>
      </c>
      <c r="AI795" s="278"/>
      <c r="AJ795" s="278"/>
      <c r="AK795" s="278"/>
      <c r="AL795" s="278" t="s">
        <v>23</v>
      </c>
      <c r="AM795" s="278"/>
      <c r="AN795" s="278"/>
      <c r="AO795" s="422"/>
      <c r="AP795" s="247" t="s">
        <v>456</v>
      </c>
      <c r="AQ795" s="247"/>
      <c r="AR795" s="247"/>
      <c r="AS795" s="247"/>
      <c r="AT795" s="247"/>
      <c r="AU795" s="247"/>
      <c r="AV795" s="247"/>
      <c r="AW795" s="247"/>
      <c r="AX795" s="247"/>
      <c r="AY795">
        <f>$AY$793</f>
        <v>0</v>
      </c>
    </row>
    <row r="796" spans="1:51" ht="26.25" customHeight="1" x14ac:dyDescent="0.15">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47" t="s">
        <v>101</v>
      </c>
      <c r="K828" s="467"/>
      <c r="L828" s="467"/>
      <c r="M828" s="467"/>
      <c r="N828" s="467"/>
      <c r="O828" s="467"/>
      <c r="P828" s="278" t="s">
        <v>24</v>
      </c>
      <c r="Q828" s="278"/>
      <c r="R828" s="278"/>
      <c r="S828" s="278"/>
      <c r="T828" s="278"/>
      <c r="U828" s="278"/>
      <c r="V828" s="278"/>
      <c r="W828" s="278"/>
      <c r="X828" s="278"/>
      <c r="Y828" s="463" t="s">
        <v>451</v>
      </c>
      <c r="Z828" s="463"/>
      <c r="AA828" s="463"/>
      <c r="AB828" s="463"/>
      <c r="AC828" s="247" t="s">
        <v>376</v>
      </c>
      <c r="AD828" s="247"/>
      <c r="AE828" s="247"/>
      <c r="AF828" s="247"/>
      <c r="AG828" s="247"/>
      <c r="AH828" s="463" t="s">
        <v>409</v>
      </c>
      <c r="AI828" s="278"/>
      <c r="AJ828" s="278"/>
      <c r="AK828" s="278"/>
      <c r="AL828" s="278" t="s">
        <v>23</v>
      </c>
      <c r="AM828" s="278"/>
      <c r="AN828" s="278"/>
      <c r="AO828" s="422"/>
      <c r="AP828" s="247" t="s">
        <v>456</v>
      </c>
      <c r="AQ828" s="247"/>
      <c r="AR828" s="247"/>
      <c r="AS828" s="247"/>
      <c r="AT828" s="247"/>
      <c r="AU828" s="247"/>
      <c r="AV828" s="247"/>
      <c r="AW828" s="247"/>
      <c r="AX828" s="247"/>
      <c r="AY828">
        <f>$AY$826</f>
        <v>0</v>
      </c>
    </row>
    <row r="829" spans="1:51" ht="26.25" customHeight="1" x14ac:dyDescent="0.15">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47" t="s">
        <v>101</v>
      </c>
      <c r="K861" s="467"/>
      <c r="L861" s="467"/>
      <c r="M861" s="467"/>
      <c r="N861" s="467"/>
      <c r="O861" s="467"/>
      <c r="P861" s="278" t="s">
        <v>24</v>
      </c>
      <c r="Q861" s="278"/>
      <c r="R861" s="278"/>
      <c r="S861" s="278"/>
      <c r="T861" s="278"/>
      <c r="U861" s="278"/>
      <c r="V861" s="278"/>
      <c r="W861" s="278"/>
      <c r="X861" s="278"/>
      <c r="Y861" s="463" t="s">
        <v>451</v>
      </c>
      <c r="Z861" s="463"/>
      <c r="AA861" s="463"/>
      <c r="AB861" s="463"/>
      <c r="AC861" s="247" t="s">
        <v>376</v>
      </c>
      <c r="AD861" s="247"/>
      <c r="AE861" s="247"/>
      <c r="AF861" s="247"/>
      <c r="AG861" s="247"/>
      <c r="AH861" s="463" t="s">
        <v>409</v>
      </c>
      <c r="AI861" s="278"/>
      <c r="AJ861" s="278"/>
      <c r="AK861" s="278"/>
      <c r="AL861" s="278" t="s">
        <v>23</v>
      </c>
      <c r="AM861" s="278"/>
      <c r="AN861" s="278"/>
      <c r="AO861" s="422"/>
      <c r="AP861" s="247" t="s">
        <v>456</v>
      </c>
      <c r="AQ861" s="247"/>
      <c r="AR861" s="247"/>
      <c r="AS861" s="247"/>
      <c r="AT861" s="247"/>
      <c r="AU861" s="247"/>
      <c r="AV861" s="247"/>
      <c r="AW861" s="247"/>
      <c r="AX861" s="247"/>
      <c r="AY861">
        <f>$AY$859</f>
        <v>0</v>
      </c>
    </row>
    <row r="862" spans="1:51" ht="26.25" customHeight="1" x14ac:dyDescent="0.15">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47" t="s">
        <v>101</v>
      </c>
      <c r="K894" s="467"/>
      <c r="L894" s="467"/>
      <c r="M894" s="467"/>
      <c r="N894" s="467"/>
      <c r="O894" s="467"/>
      <c r="P894" s="278" t="s">
        <v>24</v>
      </c>
      <c r="Q894" s="278"/>
      <c r="R894" s="278"/>
      <c r="S894" s="278"/>
      <c r="T894" s="278"/>
      <c r="U894" s="278"/>
      <c r="V894" s="278"/>
      <c r="W894" s="278"/>
      <c r="X894" s="278"/>
      <c r="Y894" s="463" t="s">
        <v>451</v>
      </c>
      <c r="Z894" s="463"/>
      <c r="AA894" s="463"/>
      <c r="AB894" s="463"/>
      <c r="AC894" s="247" t="s">
        <v>376</v>
      </c>
      <c r="AD894" s="247"/>
      <c r="AE894" s="247"/>
      <c r="AF894" s="247"/>
      <c r="AG894" s="247"/>
      <c r="AH894" s="463" t="s">
        <v>409</v>
      </c>
      <c r="AI894" s="278"/>
      <c r="AJ894" s="278"/>
      <c r="AK894" s="278"/>
      <c r="AL894" s="278" t="s">
        <v>23</v>
      </c>
      <c r="AM894" s="278"/>
      <c r="AN894" s="278"/>
      <c r="AO894" s="422"/>
      <c r="AP894" s="247" t="s">
        <v>456</v>
      </c>
      <c r="AQ894" s="247"/>
      <c r="AR894" s="247"/>
      <c r="AS894" s="247"/>
      <c r="AT894" s="247"/>
      <c r="AU894" s="247"/>
      <c r="AV894" s="247"/>
      <c r="AW894" s="247"/>
      <c r="AX894" s="247"/>
      <c r="AY894">
        <f>$AY$892</f>
        <v>0</v>
      </c>
    </row>
    <row r="895" spans="1:51" ht="26.25" customHeight="1" x14ac:dyDescent="0.15">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47" t="s">
        <v>101</v>
      </c>
      <c r="K927" s="467"/>
      <c r="L927" s="467"/>
      <c r="M927" s="467"/>
      <c r="N927" s="467"/>
      <c r="O927" s="467"/>
      <c r="P927" s="278" t="s">
        <v>24</v>
      </c>
      <c r="Q927" s="278"/>
      <c r="R927" s="278"/>
      <c r="S927" s="278"/>
      <c r="T927" s="278"/>
      <c r="U927" s="278"/>
      <c r="V927" s="278"/>
      <c r="W927" s="278"/>
      <c r="X927" s="278"/>
      <c r="Y927" s="463" t="s">
        <v>451</v>
      </c>
      <c r="Z927" s="463"/>
      <c r="AA927" s="463"/>
      <c r="AB927" s="463"/>
      <c r="AC927" s="247" t="s">
        <v>376</v>
      </c>
      <c r="AD927" s="247"/>
      <c r="AE927" s="247"/>
      <c r="AF927" s="247"/>
      <c r="AG927" s="247"/>
      <c r="AH927" s="463" t="s">
        <v>409</v>
      </c>
      <c r="AI927" s="278"/>
      <c r="AJ927" s="278"/>
      <c r="AK927" s="278"/>
      <c r="AL927" s="278" t="s">
        <v>23</v>
      </c>
      <c r="AM927" s="278"/>
      <c r="AN927" s="278"/>
      <c r="AO927" s="422"/>
      <c r="AP927" s="247" t="s">
        <v>456</v>
      </c>
      <c r="AQ927" s="247"/>
      <c r="AR927" s="247"/>
      <c r="AS927" s="247"/>
      <c r="AT927" s="247"/>
      <c r="AU927" s="247"/>
      <c r="AV927" s="247"/>
      <c r="AW927" s="247"/>
      <c r="AX927" s="247"/>
      <c r="AY927">
        <f>$AY$925</f>
        <v>0</v>
      </c>
    </row>
    <row r="928" spans="1:51" ht="26.25" customHeight="1" x14ac:dyDescent="0.15">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47" t="s">
        <v>101</v>
      </c>
      <c r="K960" s="467"/>
      <c r="L960" s="467"/>
      <c r="M960" s="467"/>
      <c r="N960" s="467"/>
      <c r="O960" s="467"/>
      <c r="P960" s="278" t="s">
        <v>24</v>
      </c>
      <c r="Q960" s="278"/>
      <c r="R960" s="278"/>
      <c r="S960" s="278"/>
      <c r="T960" s="278"/>
      <c r="U960" s="278"/>
      <c r="V960" s="278"/>
      <c r="W960" s="278"/>
      <c r="X960" s="278"/>
      <c r="Y960" s="463" t="s">
        <v>451</v>
      </c>
      <c r="Z960" s="463"/>
      <c r="AA960" s="463"/>
      <c r="AB960" s="463"/>
      <c r="AC960" s="247" t="s">
        <v>376</v>
      </c>
      <c r="AD960" s="247"/>
      <c r="AE960" s="247"/>
      <c r="AF960" s="247"/>
      <c r="AG960" s="247"/>
      <c r="AH960" s="463" t="s">
        <v>409</v>
      </c>
      <c r="AI960" s="278"/>
      <c r="AJ960" s="278"/>
      <c r="AK960" s="278"/>
      <c r="AL960" s="278" t="s">
        <v>23</v>
      </c>
      <c r="AM960" s="278"/>
      <c r="AN960" s="278"/>
      <c r="AO960" s="422"/>
      <c r="AP960" s="247" t="s">
        <v>456</v>
      </c>
      <c r="AQ960" s="247"/>
      <c r="AR960" s="247"/>
      <c r="AS960" s="247"/>
      <c r="AT960" s="247"/>
      <c r="AU960" s="247"/>
      <c r="AV960" s="247"/>
      <c r="AW960" s="247"/>
      <c r="AX960" s="247"/>
      <c r="AY960">
        <f>$AY$958</f>
        <v>0</v>
      </c>
    </row>
    <row r="961" spans="1:51" ht="26.25" customHeight="1" x14ac:dyDescent="0.15">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47" t="s">
        <v>101</v>
      </c>
      <c r="K993" s="467"/>
      <c r="L993" s="467"/>
      <c r="M993" s="467"/>
      <c r="N993" s="467"/>
      <c r="O993" s="467"/>
      <c r="P993" s="278" t="s">
        <v>24</v>
      </c>
      <c r="Q993" s="278"/>
      <c r="R993" s="278"/>
      <c r="S993" s="278"/>
      <c r="T993" s="278"/>
      <c r="U993" s="278"/>
      <c r="V993" s="278"/>
      <c r="W993" s="278"/>
      <c r="X993" s="278"/>
      <c r="Y993" s="463" t="s">
        <v>451</v>
      </c>
      <c r="Z993" s="463"/>
      <c r="AA993" s="463"/>
      <c r="AB993" s="463"/>
      <c r="AC993" s="247" t="s">
        <v>376</v>
      </c>
      <c r="AD993" s="247"/>
      <c r="AE993" s="247"/>
      <c r="AF993" s="247"/>
      <c r="AG993" s="247"/>
      <c r="AH993" s="463" t="s">
        <v>409</v>
      </c>
      <c r="AI993" s="278"/>
      <c r="AJ993" s="278"/>
      <c r="AK993" s="278"/>
      <c r="AL993" s="278" t="s">
        <v>23</v>
      </c>
      <c r="AM993" s="278"/>
      <c r="AN993" s="278"/>
      <c r="AO993" s="422"/>
      <c r="AP993" s="247" t="s">
        <v>456</v>
      </c>
      <c r="AQ993" s="247"/>
      <c r="AR993" s="247"/>
      <c r="AS993" s="247"/>
      <c r="AT993" s="247"/>
      <c r="AU993" s="247"/>
      <c r="AV993" s="247"/>
      <c r="AW993" s="247"/>
      <c r="AX993" s="247"/>
      <c r="AY993">
        <f>$AY$991</f>
        <v>0</v>
      </c>
    </row>
    <row r="994" spans="1:51" ht="26.25" customHeight="1" x14ac:dyDescent="0.15">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47" t="s">
        <v>101</v>
      </c>
      <c r="K1026" s="467"/>
      <c r="L1026" s="467"/>
      <c r="M1026" s="467"/>
      <c r="N1026" s="467"/>
      <c r="O1026" s="467"/>
      <c r="P1026" s="278" t="s">
        <v>24</v>
      </c>
      <c r="Q1026" s="278"/>
      <c r="R1026" s="278"/>
      <c r="S1026" s="278"/>
      <c r="T1026" s="278"/>
      <c r="U1026" s="278"/>
      <c r="V1026" s="278"/>
      <c r="W1026" s="278"/>
      <c r="X1026" s="278"/>
      <c r="Y1026" s="463" t="s">
        <v>451</v>
      </c>
      <c r="Z1026" s="463"/>
      <c r="AA1026" s="463"/>
      <c r="AB1026" s="463"/>
      <c r="AC1026" s="247" t="s">
        <v>376</v>
      </c>
      <c r="AD1026" s="247"/>
      <c r="AE1026" s="247"/>
      <c r="AF1026" s="247"/>
      <c r="AG1026" s="247"/>
      <c r="AH1026" s="463" t="s">
        <v>409</v>
      </c>
      <c r="AI1026" s="278"/>
      <c r="AJ1026" s="278"/>
      <c r="AK1026" s="278"/>
      <c r="AL1026" s="278" t="s">
        <v>23</v>
      </c>
      <c r="AM1026" s="278"/>
      <c r="AN1026" s="278"/>
      <c r="AO1026" s="422"/>
      <c r="AP1026" s="247" t="s">
        <v>456</v>
      </c>
      <c r="AQ1026" s="247"/>
      <c r="AR1026" s="247"/>
      <c r="AS1026" s="247"/>
      <c r="AT1026" s="247"/>
      <c r="AU1026" s="247"/>
      <c r="AV1026" s="247"/>
      <c r="AW1026" s="247"/>
      <c r="AX1026" s="247"/>
      <c r="AY1026">
        <f>$AY$1024</f>
        <v>0</v>
      </c>
    </row>
    <row r="1027" spans="1:51" ht="26.25" customHeight="1" x14ac:dyDescent="0.15">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47" t="s">
        <v>101</v>
      </c>
      <c r="K1059" s="467"/>
      <c r="L1059" s="467"/>
      <c r="M1059" s="467"/>
      <c r="N1059" s="467"/>
      <c r="O1059" s="467"/>
      <c r="P1059" s="278" t="s">
        <v>24</v>
      </c>
      <c r="Q1059" s="278"/>
      <c r="R1059" s="278"/>
      <c r="S1059" s="278"/>
      <c r="T1059" s="278"/>
      <c r="U1059" s="278"/>
      <c r="V1059" s="278"/>
      <c r="W1059" s="278"/>
      <c r="X1059" s="278"/>
      <c r="Y1059" s="463" t="s">
        <v>451</v>
      </c>
      <c r="Z1059" s="463"/>
      <c r="AA1059" s="463"/>
      <c r="AB1059" s="463"/>
      <c r="AC1059" s="247" t="s">
        <v>376</v>
      </c>
      <c r="AD1059" s="247"/>
      <c r="AE1059" s="247"/>
      <c r="AF1059" s="247"/>
      <c r="AG1059" s="247"/>
      <c r="AH1059" s="463" t="s">
        <v>409</v>
      </c>
      <c r="AI1059" s="278"/>
      <c r="AJ1059" s="278"/>
      <c r="AK1059" s="278"/>
      <c r="AL1059" s="278" t="s">
        <v>23</v>
      </c>
      <c r="AM1059" s="278"/>
      <c r="AN1059" s="278"/>
      <c r="AO1059" s="422"/>
      <c r="AP1059" s="247" t="s">
        <v>456</v>
      </c>
      <c r="AQ1059" s="247"/>
      <c r="AR1059" s="247"/>
      <c r="AS1059" s="247"/>
      <c r="AT1059" s="247"/>
      <c r="AU1059" s="247"/>
      <c r="AV1059" s="247"/>
      <c r="AW1059" s="247"/>
      <c r="AX1059" s="247"/>
      <c r="AY1059">
        <f>$AY$1057</f>
        <v>0</v>
      </c>
    </row>
    <row r="1060" spans="1:51" ht="26.25" customHeight="1" x14ac:dyDescent="0.15">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47" t="s">
        <v>101</v>
      </c>
      <c r="K1092" s="467"/>
      <c r="L1092" s="467"/>
      <c r="M1092" s="467"/>
      <c r="N1092" s="467"/>
      <c r="O1092" s="467"/>
      <c r="P1092" s="278" t="s">
        <v>24</v>
      </c>
      <c r="Q1092" s="278"/>
      <c r="R1092" s="278"/>
      <c r="S1092" s="278"/>
      <c r="T1092" s="278"/>
      <c r="U1092" s="278"/>
      <c r="V1092" s="278"/>
      <c r="W1092" s="278"/>
      <c r="X1092" s="278"/>
      <c r="Y1092" s="463" t="s">
        <v>451</v>
      </c>
      <c r="Z1092" s="463"/>
      <c r="AA1092" s="463"/>
      <c r="AB1092" s="463"/>
      <c r="AC1092" s="247" t="s">
        <v>376</v>
      </c>
      <c r="AD1092" s="247"/>
      <c r="AE1092" s="247"/>
      <c r="AF1092" s="247"/>
      <c r="AG1092" s="247"/>
      <c r="AH1092" s="463" t="s">
        <v>409</v>
      </c>
      <c r="AI1092" s="278"/>
      <c r="AJ1092" s="278"/>
      <c r="AK1092" s="278"/>
      <c r="AL1092" s="278" t="s">
        <v>23</v>
      </c>
      <c r="AM1092" s="278"/>
      <c r="AN1092" s="278"/>
      <c r="AO1092" s="422"/>
      <c r="AP1092" s="247" t="s">
        <v>456</v>
      </c>
      <c r="AQ1092" s="247"/>
      <c r="AR1092" s="247"/>
      <c r="AS1092" s="247"/>
      <c r="AT1092" s="247"/>
      <c r="AU1092" s="247"/>
      <c r="AV1092" s="247"/>
      <c r="AW1092" s="247"/>
      <c r="AX1092" s="247"/>
      <c r="AY1092">
        <f>$AY$1090</f>
        <v>0</v>
      </c>
    </row>
    <row r="1093" spans="1:51" ht="26.25" customHeight="1" x14ac:dyDescent="0.15">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47" t="s">
        <v>101</v>
      </c>
      <c r="K1125" s="467"/>
      <c r="L1125" s="467"/>
      <c r="M1125" s="467"/>
      <c r="N1125" s="467"/>
      <c r="O1125" s="467"/>
      <c r="P1125" s="278" t="s">
        <v>24</v>
      </c>
      <c r="Q1125" s="278"/>
      <c r="R1125" s="278"/>
      <c r="S1125" s="278"/>
      <c r="T1125" s="278"/>
      <c r="U1125" s="278"/>
      <c r="V1125" s="278"/>
      <c r="W1125" s="278"/>
      <c r="X1125" s="278"/>
      <c r="Y1125" s="463" t="s">
        <v>451</v>
      </c>
      <c r="Z1125" s="463"/>
      <c r="AA1125" s="463"/>
      <c r="AB1125" s="463"/>
      <c r="AC1125" s="247" t="s">
        <v>376</v>
      </c>
      <c r="AD1125" s="247"/>
      <c r="AE1125" s="247"/>
      <c r="AF1125" s="247"/>
      <c r="AG1125" s="247"/>
      <c r="AH1125" s="463" t="s">
        <v>409</v>
      </c>
      <c r="AI1125" s="278"/>
      <c r="AJ1125" s="278"/>
      <c r="AK1125" s="278"/>
      <c r="AL1125" s="278" t="s">
        <v>23</v>
      </c>
      <c r="AM1125" s="278"/>
      <c r="AN1125" s="278"/>
      <c r="AO1125" s="422"/>
      <c r="AP1125" s="247" t="s">
        <v>456</v>
      </c>
      <c r="AQ1125" s="247"/>
      <c r="AR1125" s="247"/>
      <c r="AS1125" s="247"/>
      <c r="AT1125" s="247"/>
      <c r="AU1125" s="247"/>
      <c r="AV1125" s="247"/>
      <c r="AW1125" s="247"/>
      <c r="AX1125" s="247"/>
      <c r="AY1125">
        <f>$AY$1123</f>
        <v>0</v>
      </c>
    </row>
    <row r="1126" spans="1:51" ht="26.25" customHeight="1" x14ac:dyDescent="0.15">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47" t="s">
        <v>101</v>
      </c>
      <c r="K1158" s="467"/>
      <c r="L1158" s="467"/>
      <c r="M1158" s="467"/>
      <c r="N1158" s="467"/>
      <c r="O1158" s="467"/>
      <c r="P1158" s="278" t="s">
        <v>24</v>
      </c>
      <c r="Q1158" s="278"/>
      <c r="R1158" s="278"/>
      <c r="S1158" s="278"/>
      <c r="T1158" s="278"/>
      <c r="U1158" s="278"/>
      <c r="V1158" s="278"/>
      <c r="W1158" s="278"/>
      <c r="X1158" s="278"/>
      <c r="Y1158" s="463" t="s">
        <v>451</v>
      </c>
      <c r="Z1158" s="463"/>
      <c r="AA1158" s="463"/>
      <c r="AB1158" s="463"/>
      <c r="AC1158" s="247" t="s">
        <v>376</v>
      </c>
      <c r="AD1158" s="247"/>
      <c r="AE1158" s="247"/>
      <c r="AF1158" s="247"/>
      <c r="AG1158" s="247"/>
      <c r="AH1158" s="463" t="s">
        <v>409</v>
      </c>
      <c r="AI1158" s="278"/>
      <c r="AJ1158" s="278"/>
      <c r="AK1158" s="278"/>
      <c r="AL1158" s="278" t="s">
        <v>23</v>
      </c>
      <c r="AM1158" s="278"/>
      <c r="AN1158" s="278"/>
      <c r="AO1158" s="422"/>
      <c r="AP1158" s="247" t="s">
        <v>456</v>
      </c>
      <c r="AQ1158" s="247"/>
      <c r="AR1158" s="247"/>
      <c r="AS1158" s="247"/>
      <c r="AT1158" s="247"/>
      <c r="AU1158" s="247"/>
      <c r="AV1158" s="247"/>
      <c r="AW1158" s="247"/>
      <c r="AX1158" s="247"/>
      <c r="AY1158">
        <f>$AY$1156</f>
        <v>0</v>
      </c>
    </row>
    <row r="1159" spans="1:51" ht="26.25" customHeight="1" x14ac:dyDescent="0.15">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47" t="s">
        <v>101</v>
      </c>
      <c r="K1191" s="467"/>
      <c r="L1191" s="467"/>
      <c r="M1191" s="467"/>
      <c r="N1191" s="467"/>
      <c r="O1191" s="467"/>
      <c r="P1191" s="278" t="s">
        <v>24</v>
      </c>
      <c r="Q1191" s="278"/>
      <c r="R1191" s="278"/>
      <c r="S1191" s="278"/>
      <c r="T1191" s="278"/>
      <c r="U1191" s="278"/>
      <c r="V1191" s="278"/>
      <c r="W1191" s="278"/>
      <c r="X1191" s="278"/>
      <c r="Y1191" s="463" t="s">
        <v>451</v>
      </c>
      <c r="Z1191" s="463"/>
      <c r="AA1191" s="463"/>
      <c r="AB1191" s="463"/>
      <c r="AC1191" s="247" t="s">
        <v>376</v>
      </c>
      <c r="AD1191" s="247"/>
      <c r="AE1191" s="247"/>
      <c r="AF1191" s="247"/>
      <c r="AG1191" s="247"/>
      <c r="AH1191" s="463" t="s">
        <v>409</v>
      </c>
      <c r="AI1191" s="278"/>
      <c r="AJ1191" s="278"/>
      <c r="AK1191" s="278"/>
      <c r="AL1191" s="278" t="s">
        <v>23</v>
      </c>
      <c r="AM1191" s="278"/>
      <c r="AN1191" s="278"/>
      <c r="AO1191" s="422"/>
      <c r="AP1191" s="247" t="s">
        <v>456</v>
      </c>
      <c r="AQ1191" s="247"/>
      <c r="AR1191" s="247"/>
      <c r="AS1191" s="247"/>
      <c r="AT1191" s="247"/>
      <c r="AU1191" s="247"/>
      <c r="AV1191" s="247"/>
      <c r="AW1191" s="247"/>
      <c r="AX1191" s="247"/>
      <c r="AY1191">
        <f>$AY$1189</f>
        <v>0</v>
      </c>
    </row>
    <row r="1192" spans="1:51" ht="26.25" customHeight="1" x14ac:dyDescent="0.15">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47" t="s">
        <v>101</v>
      </c>
      <c r="K1224" s="467"/>
      <c r="L1224" s="467"/>
      <c r="M1224" s="467"/>
      <c r="N1224" s="467"/>
      <c r="O1224" s="467"/>
      <c r="P1224" s="278" t="s">
        <v>24</v>
      </c>
      <c r="Q1224" s="278"/>
      <c r="R1224" s="278"/>
      <c r="S1224" s="278"/>
      <c r="T1224" s="278"/>
      <c r="U1224" s="278"/>
      <c r="V1224" s="278"/>
      <c r="W1224" s="278"/>
      <c r="X1224" s="278"/>
      <c r="Y1224" s="463" t="s">
        <v>451</v>
      </c>
      <c r="Z1224" s="463"/>
      <c r="AA1224" s="463"/>
      <c r="AB1224" s="463"/>
      <c r="AC1224" s="247" t="s">
        <v>376</v>
      </c>
      <c r="AD1224" s="247"/>
      <c r="AE1224" s="247"/>
      <c r="AF1224" s="247"/>
      <c r="AG1224" s="247"/>
      <c r="AH1224" s="463" t="s">
        <v>409</v>
      </c>
      <c r="AI1224" s="278"/>
      <c r="AJ1224" s="278"/>
      <c r="AK1224" s="278"/>
      <c r="AL1224" s="278" t="s">
        <v>23</v>
      </c>
      <c r="AM1224" s="278"/>
      <c r="AN1224" s="278"/>
      <c r="AO1224" s="422"/>
      <c r="AP1224" s="247" t="s">
        <v>456</v>
      </c>
      <c r="AQ1224" s="247"/>
      <c r="AR1224" s="247"/>
      <c r="AS1224" s="247"/>
      <c r="AT1224" s="247"/>
      <c r="AU1224" s="247"/>
      <c r="AV1224" s="247"/>
      <c r="AW1224" s="247"/>
      <c r="AX1224" s="247"/>
      <c r="AY1224">
        <f>$AY$1222</f>
        <v>0</v>
      </c>
    </row>
    <row r="1225" spans="1:51" ht="26.25" customHeight="1" x14ac:dyDescent="0.15">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47" t="s">
        <v>101</v>
      </c>
      <c r="K1257" s="467"/>
      <c r="L1257" s="467"/>
      <c r="M1257" s="467"/>
      <c r="N1257" s="467"/>
      <c r="O1257" s="467"/>
      <c r="P1257" s="278" t="s">
        <v>24</v>
      </c>
      <c r="Q1257" s="278"/>
      <c r="R1257" s="278"/>
      <c r="S1257" s="278"/>
      <c r="T1257" s="278"/>
      <c r="U1257" s="278"/>
      <c r="V1257" s="278"/>
      <c r="W1257" s="278"/>
      <c r="X1257" s="278"/>
      <c r="Y1257" s="463" t="s">
        <v>451</v>
      </c>
      <c r="Z1257" s="463"/>
      <c r="AA1257" s="463"/>
      <c r="AB1257" s="463"/>
      <c r="AC1257" s="247" t="s">
        <v>376</v>
      </c>
      <c r="AD1257" s="247"/>
      <c r="AE1257" s="247"/>
      <c r="AF1257" s="247"/>
      <c r="AG1257" s="247"/>
      <c r="AH1257" s="463" t="s">
        <v>409</v>
      </c>
      <c r="AI1257" s="278"/>
      <c r="AJ1257" s="278"/>
      <c r="AK1257" s="278"/>
      <c r="AL1257" s="278" t="s">
        <v>23</v>
      </c>
      <c r="AM1257" s="278"/>
      <c r="AN1257" s="278"/>
      <c r="AO1257" s="422"/>
      <c r="AP1257" s="247" t="s">
        <v>456</v>
      </c>
      <c r="AQ1257" s="247"/>
      <c r="AR1257" s="247"/>
      <c r="AS1257" s="247"/>
      <c r="AT1257" s="247"/>
      <c r="AU1257" s="247"/>
      <c r="AV1257" s="247"/>
      <c r="AW1257" s="247"/>
      <c r="AX1257" s="247"/>
      <c r="AY1257">
        <f>$AY$1255</f>
        <v>0</v>
      </c>
    </row>
    <row r="1258" spans="1:51" ht="26.25" customHeight="1" x14ac:dyDescent="0.15">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47" t="s">
        <v>101</v>
      </c>
      <c r="K1290" s="467"/>
      <c r="L1290" s="467"/>
      <c r="M1290" s="467"/>
      <c r="N1290" s="467"/>
      <c r="O1290" s="467"/>
      <c r="P1290" s="278" t="s">
        <v>24</v>
      </c>
      <c r="Q1290" s="278"/>
      <c r="R1290" s="278"/>
      <c r="S1290" s="278"/>
      <c r="T1290" s="278"/>
      <c r="U1290" s="278"/>
      <c r="V1290" s="278"/>
      <c r="W1290" s="278"/>
      <c r="X1290" s="278"/>
      <c r="Y1290" s="463" t="s">
        <v>451</v>
      </c>
      <c r="Z1290" s="463"/>
      <c r="AA1290" s="463"/>
      <c r="AB1290" s="463"/>
      <c r="AC1290" s="247" t="s">
        <v>376</v>
      </c>
      <c r="AD1290" s="247"/>
      <c r="AE1290" s="247"/>
      <c r="AF1290" s="247"/>
      <c r="AG1290" s="247"/>
      <c r="AH1290" s="463" t="s">
        <v>409</v>
      </c>
      <c r="AI1290" s="278"/>
      <c r="AJ1290" s="278"/>
      <c r="AK1290" s="278"/>
      <c r="AL1290" s="278" t="s">
        <v>23</v>
      </c>
      <c r="AM1290" s="278"/>
      <c r="AN1290" s="278"/>
      <c r="AO1290" s="422"/>
      <c r="AP1290" s="247" t="s">
        <v>456</v>
      </c>
      <c r="AQ1290" s="247"/>
      <c r="AR1290" s="247"/>
      <c r="AS1290" s="247"/>
      <c r="AT1290" s="247"/>
      <c r="AU1290" s="247"/>
      <c r="AV1290" s="247"/>
      <c r="AW1290" s="247"/>
      <c r="AX1290" s="247"/>
      <c r="AY1290">
        <f>$AY$1288</f>
        <v>0</v>
      </c>
    </row>
    <row r="1291" spans="1:51" ht="26.25" customHeight="1" x14ac:dyDescent="0.15">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2021-08-27T06:25:00Z</cp:lastPrinted>
  <dcterms:created xsi:type="dcterms:W3CDTF">2012-03-13T00:50:25Z</dcterms:created>
  <dcterms:modified xsi:type="dcterms:W3CDTF">2021-09-02T10:34:15Z</dcterms:modified>
</cp:coreProperties>
</file>