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558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45" i="3"/>
  <c r="AY459"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<sst xmlns="http://schemas.openxmlformats.org/spreadsheetml/2006/main" count="3009" uniqueCount="780">
  <si>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</si>
  <si>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</si>
  <si>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</si>
  <si>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</si>
  <si>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</si>
  <si>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</si>
  <si>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</si>
  <si>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</si>
  <si>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</si>
  <si>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</si>
  <si>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</si>
  <si>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</si>
  <si>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</si>
  <si>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</si>
  <si>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</si>
  <si>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</si>
  <si>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</si>
  <si>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</si>
  <si>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</si>
  <si>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</si>
  <si>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</si>
  <si>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</si>
  <si>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</si>
  <si>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</si>
  <si>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</si>
  <si>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</si>
  <si>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</si>
  <si>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</si>
  <si>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</si>
  <si>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</si>
  <si>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</si>
  <si>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</si>
  <si>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</si>
  <si>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</si>
  <si>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</si>
  <si>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</si>
  <si>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</si>
  <si>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</si>
  <si>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</si>
  <si>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</si>
  <si>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</si>
  <si>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</si>
  <si>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</si>
  <si>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</si>
  <si>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</si>
  <si>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</si>
  <si>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</si>
  <si>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</si>
  <si>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</si>
  <si>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</si>
  <si>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</si>
  <si>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</si>
  <si>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</si>
  <si>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</si>
  <si>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</si>
  <si>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</si>
  <si>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</si>
  <si>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</si>
  <si>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</si>
  <si>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</si>
  <si>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</si>
  <si>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</si>
  <si>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</si>
  <si>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</si>
  <si>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</si>
  <si>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</si>
  <si>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</si>
  <si>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</si>
  <si>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</si>
  <si>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</si>
  <si>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</si>
  <si>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</si>
  <si>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</si>
  <si>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</si>
  <si>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</si>
  <si>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</si>
  <si>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</si>
  <si>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</si>
  <si>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</si>
  <si>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</si>
  <si>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</si>
  <si>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</si>
  <si>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</si>
  <si>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</si>
  <si>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</si>
  <si>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</si>
  <si>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</si>
  <si>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</si>
  <si>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</si>
  <si>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</si>
  <si>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</si>
  <si>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</si>
  <si>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</si>
  <si>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</si>
  <si>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</si>
  <si>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</si>
  <si>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</si>
  <si>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</si>
  <si>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</si>
  <si>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</si>
  <si>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</si>
  <si>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</si>
  <si>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</si>
  <si>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</si>
  <si>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</si>
  <si>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</si>
  <si>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</si>
  <si>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</si>
  <si>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</si>
  <si>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</si>
  <si>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</si>
  <si>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</si>
  <si>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</si>
  <si>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</si>
  <si>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</si>
  <si>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</si>
  <si>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</si>
  <si>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</si>
  <si>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</si>
  <si>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</si>
  <si>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</si>
  <si>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</si>
  <si>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</si>
  <si>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</si>
  <si>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</si>
  <si>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</si>
  <si>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</si>
  <si>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</si>
  <si>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</si>
  <si>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</si>
  <si>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</si>
  <si>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</si>
  <si>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</si>
  <si>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</si>
  <si>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</si>
  <si>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</si>
  <si>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</si>
  <si>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</si>
  <si>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</si>
  <si>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</si>
  <si>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</si>
  <si>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</si>
  <si>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</si>
  <si>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</si>
  <si>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</si>
  <si>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</si>
  <si>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</si>
  <si>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</si>
  <si>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</si>
  <si>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</si>
  <si>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</si>
  <si>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</si>
  <si>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</si>
  <si>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</si>
  <si>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</si>
  <si>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</si>
  <si>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</si>
  <si>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</si>
  <si>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</si>
  <si>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</si>
  <si>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</si>
  <si>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</si>
  <si>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</si>
  <si>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</si>
  <si>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</si>
  <si>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</si>
  <si>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</si>
  <si>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</si>
  <si>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</si>
  <si>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</si>
  <si>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</si>
  <si>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</si>
  <si>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</si>
  <si>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</si>
  <si>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</si>
  <si>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</si>
  <si>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</si>
  <si>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</si>
  <si>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</si>
  <si>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</si>
  <si>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</si>
  <si>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</si>
  <si>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</si>
  <si>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</si>
  <si>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</si>
  <si>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</si>
  <si>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</si>
  <si>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</si>
  <si>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</si>
  <si>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</si>
  <si>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</si>
  <si>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</si>
  <si>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</si>
  <si>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</si>
  <si>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</si>
  <si>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</si>
  <si>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</si>
  <si>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</si>
  <si>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</si>
  <si>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</si>
  <si>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</si>
  <si>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</si>
  <si>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</si>
  <si>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</si>
  <si>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</si>
  <si>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</si>
  <si>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</si>
  <si>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</si>
  <si>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</si>
  <si>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</si>
  <si>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</si>
  <si>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</si>
  <si>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</si>
  <si>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</si>
  <si>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</si>
  <si>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</si>
  <si>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</si>
  <si>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</si>
  <si>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</si>
  <si>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</si>
  <si>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</si>
  <si>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</si>
  <si>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</si>
  <si>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</si>
  <si>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</si>
  <si>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</si>
  <si>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</si>
  <si>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</si>
  <si>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</si>
  <si>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</si>
  <si>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</si>
  <si>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</si>
  <si>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</si>
  <si>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</si>
  <si>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</si>
  <si>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</si>
  <si>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</si>
  <si>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</si>
  <si>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</si>
  <si>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</si>
  <si>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</si>
  <si>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</si>
  <si>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</si>
  <si>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</si>
  <si>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</si>
  <si>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</si>
  <si>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</si>
  <si>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</si>
  <si>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</si>
  <si>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</si>
  <si>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</si>
  <si>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</si>
  <si>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</si>
  <si>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</si>
  <si>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</si>
  <si>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</si>
  <si>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</si>
  <si>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</si>
  <si>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</si>
  <si>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</si>
  <si>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</si>
  <si>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</si>
  <si>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</si>
  <si>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</si>
  <si>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</si>
  <si>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</si>
  <si>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</si>
  <si>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</si>
  <si>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</si>
  <si>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</si>
  <si>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</si>
  <si>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</si>
  <si>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</si>
  <si>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</si>
  <si>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</si>
  <si>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</si>
  <si>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</si>
  <si>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</si>
  <si>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</si>
  <si>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</si>
  <si>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</si>
  <si>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</si>
  <si>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</si>
  <si>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</si>
  <si>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</si>
  <si>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</si>
  <si>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</si>
  <si>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</si>
  <si>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</si>
  <si>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</si>
  <si>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</si>
  <si>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</si>
  <si>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</si>
  <si>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</si>
  <si>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</si>
  <si>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</si>
  <si>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</si>
  <si>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</si>
  <si>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</si>
  <si>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</si>
  <si>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</si>
  <si>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</si>
  <si>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</si>
  <si>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</si>
  <si>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</si>
  <si>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</si>
  <si>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</si>
  <si>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</si>
  <si>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</si>
  <si>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</si>
  <si>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</si>
  <si>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</si>
  <si>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</si>
  <si>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</si>
  <si>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</si>
  <si>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</si>
  <si>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</si>
  <si>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</si>
  <si>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</si>
  <si>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</si>
  <si>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</si>
  <si>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</si>
  <si>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</si>
  <si>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</si>
  <si>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</si>
  <si>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</si>
  <si>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</si>
  <si>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</si>
  <si>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</si>
  <si>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</si>
  <si>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</si>
  <si>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</si>
  <si>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</si>
  <si>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</si>
  <si>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</si>
  <si>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</si>
  <si>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</si>
  <si>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</si>
  <si>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</si>
  <si>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</si>
  <si>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</si>
  <si>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</si>
  <si>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</si>
  <si>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</si>
  <si>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</si>
  <si>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</si>
  <si>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</si>
  <si>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</si>
  <si>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</si>
  <si>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</si>
  <si>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</si>
  <si>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</si>
  <si>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</si>
  <si>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</si>
  <si>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</si>
  <si>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</si>
  <si>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</si>
  <si>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</si>
  <si>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</si>
  <si>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</si>
  <si>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</si>
  <si>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</si>
  <si>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</si>
  <si>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</si>
  <si>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</si>
  <si>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</si>
  <si>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</si>
  <si>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</si>
  <si>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</si>
  <si>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</si>
  <si>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</si>
  <si>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</si>
  <si>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</si>
  <si>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</si>
  <si>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</si>
  <si>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</si>
  <si>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</si>
  <si>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</si>
  <si>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</si>
  <si>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</si>
  <si>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</si>
  <si>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</si>
  <si>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</si>
  <si>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</si>
  <si>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</si>
  <si>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</si>
  <si>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</si>
  <si>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</si>
  <si>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</si>
  <si>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</si>
  <si>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</si>
  <si>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</si>
  <si>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</si>
  <si>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</si>
  <si>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</si>
  <si>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</si>
  <si>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</si>
  <si>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</si>
  <si>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</si>
  <si>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</si>
  <si>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</si>
  <si>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</si>
  <si>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</si>
  <si>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</si>
  <si>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</si>
  <si>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</si>
  <si>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</si>
  <si>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</si>
  <si>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</si>
  <si>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</si>
  <si>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</si>
  <si>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</si>
  <si>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</si>
  <si>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</si>
  <si>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</si>
  <si>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</si>
  <si>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</si>
  <si>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</si>
  <si>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</si>
  <si>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</si>
  <si>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</si>
  <si>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</si>
  <si>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</si>
  <si>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</si>
  <si>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</si>
  <si>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</si>
  <si>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</si>
  <si>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</si>
  <si>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</si>
  <si>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</si>
  <si>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</si>
  <si>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</si>
  <si>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</si>
  <si>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</si>
  <si>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</si>
  <si>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</si>
  <si>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</si>
  <si>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</si>
  <si>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</si>
  <si>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</si>
  <si>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</si>
  <si>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</si>
  <si>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</si>
  <si>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</si>
  <si>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</si>
  <si>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</si>
  <si>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</si>
  <si>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</si>
  <si>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</si>
  <si>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</si>
  <si>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</si>
  <si>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</si>
  <si>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</si>
  <si>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</si>
  <si>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</si>
  <si>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</si>
  <si>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</si>
  <si>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</si>
  <si>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</si>
  <si>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</si>
  <si>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</si>
  <si>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</si>
  <si>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</si>
  <si>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</si>
  <si>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</si>
  <si>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</si>
  <si>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</si>
  <si>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</si>
  <si>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</si>
  <si>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</si>
  <si>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</si>
  <si>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</si>
  <si>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</si>
  <si>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</si>
  <si>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</si>
  <si>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</si>
  <si>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</si>
  <si>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</si>
  <si>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</si>
  <si>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</si>
  <si>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</si>
  <si>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</si>
  <si>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</si>
  <si>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</si>
  <si>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</si>
  <si>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</si>
  <si>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</si>
  <si>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</si>
  <si>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</si>
  <si>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</si>
  <si>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</si>
  <si>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</si>
  <si>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</si>
  <si>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</si>
  <si>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</si>
  <si>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</si>
  <si>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</si>
  <si>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</si>
  <si>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</si>
  <si>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</si>
  <si>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</si>
  <si>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</si>
  <si>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</si>
  <si>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</si>
  <si>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</si>
  <si>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</si>
  <si>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</si>
  <si>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</si>
  <si>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</si>
  <si>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</si>
  <si>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</si>
  <si>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</si>
  <si>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</si>
  <si>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</si>
  <si>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</si>
  <si>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</si>
  <si>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</si>
  <si>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</si>
  <si>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</si>
  <si>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</si>
  <si>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</si>
  <si>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</si>
  <si>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</si>
  <si>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</si>
  <si>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</si>
  <si>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</si>
  <si>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</si>
  <si>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</si>
  <si>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</si>
  <si>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</si>
  <si>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</si>
  <si>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</si>
  <si>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</si>
  <si>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</si>
  <si>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</si>
  <si>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</si>
  <si>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</si>
  <si>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</si>
  <si>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</si>
  <si>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</si>
  <si>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</si>
  <si>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</si>
  <si>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</si>
  <si>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</si>
  <si>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</si>
  <si>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</si>
  <si>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</si>
  <si>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</si>
  <si>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</si>
  <si>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</si>
  <si>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</si>
  <si>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</si>
  <si>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</si>
  <si>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</si>
  <si>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</si>
  <si>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</si>
  <si>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</si>
  <si>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</si>
  <si>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</si>
  <si>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</si>
  <si>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</si>
  <si>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</si>
  <si>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</si>
  <si>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</si>
  <si>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</si>
  <si>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</si>
  <si>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</si>
  <si>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</si>
  <si>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</si>
  <si>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</si>
  <si>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</si>
  <si>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</si>
  <si>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</si>
  <si>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</si>
  <si>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</si>
  <si>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</si>
  <si>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</si>
  <si>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</si>
  <si>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</si>
  <si>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</si>
  <si>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</si>
  <si>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</si>
  <si>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</si>
  <si>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</si>
  <si>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</si>
  <si>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</si>
  <si>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</si>
  <si>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</si>
  <si>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</si>
  <si>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</si>
  <si>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</si>
  <si>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</si>
  <si>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</si>
  <si>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</si>
  <si>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</si>
  <si>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</si>
  <si>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</si>
  <si>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</si>
  <si>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</si>
  <si>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</si>
  <si>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</si>
  <si>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</si>
  <si>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</si>
  <si>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</si>
  <si>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</si>
  <si>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</si>
  <si>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</si>
  <si>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</si>
  <si>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</si>
  <si>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</si>
  <si>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</si>
  <si>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</si>
  <si>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</si>
  <si>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</si>
  <si>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</si>
  <si>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</si>
  <si>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</si>
  <si>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</si>
  <si>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</si>
  <si>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</si>
  <si>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</si>
  <si>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</si>
  <si>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</si>
  <si>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</si>
  <si>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</si>
  <si>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</si>
  <si>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</si>
  <si>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</si>
  <si>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</si>
  <si>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</si>
  <si>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</si>
  <si>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</si>
  <si>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</si>
  <si>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</si>
  <si>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</si>
  <si>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</si>
  <si>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</si>
  <si>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</si>
  <si>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</si>
  <si>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</si>
  <si>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</si>
  <si>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</si>
  <si>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</si>
  <si>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</si>
  <si>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</si>
  <si>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</si>
  <si>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</si>
  <si>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</si>
  <si>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</si>
  <si>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</si>
  <si>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</si>
  <si>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</si>
  <si>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</si>
  <si>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</si>
  <si>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</si>
  <si>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</si>
  <si>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</si>
  <si>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</si>
  <si>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</si>
  <si>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</si>
  <si>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</si>
  <si>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</si>
  <si>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</si>
  <si>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</si>
  <si>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</si>
  <si>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</si>
  <si>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</si>
  <si>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</si>
  <si>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</si>
  <si>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</si>
  <si>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</si>
  <si>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</si>
  <si>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</si>
  <si>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</si>
  <si>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</si>
  <si>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</si>
  <si>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</si>
  <si>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</si>
  <si>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</si>
  <si>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</si>
  <si>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</si>
  <si>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</si>
  <si>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</si>
  <si>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</si>
  <si>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</si>
  <si>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</si>
  <si>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</si>
  <si>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</si>
  <si>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</si>
  <si>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</si>
  <si>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</si>
  <si>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</si>
  <si>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</si>
  <si>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</si>
  <si>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</si>
  <si>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</si>
  <si>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</si>
  <si>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</si>
  <si>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</si>
  <si>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</si>
  <si>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</si>
  <si>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</si>
  <si>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</si>
  <si>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</si>
  <si>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</si>
  <si>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</si>
  <si>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</si>
  <si>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</si>
  <si>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</si>
  <si>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</si>
  <si>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</si>
  <si>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</si>
  <si>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t>
  </si>
  <si>
    <t>台</t>
  </si>
  <si>
    <t>○</t>
  </si>
  <si>
    <t>国土交通省</t>
    <phoneticPr fontId="5"/>
  </si>
  <si>
    <t>貨物自動車運送秩序改善等対策</t>
    <phoneticPr fontId="5"/>
  </si>
  <si>
    <t>自動車局</t>
    <phoneticPr fontId="5"/>
  </si>
  <si>
    <t>昭和52年度</t>
    <phoneticPr fontId="5"/>
  </si>
  <si>
    <t>終了予定なし</t>
    <phoneticPr fontId="5"/>
  </si>
  <si>
    <t>貨物課</t>
    <phoneticPr fontId="5"/>
  </si>
  <si>
    <t>貨物自動車運送事業法</t>
    <phoneticPr fontId="5"/>
  </si>
  <si>
    <t>-</t>
    <phoneticPr fontId="5"/>
  </si>
  <si>
    <t>貨物自動車運送事業の運営を適正かつ合理的なものとするため、輸送秩序の改善及び輸送の安全の確保等について指導を行い、事業の健全な発達を図る。</t>
    <phoneticPr fontId="5"/>
  </si>
  <si>
    <t>・貨物自動車運送事業に係る輸送秩序の改善のため、地方貨物自動車運送適正化事業実施機関に対する指導監督等を実施
・過積載防止の徹底を図るため、過積載防止連絡会議等を実施</t>
    <phoneticPr fontId="5"/>
  </si>
  <si>
    <t>公共交通等安全対策調査費</t>
  </si>
  <si>
    <t>職員旅費</t>
  </si>
  <si>
    <t>過積載防止違反の行政処分件数について、元々138件(平成21年度実績)だったものを令和3年度までに65件まで引き下げる。</t>
    <phoneticPr fontId="5"/>
  </si>
  <si>
    <t>貨物自動車運送事業者の過積載防止違反の行政処分件数</t>
    <phoneticPr fontId="5"/>
  </si>
  <si>
    <t>件</t>
    <phoneticPr fontId="5"/>
  </si>
  <si>
    <t>国土交通省自動車局調べ</t>
    <phoneticPr fontId="5"/>
  </si>
  <si>
    <t>　</t>
    <phoneticPr fontId="5"/>
  </si>
  <si>
    <t>過積載防止対策連絡会議等実施回数</t>
    <phoneticPr fontId="5"/>
  </si>
  <si>
    <t>回</t>
    <phoneticPr fontId="5"/>
  </si>
  <si>
    <t>単位当たりコスト＝Ｘ/Ｙ
Ｘ：執行額（円）
Ｙ：会議等開催回数（回）　　　　　　　　　</t>
    <phoneticPr fontId="5"/>
  </si>
  <si>
    <t>円/回</t>
    <phoneticPr fontId="5"/>
  </si>
  <si>
    <t>　　X/Y</t>
    <phoneticPr fontId="5"/>
  </si>
  <si>
    <t>X/Y</t>
  </si>
  <si>
    <t>X/Y</t>
    <phoneticPr fontId="5"/>
  </si>
  <si>
    <t>Ⅴ 安全で安心できる交通の確保、治安・生活安全の確保</t>
    <phoneticPr fontId="5"/>
  </si>
  <si>
    <t>14 公共交通の安全確保・鉄道の安全性向上、ハイジャック・航空機テロ防止を推進する</t>
    <phoneticPr fontId="5"/>
  </si>
  <si>
    <t>311</t>
  </si>
  <si>
    <t>289</t>
  </si>
  <si>
    <t>297</t>
  </si>
  <si>
    <t>154</t>
  </si>
  <si>
    <t>146</t>
  </si>
  <si>
    <t>166</t>
  </si>
  <si>
    <t>159</t>
  </si>
  <si>
    <t>156</t>
  </si>
  <si>
    <t>○</t>
    <phoneticPr fontId="5"/>
  </si>
  <si>
    <t>国交</t>
  </si>
  <si>
    <t>※百万円未満を四捨五入しているため、「予算額・執行額」欄と誤差が生じている</t>
    <phoneticPr fontId="5"/>
  </si>
  <si>
    <t>-</t>
    <phoneticPr fontId="5"/>
  </si>
  <si>
    <t>X/Y</t>
    <phoneticPr fontId="5"/>
  </si>
  <si>
    <t>・地方貨物自動車運送適正化実施機関が貨物自動車運送事業者に対して行う輸送の安全を阻害する行為の防止その他貨物運送事業法の遵守等に関する指導が適切に行われるよう、地方貨物自動車運送適正化事業実施機関に対する指導監督等を実施する。
・過積載防止対策連絡会議等により、過積載の防止対策に関する情報交換や連絡調整を行うことで、安全運行を阻害する行為である過積載運行を減らす。</t>
    <phoneticPr fontId="5"/>
  </si>
  <si>
    <t>地方貨物自動車運送適正化実施機関は、貨物自動車運送事業法に基づき地方運輸局長が指定しており、地方運輸局長は事業の監督を行う立場にある。
過積載防止対策会議は都道府県、都道府県警、運輸支局、関係道路管理者等で実施するもので、委託できる性質のものではない。</t>
    <rPh sb="0" eb="2">
      <t>チホウ</t>
    </rPh>
    <rPh sb="2" eb="4">
      <t>カモツ</t>
    </rPh>
    <rPh sb="4" eb="7">
      <t>ジドウシャ</t>
    </rPh>
    <rPh sb="7" eb="9">
      <t>ウンソウ</t>
    </rPh>
    <rPh sb="9" eb="12">
      <t>テキセイカ</t>
    </rPh>
    <rPh sb="12" eb="14">
      <t>ジッシ</t>
    </rPh>
    <rPh sb="14" eb="16">
      <t>キカン</t>
    </rPh>
    <rPh sb="18" eb="20">
      <t>カモツ</t>
    </rPh>
    <rPh sb="20" eb="23">
      <t>ジドウシャ</t>
    </rPh>
    <rPh sb="23" eb="25">
      <t>ウンソウ</t>
    </rPh>
    <rPh sb="25" eb="27">
      <t>ジギョウ</t>
    </rPh>
    <rPh sb="27" eb="28">
      <t>ホウ</t>
    </rPh>
    <rPh sb="29" eb="30">
      <t>モト</t>
    </rPh>
    <rPh sb="32" eb="34">
      <t>チホウ</t>
    </rPh>
    <rPh sb="34" eb="36">
      <t>ウンユ</t>
    </rPh>
    <rPh sb="36" eb="38">
      <t>キョクチョウ</t>
    </rPh>
    <rPh sb="39" eb="41">
      <t>シテイ</t>
    </rPh>
    <rPh sb="46" eb="48">
      <t>チホウ</t>
    </rPh>
    <rPh sb="48" eb="50">
      <t>ウンユ</t>
    </rPh>
    <rPh sb="50" eb="52">
      <t>キョクチョウ</t>
    </rPh>
    <rPh sb="53" eb="55">
      <t>ジギョウ</t>
    </rPh>
    <rPh sb="56" eb="58">
      <t>カントク</t>
    </rPh>
    <rPh sb="59" eb="60">
      <t>オコナ</t>
    </rPh>
    <rPh sb="61" eb="63">
      <t>タチバ</t>
    </rPh>
    <rPh sb="68" eb="71">
      <t>カセキサイ</t>
    </rPh>
    <rPh sb="71" eb="73">
      <t>ボウシ</t>
    </rPh>
    <rPh sb="73" eb="75">
      <t>タイサク</t>
    </rPh>
    <rPh sb="75" eb="77">
      <t>カイギ</t>
    </rPh>
    <rPh sb="78" eb="82">
      <t>トドウフケン</t>
    </rPh>
    <rPh sb="83" eb="87">
      <t>トドウフケン</t>
    </rPh>
    <rPh sb="87" eb="88">
      <t>ケイ</t>
    </rPh>
    <rPh sb="89" eb="91">
      <t>ウンユ</t>
    </rPh>
    <rPh sb="91" eb="93">
      <t>シキョク</t>
    </rPh>
    <rPh sb="94" eb="96">
      <t>カンケイ</t>
    </rPh>
    <rPh sb="96" eb="98">
      <t>ドウロ</t>
    </rPh>
    <rPh sb="98" eb="101">
      <t>カンリシャ</t>
    </rPh>
    <rPh sb="101" eb="102">
      <t>トウ</t>
    </rPh>
    <rPh sb="103" eb="105">
      <t>ジッシ</t>
    </rPh>
    <rPh sb="111" eb="113">
      <t>イタク</t>
    </rPh>
    <rPh sb="116" eb="118">
      <t>セイシツ</t>
    </rPh>
    <phoneticPr fontId="5"/>
  </si>
  <si>
    <t>輸送秩序の改善及び輸送の安全確保等を行うことは、交通の安全性の向上に直結するもので、優先度が高い事業である。</t>
    <rPh sb="0" eb="2">
      <t>ユソウ</t>
    </rPh>
    <rPh sb="2" eb="4">
      <t>チツジョ</t>
    </rPh>
    <rPh sb="5" eb="7">
      <t>カイゼン</t>
    </rPh>
    <rPh sb="7" eb="8">
      <t>オヨ</t>
    </rPh>
    <rPh sb="9" eb="11">
      <t>ユソウ</t>
    </rPh>
    <rPh sb="12" eb="14">
      <t>アンゼン</t>
    </rPh>
    <rPh sb="14" eb="16">
      <t>カクホ</t>
    </rPh>
    <rPh sb="16" eb="17">
      <t>トウ</t>
    </rPh>
    <rPh sb="18" eb="19">
      <t>オコナ</t>
    </rPh>
    <rPh sb="24" eb="26">
      <t>コウツウ</t>
    </rPh>
    <rPh sb="27" eb="30">
      <t>アンゼンセイ</t>
    </rPh>
    <rPh sb="31" eb="33">
      <t>コウジョウ</t>
    </rPh>
    <rPh sb="34" eb="36">
      <t>チョッケツ</t>
    </rPh>
    <rPh sb="42" eb="45">
      <t>ユウセンド</t>
    </rPh>
    <rPh sb="46" eb="47">
      <t>タカ</t>
    </rPh>
    <rPh sb="48" eb="50">
      <t>ジギョウ</t>
    </rPh>
    <phoneticPr fontId="5"/>
  </si>
  <si>
    <t>会議の開催の際は、価格・立地等を厳しく審査した上で会場を決定するなど、限られた予算の範囲内で効率的かつ効果的な執行を行っており、コスト縮減に努めている。</t>
    <rPh sb="0" eb="2">
      <t>カイギ</t>
    </rPh>
    <rPh sb="3" eb="5">
      <t>カイサイ</t>
    </rPh>
    <rPh sb="6" eb="7">
      <t>サイ</t>
    </rPh>
    <rPh sb="9" eb="11">
      <t>カカク</t>
    </rPh>
    <rPh sb="12" eb="14">
      <t>リッチ</t>
    </rPh>
    <rPh sb="14" eb="15">
      <t>トウ</t>
    </rPh>
    <rPh sb="16" eb="17">
      <t>キビ</t>
    </rPh>
    <rPh sb="19" eb="21">
      <t>シンサ</t>
    </rPh>
    <rPh sb="23" eb="24">
      <t>ウエ</t>
    </rPh>
    <rPh sb="25" eb="27">
      <t>カイジョウ</t>
    </rPh>
    <rPh sb="28" eb="30">
      <t>ケッテイ</t>
    </rPh>
    <rPh sb="35" eb="36">
      <t>カギ</t>
    </rPh>
    <rPh sb="39" eb="41">
      <t>ヨサン</t>
    </rPh>
    <rPh sb="42" eb="44">
      <t>ハンイ</t>
    </rPh>
    <rPh sb="44" eb="45">
      <t>ナイ</t>
    </rPh>
    <rPh sb="46" eb="49">
      <t>コウリツテキ</t>
    </rPh>
    <rPh sb="51" eb="54">
      <t>コウカテキ</t>
    </rPh>
    <rPh sb="55" eb="57">
      <t>シッコウ</t>
    </rPh>
    <rPh sb="58" eb="59">
      <t>オコナ</t>
    </rPh>
    <rPh sb="67" eb="69">
      <t>シュクゲン</t>
    </rPh>
    <rPh sb="70" eb="71">
      <t>ツト</t>
    </rPh>
    <phoneticPr fontId="5"/>
  </si>
  <si>
    <t>無</t>
  </si>
  <si>
    <t>予算は、地方運輸局等が使用する職員旅費、事務費に限定されている。</t>
    <rPh sb="0" eb="2">
      <t>ヨサン</t>
    </rPh>
    <rPh sb="4" eb="6">
      <t>チホウ</t>
    </rPh>
    <rPh sb="6" eb="9">
      <t>ウンユキョク</t>
    </rPh>
    <rPh sb="9" eb="10">
      <t>トウ</t>
    </rPh>
    <rPh sb="11" eb="13">
      <t>シヨウ</t>
    </rPh>
    <rPh sb="15" eb="17">
      <t>ショクイン</t>
    </rPh>
    <rPh sb="17" eb="19">
      <t>リョヒ</t>
    </rPh>
    <rPh sb="20" eb="23">
      <t>ジムヒ</t>
    </rPh>
    <rPh sb="24" eb="26">
      <t>ゲンテイ</t>
    </rPh>
    <phoneticPr fontId="5"/>
  </si>
  <si>
    <t>限られた予算の範囲で効率的かつ効果的な執行を行っており、適切なものとなっている。</t>
    <rPh sb="0" eb="1">
      <t>カギ</t>
    </rPh>
    <rPh sb="4" eb="6">
      <t>ヨサン</t>
    </rPh>
    <rPh sb="7" eb="9">
      <t>ハンイ</t>
    </rPh>
    <rPh sb="10" eb="13">
      <t>コウリツテキ</t>
    </rPh>
    <rPh sb="15" eb="18">
      <t>コウカテキ</t>
    </rPh>
    <rPh sb="19" eb="21">
      <t>シッコウ</t>
    </rPh>
    <rPh sb="22" eb="23">
      <t>オコナ</t>
    </rPh>
    <rPh sb="28" eb="30">
      <t>テキセツ</t>
    </rPh>
    <phoneticPr fontId="5"/>
  </si>
  <si>
    <t>‐</t>
  </si>
  <si>
    <t>コスト縮減による効果。</t>
    <rPh sb="3" eb="5">
      <t>シュクゲン</t>
    </rPh>
    <rPh sb="8" eb="10">
      <t>コウカ</t>
    </rPh>
    <phoneticPr fontId="5"/>
  </si>
  <si>
    <t>他の会議体と同時に開催するなどコスト縮減に努めている。</t>
    <rPh sb="0" eb="1">
      <t>ホカ</t>
    </rPh>
    <rPh sb="2" eb="4">
      <t>カイギ</t>
    </rPh>
    <rPh sb="4" eb="5">
      <t>カラダ</t>
    </rPh>
    <rPh sb="6" eb="8">
      <t>ドウジ</t>
    </rPh>
    <rPh sb="9" eb="11">
      <t>カイサイ</t>
    </rPh>
    <rPh sb="18" eb="20">
      <t>シュクゲン</t>
    </rPh>
    <rPh sb="21" eb="22">
      <t>ツト</t>
    </rPh>
    <phoneticPr fontId="5"/>
  </si>
  <si>
    <t>過積載防止対策連絡会議は、各運輸支局で月１回以上実施されており、過積載防止違反の行政処分件数も5年スパンで減少傾向となっており成果目標に見合っている。</t>
    <rPh sb="0" eb="3">
      <t>カセキサイ</t>
    </rPh>
    <rPh sb="3" eb="5">
      <t>ボウシ</t>
    </rPh>
    <rPh sb="5" eb="7">
      <t>タイサク</t>
    </rPh>
    <rPh sb="7" eb="9">
      <t>レンラク</t>
    </rPh>
    <rPh sb="9" eb="11">
      <t>カイギ</t>
    </rPh>
    <rPh sb="13" eb="14">
      <t>カク</t>
    </rPh>
    <rPh sb="14" eb="16">
      <t>ウンユ</t>
    </rPh>
    <rPh sb="16" eb="18">
      <t>シキョク</t>
    </rPh>
    <rPh sb="19" eb="20">
      <t>ツキ</t>
    </rPh>
    <rPh sb="21" eb="22">
      <t>カイ</t>
    </rPh>
    <rPh sb="22" eb="24">
      <t>イジョウ</t>
    </rPh>
    <rPh sb="24" eb="26">
      <t>ジッシ</t>
    </rPh>
    <rPh sb="32" eb="35">
      <t>カセキサイ</t>
    </rPh>
    <rPh sb="35" eb="37">
      <t>ボウシ</t>
    </rPh>
    <rPh sb="37" eb="39">
      <t>イハン</t>
    </rPh>
    <rPh sb="40" eb="42">
      <t>ギョウセイ</t>
    </rPh>
    <rPh sb="42" eb="44">
      <t>ショブン</t>
    </rPh>
    <rPh sb="44" eb="46">
      <t>ケンスウ</t>
    </rPh>
    <rPh sb="48" eb="49">
      <t>ネン</t>
    </rPh>
    <rPh sb="53" eb="55">
      <t>ゲンショウ</t>
    </rPh>
    <rPh sb="55" eb="57">
      <t>ケイコウ</t>
    </rPh>
    <rPh sb="63" eb="65">
      <t>セイカ</t>
    </rPh>
    <rPh sb="65" eb="67">
      <t>モクヒョウ</t>
    </rPh>
    <rPh sb="68" eb="70">
      <t>ミア</t>
    </rPh>
    <phoneticPr fontId="5"/>
  </si>
  <si>
    <t>国内物流の６割を占めるトラック産業は国民生活に不可欠な社会的基盤であり、その貨物自動車運送事業に関し、輸送秩序の改善及び輸送の安全確保等を行うことは、広く国民からのニーズがあり、優先度が高い事業である。</t>
    <phoneticPr fontId="5"/>
  </si>
  <si>
    <t>事業の実施に際して、必要最低限の会場借上を行うとともに、価格・立地等を厳しく精査した上で会場を決定する等により、コスト縮減を図った。</t>
  </si>
  <si>
    <t>本事業の実施に当たり、会議の開催の際は、価格・立地等を厳しく精査した上で会場を決定するなど、限られた予算の範囲で効率的かつ効果的な執行を行っており、コスト縮減に努めている。今後も引き続きコスト縮減に努めることとする。</t>
  </si>
  <si>
    <t>雑役務費</t>
    <rPh sb="0" eb="1">
      <t>ザツ</t>
    </rPh>
    <rPh sb="1" eb="3">
      <t>エキム</t>
    </rPh>
    <rPh sb="3" eb="4">
      <t>ヒ</t>
    </rPh>
    <phoneticPr fontId="5"/>
  </si>
  <si>
    <t>旅費、事務費</t>
    <rPh sb="0" eb="2">
      <t>リョヒ</t>
    </rPh>
    <rPh sb="3" eb="6">
      <t>ジムヒ</t>
    </rPh>
    <phoneticPr fontId="5"/>
  </si>
  <si>
    <t>中国運輸局</t>
    <rPh sb="0" eb="5">
      <t>チュウゴクウンユキョク</t>
    </rPh>
    <phoneticPr fontId="5"/>
  </si>
  <si>
    <t>東北運輸局</t>
    <rPh sb="0" eb="2">
      <t>トウホク</t>
    </rPh>
    <rPh sb="2" eb="5">
      <t>ウンユキョク</t>
    </rPh>
    <phoneticPr fontId="5"/>
  </si>
  <si>
    <t>九州運輸局</t>
    <rPh sb="0" eb="2">
      <t>キュウシュウ</t>
    </rPh>
    <rPh sb="2" eb="5">
      <t>ウンユキョク</t>
    </rPh>
    <phoneticPr fontId="5"/>
  </si>
  <si>
    <t>関東運輸局</t>
    <rPh sb="0" eb="2">
      <t>カントウ</t>
    </rPh>
    <rPh sb="2" eb="5">
      <t>ウンユキョク</t>
    </rPh>
    <phoneticPr fontId="5"/>
  </si>
  <si>
    <t>A.中国運輸局</t>
    <rPh sb="2" eb="4">
      <t>チュウゴク</t>
    </rPh>
    <rPh sb="4" eb="6">
      <t>ウンユ</t>
    </rPh>
    <rPh sb="6" eb="7">
      <t>キョク</t>
    </rPh>
    <phoneticPr fontId="5"/>
  </si>
  <si>
    <t>-</t>
    <phoneticPr fontId="5"/>
  </si>
  <si>
    <t>課長
日野　祥英</t>
    <phoneticPr fontId="5"/>
  </si>
  <si>
    <t>引き続きコスト縮減を図り、より効果的な予算執行となるよう事業を遂行するべき。</t>
    <phoneticPr fontId="5"/>
  </si>
  <si>
    <t>引き続きコスト縮減を図り、今後より効果的な予算執行となるよう事業遂行に努める。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</si>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</sst>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748</xdr:row>
      <xdr:rowOff>0</xdr:rowOff>
    </xdr:from>
    <xdr:to>
      <xdr:col>22</xdr:col>
      <xdr:colOff>45440</xdr:colOff>
      <xdr:row>751</xdr:row>
      <xdr:rowOff>208975</xdr:rowOff>
    </xdr:to>
    <xdr:sp macro="" textlink="">
      <xdr:nvSpPr>
        <xdr:cNvPr id="3" name="正方形/長方形 2"/>
        <xdr:cNvSpPr/>
      </xdr:nvSpPr>
      <xdr:spPr>
        <a:xfrm>
          <a:off x="2245179" y="41079964"/>
          <a:ext cx="2290618" cy="1270332"/>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en-US" altLang="ja-JP" sz="1100">
              <a:solidFill>
                <a:sysClr val="windowText" lastClr="000000"/>
              </a:solidFill>
            </a:rPr>
            <a:t>0.134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12298</xdr:colOff>
      <xdr:row>749</xdr:row>
      <xdr:rowOff>316530</xdr:rowOff>
    </xdr:from>
    <xdr:to>
      <xdr:col>28</xdr:col>
      <xdr:colOff>191870</xdr:colOff>
      <xdr:row>749</xdr:row>
      <xdr:rowOff>316530</xdr:rowOff>
    </xdr:to>
    <xdr:cxnSp macro="">
      <xdr:nvCxnSpPr>
        <xdr:cNvPr id="4" name="直線矢印コネクタ 3"/>
        <xdr:cNvCxnSpPr/>
      </xdr:nvCxnSpPr>
      <xdr:spPr>
        <a:xfrm>
          <a:off x="4502655" y="41750280"/>
          <a:ext cx="140421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78005</xdr:colOff>
      <xdr:row>748</xdr:row>
      <xdr:rowOff>0</xdr:rowOff>
    </xdr:from>
    <xdr:to>
      <xdr:col>41</xdr:col>
      <xdr:colOff>20042</xdr:colOff>
      <xdr:row>751</xdr:row>
      <xdr:rowOff>208975</xdr:rowOff>
    </xdr:to>
    <xdr:sp macro="" textlink="">
      <xdr:nvSpPr>
        <xdr:cNvPr id="5" name="正方形/長方形 4"/>
        <xdr:cNvSpPr/>
      </xdr:nvSpPr>
      <xdr:spPr>
        <a:xfrm>
          <a:off x="5997112" y="41079964"/>
          <a:ext cx="2391323" cy="1270332"/>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a:t>
          </a:r>
          <a:r>
            <a:rPr kumimoji="1" lang="ja-JP" altLang="en-US" sz="1100">
              <a:solidFill>
                <a:schemeClr val="tx1"/>
              </a:solidFill>
            </a:rPr>
            <a:t>（</a:t>
          </a:r>
          <a:r>
            <a:rPr kumimoji="1" lang="en-US" altLang="ja-JP" sz="1100">
              <a:solidFill>
                <a:schemeClr val="tx1"/>
              </a:solidFill>
            </a:rPr>
            <a:t>4</a:t>
          </a:r>
          <a:r>
            <a:rPr kumimoji="1" lang="ja-JP" altLang="en-US" sz="1100">
              <a:solidFill>
                <a:schemeClr val="tx1"/>
              </a:solidFill>
            </a:rPr>
            <a:t>機関</a:t>
          </a:r>
          <a:r>
            <a:rPr kumimoji="1" lang="ja-JP" altLang="en-US" sz="1100"/>
            <a:t>）</a:t>
          </a:r>
          <a:endParaRPr kumimoji="1" lang="en-US" altLang="ja-JP" sz="1100"/>
        </a:p>
        <a:p>
          <a:pPr algn="ctr"/>
          <a:endParaRPr kumimoji="1" lang="en-US" altLang="ja-JP" sz="1100"/>
        </a:p>
        <a:p>
          <a:pPr algn="ctr"/>
          <a:r>
            <a:rPr kumimoji="1" lang="en-US" altLang="ja-JP" sz="1100">
              <a:solidFill>
                <a:sysClr val="windowText" lastClr="000000"/>
              </a:solidFill>
            </a:rPr>
            <a:t>0.134</a:t>
          </a:r>
          <a:r>
            <a:rPr kumimoji="1" lang="ja-JP" altLang="ja-JP" sz="1100">
              <a:solidFill>
                <a:sysClr val="windowText" lastClr="000000"/>
              </a:solidFill>
              <a:effectLst/>
              <a:latin typeface="+mn-lt"/>
              <a:ea typeface="+mn-ea"/>
              <a:cs typeface="+mn-cs"/>
            </a:rPr>
            <a:t>百万</a:t>
          </a:r>
          <a:r>
            <a:rPr kumimoji="1" lang="ja-JP" altLang="en-US" sz="1100">
              <a:solidFill>
                <a:sysClr val="windowText" lastClr="000000"/>
              </a:solidFill>
            </a:rPr>
            <a:t>円</a:t>
          </a:r>
          <a:endParaRPr kumimoji="1" lang="en-US" altLang="ja-JP" sz="1100">
            <a:solidFill>
              <a:sysClr val="windowText" lastClr="000000"/>
            </a:solidFill>
          </a:endParaRPr>
        </a:p>
      </xdr:txBody>
    </xdr:sp>
    <xdr:clientData/>
  </xdr:twoCellAnchor>
  <xdr:twoCellAnchor>
    <xdr:from>
      <xdr:col>12</xdr:col>
      <xdr:colOff>21029</xdr:colOff>
      <xdr:row>753</xdr:row>
      <xdr:rowOff>2909</xdr:rowOff>
    </xdr:from>
    <xdr:to>
      <xdr:col>21</xdr:col>
      <xdr:colOff>195302</xdr:colOff>
      <xdr:row>755</xdr:row>
      <xdr:rowOff>195526</xdr:rowOff>
    </xdr:to>
    <xdr:sp macro="" textlink="">
      <xdr:nvSpPr>
        <xdr:cNvPr id="6" name="テキスト ボックス 5"/>
        <xdr:cNvSpPr txBox="1"/>
      </xdr:nvSpPr>
      <xdr:spPr bwMode="auto">
        <a:xfrm>
          <a:off x="2514847" y="42640273"/>
          <a:ext cx="2044637" cy="8853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各地方運輸局の実施状況等を踏まえた総合調整</a:t>
          </a:r>
        </a:p>
      </xdr:txBody>
    </xdr:sp>
    <xdr:clientData/>
  </xdr:twoCellAnchor>
  <xdr:twoCellAnchor>
    <xdr:from>
      <xdr:col>11</xdr:col>
      <xdr:colOff>67236</xdr:colOff>
      <xdr:row>752</xdr:row>
      <xdr:rowOff>216842</xdr:rowOff>
    </xdr:from>
    <xdr:to>
      <xdr:col>12</xdr:col>
      <xdr:colOff>4153</xdr:colOff>
      <xdr:row>755</xdr:row>
      <xdr:rowOff>272970</xdr:rowOff>
    </xdr:to>
    <xdr:sp macro="" textlink="">
      <xdr:nvSpPr>
        <xdr:cNvPr id="7" name="左大かっこ 6"/>
        <xdr:cNvSpPr/>
      </xdr:nvSpPr>
      <xdr:spPr bwMode="auto">
        <a:xfrm>
          <a:off x="2312415" y="42711949"/>
          <a:ext cx="141024" cy="111748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92923</xdr:colOff>
      <xdr:row>752</xdr:row>
      <xdr:rowOff>205636</xdr:rowOff>
    </xdr:from>
    <xdr:to>
      <xdr:col>31</xdr:col>
      <xdr:colOff>23728</xdr:colOff>
      <xdr:row>755</xdr:row>
      <xdr:rowOff>262782</xdr:rowOff>
    </xdr:to>
    <xdr:sp macro="" textlink="">
      <xdr:nvSpPr>
        <xdr:cNvPr id="8" name="左大かっこ 7"/>
        <xdr:cNvSpPr/>
      </xdr:nvSpPr>
      <xdr:spPr bwMode="auto">
        <a:xfrm>
          <a:off x="6216137" y="42700743"/>
          <a:ext cx="134912" cy="111850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12298</xdr:colOff>
      <xdr:row>752</xdr:row>
      <xdr:rowOff>194429</xdr:rowOff>
    </xdr:from>
    <xdr:to>
      <xdr:col>22</xdr:col>
      <xdr:colOff>134050</xdr:colOff>
      <xdr:row>755</xdr:row>
      <xdr:rowOff>270746</xdr:rowOff>
    </xdr:to>
    <xdr:sp macro="" textlink="">
      <xdr:nvSpPr>
        <xdr:cNvPr id="9" name="右大かっこ 8"/>
        <xdr:cNvSpPr/>
      </xdr:nvSpPr>
      <xdr:spPr bwMode="auto">
        <a:xfrm>
          <a:off x="4502655" y="42689536"/>
          <a:ext cx="121752" cy="1137674"/>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4367</xdr:colOff>
      <xdr:row>752</xdr:row>
      <xdr:rowOff>194431</xdr:rowOff>
    </xdr:from>
    <xdr:to>
      <xdr:col>41</xdr:col>
      <xdr:colOff>126118</xdr:colOff>
      <xdr:row>755</xdr:row>
      <xdr:rowOff>270748</xdr:rowOff>
    </xdr:to>
    <xdr:sp macro="" textlink="">
      <xdr:nvSpPr>
        <xdr:cNvPr id="10" name="右大かっこ 9"/>
        <xdr:cNvSpPr/>
      </xdr:nvSpPr>
      <xdr:spPr bwMode="auto">
        <a:xfrm>
          <a:off x="8372760" y="42689538"/>
          <a:ext cx="121751" cy="1137674"/>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12081</xdr:colOff>
      <xdr:row>752</xdr:row>
      <xdr:rowOff>344909</xdr:rowOff>
    </xdr:from>
    <xdr:to>
      <xdr:col>41</xdr:col>
      <xdr:colOff>30079</xdr:colOff>
      <xdr:row>755</xdr:row>
      <xdr:rowOff>313765</xdr:rowOff>
    </xdr:to>
    <xdr:sp macro="" textlink="">
      <xdr:nvSpPr>
        <xdr:cNvPr id="11" name="テキスト ボックス 10"/>
        <xdr:cNvSpPr txBox="1"/>
      </xdr:nvSpPr>
      <xdr:spPr bwMode="auto">
        <a:xfrm>
          <a:off x="6264963" y="41929938"/>
          <a:ext cx="2035057" cy="10110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輸送秩序の改善及び輸送の安全確保等に関する各種指導を実施</a:t>
          </a:r>
          <a:endParaRPr kumimoji="1" lang="en-US" altLang="ja-JP" sz="1000"/>
        </a:p>
        <a:p>
          <a:pPr algn="l"/>
          <a:endParaRPr kumimoji="1" lang="en-US" altLang="ja-JP" sz="1000"/>
        </a:p>
        <a:p>
          <a:pPr algn="l"/>
          <a:r>
            <a:rPr kumimoji="1" lang="ja-JP" altLang="en-US" sz="1000"/>
            <a:t>　　　　　　（旅費・事務費）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H2" sqref="H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407</v>
      </c>
      <c r="AJ2" s="942" t="s">
        <v>750</v>
      </c>
      <c r="AK2" s="942"/>
      <c r="AL2" s="942"/>
      <c r="AM2" s="942"/>
      <c r="AN2" s="98" t="s">
        <v>407</v>
      </c>
      <c r="AO2" s="942">
        <v>20</v>
      </c>
      <c r="AP2" s="942"/>
      <c r="AQ2" s="942"/>
      <c r="AR2" s="99" t="s">
        <v>710</v>
      </c>
      <c r="AS2" s="948">
        <v>155</v>
      </c>
      <c r="AT2" s="948"/>
      <c r="AU2" s="948"/>
      <c r="AV2" s="98" t="str">
        <f>IF(AW2="","","-")</f>
        <v/>
      </c>
      <c r="AW2" s="908"/>
      <c r="AX2" s="908"/>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715</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718</v>
      </c>
      <c r="H5" s="835"/>
      <c r="I5" s="835"/>
      <c r="J5" s="835"/>
      <c r="K5" s="835"/>
      <c r="L5" s="835"/>
      <c r="M5" s="836" t="s">
        <v>66</v>
      </c>
      <c r="N5" s="837"/>
      <c r="O5" s="837"/>
      <c r="P5" s="837"/>
      <c r="Q5" s="837"/>
      <c r="R5" s="838"/>
      <c r="S5" s="839" t="s">
        <v>719</v>
      </c>
      <c r="T5" s="835"/>
      <c r="U5" s="835"/>
      <c r="V5" s="835"/>
      <c r="W5" s="835"/>
      <c r="X5" s="840"/>
      <c r="Y5" s="696" t="s">
        <v>3</v>
      </c>
      <c r="Z5" s="542"/>
      <c r="AA5" s="542"/>
      <c r="AB5" s="542"/>
      <c r="AC5" s="542"/>
      <c r="AD5" s="543"/>
      <c r="AE5" s="697" t="s">
        <v>720</v>
      </c>
      <c r="AF5" s="697"/>
      <c r="AG5" s="697"/>
      <c r="AH5" s="697"/>
      <c r="AI5" s="697"/>
      <c r="AJ5" s="697"/>
      <c r="AK5" s="697"/>
      <c r="AL5" s="697"/>
      <c r="AM5" s="697"/>
      <c r="AN5" s="697"/>
      <c r="AO5" s="697"/>
      <c r="AP5" s="698"/>
      <c r="AQ5" s="699" t="s">
        <v>776</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721</v>
      </c>
      <c r="H7" s="498"/>
      <c r="I7" s="498"/>
      <c r="J7" s="498"/>
      <c r="K7" s="498"/>
      <c r="L7" s="498"/>
      <c r="M7" s="498"/>
      <c r="N7" s="498"/>
      <c r="O7" s="498"/>
      <c r="P7" s="498"/>
      <c r="Q7" s="498"/>
      <c r="R7" s="498"/>
      <c r="S7" s="498"/>
      <c r="T7" s="498"/>
      <c r="U7" s="498"/>
      <c r="V7" s="498"/>
      <c r="W7" s="498"/>
      <c r="X7" s="499"/>
      <c r="Y7" s="920" t="s">
        <v>390</v>
      </c>
      <c r="Z7" s="439"/>
      <c r="AA7" s="439"/>
      <c r="AB7" s="439"/>
      <c r="AC7" s="439"/>
      <c r="AD7" s="921"/>
      <c r="AE7" s="909" t="s">
        <v>722</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v>
      </c>
      <c r="H8" s="718"/>
      <c r="I8" s="718"/>
      <c r="J8" s="718"/>
      <c r="K8" s="718"/>
      <c r="L8" s="718"/>
      <c r="M8" s="718"/>
      <c r="N8" s="718"/>
      <c r="O8" s="718"/>
      <c r="P8" s="718"/>
      <c r="Q8" s="718"/>
      <c r="R8" s="718"/>
      <c r="S8" s="718"/>
      <c r="T8" s="718"/>
      <c r="U8" s="718"/>
      <c r="V8" s="718"/>
      <c r="W8" s="718"/>
      <c r="X8" s="944"/>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v>
      </c>
      <c r="Q13" s="656"/>
      <c r="R13" s="656"/>
      <c r="S13" s="656"/>
      <c r="T13" s="656"/>
      <c r="U13" s="656"/>
      <c r="V13" s="657"/>
      <c r="W13" s="655">
        <v>2</v>
      </c>
      <c r="X13" s="656"/>
      <c r="Y13" s="656"/>
      <c r="Z13" s="656"/>
      <c r="AA13" s="656"/>
      <c r="AB13" s="656"/>
      <c r="AC13" s="657"/>
      <c r="AD13" s="655">
        <v>2</v>
      </c>
      <c r="AE13" s="656"/>
      <c r="AF13" s="656"/>
      <c r="AG13" s="656"/>
      <c r="AH13" s="656"/>
      <c r="AI13" s="656"/>
      <c r="AJ13" s="657"/>
      <c r="AK13" s="655">
        <v>2</v>
      </c>
      <c r="AL13" s="656"/>
      <c r="AM13" s="656"/>
      <c r="AN13" s="656"/>
      <c r="AO13" s="656"/>
      <c r="AP13" s="656"/>
      <c r="AQ13" s="657"/>
      <c r="AR13" s="917">
        <v>2</v>
      </c>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t="s">
        <v>712</v>
      </c>
      <c r="Q14" s="656"/>
      <c r="R14" s="656"/>
      <c r="S14" s="656"/>
      <c r="T14" s="656"/>
      <c r="U14" s="656"/>
      <c r="V14" s="657"/>
      <c r="W14" s="655" t="s">
        <v>712</v>
      </c>
      <c r="X14" s="656"/>
      <c r="Y14" s="656"/>
      <c r="Z14" s="656"/>
      <c r="AA14" s="656"/>
      <c r="AB14" s="656"/>
      <c r="AC14" s="657"/>
      <c r="AD14" s="655" t="s">
        <v>712</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712</v>
      </c>
      <c r="Q15" s="656"/>
      <c r="R15" s="656"/>
      <c r="S15" s="656"/>
      <c r="T15" s="656"/>
      <c r="U15" s="656"/>
      <c r="V15" s="657"/>
      <c r="W15" s="655" t="s">
        <v>712</v>
      </c>
      <c r="X15" s="656"/>
      <c r="Y15" s="656"/>
      <c r="Z15" s="656"/>
      <c r="AA15" s="656"/>
      <c r="AB15" s="656"/>
      <c r="AC15" s="657"/>
      <c r="AD15" s="655" t="s">
        <v>712</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712</v>
      </c>
      <c r="Q16" s="656"/>
      <c r="R16" s="656"/>
      <c r="S16" s="656"/>
      <c r="T16" s="656"/>
      <c r="U16" s="656"/>
      <c r="V16" s="657"/>
      <c r="W16" s="655" t="s">
        <v>712</v>
      </c>
      <c r="X16" s="656"/>
      <c r="Y16" s="656"/>
      <c r="Z16" s="656"/>
      <c r="AA16" s="656"/>
      <c r="AB16" s="656"/>
      <c r="AC16" s="657"/>
      <c r="AD16" s="655" t="s">
        <v>712</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712</v>
      </c>
      <c r="Q17" s="656"/>
      <c r="R17" s="656"/>
      <c r="S17" s="656"/>
      <c r="T17" s="656"/>
      <c r="U17" s="656"/>
      <c r="V17" s="657"/>
      <c r="W17" s="655" t="s">
        <v>712</v>
      </c>
      <c r="X17" s="656"/>
      <c r="Y17" s="656"/>
      <c r="Z17" s="656"/>
      <c r="AA17" s="656"/>
      <c r="AB17" s="656"/>
      <c r="AC17" s="657"/>
      <c r="AD17" s="655" t="s">
        <v>712</v>
      </c>
      <c r="AE17" s="656"/>
      <c r="AF17" s="656"/>
      <c r="AG17" s="656"/>
      <c r="AH17" s="656"/>
      <c r="AI17" s="656"/>
      <c r="AJ17" s="657"/>
      <c r="AK17" s="655"/>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3">
        <f>SUM(P13:V17)</f>
        <v>2</v>
      </c>
      <c r="Q18" s="874"/>
      <c r="R18" s="874"/>
      <c r="S18" s="874"/>
      <c r="T18" s="874"/>
      <c r="U18" s="874"/>
      <c r="V18" s="875"/>
      <c r="W18" s="873">
        <f>SUM(W13:AC17)</f>
        <v>2</v>
      </c>
      <c r="X18" s="874"/>
      <c r="Y18" s="874"/>
      <c r="Z18" s="874"/>
      <c r="AA18" s="874"/>
      <c r="AB18" s="874"/>
      <c r="AC18" s="875"/>
      <c r="AD18" s="873">
        <f>SUM(AD13:AJ17)</f>
        <v>2</v>
      </c>
      <c r="AE18" s="874"/>
      <c r="AF18" s="874"/>
      <c r="AG18" s="874"/>
      <c r="AH18" s="874"/>
      <c r="AI18" s="874"/>
      <c r="AJ18" s="875"/>
      <c r="AK18" s="873">
        <f>SUM(AK13:AQ17)</f>
        <v>2</v>
      </c>
      <c r="AL18" s="874"/>
      <c r="AM18" s="874"/>
      <c r="AN18" s="874"/>
      <c r="AO18" s="874"/>
      <c r="AP18" s="874"/>
      <c r="AQ18" s="875"/>
      <c r="AR18" s="873">
        <f>SUM(AR13:AX17)</f>
        <v>2</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v>
      </c>
      <c r="Q19" s="656"/>
      <c r="R19" s="656"/>
      <c r="S19" s="656"/>
      <c r="T19" s="656"/>
      <c r="U19" s="656"/>
      <c r="V19" s="657"/>
      <c r="W19" s="655">
        <v>1</v>
      </c>
      <c r="X19" s="656"/>
      <c r="Y19" s="656"/>
      <c r="Z19" s="656"/>
      <c r="AA19" s="656"/>
      <c r="AB19" s="656"/>
      <c r="AC19" s="657"/>
      <c r="AD19" s="655">
        <v>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0.5</v>
      </c>
      <c r="Q20" s="316"/>
      <c r="R20" s="316"/>
      <c r="S20" s="316"/>
      <c r="T20" s="316"/>
      <c r="U20" s="316"/>
      <c r="V20" s="316"/>
      <c r="W20" s="316">
        <f t="shared" ref="W20" si="0">IF(W18=0, "-", SUM(W19)/W18)</f>
        <v>0.5</v>
      </c>
      <c r="X20" s="316"/>
      <c r="Y20" s="316"/>
      <c r="Z20" s="316"/>
      <c r="AA20" s="316"/>
      <c r="AB20" s="316"/>
      <c r="AC20" s="316"/>
      <c r="AD20" s="316">
        <f t="shared" ref="AD20" si="1">IF(AD18=0, "-", SUM(AD19)/AD18)</f>
        <v>0.5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4"/>
      <c r="G21" s="314" t="s">
        <v>354</v>
      </c>
      <c r="H21" s="315"/>
      <c r="I21" s="315"/>
      <c r="J21" s="315"/>
      <c r="K21" s="315"/>
      <c r="L21" s="315"/>
      <c r="M21" s="315"/>
      <c r="N21" s="315"/>
      <c r="O21" s="315"/>
      <c r="P21" s="316">
        <f>IF(P19=0, "-", SUM(P19)/SUM(P13,P14))</f>
        <v>0.5</v>
      </c>
      <c r="Q21" s="316"/>
      <c r="R21" s="316"/>
      <c r="S21" s="316"/>
      <c r="T21" s="316"/>
      <c r="U21" s="316"/>
      <c r="V21" s="316"/>
      <c r="W21" s="316">
        <f t="shared" ref="W21" si="2">IF(W19=0, "-", SUM(W19)/SUM(W13,W14))</f>
        <v>0.5</v>
      </c>
      <c r="X21" s="316"/>
      <c r="Y21" s="316"/>
      <c r="Z21" s="316"/>
      <c r="AA21" s="316"/>
      <c r="AB21" s="316"/>
      <c r="AC21" s="316"/>
      <c r="AD21" s="316">
        <f t="shared" ref="AD21" si="3">IF(AD19=0, "-", SUM(AD19)/SUM(AD13,AD14))</f>
        <v>0.5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708</v>
      </c>
      <c r="B22" s="971"/>
      <c r="C22" s="971"/>
      <c r="D22" s="971"/>
      <c r="E22" s="971"/>
      <c r="F22" s="972"/>
      <c r="G22" s="966" t="s">
        <v>333</v>
      </c>
      <c r="H22" s="222"/>
      <c r="I22" s="222"/>
      <c r="J22" s="222"/>
      <c r="K22" s="222"/>
      <c r="L22" s="222"/>
      <c r="M22" s="222"/>
      <c r="N22" s="222"/>
      <c r="O22" s="223"/>
      <c r="P22" s="931" t="s">
        <v>706</v>
      </c>
      <c r="Q22" s="222"/>
      <c r="R22" s="222"/>
      <c r="S22" s="222"/>
      <c r="T22" s="222"/>
      <c r="U22" s="222"/>
      <c r="V22" s="223"/>
      <c r="W22" s="931" t="s">
        <v>707</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725</v>
      </c>
      <c r="H23" s="968"/>
      <c r="I23" s="968"/>
      <c r="J23" s="968"/>
      <c r="K23" s="968"/>
      <c r="L23" s="968"/>
      <c r="M23" s="968"/>
      <c r="N23" s="968"/>
      <c r="O23" s="969"/>
      <c r="P23" s="917">
        <v>1</v>
      </c>
      <c r="Q23" s="918"/>
      <c r="R23" s="918"/>
      <c r="S23" s="918"/>
      <c r="T23" s="918"/>
      <c r="U23" s="918"/>
      <c r="V23" s="932"/>
      <c r="W23" s="917">
        <v>2</v>
      </c>
      <c r="X23" s="918"/>
      <c r="Y23" s="918"/>
      <c r="Z23" s="918"/>
      <c r="AA23" s="918"/>
      <c r="AB23" s="918"/>
      <c r="AC23" s="932"/>
      <c r="AD23" s="980" t="s">
        <v>751</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726</v>
      </c>
      <c r="H24" s="934"/>
      <c r="I24" s="934"/>
      <c r="J24" s="934"/>
      <c r="K24" s="934"/>
      <c r="L24" s="934"/>
      <c r="M24" s="934"/>
      <c r="N24" s="934"/>
      <c r="O24" s="935"/>
      <c r="P24" s="655">
        <v>0.6</v>
      </c>
      <c r="Q24" s="656"/>
      <c r="R24" s="656"/>
      <c r="S24" s="656"/>
      <c r="T24" s="656"/>
      <c r="U24" s="656"/>
      <c r="V24" s="657"/>
      <c r="W24" s="655">
        <v>0.6</v>
      </c>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c r="H25" s="934"/>
      <c r="I25" s="934"/>
      <c r="J25" s="934"/>
      <c r="K25" s="934"/>
      <c r="L25" s="934"/>
      <c r="M25" s="934"/>
      <c r="N25" s="934"/>
      <c r="O25" s="935"/>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36" t="s">
        <v>337</v>
      </c>
      <c r="H28" s="937"/>
      <c r="I28" s="937"/>
      <c r="J28" s="937"/>
      <c r="K28" s="937"/>
      <c r="L28" s="937"/>
      <c r="M28" s="937"/>
      <c r="N28" s="937"/>
      <c r="O28" s="938"/>
      <c r="P28" s="873">
        <f>P29-SUM(P23:P27)</f>
        <v>0.39999999999999991</v>
      </c>
      <c r="Q28" s="874"/>
      <c r="R28" s="874"/>
      <c r="S28" s="874"/>
      <c r="T28" s="874"/>
      <c r="U28" s="874"/>
      <c r="V28" s="875"/>
      <c r="W28" s="873">
        <f>W29-SUM(W23:W27)</f>
        <v>-0.60000000000000009</v>
      </c>
      <c r="X28" s="874"/>
      <c r="Y28" s="874"/>
      <c r="Z28" s="874"/>
      <c r="AA28" s="874"/>
      <c r="AB28" s="874"/>
      <c r="AC28" s="87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5">
        <f>AK13</f>
        <v>2</v>
      </c>
      <c r="Q29" s="656"/>
      <c r="R29" s="656"/>
      <c r="S29" s="656"/>
      <c r="T29" s="656"/>
      <c r="U29" s="656"/>
      <c r="V29" s="657"/>
      <c r="W29" s="949">
        <f>AR13</f>
        <v>2</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2" t="s">
        <v>413</v>
      </c>
      <c r="AJ30" s="912"/>
      <c r="AK30" s="912"/>
      <c r="AL30" s="853"/>
      <c r="AM30" s="912" t="s">
        <v>510</v>
      </c>
      <c r="AN30" s="912"/>
      <c r="AO30" s="912"/>
      <c r="AP30" s="853"/>
      <c r="AQ30" s="765" t="s">
        <v>232</v>
      </c>
      <c r="AR30" s="766"/>
      <c r="AS30" s="766"/>
      <c r="AT30" s="767"/>
      <c r="AU30" s="772" t="s">
        <v>134</v>
      </c>
      <c r="AV30" s="772"/>
      <c r="AW30" s="772"/>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v>2</v>
      </c>
      <c r="AR31" s="201"/>
      <c r="AS31" s="136" t="s">
        <v>233</v>
      </c>
      <c r="AT31" s="137"/>
      <c r="AU31" s="200">
        <v>3</v>
      </c>
      <c r="AV31" s="200"/>
      <c r="AW31" s="392" t="s">
        <v>179</v>
      </c>
      <c r="AX31" s="393"/>
    </row>
    <row r="32" spans="1:50" ht="23.25" customHeight="1" x14ac:dyDescent="0.15">
      <c r="A32" s="397"/>
      <c r="B32" s="395"/>
      <c r="C32" s="395"/>
      <c r="D32" s="395"/>
      <c r="E32" s="395"/>
      <c r="F32" s="396"/>
      <c r="G32" s="563" t="s">
        <v>727</v>
      </c>
      <c r="H32" s="564"/>
      <c r="I32" s="564"/>
      <c r="J32" s="564"/>
      <c r="K32" s="564"/>
      <c r="L32" s="564"/>
      <c r="M32" s="564"/>
      <c r="N32" s="564"/>
      <c r="O32" s="565"/>
      <c r="P32" s="108" t="s">
        <v>728</v>
      </c>
      <c r="Q32" s="108"/>
      <c r="R32" s="108"/>
      <c r="S32" s="108"/>
      <c r="T32" s="108"/>
      <c r="U32" s="108"/>
      <c r="V32" s="108"/>
      <c r="W32" s="108"/>
      <c r="X32" s="109"/>
      <c r="Y32" s="470" t="s">
        <v>12</v>
      </c>
      <c r="Z32" s="530"/>
      <c r="AA32" s="531"/>
      <c r="AB32" s="460" t="s">
        <v>729</v>
      </c>
      <c r="AC32" s="460"/>
      <c r="AD32" s="460"/>
      <c r="AE32" s="218">
        <v>59</v>
      </c>
      <c r="AF32" s="219"/>
      <c r="AG32" s="219"/>
      <c r="AH32" s="219"/>
      <c r="AI32" s="218">
        <v>48</v>
      </c>
      <c r="AJ32" s="219"/>
      <c r="AK32" s="219"/>
      <c r="AL32" s="219"/>
      <c r="AM32" s="218">
        <v>36</v>
      </c>
      <c r="AN32" s="219"/>
      <c r="AO32" s="219"/>
      <c r="AP32" s="219"/>
      <c r="AQ32" s="336" t="s">
        <v>712</v>
      </c>
      <c r="AR32" s="208"/>
      <c r="AS32" s="208"/>
      <c r="AT32" s="337"/>
      <c r="AU32" s="219" t="s">
        <v>712</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729</v>
      </c>
      <c r="AC33" s="522"/>
      <c r="AD33" s="522"/>
      <c r="AE33" s="218">
        <v>70</v>
      </c>
      <c r="AF33" s="219"/>
      <c r="AG33" s="219"/>
      <c r="AH33" s="219"/>
      <c r="AI33" s="218">
        <v>70</v>
      </c>
      <c r="AJ33" s="219"/>
      <c r="AK33" s="219"/>
      <c r="AL33" s="219"/>
      <c r="AM33" s="218">
        <v>65</v>
      </c>
      <c r="AN33" s="219"/>
      <c r="AO33" s="219"/>
      <c r="AP33" s="219"/>
      <c r="AQ33" s="336">
        <v>65</v>
      </c>
      <c r="AR33" s="208"/>
      <c r="AS33" s="208"/>
      <c r="AT33" s="337"/>
      <c r="AU33" s="219">
        <v>65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712</v>
      </c>
      <c r="AF34" s="219"/>
      <c r="AG34" s="219"/>
      <c r="AH34" s="219"/>
      <c r="AI34" s="218" t="s">
        <v>712</v>
      </c>
      <c r="AJ34" s="219"/>
      <c r="AK34" s="219"/>
      <c r="AL34" s="219"/>
      <c r="AM34" s="218"/>
      <c r="AN34" s="219"/>
      <c r="AO34" s="219"/>
      <c r="AP34" s="219"/>
      <c r="AQ34" s="336" t="s">
        <v>712</v>
      </c>
      <c r="AR34" s="208"/>
      <c r="AS34" s="208"/>
      <c r="AT34" s="337"/>
      <c r="AU34" s="219"/>
      <c r="AV34" s="219"/>
      <c r="AW34" s="219"/>
      <c r="AX34" s="221"/>
    </row>
    <row r="35" spans="1:51" ht="23.25" customHeight="1" x14ac:dyDescent="0.15">
      <c r="A35" s="228" t="s">
        <v>381</v>
      </c>
      <c r="B35" s="229"/>
      <c r="C35" s="229"/>
      <c r="D35" s="229"/>
      <c r="E35" s="229"/>
      <c r="F35" s="230"/>
      <c r="G35" s="234" t="s">
        <v>730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t="s">
        <v>713</v>
      </c>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713</v>
      </c>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731</v>
      </c>
      <c r="AS79" s="273"/>
      <c r="AT79" s="274"/>
      <c r="AU79" s="274"/>
      <c r="AV79" s="274"/>
      <c r="AW79" s="274"/>
      <c r="AX79" s="965"/>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732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733</v>
      </c>
      <c r="AC101" s="460"/>
      <c r="AD101" s="460"/>
      <c r="AE101" s="282">
        <v>631</v>
      </c>
      <c r="AF101" s="282"/>
      <c r="AG101" s="282"/>
      <c r="AH101" s="282"/>
      <c r="AI101" s="282">
        <v>622</v>
      </c>
      <c r="AJ101" s="282"/>
      <c r="AK101" s="282"/>
      <c r="AL101" s="282"/>
      <c r="AM101" s="282">
        <v>608</v>
      </c>
      <c r="AN101" s="282"/>
      <c r="AO101" s="282"/>
      <c r="AP101" s="282"/>
      <c r="AQ101" s="282" t="s">
        <v>752</v>
      </c>
      <c r="AR101" s="282"/>
      <c r="AS101" s="282"/>
      <c r="AT101" s="282"/>
      <c r="AU101" s="218" t="s">
        <v>752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733</v>
      </c>
      <c r="AC102" s="460"/>
      <c r="AD102" s="460"/>
      <c r="AE102" s="282">
        <v>550</v>
      </c>
      <c r="AF102" s="282"/>
      <c r="AG102" s="282"/>
      <c r="AH102" s="282"/>
      <c r="AI102" s="282">
        <v>550</v>
      </c>
      <c r="AJ102" s="282"/>
      <c r="AK102" s="282"/>
      <c r="AL102" s="282"/>
      <c r="AM102" s="282">
        <v>550</v>
      </c>
      <c r="AN102" s="282"/>
      <c r="AO102" s="282"/>
      <c r="AP102" s="282"/>
      <c r="AQ102" s="282">
        <v>550</v>
      </c>
      <c r="AR102" s="282"/>
      <c r="AS102" s="282"/>
      <c r="AT102" s="282"/>
      <c r="AU102" s="225">
        <v>550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735</v>
      </c>
      <c r="AC116" s="462"/>
      <c r="AD116" s="463"/>
      <c r="AE116" s="282">
        <v>523</v>
      </c>
      <c r="AF116" s="282"/>
      <c r="AG116" s="282"/>
      <c r="AH116" s="282"/>
      <c r="AI116" s="282">
        <v>590</v>
      </c>
      <c r="AJ116" s="282"/>
      <c r="AK116" s="282"/>
      <c r="AL116" s="282"/>
      <c r="AM116" s="282">
        <v>220</v>
      </c>
      <c r="AN116" s="282"/>
      <c r="AO116" s="282"/>
      <c r="AP116" s="282"/>
      <c r="AQ116" s="218" t="s">
        <v>752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736</v>
      </c>
      <c r="AC117" s="472"/>
      <c r="AD117" s="473"/>
      <c r="AE117" s="550" t="s">
        <v>737</v>
      </c>
      <c r="AF117" s="550"/>
      <c r="AG117" s="550"/>
      <c r="AH117" s="550"/>
      <c r="AI117" s="550" t="s">
        <v>738</v>
      </c>
      <c r="AJ117" s="550"/>
      <c r="AK117" s="550"/>
      <c r="AL117" s="550"/>
      <c r="AM117" s="550" t="s">
        <v>738</v>
      </c>
      <c r="AN117" s="550"/>
      <c r="AO117" s="550"/>
      <c r="AP117" s="550"/>
      <c r="AQ117" s="550" t="s">
        <v>753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712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712</v>
      </c>
      <c r="AC134" s="206"/>
      <c r="AD134" s="206"/>
      <c r="AE134" s="207" t="s">
        <v>712</v>
      </c>
      <c r="AF134" s="208"/>
      <c r="AG134" s="208"/>
      <c r="AH134" s="208"/>
      <c r="AI134" s="207" t="s">
        <v>712</v>
      </c>
      <c r="AJ134" s="208"/>
      <c r="AK134" s="208"/>
      <c r="AL134" s="208"/>
      <c r="AM134" s="207" t="s">
        <v>712</v>
      </c>
      <c r="AN134" s="208"/>
      <c r="AO134" s="208"/>
      <c r="AP134" s="208"/>
      <c r="AQ134" s="207" t="s">
        <v>712</v>
      </c>
      <c r="AR134" s="208"/>
      <c r="AS134" s="208"/>
      <c r="AT134" s="208"/>
      <c r="AU134" s="207" t="s">
        <v>712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712</v>
      </c>
      <c r="AC135" s="214"/>
      <c r="AD135" s="214"/>
      <c r="AE135" s="207" t="s">
        <v>712</v>
      </c>
      <c r="AF135" s="208"/>
      <c r="AG135" s="208"/>
      <c r="AH135" s="208"/>
      <c r="AI135" s="207" t="s">
        <v>712</v>
      </c>
      <c r="AJ135" s="208"/>
      <c r="AK135" s="208"/>
      <c r="AL135" s="208"/>
      <c r="AM135" s="207" t="s">
        <v>712</v>
      </c>
      <c r="AN135" s="208"/>
      <c r="AO135" s="208"/>
      <c r="AP135" s="208"/>
      <c r="AQ135" s="207" t="s">
        <v>712</v>
      </c>
      <c r="AR135" s="208"/>
      <c r="AS135" s="208"/>
      <c r="AT135" s="208"/>
      <c r="AU135" s="207" t="s">
        <v>712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9"/>
      <c r="E430" s="175" t="s">
        <v>400</v>
      </c>
      <c r="F430" s="893"/>
      <c r="G430" s="894" t="s">
        <v>252</v>
      </c>
      <c r="H430" s="126"/>
      <c r="I430" s="126"/>
      <c r="J430" s="895" t="s">
        <v>712</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78.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714</v>
      </c>
      <c r="AE702" s="342"/>
      <c r="AF702" s="342"/>
      <c r="AG702" s="379" t="s">
        <v>765</v>
      </c>
      <c r="AH702" s="380"/>
      <c r="AI702" s="380"/>
      <c r="AJ702" s="380"/>
      <c r="AK702" s="380"/>
      <c r="AL702" s="380"/>
      <c r="AM702" s="380"/>
      <c r="AN702" s="380"/>
      <c r="AO702" s="380"/>
      <c r="AP702" s="380"/>
      <c r="AQ702" s="380"/>
      <c r="AR702" s="380"/>
      <c r="AS702" s="380"/>
      <c r="AT702" s="380"/>
      <c r="AU702" s="380"/>
      <c r="AV702" s="380"/>
      <c r="AW702" s="380"/>
      <c r="AX702" s="381"/>
    </row>
    <row r="703" spans="1:51" ht="84"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714</v>
      </c>
      <c r="AE703" s="323"/>
      <c r="AF703" s="323"/>
      <c r="AG703" s="104" t="s">
        <v>755</v>
      </c>
      <c r="AH703" s="105"/>
      <c r="AI703" s="105"/>
      <c r="AJ703" s="105"/>
      <c r="AK703" s="105"/>
      <c r="AL703" s="105"/>
      <c r="AM703" s="105"/>
      <c r="AN703" s="105"/>
      <c r="AO703" s="105"/>
      <c r="AP703" s="105"/>
      <c r="AQ703" s="105"/>
      <c r="AR703" s="105"/>
      <c r="AS703" s="105"/>
      <c r="AT703" s="105"/>
      <c r="AU703" s="105"/>
      <c r="AV703" s="105"/>
      <c r="AW703" s="105"/>
      <c r="AX703" s="106"/>
    </row>
    <row r="704" spans="1:51" ht="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714</v>
      </c>
      <c r="AE704" s="781"/>
      <c r="AF704" s="781"/>
      <c r="AG704" s="168" t="s">
        <v>756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714</v>
      </c>
      <c r="AE705" s="713"/>
      <c r="AF705" s="713"/>
      <c r="AG705" s="128" t="s">
        <v>757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758</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714</v>
      </c>
      <c r="AE708" s="603"/>
      <c r="AF708" s="603"/>
      <c r="AG708" s="740" t="s">
        <v>759</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714</v>
      </c>
      <c r="AE709" s="323"/>
      <c r="AF709" s="323"/>
      <c r="AG709" s="104" t="s">
        <v>760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761</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714</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714</v>
      </c>
      <c r="AE712" s="781"/>
      <c r="AF712" s="781"/>
      <c r="AG712" s="805" t="s">
        <v>762</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761</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714</v>
      </c>
      <c r="AE714" s="803"/>
      <c r="AF714" s="804"/>
      <c r="AG714" s="734" t="s">
        <v>763</v>
      </c>
      <c r="AH714" s="735"/>
      <c r="AI714" s="735"/>
      <c r="AJ714" s="735"/>
      <c r="AK714" s="735"/>
      <c r="AL714" s="735"/>
      <c r="AM714" s="735"/>
      <c r="AN714" s="735"/>
      <c r="AO714" s="735"/>
      <c r="AP714" s="735"/>
      <c r="AQ714" s="735"/>
      <c r="AR714" s="735"/>
      <c r="AS714" s="735"/>
      <c r="AT714" s="735"/>
      <c r="AU714" s="735"/>
      <c r="AV714" s="735"/>
      <c r="AW714" s="735"/>
      <c r="AX714" s="736"/>
    </row>
    <row r="715" spans="1:50" ht="54.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714</v>
      </c>
      <c r="AE715" s="603"/>
      <c r="AF715" s="654"/>
      <c r="AG715" s="740" t="s">
        <v>764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761</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761</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761</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761</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777</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779</v>
      </c>
      <c r="B733" s="672"/>
      <c r="C733" s="672"/>
      <c r="D733" s="672"/>
      <c r="E733" s="673"/>
      <c r="F733" s="635" t="s">
        <v>778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673</v>
      </c>
      <c r="B737" s="211"/>
      <c r="C737" s="211"/>
      <c r="D737" s="212"/>
      <c r="E737" s="952" t="s">
        <v>741</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398</v>
      </c>
      <c r="B738" s="361"/>
      <c r="C738" s="361"/>
      <c r="D738" s="361"/>
      <c r="E738" s="952" t="s">
        <v>742</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397</v>
      </c>
      <c r="B739" s="361"/>
      <c r="C739" s="361"/>
      <c r="D739" s="361"/>
      <c r="E739" s="952" t="s">
        <v>743</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396</v>
      </c>
      <c r="B740" s="361"/>
      <c r="C740" s="361"/>
      <c r="D740" s="361"/>
      <c r="E740" s="952" t="s">
        <v>744</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395</v>
      </c>
      <c r="B741" s="361"/>
      <c r="C741" s="361"/>
      <c r="D741" s="361"/>
      <c r="E741" s="952" t="s">
        <v>745</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394</v>
      </c>
      <c r="B742" s="361"/>
      <c r="C742" s="361"/>
      <c r="D742" s="361"/>
      <c r="E742" s="952" t="s">
        <v>744</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393</v>
      </c>
      <c r="B743" s="361"/>
      <c r="C743" s="361"/>
      <c r="D743" s="361"/>
      <c r="E743" s="952" t="s">
        <v>746</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392</v>
      </c>
      <c r="B744" s="361"/>
      <c r="C744" s="361"/>
      <c r="D744" s="361"/>
      <c r="E744" s="952" t="s">
        <v>747</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391</v>
      </c>
      <c r="B745" s="361"/>
      <c r="C745" s="361"/>
      <c r="D745" s="361"/>
      <c r="E745" s="989" t="s">
        <v>748</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546</v>
      </c>
      <c r="B746" s="361"/>
      <c r="C746" s="361"/>
      <c r="D746" s="361"/>
      <c r="E746" s="958" t="s">
        <v>711</v>
      </c>
      <c r="F746" s="956"/>
      <c r="G746" s="956"/>
      <c r="H746" s="100" t="str">
        <f>IF(E746="","","-")</f>
        <v>-</v>
      </c>
      <c r="I746" s="956" t="s">
        <v>342</v>
      </c>
      <c r="J746" s="956"/>
      <c r="K746" s="100" t="str">
        <f>IF(I746="","","-")</f>
        <v>-</v>
      </c>
      <c r="L746" s="957">
        <v>151</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510</v>
      </c>
      <c r="B747" s="361"/>
      <c r="C747" s="361"/>
      <c r="D747" s="361"/>
      <c r="E747" s="958" t="s">
        <v>711</v>
      </c>
      <c r="F747" s="956"/>
      <c r="G747" s="956"/>
      <c r="H747" s="100" t="str">
        <f>IF(E747="","","-")</f>
        <v>-</v>
      </c>
      <c r="I747" s="956"/>
      <c r="J747" s="956"/>
      <c r="K747" s="100" t="str">
        <f>IF(I747="","","-")</f>
        <v/>
      </c>
      <c r="L747" s="957">
        <v>153</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774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768</v>
      </c>
      <c r="H789" s="669"/>
      <c r="I789" s="669"/>
      <c r="J789" s="669"/>
      <c r="K789" s="670"/>
      <c r="L789" s="662" t="s">
        <v>769</v>
      </c>
      <c r="M789" s="663"/>
      <c r="N789" s="663"/>
      <c r="O789" s="663"/>
      <c r="P789" s="663"/>
      <c r="Q789" s="663"/>
      <c r="R789" s="663"/>
      <c r="S789" s="663"/>
      <c r="T789" s="663"/>
      <c r="U789" s="663"/>
      <c r="V789" s="663"/>
      <c r="W789" s="663"/>
      <c r="X789" s="664"/>
      <c r="Y789" s="382">
        <v>0.1</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770</v>
      </c>
      <c r="D845" s="343"/>
      <c r="E845" s="343"/>
      <c r="F845" s="343"/>
      <c r="G845" s="343"/>
      <c r="H845" s="343"/>
      <c r="I845" s="343"/>
      <c r="J845" s="344">
        <v>2000012100001</v>
      </c>
      <c r="K845" s="345"/>
      <c r="L845" s="345"/>
      <c r="M845" s="345"/>
      <c r="N845" s="345"/>
      <c r="O845" s="345"/>
      <c r="P845" s="902" t="s">
        <v>769</v>
      </c>
      <c r="Q845" s="903"/>
      <c r="R845" s="903"/>
      <c r="S845" s="903"/>
      <c r="T845" s="903"/>
      <c r="U845" s="903"/>
      <c r="V845" s="903"/>
      <c r="W845" s="903"/>
      <c r="X845" s="903"/>
      <c r="Y845" s="347">
        <v>0.1</v>
      </c>
      <c r="Z845" s="348"/>
      <c r="AA845" s="348"/>
      <c r="AB845" s="349"/>
      <c r="AC845" s="350" t="s">
        <v>80</v>
      </c>
      <c r="AD845" s="351"/>
      <c r="AE845" s="351"/>
      <c r="AF845" s="351"/>
      <c r="AG845" s="351"/>
      <c r="AH845" s="366" t="s">
        <v>775</v>
      </c>
      <c r="AI845" s="367"/>
      <c r="AJ845" s="367"/>
      <c r="AK845" s="367"/>
      <c r="AL845" s="354" t="s">
        <v>775</v>
      </c>
      <c r="AM845" s="355"/>
      <c r="AN845" s="355"/>
      <c r="AO845" s="356"/>
      <c r="AP845" s="357" t="s">
        <v>775</v>
      </c>
      <c r="AQ845" s="357"/>
      <c r="AR845" s="357"/>
      <c r="AS845" s="357"/>
      <c r="AT845" s="357"/>
      <c r="AU845" s="357"/>
      <c r="AV845" s="357"/>
      <c r="AW845" s="357"/>
      <c r="AX845" s="357"/>
    </row>
    <row r="846" spans="1:51" ht="30" customHeight="1" x14ac:dyDescent="0.15">
      <c r="A846" s="370">
        <v>2</v>
      </c>
      <c r="B846" s="370">
        <v>1</v>
      </c>
      <c r="C846" s="358" t="s">
        <v>771</v>
      </c>
      <c r="D846" s="343"/>
      <c r="E846" s="343"/>
      <c r="F846" s="343"/>
      <c r="G846" s="343"/>
      <c r="H846" s="343"/>
      <c r="I846" s="343"/>
      <c r="J846" s="344">
        <v>2000012100001</v>
      </c>
      <c r="K846" s="345"/>
      <c r="L846" s="345"/>
      <c r="M846" s="345"/>
      <c r="N846" s="345"/>
      <c r="O846" s="345"/>
      <c r="P846" s="902" t="s">
        <v>769</v>
      </c>
      <c r="Q846" s="903"/>
      <c r="R846" s="903"/>
      <c r="S846" s="903"/>
      <c r="T846" s="903"/>
      <c r="U846" s="903"/>
      <c r="V846" s="903"/>
      <c r="W846" s="903"/>
      <c r="X846" s="903"/>
      <c r="Y846" s="347">
        <v>0</v>
      </c>
      <c r="Z846" s="348"/>
      <c r="AA846" s="348"/>
      <c r="AB846" s="349"/>
      <c r="AC846" s="350" t="s">
        <v>80</v>
      </c>
      <c r="AD846" s="351"/>
      <c r="AE846" s="351"/>
      <c r="AF846" s="351"/>
      <c r="AG846" s="351"/>
      <c r="AH846" s="366" t="s">
        <v>775</v>
      </c>
      <c r="AI846" s="367"/>
      <c r="AJ846" s="367"/>
      <c r="AK846" s="367"/>
      <c r="AL846" s="354" t="s">
        <v>775</v>
      </c>
      <c r="AM846" s="355"/>
      <c r="AN846" s="355"/>
      <c r="AO846" s="356"/>
      <c r="AP846" s="357" t="s">
        <v>775</v>
      </c>
      <c r="AQ846" s="357"/>
      <c r="AR846" s="357"/>
      <c r="AS846" s="357"/>
      <c r="AT846" s="357"/>
      <c r="AU846" s="357"/>
      <c r="AV846" s="357"/>
      <c r="AW846" s="357"/>
      <c r="AX846" s="357"/>
      <c r="AY846">
        <f>COUNTA($C$846)</f>
        <v>1</v>
      </c>
    </row>
    <row r="847" spans="1:51" ht="30" customHeight="1" x14ac:dyDescent="0.15">
      <c r="A847" s="370">
        <v>3</v>
      </c>
      <c r="B847" s="370">
        <v>1</v>
      </c>
      <c r="C847" s="358" t="s">
        <v>772</v>
      </c>
      <c r="D847" s="343"/>
      <c r="E847" s="343"/>
      <c r="F847" s="343"/>
      <c r="G847" s="343"/>
      <c r="H847" s="343"/>
      <c r="I847" s="343"/>
      <c r="J847" s="344">
        <v>2000012100001</v>
      </c>
      <c r="K847" s="345"/>
      <c r="L847" s="345"/>
      <c r="M847" s="345"/>
      <c r="N847" s="345"/>
      <c r="O847" s="345"/>
      <c r="P847" s="902" t="s">
        <v>769</v>
      </c>
      <c r="Q847" s="903"/>
      <c r="R847" s="903"/>
      <c r="S847" s="903"/>
      <c r="T847" s="903"/>
      <c r="U847" s="903"/>
      <c r="V847" s="903"/>
      <c r="W847" s="903"/>
      <c r="X847" s="903"/>
      <c r="Y847" s="347">
        <v>0</v>
      </c>
      <c r="Z847" s="348"/>
      <c r="AA847" s="348"/>
      <c r="AB847" s="349"/>
      <c r="AC847" s="350" t="s">
        <v>80</v>
      </c>
      <c r="AD847" s="351"/>
      <c r="AE847" s="351"/>
      <c r="AF847" s="351"/>
      <c r="AG847" s="351"/>
      <c r="AH847" s="352" t="s">
        <v>775</v>
      </c>
      <c r="AI847" s="353"/>
      <c r="AJ847" s="353"/>
      <c r="AK847" s="353"/>
      <c r="AL847" s="354" t="s">
        <v>775</v>
      </c>
      <c r="AM847" s="355"/>
      <c r="AN847" s="355"/>
      <c r="AO847" s="356"/>
      <c r="AP847" s="357" t="s">
        <v>775</v>
      </c>
      <c r="AQ847" s="357"/>
      <c r="AR847" s="357"/>
      <c r="AS847" s="357"/>
      <c r="AT847" s="357"/>
      <c r="AU847" s="357"/>
      <c r="AV847" s="357"/>
      <c r="AW847" s="357"/>
      <c r="AX847" s="357"/>
      <c r="AY847">
        <f>COUNTA($C$847)</f>
        <v>1</v>
      </c>
    </row>
    <row r="848" spans="1:51" ht="30" customHeight="1" x14ac:dyDescent="0.15">
      <c r="A848" s="370">
        <v>4</v>
      </c>
      <c r="B848" s="370">
        <v>1</v>
      </c>
      <c r="C848" s="358" t="s">
        <v>773</v>
      </c>
      <c r="D848" s="343"/>
      <c r="E848" s="343"/>
      <c r="F848" s="343"/>
      <c r="G848" s="343"/>
      <c r="H848" s="343"/>
      <c r="I848" s="343"/>
      <c r="J848" s="344">
        <v>2000012100001</v>
      </c>
      <c r="K848" s="345"/>
      <c r="L848" s="345"/>
      <c r="M848" s="345"/>
      <c r="N848" s="345"/>
      <c r="O848" s="345"/>
      <c r="P848" s="902" t="s">
        <v>769</v>
      </c>
      <c r="Q848" s="903"/>
      <c r="R848" s="903"/>
      <c r="S848" s="903"/>
      <c r="T848" s="903"/>
      <c r="U848" s="903"/>
      <c r="V848" s="903"/>
      <c r="W848" s="903"/>
      <c r="X848" s="903"/>
      <c r="Y848" s="347">
        <v>0</v>
      </c>
      <c r="Z848" s="348"/>
      <c r="AA848" s="348"/>
      <c r="AB848" s="349"/>
      <c r="AC848" s="350" t="s">
        <v>80</v>
      </c>
      <c r="AD848" s="351"/>
      <c r="AE848" s="351"/>
      <c r="AF848" s="351"/>
      <c r="AG848" s="351"/>
      <c r="AH848" s="352" t="s">
        <v>775</v>
      </c>
      <c r="AI848" s="353"/>
      <c r="AJ848" s="353"/>
      <c r="AK848" s="353"/>
      <c r="AL848" s="354" t="s">
        <v>775</v>
      </c>
      <c r="AM848" s="355"/>
      <c r="AN848" s="355"/>
      <c r="AO848" s="356"/>
      <c r="AP848" s="357" t="s">
        <v>775</v>
      </c>
      <c r="AQ848" s="357"/>
      <c r="AR848" s="357"/>
      <c r="AS848" s="357"/>
      <c r="AT848" s="357"/>
      <c r="AU848" s="357"/>
      <c r="AV848" s="357"/>
      <c r="AW848" s="357"/>
      <c r="AX848" s="357"/>
      <c r="AY848">
        <f>COUNTA($C$848)</f>
        <v>1</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3:AX13 AK15:AX15 AK16:AQ17 P15:AJ17">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cfRule type="expression" dxfId="2781" priority="13679">
      <formula>IF(RIGHT(TEXT(Y791,"0.#"),1)=".",FALSE,TRUE)</formula>
    </cfRule>
    <cfRule type="expression" dxfId="2780" priority="13680">
      <formula>IF(RIGHT(TEXT(Y791,"0.#"),1)=".",TRUE,FALSE)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AM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Q134:AQ135 AU134:AU135 AM134:AM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2" sqref="L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t="s">
        <v>714</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749</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7" sqref="G7:AX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4"/>
      <c r="AA2" s="825"/>
      <c r="AB2" s="1022" t="s">
        <v>11</v>
      </c>
      <c r="AC2" s="1023"/>
      <c r="AD2" s="1024"/>
      <c r="AE2" s="1028" t="s">
        <v>391</v>
      </c>
      <c r="AF2" s="1028"/>
      <c r="AG2" s="1028"/>
      <c r="AH2" s="1028"/>
      <c r="AI2" s="1028" t="s">
        <v>413</v>
      </c>
      <c r="AJ2" s="1028"/>
      <c r="AK2" s="1028"/>
      <c r="AL2" s="556"/>
      <c r="AM2" s="1028" t="s">
        <v>510</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4"/>
      <c r="AA9" s="825"/>
      <c r="AB9" s="1022" t="s">
        <v>11</v>
      </c>
      <c r="AC9" s="1023"/>
      <c r="AD9" s="1024"/>
      <c r="AE9" s="1028" t="s">
        <v>391</v>
      </c>
      <c r="AF9" s="1028"/>
      <c r="AG9" s="1028"/>
      <c r="AH9" s="1028"/>
      <c r="AI9" s="1028" t="s">
        <v>413</v>
      </c>
      <c r="AJ9" s="1028"/>
      <c r="AK9" s="1028"/>
      <c r="AL9" s="556"/>
      <c r="AM9" s="1028" t="s">
        <v>510</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4"/>
      <c r="AA16" s="825"/>
      <c r="AB16" s="1022" t="s">
        <v>11</v>
      </c>
      <c r="AC16" s="1023"/>
      <c r="AD16" s="1024"/>
      <c r="AE16" s="1028" t="s">
        <v>391</v>
      </c>
      <c r="AF16" s="1028"/>
      <c r="AG16" s="1028"/>
      <c r="AH16" s="1028"/>
      <c r="AI16" s="1028" t="s">
        <v>413</v>
      </c>
      <c r="AJ16" s="1028"/>
      <c r="AK16" s="1028"/>
      <c r="AL16" s="556"/>
      <c r="AM16" s="1028" t="s">
        <v>510</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4"/>
      <c r="AA23" s="825"/>
      <c r="AB23" s="1022" t="s">
        <v>11</v>
      </c>
      <c r="AC23" s="1023"/>
      <c r="AD23" s="1024"/>
      <c r="AE23" s="1028" t="s">
        <v>391</v>
      </c>
      <c r="AF23" s="1028"/>
      <c r="AG23" s="1028"/>
      <c r="AH23" s="1028"/>
      <c r="AI23" s="1028" t="s">
        <v>413</v>
      </c>
      <c r="AJ23" s="1028"/>
      <c r="AK23" s="1028"/>
      <c r="AL23" s="556"/>
      <c r="AM23" s="1028" t="s">
        <v>510</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4"/>
      <c r="AA30" s="825"/>
      <c r="AB30" s="1022" t="s">
        <v>11</v>
      </c>
      <c r="AC30" s="1023"/>
      <c r="AD30" s="1024"/>
      <c r="AE30" s="1028" t="s">
        <v>391</v>
      </c>
      <c r="AF30" s="1028"/>
      <c r="AG30" s="1028"/>
      <c r="AH30" s="1028"/>
      <c r="AI30" s="1028" t="s">
        <v>413</v>
      </c>
      <c r="AJ30" s="1028"/>
      <c r="AK30" s="1028"/>
      <c r="AL30" s="556"/>
      <c r="AM30" s="1028" t="s">
        <v>510</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4"/>
      <c r="AA37" s="825"/>
      <c r="AB37" s="1022" t="s">
        <v>11</v>
      </c>
      <c r="AC37" s="1023"/>
      <c r="AD37" s="1024"/>
      <c r="AE37" s="1028" t="s">
        <v>391</v>
      </c>
      <c r="AF37" s="1028"/>
      <c r="AG37" s="1028"/>
      <c r="AH37" s="1028"/>
      <c r="AI37" s="1028" t="s">
        <v>413</v>
      </c>
      <c r="AJ37" s="1028"/>
      <c r="AK37" s="1028"/>
      <c r="AL37" s="556"/>
      <c r="AM37" s="1028" t="s">
        <v>510</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4"/>
      <c r="AA44" s="825"/>
      <c r="AB44" s="1022" t="s">
        <v>11</v>
      </c>
      <c r="AC44" s="1023"/>
      <c r="AD44" s="1024"/>
      <c r="AE44" s="1028" t="s">
        <v>391</v>
      </c>
      <c r="AF44" s="1028"/>
      <c r="AG44" s="1028"/>
      <c r="AH44" s="1028"/>
      <c r="AI44" s="1028" t="s">
        <v>413</v>
      </c>
      <c r="AJ44" s="1028"/>
      <c r="AK44" s="1028"/>
      <c r="AL44" s="556"/>
      <c r="AM44" s="1028" t="s">
        <v>510</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4"/>
      <c r="AA51" s="825"/>
      <c r="AB51" s="556" t="s">
        <v>11</v>
      </c>
      <c r="AC51" s="1023"/>
      <c r="AD51" s="1024"/>
      <c r="AE51" s="1028" t="s">
        <v>391</v>
      </c>
      <c r="AF51" s="1028"/>
      <c r="AG51" s="1028"/>
      <c r="AH51" s="1028"/>
      <c r="AI51" s="1028" t="s">
        <v>413</v>
      </c>
      <c r="AJ51" s="1028"/>
      <c r="AK51" s="1028"/>
      <c r="AL51" s="556"/>
      <c r="AM51" s="1028" t="s">
        <v>510</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4"/>
      <c r="AA58" s="825"/>
      <c r="AB58" s="1022" t="s">
        <v>11</v>
      </c>
      <c r="AC58" s="1023"/>
      <c r="AD58" s="1024"/>
      <c r="AE58" s="1028" t="s">
        <v>391</v>
      </c>
      <c r="AF58" s="1028"/>
      <c r="AG58" s="1028"/>
      <c r="AH58" s="1028"/>
      <c r="AI58" s="1028" t="s">
        <v>413</v>
      </c>
      <c r="AJ58" s="1028"/>
      <c r="AK58" s="1028"/>
      <c r="AL58" s="556"/>
      <c r="AM58" s="1028" t="s">
        <v>510</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4"/>
      <c r="AA65" s="825"/>
      <c r="AB65" s="1022" t="s">
        <v>11</v>
      </c>
      <c r="AC65" s="1023"/>
      <c r="AD65" s="1024"/>
      <c r="AE65" s="1028" t="s">
        <v>391</v>
      </c>
      <c r="AF65" s="1028"/>
      <c r="AG65" s="1028"/>
      <c r="AH65" s="1028"/>
      <c r="AI65" s="1028" t="s">
        <v>413</v>
      </c>
      <c r="AJ65" s="1028"/>
      <c r="AK65" s="1028"/>
      <c r="AL65" s="556"/>
      <c r="AM65" s="1028" t="s">
        <v>510</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7" zoomScale="70" zoomScaleNormal="75" zoomScaleSheetLayoutView="70" zoomScalePageLayoutView="70" workbookViewId="0">
      <selection activeCell="Y17" sqref="Y17:AB1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1"/>
      <c r="B4" s="1042"/>
      <c r="C4" s="1042"/>
      <c r="D4" s="1042"/>
      <c r="E4" s="1042"/>
      <c r="F4" s="1043"/>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1"/>
      <c r="B16" s="1042"/>
      <c r="C16" s="1042"/>
      <c r="D16" s="1042"/>
      <c r="E16" s="1042"/>
      <c r="F16" s="1043"/>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1"/>
      <c r="B17" s="1042"/>
      <c r="C17" s="1042"/>
      <c r="D17" s="1042"/>
      <c r="E17" s="1042"/>
      <c r="F17" s="1043"/>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1"/>
      <c r="B29" s="1042"/>
      <c r="C29" s="1042"/>
      <c r="D29" s="1042"/>
      <c r="E29" s="1042"/>
      <c r="F29" s="1043"/>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1"/>
      <c r="B30" s="1042"/>
      <c r="C30" s="1042"/>
      <c r="D30" s="1042"/>
      <c r="E30" s="1042"/>
      <c r="F30" s="1043"/>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1"/>
      <c r="B42" s="1042"/>
      <c r="C42" s="1042"/>
      <c r="D42" s="1042"/>
      <c r="E42" s="1042"/>
      <c r="F42" s="1043"/>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1"/>
      <c r="B43" s="1042"/>
      <c r="C43" s="1042"/>
      <c r="D43" s="1042"/>
      <c r="E43" s="1042"/>
      <c r="F43" s="1043"/>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1"/>
      <c r="B56" s="1042"/>
      <c r="C56" s="1042"/>
      <c r="D56" s="1042"/>
      <c r="E56" s="1042"/>
      <c r="F56" s="1043"/>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1"/>
      <c r="B57" s="1042"/>
      <c r="C57" s="1042"/>
      <c r="D57" s="1042"/>
      <c r="E57" s="1042"/>
      <c r="F57" s="1043"/>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1"/>
      <c r="B69" s="1042"/>
      <c r="C69" s="1042"/>
      <c r="D69" s="1042"/>
      <c r="E69" s="1042"/>
      <c r="F69" s="1043"/>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1"/>
      <c r="B70" s="1042"/>
      <c r="C70" s="1042"/>
      <c r="D70" s="1042"/>
      <c r="E70" s="1042"/>
      <c r="F70" s="1043"/>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1"/>
      <c r="B82" s="1042"/>
      <c r="C82" s="1042"/>
      <c r="D82" s="1042"/>
      <c r="E82" s="1042"/>
      <c r="F82" s="1043"/>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1"/>
      <c r="B83" s="1042"/>
      <c r="C83" s="1042"/>
      <c r="D83" s="1042"/>
      <c r="E83" s="1042"/>
      <c r="F83" s="1043"/>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1"/>
      <c r="B95" s="1042"/>
      <c r="C95" s="1042"/>
      <c r="D95" s="1042"/>
      <c r="E95" s="1042"/>
      <c r="F95" s="1043"/>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1"/>
      <c r="B96" s="1042"/>
      <c r="C96" s="1042"/>
      <c r="D96" s="1042"/>
      <c r="E96" s="1042"/>
      <c r="F96" s="1043"/>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1"/>
      <c r="B109" s="1042"/>
      <c r="C109" s="1042"/>
      <c r="D109" s="1042"/>
      <c r="E109" s="1042"/>
      <c r="F109" s="1043"/>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1"/>
      <c r="B110" s="1042"/>
      <c r="C110" s="1042"/>
      <c r="D110" s="1042"/>
      <c r="E110" s="1042"/>
      <c r="F110" s="1043"/>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1"/>
      <c r="B122" s="1042"/>
      <c r="C122" s="1042"/>
      <c r="D122" s="1042"/>
      <c r="E122" s="1042"/>
      <c r="F122" s="1043"/>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1"/>
      <c r="B123" s="1042"/>
      <c r="C123" s="1042"/>
      <c r="D123" s="1042"/>
      <c r="E123" s="1042"/>
      <c r="F123" s="1043"/>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1"/>
      <c r="B135" s="1042"/>
      <c r="C135" s="1042"/>
      <c r="D135" s="1042"/>
      <c r="E135" s="1042"/>
      <c r="F135" s="1043"/>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1"/>
      <c r="B136" s="1042"/>
      <c r="C136" s="1042"/>
      <c r="D136" s="1042"/>
      <c r="E136" s="1042"/>
      <c r="F136" s="1043"/>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1"/>
      <c r="B148" s="1042"/>
      <c r="C148" s="1042"/>
      <c r="D148" s="1042"/>
      <c r="E148" s="1042"/>
      <c r="F148" s="1043"/>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1"/>
      <c r="B149" s="1042"/>
      <c r="C149" s="1042"/>
      <c r="D149" s="1042"/>
      <c r="E149" s="1042"/>
      <c r="F149" s="1043"/>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1"/>
      <c r="B162" s="1042"/>
      <c r="C162" s="1042"/>
      <c r="D162" s="1042"/>
      <c r="E162" s="1042"/>
      <c r="F162" s="1043"/>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1"/>
      <c r="B163" s="1042"/>
      <c r="C163" s="1042"/>
      <c r="D163" s="1042"/>
      <c r="E163" s="1042"/>
      <c r="F163" s="1043"/>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1"/>
      <c r="B175" s="1042"/>
      <c r="C175" s="1042"/>
      <c r="D175" s="1042"/>
      <c r="E175" s="1042"/>
      <c r="F175" s="1043"/>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1"/>
      <c r="B176" s="1042"/>
      <c r="C176" s="1042"/>
      <c r="D176" s="1042"/>
      <c r="E176" s="1042"/>
      <c r="F176" s="1043"/>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1"/>
      <c r="B188" s="1042"/>
      <c r="C188" s="1042"/>
      <c r="D188" s="1042"/>
      <c r="E188" s="1042"/>
      <c r="F188" s="1043"/>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1"/>
      <c r="B189" s="1042"/>
      <c r="C189" s="1042"/>
      <c r="D189" s="1042"/>
      <c r="E189" s="1042"/>
      <c r="F189" s="1043"/>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1"/>
      <c r="B201" s="1042"/>
      <c r="C201" s="1042"/>
      <c r="D201" s="1042"/>
      <c r="E201" s="1042"/>
      <c r="F201" s="1043"/>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1"/>
      <c r="B202" s="1042"/>
      <c r="C202" s="1042"/>
      <c r="D202" s="1042"/>
      <c r="E202" s="1042"/>
      <c r="F202" s="1043"/>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1"/>
      <c r="B215" s="1042"/>
      <c r="C215" s="1042"/>
      <c r="D215" s="1042"/>
      <c r="E215" s="1042"/>
      <c r="F215" s="1043"/>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1"/>
      <c r="B216" s="1042"/>
      <c r="C216" s="1042"/>
      <c r="D216" s="1042"/>
      <c r="E216" s="1042"/>
      <c r="F216" s="1043"/>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1"/>
      <c r="B228" s="1042"/>
      <c r="C228" s="1042"/>
      <c r="D228" s="1042"/>
      <c r="E228" s="1042"/>
      <c r="F228" s="1043"/>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1"/>
      <c r="B229" s="1042"/>
      <c r="C229" s="1042"/>
      <c r="D229" s="1042"/>
      <c r="E229" s="1042"/>
      <c r="F229" s="1043"/>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1"/>
      <c r="B241" s="1042"/>
      <c r="C241" s="1042"/>
      <c r="D241" s="1042"/>
      <c r="E241" s="1042"/>
      <c r="F241" s="1043"/>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1"/>
      <c r="B242" s="1042"/>
      <c r="C242" s="1042"/>
      <c r="D242" s="1042"/>
      <c r="E242" s="1042"/>
      <c r="F242" s="1043"/>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1"/>
      <c r="B254" s="1042"/>
      <c r="C254" s="1042"/>
      <c r="D254" s="1042"/>
      <c r="E254" s="1042"/>
      <c r="F254" s="1043"/>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1"/>
      <c r="B255" s="1042"/>
      <c r="C255" s="1042"/>
      <c r="D255" s="1042"/>
      <c r="E255" s="1042"/>
      <c r="F255" s="1043"/>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2021-09-02T13:40:50Z</dcterms:modified>
</cp:coreProperties>
</file>