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369" i="3"/>
  <c r="AY271"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<sst xmlns="http://schemas.openxmlformats.org/spreadsheetml/2006/main" count="3022" uniqueCount="783">
  <si>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</si>
  <si>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</si>
  <si>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</si>
  <si>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</si>
  <si>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</si>
  <si>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</si>
  <si>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</si>
  <si>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</si>
  <si>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</si>
  <si>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</si>
  <si>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</si>
  <si>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</si>
  <si>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</si>
  <si>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</si>
  <si>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</si>
  <si>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</si>
  <si>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</si>
  <si>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</si>
  <si>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</si>
  <si>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</si>
  <si>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</si>
  <si>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</si>
  <si>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</si>
  <si>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</si>
  <si>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</si>
  <si>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</si>
  <si>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</si>
  <si>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</si>
  <si>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</si>
  <si>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</si>
  <si>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</si>
  <si>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</si>
  <si>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</si>
  <si>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</si>
  <si>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</si>
  <si>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</si>
  <si>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</si>
  <si>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</si>
  <si>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</si>
  <si>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</si>
  <si>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</si>
  <si>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</si>
  <si>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</si>
  <si>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</si>
  <si>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</si>
  <si>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</si>
  <si>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</si>
  <si>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</si>
  <si>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</si>
  <si>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</si>
  <si>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</si>
  <si>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</si>
  <si>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</si>
  <si>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</si>
  <si>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</si>
  <si>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</si>
  <si>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</si>
  <si>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</si>
  <si>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</si>
  <si>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</si>
  <si>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</si>
  <si>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</si>
  <si>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</si>
  <si>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</si>
  <si>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</si>
  <si>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</si>
  <si>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</si>
  <si>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</si>
  <si>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</si>
  <si>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</si>
  <si>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</si>
  <si>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</si>
  <si>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</si>
  <si>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</si>
  <si>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</si>
  <si>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</si>
  <si>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</si>
  <si>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</si>
  <si>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</si>
  <si>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</si>
  <si>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</si>
  <si>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</si>
  <si>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</si>
  <si>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</si>
  <si>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</si>
  <si>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</si>
  <si>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</si>
  <si>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</si>
  <si>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</si>
  <si>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</si>
  <si>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</si>
  <si>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</si>
  <si>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</si>
  <si>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</si>
  <si>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</si>
  <si>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</si>
  <si>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</si>
  <si>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</si>
  <si>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</si>
  <si>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</si>
  <si>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</si>
  <si>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</si>
  <si>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</si>
  <si>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</si>
  <si>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</si>
  <si>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</si>
  <si>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</si>
  <si>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</si>
  <si>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</si>
  <si>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</si>
  <si>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</si>
  <si>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</si>
  <si>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</si>
  <si>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</si>
  <si>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</si>
  <si>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</si>
  <si>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</si>
  <si>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</si>
  <si>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</si>
  <si>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</si>
  <si>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</si>
  <si>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</si>
  <si>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</si>
  <si>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</si>
  <si>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</si>
  <si>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</si>
  <si>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</si>
  <si>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</si>
  <si>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</si>
  <si>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</si>
  <si>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</si>
  <si>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</si>
  <si>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</si>
  <si>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</si>
  <si>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</si>
  <si>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</si>
  <si>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</si>
  <si>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</si>
  <si>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</si>
  <si>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</si>
  <si>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</si>
  <si>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</si>
  <si>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</si>
  <si>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</si>
  <si>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</si>
  <si>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</si>
  <si>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</si>
  <si>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</si>
  <si>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</si>
  <si>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</si>
  <si>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</si>
  <si>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</si>
  <si>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</si>
  <si>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</si>
  <si>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</si>
  <si>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</si>
  <si>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</si>
  <si>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</si>
  <si>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</si>
  <si>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</si>
  <si>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</si>
  <si>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</si>
  <si>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</si>
  <si>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</si>
  <si>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</si>
  <si>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</si>
  <si>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</si>
  <si>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</si>
  <si>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</si>
  <si>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</si>
  <si>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</si>
  <si>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</si>
  <si>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</si>
  <si>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</si>
  <si>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</si>
  <si>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</si>
  <si>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</si>
  <si>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</si>
  <si>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</si>
  <si>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</si>
  <si>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</si>
  <si>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</si>
  <si>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</si>
  <si>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</si>
  <si>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</si>
  <si>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</si>
  <si>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</si>
  <si>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</si>
  <si>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</si>
  <si>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</si>
  <si>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</si>
  <si>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</si>
  <si>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</si>
  <si>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</si>
  <si>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</si>
  <si>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</si>
  <si>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</si>
  <si>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</si>
  <si>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</si>
  <si>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</si>
  <si>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</si>
  <si>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</si>
  <si>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</si>
  <si>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</si>
  <si>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</si>
  <si>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</si>
  <si>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</si>
  <si>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</si>
  <si>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</si>
  <si>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</si>
  <si>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</si>
  <si>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</si>
  <si>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</si>
  <si>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</si>
  <si>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</si>
  <si>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</si>
  <si>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</si>
  <si>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</si>
  <si>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</si>
  <si>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</si>
  <si>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</si>
  <si>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</si>
  <si>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</si>
  <si>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</si>
  <si>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</si>
  <si>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</si>
  <si>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</si>
  <si>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</si>
  <si>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</si>
  <si>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</si>
  <si>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</si>
  <si>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</si>
  <si>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</si>
  <si>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</si>
  <si>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</si>
  <si>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</si>
  <si>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</si>
  <si>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</si>
  <si>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</si>
  <si>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</si>
  <si>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</si>
  <si>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</si>
  <si>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</si>
  <si>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</si>
  <si>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</si>
  <si>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</si>
  <si>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</si>
  <si>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</si>
  <si>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</si>
  <si>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</si>
  <si>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</si>
  <si>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</si>
  <si>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</si>
  <si>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</si>
  <si>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</si>
  <si>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</si>
  <si>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</si>
  <si>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</si>
  <si>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</si>
  <si>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</si>
  <si>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</si>
  <si>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</si>
  <si>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</si>
  <si>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</si>
  <si>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</si>
  <si>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</si>
  <si>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</si>
  <si>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</si>
  <si>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</si>
  <si>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</si>
  <si>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</si>
  <si>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</si>
  <si>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</si>
  <si>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</si>
  <si>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</si>
  <si>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</si>
  <si>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</si>
  <si>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</si>
  <si>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</si>
  <si>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</si>
  <si>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</si>
  <si>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</si>
  <si>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</si>
  <si>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</si>
  <si>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</si>
  <si>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</si>
  <si>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</si>
  <si>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</si>
  <si>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</si>
  <si>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</si>
  <si>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</si>
  <si>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</si>
  <si>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</si>
  <si>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</si>
  <si>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</si>
  <si>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</si>
  <si>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</si>
  <si>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</si>
  <si>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</si>
  <si>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</si>
  <si>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</si>
  <si>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</si>
  <si>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</si>
  <si>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</si>
  <si>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</si>
  <si>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</si>
  <si>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</si>
  <si>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</si>
  <si>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</si>
  <si>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</si>
  <si>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</si>
  <si>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</si>
  <si>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</si>
  <si>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</si>
  <si>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</si>
  <si>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</si>
  <si>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</si>
  <si>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</si>
  <si>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</si>
  <si>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</si>
  <si>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</si>
  <si>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</si>
  <si>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</si>
  <si>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</si>
  <si>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</si>
  <si>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</si>
  <si>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</si>
  <si>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</si>
  <si>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</si>
  <si>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</si>
  <si>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</si>
  <si>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</si>
  <si>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</si>
  <si>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</si>
  <si>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</si>
  <si>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</si>
  <si>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</si>
  <si>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</si>
  <si>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</si>
  <si>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</si>
  <si>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</si>
  <si>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</si>
  <si>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</si>
  <si>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</si>
  <si>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</si>
  <si>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</si>
  <si>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</si>
  <si>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</si>
  <si>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</si>
  <si>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</si>
  <si>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</si>
  <si>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</si>
  <si>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</si>
  <si>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</si>
  <si>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</si>
  <si>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</si>
  <si>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</si>
  <si>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</si>
  <si>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</si>
  <si>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</si>
  <si>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</si>
  <si>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</si>
  <si>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</si>
  <si>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</si>
  <si>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</si>
  <si>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</si>
  <si>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</si>
  <si>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</si>
  <si>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</si>
  <si>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</si>
  <si>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</si>
  <si>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</si>
  <si>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</si>
  <si>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</si>
  <si>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</si>
  <si>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</si>
  <si>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</si>
  <si>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</si>
  <si>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</si>
  <si>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</si>
  <si>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</si>
  <si>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</si>
  <si>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</si>
  <si>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</si>
  <si>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</si>
  <si>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</si>
  <si>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</si>
  <si>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</si>
  <si>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</si>
  <si>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</si>
  <si>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</si>
  <si>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</si>
  <si>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</si>
  <si>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</si>
  <si>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</si>
  <si>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</si>
  <si>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</si>
  <si>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</si>
  <si>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</si>
  <si>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</si>
  <si>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</si>
  <si>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</si>
  <si>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</si>
  <si>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</si>
  <si>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</si>
  <si>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</si>
  <si>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</si>
  <si>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</si>
  <si>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</si>
  <si>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</si>
  <si>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</si>
  <si>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</si>
  <si>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</si>
  <si>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</si>
  <si>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</si>
  <si>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</si>
  <si>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</si>
  <si>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</si>
  <si>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</si>
  <si>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</si>
  <si>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</si>
  <si>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</si>
  <si>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</si>
  <si>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</si>
  <si>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</si>
  <si>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</si>
  <si>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</si>
  <si>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</si>
  <si>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</si>
  <si>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</si>
  <si>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</si>
  <si>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</si>
  <si>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</si>
  <si>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</si>
  <si>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</si>
  <si>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</si>
  <si>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</si>
  <si>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</si>
  <si>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</si>
  <si>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</si>
  <si>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</si>
  <si>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</si>
  <si>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</si>
  <si>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</si>
  <si>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</si>
  <si>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</si>
  <si>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</si>
  <si>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</si>
  <si>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</si>
  <si>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</si>
  <si>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</si>
  <si>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</si>
  <si>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</si>
  <si>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</si>
  <si>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</si>
  <si>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</si>
  <si>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</si>
  <si>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</si>
  <si>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</si>
  <si>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</si>
  <si>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</si>
  <si>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</si>
  <si>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</si>
  <si>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</si>
  <si>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</si>
  <si>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</si>
  <si>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</si>
  <si>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</si>
  <si>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</si>
  <si>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</si>
  <si>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</si>
  <si>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</si>
  <si>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</si>
  <si>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</si>
  <si>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</si>
  <si>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</si>
  <si>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</si>
  <si>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</si>
  <si>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</si>
  <si>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</si>
  <si>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</si>
  <si>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</si>
  <si>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</si>
  <si>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</si>
  <si>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</si>
  <si>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</si>
  <si>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</si>
  <si>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</si>
  <si>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</si>
  <si>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</si>
  <si>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</si>
  <si>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</si>
  <si>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</si>
  <si>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</si>
  <si>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</si>
  <si>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</si>
  <si>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</si>
  <si>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</si>
  <si>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</si>
  <si>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</si>
  <si>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</si>
  <si>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</si>
  <si>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</si>
  <si>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</si>
  <si>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</si>
  <si>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</si>
  <si>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</si>
  <si>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</si>
  <si>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</si>
  <si>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</si>
  <si>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</si>
  <si>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</si>
  <si>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</si>
  <si>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</si>
  <si>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</si>
  <si>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</si>
  <si>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</si>
  <si>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</si>
  <si>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</si>
  <si>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</si>
  <si>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</si>
  <si>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</si>
  <si>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</si>
  <si>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</si>
  <si>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</si>
  <si>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</si>
  <si>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</si>
  <si>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</si>
  <si>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</si>
  <si>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</si>
  <si>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</si>
  <si>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</si>
  <si>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</si>
  <si>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</si>
  <si>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</si>
  <si>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</si>
  <si>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</si>
  <si>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</si>
  <si>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</si>
  <si>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</si>
  <si>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</si>
  <si>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</si>
  <si>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</si>
  <si>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</si>
  <si>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</si>
  <si>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</si>
  <si>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</si>
  <si>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</si>
  <si>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</si>
  <si>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</si>
  <si>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</si>
  <si>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</si>
  <si>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</si>
  <si>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</si>
  <si>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</si>
  <si>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</si>
  <si>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</si>
  <si>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</si>
  <si>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</si>
  <si>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</si>
  <si>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</si>
  <si>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</si>
  <si>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</si>
  <si>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</si>
  <si>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</si>
  <si>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</si>
  <si>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</si>
  <si>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</si>
  <si>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</si>
  <si>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</si>
  <si>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</si>
  <si>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</si>
  <si>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</si>
  <si>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</si>
  <si>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</si>
  <si>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</si>
  <si>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</si>
  <si>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</si>
  <si>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</si>
  <si>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</si>
  <si>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</si>
  <si>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</si>
  <si>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</si>
  <si>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</si>
  <si>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</si>
  <si>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</si>
  <si>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</si>
  <si>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</si>
  <si>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</si>
  <si>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</si>
  <si>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</si>
  <si>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</si>
  <si>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</si>
  <si>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</si>
  <si>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</si>
  <si>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</si>
  <si>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</si>
  <si>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</si>
  <si>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</si>
  <si>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</si>
  <si>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</si>
  <si>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</si>
  <si>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</si>
  <si>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</si>
  <si>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</si>
  <si>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</si>
  <si>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</si>
  <si>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</si>
  <si>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</si>
  <si>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</si>
  <si>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</si>
  <si>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</si>
  <si>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</si>
  <si>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</si>
  <si>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</si>
  <si>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</si>
  <si>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</si>
  <si>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</si>
  <si>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</si>
  <si>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</si>
  <si>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</si>
  <si>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</si>
  <si>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</si>
  <si>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</si>
  <si>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</si>
  <si>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</si>
  <si>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</si>
  <si>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</si>
  <si>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</si>
  <si>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</si>
  <si>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</si>
  <si>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</si>
  <si>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</si>
  <si>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</si>
  <si>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</si>
  <si>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</si>
  <si>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</si>
  <si>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</si>
  <si>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</si>
  <si>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</si>
  <si>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</si>
  <si>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</si>
  <si>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</si>
  <si>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</si>
  <si>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</si>
  <si>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</si>
  <si>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</si>
  <si>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</si>
  <si>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</si>
  <si>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</si>
  <si>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</si>
  <si>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</si>
  <si>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</si>
  <si>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</si>
  <si>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</si>
  <si>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</si>
  <si>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</si>
  <si>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</si>
  <si>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</si>
  <si>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</si>
  <si>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</si>
  <si>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</si>
  <si>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</si>
  <si>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</si>
  <si>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</si>
  <si>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</si>
  <si>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</si>
  <si>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</si>
  <si>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</si>
  <si>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</si>
  <si>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</si>
  <si>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</si>
  <si>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</si>
  <si>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</si>
  <si>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</si>
  <si>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</si>
  <si>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</si>
  <si>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</si>
  <si>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</si>
  <si>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</si>
  <si>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</si>
  <si>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</si>
  <si>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</si>
  <si>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</si>
  <si>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</si>
  <si>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</si>
  <si>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</si>
  <si>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</si>
  <si>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</si>
  <si>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</si>
  <si>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</si>
  <si>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</si>
  <si>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</si>
  <si>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</si>
  <si>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</si>
  <si>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</si>
  <si>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</si>
  <si>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</si>
  <si>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</si>
  <si>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</si>
  <si>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</si>
  <si>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</si>
  <si>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</si>
  <si>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</si>
  <si>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</si>
  <si>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</si>
  <si>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</si>
  <si>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</si>
  <si>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</si>
  <si>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</si>
  <si>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</si>
  <si>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</si>
  <si>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課長　佐橋 真人</t>
  </si>
  <si>
    <t>平成25年度</t>
  </si>
  <si>
    <t>令和2年度</t>
  </si>
  <si>
    <t>整備課</t>
  </si>
  <si>
    <t>-</t>
  </si>
  <si>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</si>
  <si>
    <t>リサイクル部品の活用の推進のため、ポスターやチラシを作成して周知・啓蒙活動を行う。
リサイクル部品に関する品質保証の方法や、自動車ユーザーへ必要な情報を適切に提供するための調査等を行う。</t>
  </si>
  <si>
    <t>公共交通等安全対策調査費</t>
  </si>
  <si>
    <t>産業廃棄物の業種別（サービス業）排出量について、平成25年度の1,030(千t)に対して、平成27年度の成果実績を踏まえ、令和2年度までに、2,500（千t）まで減少させる。</t>
  </si>
  <si>
    <t>産業廃棄物の業種別（サービス業）排出量</t>
  </si>
  <si>
    <t>千t</t>
  </si>
  <si>
    <t>事業用自動車の車両故障に起因する重大事故件数について、平成25年度の2,316件に対して、令和2年度までに2,000件まで減少させる。</t>
  </si>
  <si>
    <t>事業用自動車の車両故障に起因する重大事故件数</t>
  </si>
  <si>
    <t>件</t>
  </si>
  <si>
    <t>自動車リサイクル部品売上高について、平成25年度の71,913百万円に対して、令和2年度までに88,000百万円まで増加させる。</t>
  </si>
  <si>
    <t>百万円</t>
  </si>
  <si>
    <t>自動車リサイクル部品業界団体調べ</t>
  </si>
  <si>
    <t>自動車リサイクル部品に関する調査の回数</t>
  </si>
  <si>
    <t>回</t>
  </si>
  <si>
    <t>自動車リサイクル部品の活用推進に係る啓発ポスター・チラシの作成</t>
  </si>
  <si>
    <t>調査執行額（X）／調査回数（Y）　　　　　　　　</t>
    <phoneticPr fontId="5"/>
  </si>
  <si>
    <t>　　X　/　Y</t>
    <phoneticPr fontId="5"/>
  </si>
  <si>
    <t>ポスター・チラシ作成額（X）／作成回数（Y）　</t>
    <phoneticPr fontId="5"/>
  </si>
  <si>
    <t>0.7/1</t>
  </si>
  <si>
    <t>0.8/1</t>
  </si>
  <si>
    <t>５　安全で安心できる交通の確保、治安・生活安全の確保</t>
  </si>
  <si>
    <t>１４　公共交通の安全確保・鉄道の安全性向上、ハイジャック・航空機テロ防止を推進する</t>
  </si>
  <si>
    <t>事業用自動車による事故に関する指標
（事業用自動車による車両故障に起因する重大事故件数）</t>
  </si>
  <si>
    <t>2056</t>
  </si>
  <si>
    <t>新25-19</t>
  </si>
  <si>
    <t>148</t>
  </si>
  <si>
    <t>155</t>
  </si>
  <si>
    <t>167</t>
  </si>
  <si>
    <t>160</t>
  </si>
  <si>
    <t>157</t>
  </si>
  <si>
    <t>○</t>
  </si>
  <si>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phoneticPr fontId="5"/>
  </si>
  <si>
    <t>庁費</t>
    <rPh sb="0" eb="2">
      <t>チョウヒ</t>
    </rPh>
    <phoneticPr fontId="5"/>
  </si>
  <si>
    <t>ポスターの作成、印刷、送付</t>
    <phoneticPr fontId="5"/>
  </si>
  <si>
    <t>0</t>
    <phoneticPr fontId="5"/>
  </si>
  <si>
    <t>自動車運送事業に係る交通事故対策検討会報告書「自動車運送事業用自動車事故統計年報」
https://www.mlit.go.jp/jidosha/anzen/03analysis/press20210212.html</t>
    <phoneticPr fontId="5"/>
  </si>
  <si>
    <t>-</t>
    <phoneticPr fontId="5"/>
  </si>
  <si>
    <t>国民の安全・安心を確保する観点から、自動車に使用するリサイクル部品の品質に対する信頼性が必要である。</t>
  </si>
  <si>
    <t>公正・中立な国が品質保証に関与することにより、信頼性が確保され利用の促進を図るものであり、国が実施すべき事業。</t>
  </si>
  <si>
    <t>環境問題にも貢献する必要な事業。</t>
  </si>
  <si>
    <t>支出先や使途について、常に把握し、必要なものに限定している。</t>
  </si>
  <si>
    <t>無</t>
  </si>
  <si>
    <t>‐</t>
  </si>
  <si>
    <t>十分に精査し、必要なものに限定している。</t>
  </si>
  <si>
    <t>契約に関して競争的作用が働いたものである。</t>
  </si>
  <si>
    <t>成果目標の達成に向け着実に進展している。</t>
  </si>
  <si>
    <t>自動車リサイクル部品の売上高も増加しており、リサイクル部品の活用の推進に効果的なものとなっている。</t>
    <rPh sb="15" eb="17">
      <t>ゾウカ</t>
    </rPh>
    <phoneticPr fontId="33"/>
  </si>
  <si>
    <t>自動車リサイクル部品の売上高も増加しており、リサイクル部品の活用の推進に見合ったものとなっている。</t>
  </si>
  <si>
    <t>自動車整備事業者を通じ、自動車ユーザーへチラシを配布することで、リサイクル部品に対する理解の向上を図るなど、リサイクル部品の活用の推進に活用されている。</t>
    <rPh sb="0" eb="3">
      <t>ジドウシャ</t>
    </rPh>
    <rPh sb="3" eb="5">
      <t>セイビ</t>
    </rPh>
    <rPh sb="5" eb="8">
      <t>ジギョウシャ</t>
    </rPh>
    <rPh sb="9" eb="10">
      <t>ツウ</t>
    </rPh>
    <rPh sb="12" eb="15">
      <t>ジドウシャ</t>
    </rPh>
    <rPh sb="24" eb="26">
      <t>ハイフ</t>
    </rPh>
    <rPh sb="37" eb="39">
      <t>ブヒン</t>
    </rPh>
    <rPh sb="40" eb="41">
      <t>タイ</t>
    </rPh>
    <rPh sb="43" eb="45">
      <t>リカイ</t>
    </rPh>
    <rPh sb="46" eb="48">
      <t>コウジョウ</t>
    </rPh>
    <rPh sb="49" eb="50">
      <t>ハカ</t>
    </rPh>
    <phoneticPr fontId="33"/>
  </si>
  <si>
    <t>A.敷島印刷株式会社</t>
    <rPh sb="2" eb="4">
      <t>シキシマ</t>
    </rPh>
    <rPh sb="4" eb="6">
      <t>インサツ</t>
    </rPh>
    <rPh sb="6" eb="8">
      <t>カブシキ</t>
    </rPh>
    <rPh sb="8" eb="10">
      <t>カイシャ</t>
    </rPh>
    <phoneticPr fontId="5"/>
  </si>
  <si>
    <t>-</t>
    <phoneticPr fontId="5"/>
  </si>
  <si>
    <t>環境省「産業廃棄物の排出及び処理状況等」
https://www.env.go.jp/recycle/waste/sangyo.html</t>
    <phoneticPr fontId="5"/>
  </si>
  <si>
    <t>自動車リサイクル部品の売上高</t>
    <phoneticPr fontId="5"/>
  </si>
  <si>
    <t>敷島印刷株式会社</t>
    <rPh sb="0" eb="2">
      <t>シキシマ</t>
    </rPh>
    <rPh sb="2" eb="4">
      <t>インサツ</t>
    </rPh>
    <rPh sb="4" eb="6">
      <t>カブシキ</t>
    </rPh>
    <rPh sb="6" eb="8">
      <t>カイシャ</t>
    </rPh>
    <phoneticPr fontId="5"/>
  </si>
  <si>
    <t>ポスターの制作・印刷・発送</t>
    <phoneticPr fontId="5"/>
  </si>
  <si>
    <t>0.5/1</t>
    <phoneticPr fontId="5"/>
  </si>
  <si>
    <t>令和２年度にて事業終了したが、事業終了後もリサイクル部品の活用の推進に繋がるよう取組を進めていく。</t>
    <phoneticPr fontId="5"/>
  </si>
  <si>
    <t>国交</t>
  </si>
  <si>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令和２年度においても、事業効率・コスト等の観点からも適切に執行している。</t>
    <rPh sb="156" eb="158">
      <t>ジギョウ</t>
    </rPh>
    <rPh sb="158" eb="160">
      <t>コウリツ</t>
    </rPh>
    <rPh sb="164" eb="165">
      <t>トウ</t>
    </rPh>
    <rPh sb="166" eb="168">
      <t>カンテン</t>
    </rPh>
    <rPh sb="174" eb="176">
      <t>シッコウ</t>
    </rPh>
    <phoneticPr fontId="5"/>
  </si>
  <si>
    <t>【随意契約（少額）】</t>
    <rPh sb="1" eb="3">
      <t>ズイイ</t>
    </rPh>
    <rPh sb="3" eb="5">
      <t>ケイヤク</t>
    </rPh>
    <rPh sb="6" eb="8">
      <t>ショウガク</t>
    </rPh>
    <phoneticPr fontId="5"/>
  </si>
  <si>
    <t>（ポスターの作成・印刷・送付）</t>
    <rPh sb="6" eb="8">
      <t>サクセイ</t>
    </rPh>
    <rPh sb="9" eb="11">
      <t>インサツ</t>
    </rPh>
    <rPh sb="12" eb="14">
      <t>ソウフ</t>
    </rPh>
    <phoneticPr fontId="5"/>
  </si>
  <si>
    <t>-</t>
    <phoneticPr fontId="5"/>
  </si>
  <si>
    <t>リサイクル部品の活用の推進</t>
    <phoneticPr fontId="5"/>
  </si>
  <si>
    <t>終了予定</t>
  </si>
  <si>
    <t>事業終了後もリサイクル部品の活用の推進に繋がるよう取組を進めていくべき。</t>
    <phoneticPr fontId="5"/>
  </si>
  <si>
    <t>事業終了後もリサイクル部品の活用の推進に繋がるよう、本事業の成果も活用しつつ取り組んでいく。</t>
    <rPh sb="0" eb="2">
      <t>ジギョウ</t>
    </rPh>
    <rPh sb="2" eb="4">
      <t>シュウリョウ</t>
    </rPh>
    <rPh sb="4" eb="5">
      <t>ゴ</t>
    </rPh>
    <rPh sb="11" eb="13">
      <t>ブヒン</t>
    </rPh>
    <rPh sb="14" eb="16">
      <t>カツヨウ</t>
    </rPh>
    <rPh sb="17" eb="19">
      <t>スイシン</t>
    </rPh>
    <rPh sb="20" eb="21">
      <t>ツナ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</si>
</sst>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0</xdr:colOff>
      <xdr:row>749</xdr:row>
      <xdr:rowOff>0</xdr:rowOff>
    </xdr:from>
    <xdr:ext cx="1899285" cy="656590"/>
    <xdr:sp macro="" textlink="">
      <xdr:nvSpPr>
        <xdr:cNvPr id="2" name="テキスト ボックス 2"/>
        <xdr:cNvSpPr txBox="1"/>
      </xdr:nvSpPr>
      <xdr:spPr>
        <a:xfrm>
          <a:off x="1632857" y="48046821"/>
          <a:ext cx="1899285"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oneCellAnchor>
  <xdr:twoCellAnchor>
    <xdr:from>
      <xdr:col>17</xdr:col>
      <xdr:colOff>125095</xdr:colOff>
      <xdr:row>750</xdr:row>
      <xdr:rowOff>13969</xdr:rowOff>
    </xdr:from>
    <xdr:to>
      <xdr:col>29</xdr:col>
      <xdr:colOff>89535</xdr:colOff>
      <xdr:row>750</xdr:row>
      <xdr:rowOff>22859</xdr:rowOff>
    </xdr:to>
    <xdr:cxnSp macro="">
      <xdr:nvCxnSpPr>
        <xdr:cNvPr id="3" name="直線矢印コネクタ 3"/>
        <xdr:cNvCxnSpPr/>
      </xdr:nvCxnSpPr>
      <xdr:spPr>
        <a:xfrm>
          <a:off x="3594916" y="48414576"/>
          <a:ext cx="2413726" cy="88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0</xdr:colOff>
      <xdr:row>749</xdr:row>
      <xdr:rowOff>0</xdr:rowOff>
    </xdr:from>
    <xdr:ext cx="1897380" cy="656590"/>
    <xdr:sp macro="" textlink="">
      <xdr:nvSpPr>
        <xdr:cNvPr id="4" name="テキスト ボックス 4"/>
        <xdr:cNvSpPr txBox="1"/>
      </xdr:nvSpPr>
      <xdr:spPr>
        <a:xfrm>
          <a:off x="6123214" y="48046821"/>
          <a:ext cx="1897380"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t>A.</a:t>
          </a:r>
          <a:r>
            <a:rPr kumimoji="1" lang="ja-JP" altLang="en-US" sz="1100"/>
            <a:t>敷島印刷株式会社</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C2" sqref="C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406</v>
      </c>
      <c r="AJ2" s="947" t="s">
        <v>774</v>
      </c>
      <c r="AK2" s="947"/>
      <c r="AL2" s="947"/>
      <c r="AM2" s="947"/>
      <c r="AN2" s="98" t="s">
        <v>406</v>
      </c>
      <c r="AO2" s="947">
        <v>20</v>
      </c>
      <c r="AP2" s="947"/>
      <c r="AQ2" s="947"/>
      <c r="AR2" s="99" t="s">
        <v>709</v>
      </c>
      <c r="AS2" s="953">
        <v>156</v>
      </c>
      <c r="AT2" s="953"/>
      <c r="AU2" s="953"/>
      <c r="AV2" s="98" t="str">
        <f>IF(AW2="","","-")</f>
        <v/>
      </c>
      <c r="AW2" s="913"/>
      <c r="AX2" s="913"/>
    </row>
    <row r="3" spans="1:50" ht="21" customHeight="1" thickBot="1" x14ac:dyDescent="0.2">
      <c r="A3" s="869" t="s">
        <v>702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710</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779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713</v>
      </c>
      <c r="H5" s="842"/>
      <c r="I5" s="842"/>
      <c r="J5" s="842"/>
      <c r="K5" s="842"/>
      <c r="L5" s="842"/>
      <c r="M5" s="843" t="s">
        <v>66</v>
      </c>
      <c r="N5" s="844"/>
      <c r="O5" s="844"/>
      <c r="P5" s="844"/>
      <c r="Q5" s="844"/>
      <c r="R5" s="845"/>
      <c r="S5" s="846" t="s">
        <v>714</v>
      </c>
      <c r="T5" s="842"/>
      <c r="U5" s="842"/>
      <c r="V5" s="842"/>
      <c r="W5" s="842"/>
      <c r="X5" s="847"/>
      <c r="Y5" s="703" t="s">
        <v>3</v>
      </c>
      <c r="Z5" s="542"/>
      <c r="AA5" s="542"/>
      <c r="AB5" s="542"/>
      <c r="AC5" s="542"/>
      <c r="AD5" s="543"/>
      <c r="AE5" s="704" t="s">
        <v>715</v>
      </c>
      <c r="AF5" s="704"/>
      <c r="AG5" s="704"/>
      <c r="AH5" s="704"/>
      <c r="AI5" s="704"/>
      <c r="AJ5" s="704"/>
      <c r="AK5" s="704"/>
      <c r="AL5" s="704"/>
      <c r="AM5" s="704"/>
      <c r="AN5" s="704"/>
      <c r="AO5" s="704"/>
      <c r="AP5" s="705"/>
      <c r="AQ5" s="706" t="s">
        <v>712</v>
      </c>
      <c r="AR5" s="707"/>
      <c r="AS5" s="707"/>
      <c r="AT5" s="707"/>
      <c r="AU5" s="707"/>
      <c r="AV5" s="707"/>
      <c r="AW5" s="707"/>
      <c r="AX5" s="708"/>
    </row>
    <row r="6" spans="1:50" ht="39" customHeight="1" x14ac:dyDescent="0.15">
      <c r="A6" s="711" t="s">
        <v>4</v>
      </c>
      <c r="B6" s="712"/>
      <c r="C6" s="712"/>
      <c r="D6" s="712"/>
      <c r="E6" s="712"/>
      <c r="F6" s="71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5" t="s">
        <v>389</v>
      </c>
      <c r="Z7" s="439"/>
      <c r="AA7" s="439"/>
      <c r="AB7" s="439"/>
      <c r="AC7" s="439"/>
      <c r="AD7" s="926"/>
      <c r="AE7" s="914" t="s">
        <v>716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256</v>
      </c>
      <c r="B8" s="495"/>
      <c r="C8" s="495"/>
      <c r="D8" s="495"/>
      <c r="E8" s="495"/>
      <c r="F8" s="496"/>
      <c r="G8" s="948" t="str">
        <f>入力規則等!A27</f>
        <v>-</v>
      </c>
      <c r="H8" s="725"/>
      <c r="I8" s="725"/>
      <c r="J8" s="725"/>
      <c r="K8" s="725"/>
      <c r="L8" s="725"/>
      <c r="M8" s="725"/>
      <c r="N8" s="725"/>
      <c r="O8" s="725"/>
      <c r="P8" s="725"/>
      <c r="Q8" s="725"/>
      <c r="R8" s="725"/>
      <c r="S8" s="725"/>
      <c r="T8" s="725"/>
      <c r="U8" s="725"/>
      <c r="V8" s="725"/>
      <c r="W8" s="725"/>
      <c r="X8" s="949"/>
      <c r="Y8" s="848" t="s">
        <v>257</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73.5" customHeight="1" x14ac:dyDescent="0.15">
      <c r="A9" s="851" t="s">
        <v>23</v>
      </c>
      <c r="B9" s="852"/>
      <c r="C9" s="852"/>
      <c r="D9" s="852"/>
      <c r="E9" s="852"/>
      <c r="F9" s="852"/>
      <c r="G9" s="853" t="s">
        <v>717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30</v>
      </c>
      <c r="B10" s="666"/>
      <c r="C10" s="666"/>
      <c r="D10" s="666"/>
      <c r="E10" s="666"/>
      <c r="F10" s="666"/>
      <c r="G10" s="759" t="s">
        <v>718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5"/>
      <c r="H12" s="766"/>
      <c r="I12" s="766"/>
      <c r="J12" s="766"/>
      <c r="K12" s="766"/>
      <c r="L12" s="766"/>
      <c r="M12" s="766"/>
      <c r="N12" s="766"/>
      <c r="O12" s="766"/>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7"/>
    </row>
    <row r="13" spans="1:50" ht="21" customHeight="1" x14ac:dyDescent="0.15">
      <c r="A13" s="612"/>
      <c r="B13" s="613"/>
      <c r="C13" s="613"/>
      <c r="D13" s="613"/>
      <c r="E13" s="613"/>
      <c r="F13" s="614"/>
      <c r="G13" s="728" t="s">
        <v>6</v>
      </c>
      <c r="H13" s="729"/>
      <c r="I13" s="769" t="s">
        <v>7</v>
      </c>
      <c r="J13" s="770"/>
      <c r="K13" s="770"/>
      <c r="L13" s="770"/>
      <c r="M13" s="770"/>
      <c r="N13" s="770"/>
      <c r="O13" s="771"/>
      <c r="P13" s="662">
        <v>1</v>
      </c>
      <c r="Q13" s="663"/>
      <c r="R13" s="663"/>
      <c r="S13" s="663"/>
      <c r="T13" s="663"/>
      <c r="U13" s="663"/>
      <c r="V13" s="664"/>
      <c r="W13" s="662">
        <v>1</v>
      </c>
      <c r="X13" s="663"/>
      <c r="Y13" s="663"/>
      <c r="Z13" s="663"/>
      <c r="AA13" s="663"/>
      <c r="AB13" s="663"/>
      <c r="AC13" s="664"/>
      <c r="AD13" s="662">
        <v>3</v>
      </c>
      <c r="AE13" s="663"/>
      <c r="AF13" s="663"/>
      <c r="AG13" s="663"/>
      <c r="AH13" s="663"/>
      <c r="AI13" s="663"/>
      <c r="AJ13" s="664"/>
      <c r="AK13" s="662">
        <v>0</v>
      </c>
      <c r="AL13" s="663"/>
      <c r="AM13" s="663"/>
      <c r="AN13" s="663"/>
      <c r="AO13" s="663"/>
      <c r="AP13" s="663"/>
      <c r="AQ13" s="664"/>
      <c r="AR13" s="922">
        <v>0</v>
      </c>
      <c r="AS13" s="923"/>
      <c r="AT13" s="923"/>
      <c r="AU13" s="923"/>
      <c r="AV13" s="923"/>
      <c r="AW13" s="923"/>
      <c r="AX13" s="924"/>
    </row>
    <row r="14" spans="1:50" ht="21" customHeight="1" x14ac:dyDescent="0.15">
      <c r="A14" s="612"/>
      <c r="B14" s="613"/>
      <c r="C14" s="613"/>
      <c r="D14" s="613"/>
      <c r="E14" s="613"/>
      <c r="F14" s="614"/>
      <c r="G14" s="730"/>
      <c r="H14" s="731"/>
      <c r="I14" s="716" t="s">
        <v>8</v>
      </c>
      <c r="J14" s="767"/>
      <c r="K14" s="767"/>
      <c r="L14" s="767"/>
      <c r="M14" s="767"/>
      <c r="N14" s="767"/>
      <c r="O14" s="768"/>
      <c r="P14" s="662">
        <v>0</v>
      </c>
      <c r="Q14" s="663"/>
      <c r="R14" s="663"/>
      <c r="S14" s="663"/>
      <c r="T14" s="663"/>
      <c r="U14" s="663"/>
      <c r="V14" s="664"/>
      <c r="W14" s="662">
        <v>0</v>
      </c>
      <c r="X14" s="663"/>
      <c r="Y14" s="663"/>
      <c r="Z14" s="663"/>
      <c r="AA14" s="663"/>
      <c r="AB14" s="663"/>
      <c r="AC14" s="664"/>
      <c r="AD14" s="662">
        <v>0</v>
      </c>
      <c r="AE14" s="663"/>
      <c r="AF14" s="663"/>
      <c r="AG14" s="663"/>
      <c r="AH14" s="663"/>
      <c r="AI14" s="663"/>
      <c r="AJ14" s="664"/>
      <c r="AK14" s="662">
        <v>0</v>
      </c>
      <c r="AL14" s="663"/>
      <c r="AM14" s="663"/>
      <c r="AN14" s="663"/>
      <c r="AO14" s="663"/>
      <c r="AP14" s="663"/>
      <c r="AQ14" s="664"/>
      <c r="AR14" s="793"/>
      <c r="AS14" s="793"/>
      <c r="AT14" s="793"/>
      <c r="AU14" s="793"/>
      <c r="AV14" s="793"/>
      <c r="AW14" s="793"/>
      <c r="AX14" s="794"/>
    </row>
    <row r="15" spans="1:50" ht="21" customHeight="1" x14ac:dyDescent="0.15">
      <c r="A15" s="612"/>
      <c r="B15" s="613"/>
      <c r="C15" s="613"/>
      <c r="D15" s="613"/>
      <c r="E15" s="613"/>
      <c r="F15" s="614"/>
      <c r="G15" s="730"/>
      <c r="H15" s="731"/>
      <c r="I15" s="716" t="s">
        <v>51</v>
      </c>
      <c r="J15" s="717"/>
      <c r="K15" s="717"/>
      <c r="L15" s="717"/>
      <c r="M15" s="717"/>
      <c r="N15" s="717"/>
      <c r="O15" s="718"/>
      <c r="P15" s="662">
        <v>0</v>
      </c>
      <c r="Q15" s="663"/>
      <c r="R15" s="663"/>
      <c r="S15" s="663"/>
      <c r="T15" s="663"/>
      <c r="U15" s="663"/>
      <c r="V15" s="664"/>
      <c r="W15" s="662">
        <v>0</v>
      </c>
      <c r="X15" s="663"/>
      <c r="Y15" s="663"/>
      <c r="Z15" s="663"/>
      <c r="AA15" s="663"/>
      <c r="AB15" s="663"/>
      <c r="AC15" s="664"/>
      <c r="AD15" s="662">
        <v>0</v>
      </c>
      <c r="AE15" s="663"/>
      <c r="AF15" s="663"/>
      <c r="AG15" s="663"/>
      <c r="AH15" s="663"/>
      <c r="AI15" s="663"/>
      <c r="AJ15" s="664"/>
      <c r="AK15" s="662">
        <v>0</v>
      </c>
      <c r="AL15" s="663"/>
      <c r="AM15" s="663"/>
      <c r="AN15" s="663"/>
      <c r="AO15" s="663"/>
      <c r="AP15" s="663"/>
      <c r="AQ15" s="664"/>
      <c r="AR15" s="662"/>
      <c r="AS15" s="663"/>
      <c r="AT15" s="663"/>
      <c r="AU15" s="663"/>
      <c r="AV15" s="663"/>
      <c r="AW15" s="663"/>
      <c r="AX15" s="808"/>
    </row>
    <row r="16" spans="1:50" ht="21" customHeight="1" x14ac:dyDescent="0.15">
      <c r="A16" s="612"/>
      <c r="B16" s="613"/>
      <c r="C16" s="613"/>
      <c r="D16" s="613"/>
      <c r="E16" s="613"/>
      <c r="F16" s="614"/>
      <c r="G16" s="730"/>
      <c r="H16" s="731"/>
      <c r="I16" s="716" t="s">
        <v>52</v>
      </c>
      <c r="J16" s="717"/>
      <c r="K16" s="717"/>
      <c r="L16" s="717"/>
      <c r="M16" s="717"/>
      <c r="N16" s="717"/>
      <c r="O16" s="718"/>
      <c r="P16" s="662">
        <v>0</v>
      </c>
      <c r="Q16" s="663"/>
      <c r="R16" s="663"/>
      <c r="S16" s="663"/>
      <c r="T16" s="663"/>
      <c r="U16" s="663"/>
      <c r="V16" s="664"/>
      <c r="W16" s="662">
        <v>0</v>
      </c>
      <c r="X16" s="663"/>
      <c r="Y16" s="663"/>
      <c r="Z16" s="663"/>
      <c r="AA16" s="663"/>
      <c r="AB16" s="663"/>
      <c r="AC16" s="664"/>
      <c r="AD16" s="662">
        <v>0</v>
      </c>
      <c r="AE16" s="663"/>
      <c r="AF16" s="663"/>
      <c r="AG16" s="663"/>
      <c r="AH16" s="663"/>
      <c r="AI16" s="663"/>
      <c r="AJ16" s="664"/>
      <c r="AK16" s="662">
        <v>0</v>
      </c>
      <c r="AL16" s="663"/>
      <c r="AM16" s="663"/>
      <c r="AN16" s="663"/>
      <c r="AO16" s="663"/>
      <c r="AP16" s="663"/>
      <c r="AQ16" s="664"/>
      <c r="AR16" s="762"/>
      <c r="AS16" s="763"/>
      <c r="AT16" s="763"/>
      <c r="AU16" s="763"/>
      <c r="AV16" s="763"/>
      <c r="AW16" s="763"/>
      <c r="AX16" s="764"/>
    </row>
    <row r="17" spans="1:50" ht="24.75" customHeight="1" x14ac:dyDescent="0.15">
      <c r="A17" s="612"/>
      <c r="B17" s="613"/>
      <c r="C17" s="613"/>
      <c r="D17" s="613"/>
      <c r="E17" s="613"/>
      <c r="F17" s="614"/>
      <c r="G17" s="730"/>
      <c r="H17" s="731"/>
      <c r="I17" s="716" t="s">
        <v>50</v>
      </c>
      <c r="J17" s="767"/>
      <c r="K17" s="767"/>
      <c r="L17" s="767"/>
      <c r="M17" s="767"/>
      <c r="N17" s="767"/>
      <c r="O17" s="768"/>
      <c r="P17" s="662">
        <v>0</v>
      </c>
      <c r="Q17" s="663"/>
      <c r="R17" s="663"/>
      <c r="S17" s="663"/>
      <c r="T17" s="663"/>
      <c r="U17" s="663"/>
      <c r="V17" s="664"/>
      <c r="W17" s="662">
        <v>0</v>
      </c>
      <c r="X17" s="663"/>
      <c r="Y17" s="663"/>
      <c r="Z17" s="663"/>
      <c r="AA17" s="663"/>
      <c r="AB17" s="663"/>
      <c r="AC17" s="664"/>
      <c r="AD17" s="662">
        <v>0</v>
      </c>
      <c r="AE17" s="663"/>
      <c r="AF17" s="663"/>
      <c r="AG17" s="663"/>
      <c r="AH17" s="663"/>
      <c r="AI17" s="663"/>
      <c r="AJ17" s="664"/>
      <c r="AK17" s="662">
        <v>0</v>
      </c>
      <c r="AL17" s="663"/>
      <c r="AM17" s="663"/>
      <c r="AN17" s="663"/>
      <c r="AO17" s="663"/>
      <c r="AP17" s="663"/>
      <c r="AQ17" s="664"/>
      <c r="AR17" s="920"/>
      <c r="AS17" s="920"/>
      <c r="AT17" s="920"/>
      <c r="AU17" s="920"/>
      <c r="AV17" s="920"/>
      <c r="AW17" s="920"/>
      <c r="AX17" s="921"/>
    </row>
    <row r="18" spans="1:50" ht="24.75" customHeight="1" x14ac:dyDescent="0.15">
      <c r="A18" s="612"/>
      <c r="B18" s="613"/>
      <c r="C18" s="613"/>
      <c r="D18" s="613"/>
      <c r="E18" s="613"/>
      <c r="F18" s="614"/>
      <c r="G18" s="732"/>
      <c r="H18" s="733"/>
      <c r="I18" s="721" t="s">
        <v>20</v>
      </c>
      <c r="J18" s="722"/>
      <c r="K18" s="722"/>
      <c r="L18" s="722"/>
      <c r="M18" s="722"/>
      <c r="N18" s="722"/>
      <c r="O18" s="723"/>
      <c r="P18" s="880">
        <f>SUM(P13:V17)</f>
        <v>1</v>
      </c>
      <c r="Q18" s="881"/>
      <c r="R18" s="881"/>
      <c r="S18" s="881"/>
      <c r="T18" s="881"/>
      <c r="U18" s="881"/>
      <c r="V18" s="882"/>
      <c r="W18" s="880">
        <f>SUM(W13:AC17)</f>
        <v>1</v>
      </c>
      <c r="X18" s="881"/>
      <c r="Y18" s="881"/>
      <c r="Z18" s="881"/>
      <c r="AA18" s="881"/>
      <c r="AB18" s="881"/>
      <c r="AC18" s="882"/>
      <c r="AD18" s="880">
        <f>SUM(AD13:AJ17)</f>
        <v>3</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2"/>
      <c r="B19" s="613"/>
      <c r="C19" s="613"/>
      <c r="D19" s="613"/>
      <c r="E19" s="613"/>
      <c r="F19" s="614"/>
      <c r="G19" s="878" t="s">
        <v>9</v>
      </c>
      <c r="H19" s="879"/>
      <c r="I19" s="879"/>
      <c r="J19" s="879"/>
      <c r="K19" s="879"/>
      <c r="L19" s="879"/>
      <c r="M19" s="879"/>
      <c r="N19" s="879"/>
      <c r="O19" s="879"/>
      <c r="P19" s="662">
        <v>1</v>
      </c>
      <c r="Q19" s="663"/>
      <c r="R19" s="663"/>
      <c r="S19" s="663"/>
      <c r="T19" s="663"/>
      <c r="U19" s="663"/>
      <c r="V19" s="664"/>
      <c r="W19" s="662">
        <v>0.8</v>
      </c>
      <c r="X19" s="663"/>
      <c r="Y19" s="663"/>
      <c r="Z19" s="663"/>
      <c r="AA19" s="663"/>
      <c r="AB19" s="663"/>
      <c r="AC19" s="664"/>
      <c r="AD19" s="662">
        <v>0.5</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8" t="s">
        <v>10</v>
      </c>
      <c r="H20" s="879"/>
      <c r="I20" s="879"/>
      <c r="J20" s="879"/>
      <c r="K20" s="879"/>
      <c r="L20" s="879"/>
      <c r="M20" s="879"/>
      <c r="N20" s="879"/>
      <c r="O20" s="879"/>
      <c r="P20" s="316">
        <f>IF(P18=0, "-", SUM(P19)/P18)</f>
        <v>1</v>
      </c>
      <c r="Q20" s="316"/>
      <c r="R20" s="316"/>
      <c r="S20" s="316"/>
      <c r="T20" s="316"/>
      <c r="U20" s="316"/>
      <c r="V20" s="316"/>
      <c r="W20" s="316">
        <f t="shared" ref="W20" si="0">IF(W18=0, "-", SUM(W19)/W18)</f>
        <v>0.8</v>
      </c>
      <c r="X20" s="316"/>
      <c r="Y20" s="316"/>
      <c r="Z20" s="316"/>
      <c r="AA20" s="316"/>
      <c r="AB20" s="316"/>
      <c r="AC20" s="316"/>
      <c r="AD20" s="316">
        <f t="shared" ref="AD20" si="1">IF(AD18=0, "-", SUM(AD19)/AD18)</f>
        <v>0.16666666666666666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69"/>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0.8</v>
      </c>
      <c r="X21" s="316"/>
      <c r="Y21" s="316"/>
      <c r="Z21" s="316"/>
      <c r="AA21" s="316"/>
      <c r="AB21" s="316"/>
      <c r="AC21" s="316"/>
      <c r="AD21" s="316">
        <f t="shared" ref="AD21" si="3">IF(AD19=0, "-", SUM(AD19)/SUM(AD13,AD14))</f>
        <v>0.16666666666666666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707</v>
      </c>
      <c r="B22" s="976"/>
      <c r="C22" s="976"/>
      <c r="D22" s="976"/>
      <c r="E22" s="976"/>
      <c r="F22" s="977"/>
      <c r="G22" s="971" t="s">
        <v>333</v>
      </c>
      <c r="H22" s="222"/>
      <c r="I22" s="222"/>
      <c r="J22" s="222"/>
      <c r="K22" s="222"/>
      <c r="L22" s="222"/>
      <c r="M22" s="222"/>
      <c r="N22" s="222"/>
      <c r="O22" s="223"/>
      <c r="P22" s="936" t="s">
        <v>705</v>
      </c>
      <c r="Q22" s="222"/>
      <c r="R22" s="222"/>
      <c r="S22" s="222"/>
      <c r="T22" s="222"/>
      <c r="U22" s="222"/>
      <c r="V22" s="223"/>
      <c r="W22" s="936" t="s">
        <v>706</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719</v>
      </c>
      <c r="H23" s="973"/>
      <c r="I23" s="973"/>
      <c r="J23" s="973"/>
      <c r="K23" s="973"/>
      <c r="L23" s="973"/>
      <c r="M23" s="973"/>
      <c r="N23" s="973"/>
      <c r="O23" s="974"/>
      <c r="P23" s="922">
        <v>0</v>
      </c>
      <c r="Q23" s="923"/>
      <c r="R23" s="923"/>
      <c r="S23" s="923"/>
      <c r="T23" s="923"/>
      <c r="U23" s="923"/>
      <c r="V23" s="937"/>
      <c r="W23" s="922">
        <v>0</v>
      </c>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38"/>
      <c r="H24" s="939"/>
      <c r="I24" s="939"/>
      <c r="J24" s="939"/>
      <c r="K24" s="939"/>
      <c r="L24" s="939"/>
      <c r="M24" s="939"/>
      <c r="N24" s="939"/>
      <c r="O24" s="940"/>
      <c r="P24" s="662"/>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38"/>
      <c r="H25" s="939"/>
      <c r="I25" s="939"/>
      <c r="J25" s="939"/>
      <c r="K25" s="939"/>
      <c r="L25" s="939"/>
      <c r="M25" s="939"/>
      <c r="N25" s="939"/>
      <c r="O25" s="940"/>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38"/>
      <c r="H26" s="939"/>
      <c r="I26" s="939"/>
      <c r="J26" s="939"/>
      <c r="K26" s="939"/>
      <c r="L26" s="939"/>
      <c r="M26" s="939"/>
      <c r="N26" s="939"/>
      <c r="O26" s="940"/>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38"/>
      <c r="H27" s="939"/>
      <c r="I27" s="939"/>
      <c r="J27" s="939"/>
      <c r="K27" s="939"/>
      <c r="L27" s="939"/>
      <c r="M27" s="939"/>
      <c r="N27" s="939"/>
      <c r="O27" s="940"/>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41" t="s">
        <v>337</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62">
        <f>AK13</f>
        <v>0</v>
      </c>
      <c r="Q29" s="663"/>
      <c r="R29" s="663"/>
      <c r="S29" s="663"/>
      <c r="T29" s="663"/>
      <c r="U29" s="663"/>
      <c r="V29" s="664"/>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349</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390</v>
      </c>
      <c r="AF30" s="861"/>
      <c r="AG30" s="861"/>
      <c r="AH30" s="862"/>
      <c r="AI30" s="917" t="s">
        <v>412</v>
      </c>
      <c r="AJ30" s="917"/>
      <c r="AK30" s="917"/>
      <c r="AL30" s="860"/>
      <c r="AM30" s="917" t="s">
        <v>509</v>
      </c>
      <c r="AN30" s="917"/>
      <c r="AO30" s="917"/>
      <c r="AP30" s="860"/>
      <c r="AQ30" s="772" t="s">
        <v>232</v>
      </c>
      <c r="AR30" s="773"/>
      <c r="AS30" s="773"/>
      <c r="AT30" s="774"/>
      <c r="AU30" s="779" t="s">
        <v>134</v>
      </c>
      <c r="AV30" s="779"/>
      <c r="AW30" s="779"/>
      <c r="AX30" s="91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8"/>
      <c r="AJ31" s="918"/>
      <c r="AK31" s="918"/>
      <c r="AL31" s="407"/>
      <c r="AM31" s="918"/>
      <c r="AN31" s="918"/>
      <c r="AO31" s="918"/>
      <c r="AP31" s="407"/>
      <c r="AQ31" s="250">
        <v>1</v>
      </c>
      <c r="AR31" s="201"/>
      <c r="AS31" s="136" t="s">
        <v>233</v>
      </c>
      <c r="AT31" s="137"/>
      <c r="AU31" s="200">
        <v>2</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2205</v>
      </c>
      <c r="AF32" s="219"/>
      <c r="AG32" s="219"/>
      <c r="AH32" s="219"/>
      <c r="AI32" s="218"/>
      <c r="AJ32" s="219"/>
      <c r="AK32" s="219"/>
      <c r="AL32" s="219"/>
      <c r="AM32" s="218"/>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2500</v>
      </c>
      <c r="AF33" s="219"/>
      <c r="AG33" s="219"/>
      <c r="AH33" s="219"/>
      <c r="AI33" s="218">
        <v>2500</v>
      </c>
      <c r="AJ33" s="219"/>
      <c r="AK33" s="219"/>
      <c r="AL33" s="219"/>
      <c r="AM33" s="218">
        <v>2500</v>
      </c>
      <c r="AN33" s="219"/>
      <c r="AO33" s="219"/>
      <c r="AP33" s="219"/>
      <c r="AQ33" s="336">
        <v>2500</v>
      </c>
      <c r="AR33" s="208"/>
      <c r="AS33" s="208"/>
      <c r="AT33" s="337"/>
      <c r="AU33" s="219">
        <v>2500</v>
      </c>
      <c r="AV33" s="219"/>
      <c r="AW33" s="219"/>
      <c r="AX33" s="221"/>
    </row>
    <row r="34" spans="1:51" ht="47.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767</v>
      </c>
      <c r="AF34" s="219"/>
      <c r="AG34" s="219"/>
      <c r="AH34" s="219"/>
      <c r="AI34" s="218"/>
      <c r="AJ34" s="219"/>
      <c r="AK34" s="219"/>
      <c r="AL34" s="219"/>
      <c r="AM34" s="218"/>
      <c r="AN34" s="219"/>
      <c r="AO34" s="219"/>
      <c r="AP34" s="219"/>
      <c r="AQ34" s="336"/>
      <c r="AR34" s="208"/>
      <c r="AS34" s="208"/>
      <c r="AT34" s="337"/>
      <c r="AU34" s="219"/>
      <c r="AV34" s="219"/>
      <c r="AW34" s="219"/>
      <c r="AX34" s="221"/>
    </row>
    <row r="35" spans="1:51" ht="23.25" customHeight="1" x14ac:dyDescent="0.15">
      <c r="A35" s="228" t="s">
        <v>380</v>
      </c>
      <c r="B35" s="229"/>
      <c r="C35" s="229"/>
      <c r="D35" s="229"/>
      <c r="E35" s="229"/>
      <c r="F35" s="230"/>
      <c r="G35" s="234" t="s">
        <v>768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5" t="s">
        <v>349</v>
      </c>
      <c r="B37" s="776"/>
      <c r="C37" s="776"/>
      <c r="D37" s="776"/>
      <c r="E37" s="776"/>
      <c r="F37" s="77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2"/>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1</v>
      </c>
      <c r="AR38" s="201"/>
      <c r="AS38" s="136" t="s">
        <v>233</v>
      </c>
      <c r="AT38" s="137"/>
      <c r="AU38" s="200">
        <v>2</v>
      </c>
      <c r="AV38" s="200"/>
      <c r="AW38" s="392" t="s">
        <v>179</v>
      </c>
      <c r="AX38" s="393"/>
      <c r="AY38">
        <f>$AY$37</f>
        <v>1</v>
      </c>
    </row>
    <row r="39" spans="1:51" ht="23.25" customHeight="1" x14ac:dyDescent="0.15">
      <c r="A39" s="397"/>
      <c r="B39" s="395"/>
      <c r="C39" s="395"/>
      <c r="D39" s="395"/>
      <c r="E39" s="395"/>
      <c r="F39" s="396"/>
      <c r="G39" s="563" t="s">
        <v>723</v>
      </c>
      <c r="H39" s="564"/>
      <c r="I39" s="564"/>
      <c r="J39" s="564"/>
      <c r="K39" s="564"/>
      <c r="L39" s="564"/>
      <c r="M39" s="564"/>
      <c r="N39" s="564"/>
      <c r="O39" s="565"/>
      <c r="P39" s="108" t="s">
        <v>724</v>
      </c>
      <c r="Q39" s="108"/>
      <c r="R39" s="108"/>
      <c r="S39" s="108"/>
      <c r="T39" s="108"/>
      <c r="U39" s="108"/>
      <c r="V39" s="108"/>
      <c r="W39" s="108"/>
      <c r="X39" s="109"/>
      <c r="Y39" s="470" t="s">
        <v>12</v>
      </c>
      <c r="Z39" s="530"/>
      <c r="AA39" s="531"/>
      <c r="AB39" s="460" t="s">
        <v>725</v>
      </c>
      <c r="AC39" s="460"/>
      <c r="AD39" s="460"/>
      <c r="AE39" s="218">
        <v>2495</v>
      </c>
      <c r="AF39" s="219"/>
      <c r="AG39" s="219"/>
      <c r="AH39" s="219"/>
      <c r="AI39" s="218">
        <v>2610</v>
      </c>
      <c r="AJ39" s="219"/>
      <c r="AK39" s="219"/>
      <c r="AL39" s="219"/>
      <c r="AM39" s="218">
        <v>2550</v>
      </c>
      <c r="AN39" s="219"/>
      <c r="AO39" s="219"/>
      <c r="AP39" s="219"/>
      <c r="AQ39" s="336">
        <v>2610</v>
      </c>
      <c r="AR39" s="208"/>
      <c r="AS39" s="208"/>
      <c r="AT39" s="337"/>
      <c r="AU39" s="219">
        <v>2550</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725</v>
      </c>
      <c r="AC40" s="522"/>
      <c r="AD40" s="522"/>
      <c r="AE40" s="218">
        <v>2000</v>
      </c>
      <c r="AF40" s="219"/>
      <c r="AG40" s="219"/>
      <c r="AH40" s="219"/>
      <c r="AI40" s="218">
        <v>2000</v>
      </c>
      <c r="AJ40" s="219"/>
      <c r="AK40" s="219"/>
      <c r="AL40" s="219"/>
      <c r="AM40" s="218">
        <v>2000</v>
      </c>
      <c r="AN40" s="219"/>
      <c r="AO40" s="219"/>
      <c r="AP40" s="219"/>
      <c r="AQ40" s="336">
        <v>2000</v>
      </c>
      <c r="AR40" s="208"/>
      <c r="AS40" s="208"/>
      <c r="AT40" s="337"/>
      <c r="AU40" s="219">
        <v>2000</v>
      </c>
      <c r="AV40" s="219"/>
      <c r="AW40" s="219"/>
      <c r="AX40" s="221"/>
      <c r="AY40">
        <f t="shared" si="4"/>
        <v>1</v>
      </c>
    </row>
    <row r="41" spans="1:51" ht="4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-57</v>
      </c>
      <c r="AF41" s="219"/>
      <c r="AG41" s="219"/>
      <c r="AH41" s="219"/>
      <c r="AI41" s="218">
        <v>-93</v>
      </c>
      <c r="AJ41" s="219"/>
      <c r="AK41" s="219"/>
      <c r="AL41" s="219"/>
      <c r="AM41" s="218">
        <v>-74</v>
      </c>
      <c r="AN41" s="219"/>
      <c r="AO41" s="219"/>
      <c r="AP41" s="219"/>
      <c r="AQ41" s="336">
        <v>-93</v>
      </c>
      <c r="AR41" s="208"/>
      <c r="AS41" s="208"/>
      <c r="AT41" s="337"/>
      <c r="AU41" s="218">
        <v>-74</v>
      </c>
      <c r="AV41" s="219"/>
      <c r="AW41" s="219"/>
      <c r="AX41" s="219"/>
      <c r="AY41">
        <f t="shared" si="4"/>
        <v>1</v>
      </c>
    </row>
    <row r="42" spans="1:51" ht="23.25" customHeight="1" x14ac:dyDescent="0.15">
      <c r="A42" s="228" t="s">
        <v>380</v>
      </c>
      <c r="B42" s="229"/>
      <c r="C42" s="229"/>
      <c r="D42" s="229"/>
      <c r="E42" s="229"/>
      <c r="F42" s="230"/>
      <c r="G42" s="234" t="s">
        <v>752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5" t="s">
        <v>349</v>
      </c>
      <c r="B44" s="776"/>
      <c r="C44" s="776"/>
      <c r="D44" s="776"/>
      <c r="E44" s="776"/>
      <c r="F44" s="77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2"/>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v>1</v>
      </c>
      <c r="AR45" s="201"/>
      <c r="AS45" s="136" t="s">
        <v>233</v>
      </c>
      <c r="AT45" s="137"/>
      <c r="AU45" s="200">
        <v>2</v>
      </c>
      <c r="AV45" s="200"/>
      <c r="AW45" s="392" t="s">
        <v>179</v>
      </c>
      <c r="AX45" s="393"/>
      <c r="AY45">
        <f>$AY$44</f>
        <v>1</v>
      </c>
    </row>
    <row r="46" spans="1:51" ht="23.25" customHeight="1" x14ac:dyDescent="0.15">
      <c r="A46" s="397"/>
      <c r="B46" s="395"/>
      <c r="C46" s="395"/>
      <c r="D46" s="395"/>
      <c r="E46" s="395"/>
      <c r="F46" s="396"/>
      <c r="G46" s="563" t="s">
        <v>726</v>
      </c>
      <c r="H46" s="564"/>
      <c r="I46" s="564"/>
      <c r="J46" s="564"/>
      <c r="K46" s="564"/>
      <c r="L46" s="564"/>
      <c r="M46" s="564"/>
      <c r="N46" s="564"/>
      <c r="O46" s="565"/>
      <c r="P46" s="108" t="s">
        <v>769</v>
      </c>
      <c r="Q46" s="108"/>
      <c r="R46" s="108"/>
      <c r="S46" s="108"/>
      <c r="T46" s="108"/>
      <c r="U46" s="108"/>
      <c r="V46" s="108"/>
      <c r="W46" s="108"/>
      <c r="X46" s="109"/>
      <c r="Y46" s="470" t="s">
        <v>12</v>
      </c>
      <c r="Z46" s="530"/>
      <c r="AA46" s="531"/>
      <c r="AB46" s="460" t="s">
        <v>727</v>
      </c>
      <c r="AC46" s="460"/>
      <c r="AD46" s="460"/>
      <c r="AE46" s="282">
        <v>94110</v>
      </c>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727</v>
      </c>
      <c r="AC47" s="522"/>
      <c r="AD47" s="522"/>
      <c r="AE47" s="218">
        <v>88000</v>
      </c>
      <c r="AF47" s="219"/>
      <c r="AG47" s="219"/>
      <c r="AH47" s="219"/>
      <c r="AI47" s="218">
        <v>88000</v>
      </c>
      <c r="AJ47" s="219"/>
      <c r="AK47" s="219"/>
      <c r="AL47" s="219"/>
      <c r="AM47" s="218"/>
      <c r="AN47" s="219"/>
      <c r="AO47" s="219"/>
      <c r="AP47" s="219"/>
      <c r="AQ47" s="336">
        <v>88000</v>
      </c>
      <c r="AR47" s="208"/>
      <c r="AS47" s="208"/>
      <c r="AT47" s="337"/>
      <c r="AU47" s="219">
        <v>88000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138</v>
      </c>
      <c r="AF48" s="219"/>
      <c r="AG48" s="219"/>
      <c r="AH48" s="219"/>
      <c r="AI48" s="218"/>
      <c r="AJ48" s="219"/>
      <c r="AK48" s="219"/>
      <c r="AL48" s="219"/>
      <c r="AM48" s="218"/>
      <c r="AN48" s="219"/>
      <c r="AO48" s="219"/>
      <c r="AP48" s="219"/>
      <c r="AQ48" s="336"/>
      <c r="AR48" s="208"/>
      <c r="AS48" s="208"/>
      <c r="AT48" s="337"/>
      <c r="AU48" s="219"/>
      <c r="AV48" s="219"/>
      <c r="AW48" s="219"/>
      <c r="AX48" s="221"/>
      <c r="AY48">
        <f t="shared" si="5"/>
        <v>1</v>
      </c>
    </row>
    <row r="49" spans="1:51" ht="23.25" customHeight="1" x14ac:dyDescent="0.15">
      <c r="A49" s="228" t="s">
        <v>380</v>
      </c>
      <c r="B49" s="229"/>
      <c r="C49" s="229"/>
      <c r="D49" s="229"/>
      <c r="E49" s="229"/>
      <c r="F49" s="230"/>
      <c r="G49" s="234" t="s">
        <v>728</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7" t="s">
        <v>134</v>
      </c>
      <c r="AV51" s="927"/>
      <c r="AW51" s="927"/>
      <c r="AX51" s="92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7" t="s">
        <v>134</v>
      </c>
      <c r="AV58" s="927"/>
      <c r="AW58" s="927"/>
      <c r="AX58" s="92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2"/>
      <c r="AF77" s="893"/>
      <c r="AG77" s="893"/>
      <c r="AH77" s="893"/>
      <c r="AI77" s="892"/>
      <c r="AJ77" s="893"/>
      <c r="AK77" s="893"/>
      <c r="AL77" s="893"/>
      <c r="AM77" s="892"/>
      <c r="AN77" s="893"/>
      <c r="AO77" s="893"/>
      <c r="AP77" s="893"/>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0"/>
      <c r="AY79">
        <f>COUNTIF($AR$79,"☑")</f>
        <v>0</v>
      </c>
    </row>
    <row r="80" spans="1:51" ht="18.75" hidden="1" customHeight="1" x14ac:dyDescent="0.15">
      <c r="A80" s="86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7"/>
      <c r="B82" s="526"/>
      <c r="C82" s="424"/>
      <c r="D82" s="424"/>
      <c r="E82" s="424"/>
      <c r="F82" s="425"/>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26"/>
      <c r="C83" s="424"/>
      <c r="D83" s="424"/>
      <c r="E83" s="424"/>
      <c r="F83" s="425"/>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t="s">
        <v>716</v>
      </c>
      <c r="AF101" s="282"/>
      <c r="AG101" s="282"/>
      <c r="AH101" s="282"/>
      <c r="AI101" s="282" t="s">
        <v>716</v>
      </c>
      <c r="AJ101" s="282"/>
      <c r="AK101" s="282"/>
      <c r="AL101" s="282"/>
      <c r="AM101" s="282" t="s">
        <v>753</v>
      </c>
      <c r="AN101" s="282"/>
      <c r="AO101" s="282"/>
      <c r="AP101" s="282"/>
      <c r="AQ101" s="282">
        <v>0</v>
      </c>
      <c r="AR101" s="282"/>
      <c r="AS101" s="282"/>
      <c r="AT101" s="282"/>
      <c r="AU101" s="218">
        <v>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t="s">
        <v>716</v>
      </c>
      <c r="AF102" s="282"/>
      <c r="AG102" s="282"/>
      <c r="AH102" s="282"/>
      <c r="AI102" s="282">
        <v>1</v>
      </c>
      <c r="AJ102" s="282"/>
      <c r="AK102" s="282"/>
      <c r="AL102" s="282"/>
      <c r="AM102" s="282" t="s">
        <v>753</v>
      </c>
      <c r="AN102" s="282"/>
      <c r="AO102" s="282"/>
      <c r="AP102" s="282"/>
      <c r="AQ102" s="282">
        <v>0</v>
      </c>
      <c r="AR102" s="282"/>
      <c r="AS102" s="282"/>
      <c r="AT102" s="282"/>
      <c r="AU102" s="225">
        <v>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731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730</v>
      </c>
      <c r="AC104" s="545"/>
      <c r="AD104" s="546"/>
      <c r="AE104" s="282">
        <v>1</v>
      </c>
      <c r="AF104" s="282"/>
      <c r="AG104" s="282"/>
      <c r="AH104" s="282"/>
      <c r="AI104" s="282">
        <v>1</v>
      </c>
      <c r="AJ104" s="282"/>
      <c r="AK104" s="282"/>
      <c r="AL104" s="282"/>
      <c r="AM104" s="282">
        <v>1</v>
      </c>
      <c r="AN104" s="282"/>
      <c r="AO104" s="282"/>
      <c r="AP104" s="282"/>
      <c r="AQ104" s="282">
        <v>0</v>
      </c>
      <c r="AR104" s="282"/>
      <c r="AS104" s="282"/>
      <c r="AT104" s="282"/>
      <c r="AU104" s="282">
        <v>0</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730</v>
      </c>
      <c r="AC105" s="468"/>
      <c r="AD105" s="469"/>
      <c r="AE105" s="282">
        <v>1</v>
      </c>
      <c r="AF105" s="282"/>
      <c r="AG105" s="282"/>
      <c r="AH105" s="282"/>
      <c r="AI105" s="282">
        <v>1</v>
      </c>
      <c r="AJ105" s="282"/>
      <c r="AK105" s="282"/>
      <c r="AL105" s="282"/>
      <c r="AM105" s="282">
        <v>1</v>
      </c>
      <c r="AN105" s="282"/>
      <c r="AO105" s="282"/>
      <c r="AP105" s="282"/>
      <c r="AQ105" s="282">
        <v>0</v>
      </c>
      <c r="AR105" s="282"/>
      <c r="AS105" s="282"/>
      <c r="AT105" s="282"/>
      <c r="AU105" s="282">
        <v>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732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t="s">
        <v>716</v>
      </c>
      <c r="AF116" s="282"/>
      <c r="AG116" s="282"/>
      <c r="AH116" s="282"/>
      <c r="AI116" s="282" t="s">
        <v>716</v>
      </c>
      <c r="AJ116" s="282"/>
      <c r="AK116" s="282"/>
      <c r="AL116" s="282"/>
      <c r="AM116" s="282" t="s">
        <v>753</v>
      </c>
      <c r="AN116" s="282"/>
      <c r="AO116" s="282"/>
      <c r="AP116" s="282"/>
      <c r="AQ116" s="218">
        <v>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50" t="s">
        <v>716</v>
      </c>
      <c r="AF117" s="550"/>
      <c r="AG117" s="550"/>
      <c r="AH117" s="550"/>
      <c r="AI117" s="550" t="s">
        <v>716</v>
      </c>
      <c r="AJ117" s="550"/>
      <c r="AK117" s="550"/>
      <c r="AL117" s="550"/>
      <c r="AM117" s="550" t="s">
        <v>753</v>
      </c>
      <c r="AN117" s="550"/>
      <c r="AO117" s="550"/>
      <c r="AP117" s="550"/>
      <c r="AQ117" s="550" t="s">
        <v>751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727</v>
      </c>
      <c r="AC119" s="462"/>
      <c r="AD119" s="463"/>
      <c r="AE119" s="282">
        <v>0.73</v>
      </c>
      <c r="AF119" s="282"/>
      <c r="AG119" s="282"/>
      <c r="AH119" s="282"/>
      <c r="AI119" s="282">
        <v>0.8</v>
      </c>
      <c r="AJ119" s="282"/>
      <c r="AK119" s="282"/>
      <c r="AL119" s="282"/>
      <c r="AM119" s="282">
        <v>0.5</v>
      </c>
      <c r="AN119" s="282"/>
      <c r="AO119" s="282"/>
      <c r="AP119" s="282"/>
      <c r="AQ119" s="282">
        <v>0</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733</v>
      </c>
      <c r="AC120" s="472"/>
      <c r="AD120" s="473"/>
      <c r="AE120" s="550" t="s">
        <v>735</v>
      </c>
      <c r="AF120" s="550"/>
      <c r="AG120" s="550"/>
      <c r="AH120" s="550"/>
      <c r="AI120" s="550" t="s">
        <v>736</v>
      </c>
      <c r="AJ120" s="550"/>
      <c r="AK120" s="550"/>
      <c r="AL120" s="550"/>
      <c r="AM120" s="550" t="s">
        <v>772</v>
      </c>
      <c r="AN120" s="550"/>
      <c r="AO120" s="550"/>
      <c r="AP120" s="550"/>
      <c r="AQ120" s="550" t="s">
        <v>751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3"/>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9"/>
      <c r="Z127" s="930"/>
      <c r="AA127" s="931"/>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1</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2495</v>
      </c>
      <c r="AF134" s="208"/>
      <c r="AG134" s="208"/>
      <c r="AH134" s="208"/>
      <c r="AI134" s="207">
        <v>2610</v>
      </c>
      <c r="AJ134" s="208"/>
      <c r="AK134" s="208"/>
      <c r="AL134" s="208"/>
      <c r="AM134" s="207">
        <v>2550</v>
      </c>
      <c r="AN134" s="208"/>
      <c r="AO134" s="208"/>
      <c r="AP134" s="208"/>
      <c r="AQ134" s="207">
        <v>2610</v>
      </c>
      <c r="AR134" s="208"/>
      <c r="AS134" s="208"/>
      <c r="AT134" s="208"/>
      <c r="AU134" s="207">
        <v>2550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2000</v>
      </c>
      <c r="AF135" s="208"/>
      <c r="AG135" s="208"/>
      <c r="AH135" s="208"/>
      <c r="AI135" s="207">
        <v>2000</v>
      </c>
      <c r="AJ135" s="208"/>
      <c r="AK135" s="208"/>
      <c r="AL135" s="208"/>
      <c r="AM135" s="207">
        <v>2000</v>
      </c>
      <c r="AN135" s="208"/>
      <c r="AO135" s="208"/>
      <c r="AP135" s="208"/>
      <c r="AQ135" s="207">
        <v>2000</v>
      </c>
      <c r="AR135" s="208"/>
      <c r="AS135" s="208"/>
      <c r="AT135" s="208"/>
      <c r="AU135" s="207">
        <v>2000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4"/>
      <c r="E430" s="175" t="s">
        <v>399</v>
      </c>
      <c r="F430" s="900"/>
      <c r="G430" s="901" t="s">
        <v>252</v>
      </c>
      <c r="H430" s="126"/>
      <c r="I430" s="126"/>
      <c r="J430" s="902" t="s">
        <v>716</v>
      </c>
      <c r="K430" s="903"/>
      <c r="L430" s="903"/>
      <c r="M430" s="903"/>
      <c r="N430" s="903"/>
      <c r="O430" s="903"/>
      <c r="P430" s="903"/>
      <c r="Q430" s="903"/>
      <c r="R430" s="903"/>
      <c r="S430" s="903"/>
      <c r="T430" s="90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901" t="s">
        <v>252</v>
      </c>
      <c r="H484" s="126"/>
      <c r="I484" s="126"/>
      <c r="J484" s="902" t="s">
        <v>716</v>
      </c>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1</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1</v>
      </c>
    </row>
    <row r="492" spans="1:51" ht="23.25" hidden="1" customHeight="1" x14ac:dyDescent="0.15">
      <c r="A492" s="190"/>
      <c r="B492" s="187"/>
      <c r="C492" s="181"/>
      <c r="D492" s="187"/>
      <c r="E492" s="338"/>
      <c r="F492" s="339"/>
      <c r="G492" s="107" t="s">
        <v>716</v>
      </c>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1</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1</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1</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1" t="s">
        <v>252</v>
      </c>
      <c r="H538" s="126"/>
      <c r="I538" s="12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1" t="s">
        <v>252</v>
      </c>
      <c r="H592" s="126"/>
      <c r="I592" s="12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1" t="s">
        <v>252</v>
      </c>
      <c r="H646" s="126"/>
      <c r="I646" s="12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6" t="s">
        <v>31</v>
      </c>
      <c r="AH701" s="376"/>
      <c r="AI701" s="376"/>
      <c r="AJ701" s="376"/>
      <c r="AK701" s="376"/>
      <c r="AL701" s="376"/>
      <c r="AM701" s="376"/>
      <c r="AN701" s="376"/>
      <c r="AO701" s="376"/>
      <c r="AP701" s="376"/>
      <c r="AQ701" s="376"/>
      <c r="AR701" s="376"/>
      <c r="AS701" s="376"/>
      <c r="AT701" s="376"/>
      <c r="AU701" s="376"/>
      <c r="AV701" s="376"/>
      <c r="AW701" s="376"/>
      <c r="AX701" s="827"/>
    </row>
    <row r="702" spans="1:51" ht="38.25"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747</v>
      </c>
      <c r="AE702" s="342"/>
      <c r="AF702" s="342"/>
      <c r="AG702" s="379" t="s">
        <v>754</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6"/>
      <c r="AD703" s="322" t="s">
        <v>747</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747</v>
      </c>
      <c r="AE704" s="788"/>
      <c r="AF704" s="788"/>
      <c r="AG704" s="653" t="s">
        <v>756</v>
      </c>
      <c r="AH704" s="654"/>
      <c r="AI704" s="654"/>
      <c r="AJ704" s="654"/>
      <c r="AK704" s="654"/>
      <c r="AL704" s="654"/>
      <c r="AM704" s="654"/>
      <c r="AN704" s="654"/>
      <c r="AO704" s="654"/>
      <c r="AP704" s="654"/>
      <c r="AQ704" s="654"/>
      <c r="AR704" s="654"/>
      <c r="AS704" s="654"/>
      <c r="AT704" s="654"/>
      <c r="AU704" s="654"/>
      <c r="AV704" s="654"/>
      <c r="AW704" s="654"/>
      <c r="AX704" s="655"/>
    </row>
    <row r="705" spans="1:50" ht="27" customHeight="1" x14ac:dyDescent="0.15">
      <c r="A705" s="638" t="s">
        <v>39</v>
      </c>
      <c r="B705" s="639"/>
      <c r="C705" s="823" t="s">
        <v>41</v>
      </c>
      <c r="D705" s="82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5"/>
      <c r="AD705" s="719" t="s">
        <v>747</v>
      </c>
      <c r="AE705" s="720"/>
      <c r="AF705" s="720"/>
      <c r="AG705" s="651" t="s">
        <v>757</v>
      </c>
      <c r="AH705" s="652"/>
      <c r="AI705" s="652"/>
      <c r="AJ705" s="652"/>
      <c r="AK705" s="652"/>
      <c r="AL705" s="652"/>
      <c r="AM705" s="652"/>
      <c r="AN705" s="652"/>
      <c r="AO705" s="652"/>
      <c r="AP705" s="652"/>
      <c r="AQ705" s="652"/>
      <c r="AR705" s="652"/>
      <c r="AS705" s="652"/>
      <c r="AT705" s="652"/>
      <c r="AU705" s="652"/>
      <c r="AV705" s="652"/>
      <c r="AW705" s="652"/>
      <c r="AX705" s="129"/>
    </row>
    <row r="706" spans="1:50" ht="35.25" customHeight="1" x14ac:dyDescent="0.15">
      <c r="A706" s="640"/>
      <c r="B706" s="641"/>
      <c r="C706" s="799"/>
      <c r="D706" s="800"/>
      <c r="E706" s="735" t="s">
        <v>381</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758</v>
      </c>
      <c r="AE706" s="323"/>
      <c r="AF706" s="668"/>
      <c r="AG706" s="653"/>
      <c r="AH706" s="654"/>
      <c r="AI706" s="654"/>
      <c r="AJ706" s="654"/>
      <c r="AK706" s="654"/>
      <c r="AL706" s="654"/>
      <c r="AM706" s="654"/>
      <c r="AN706" s="654"/>
      <c r="AO706" s="654"/>
      <c r="AP706" s="654"/>
      <c r="AQ706" s="654"/>
      <c r="AR706" s="654"/>
      <c r="AS706" s="654"/>
      <c r="AT706" s="654"/>
      <c r="AU706" s="654"/>
      <c r="AV706" s="654"/>
      <c r="AW706" s="654"/>
      <c r="AX706" s="655"/>
    </row>
    <row r="707" spans="1:50" ht="26.25" customHeight="1" x14ac:dyDescent="0.15">
      <c r="A707" s="640"/>
      <c r="B707" s="641"/>
      <c r="C707" s="801"/>
      <c r="D707" s="802"/>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758</v>
      </c>
      <c r="AE707" s="838"/>
      <c r="AF707" s="838"/>
      <c r="AG707" s="653"/>
      <c r="AH707" s="654"/>
      <c r="AI707" s="654"/>
      <c r="AJ707" s="654"/>
      <c r="AK707" s="654"/>
      <c r="AL707" s="654"/>
      <c r="AM707" s="654"/>
      <c r="AN707" s="654"/>
      <c r="AO707" s="654"/>
      <c r="AP707" s="654"/>
      <c r="AQ707" s="654"/>
      <c r="AR707" s="654"/>
      <c r="AS707" s="654"/>
      <c r="AT707" s="654"/>
      <c r="AU707" s="654"/>
      <c r="AV707" s="654"/>
      <c r="AW707" s="654"/>
      <c r="AX707" s="655"/>
    </row>
    <row r="708" spans="1:50" ht="26.25" customHeight="1" x14ac:dyDescent="0.15">
      <c r="A708" s="640"/>
      <c r="B708" s="642"/>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59" t="s">
        <v>759</v>
      </c>
      <c r="AE708" s="660"/>
      <c r="AF708" s="66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759</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747</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7" t="s">
        <v>747</v>
      </c>
      <c r="AE712" s="788"/>
      <c r="AF712" s="788"/>
      <c r="AG712" s="812" t="s">
        <v>761</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0"/>
      <c r="B713" s="642"/>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759</v>
      </c>
      <c r="AE713" s="323"/>
      <c r="AF713" s="668"/>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9" t="s">
        <v>747</v>
      </c>
      <c r="AE714" s="810"/>
      <c r="AF714" s="811"/>
      <c r="AG714" s="741" t="s">
        <v>760</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38" t="s">
        <v>40</v>
      </c>
      <c r="B715" s="789"/>
      <c r="C715" s="790" t="s">
        <v>326</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59" t="s">
        <v>747</v>
      </c>
      <c r="AE715" s="660"/>
      <c r="AF715" s="661"/>
      <c r="AG715" s="747" t="s">
        <v>762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763</v>
      </c>
      <c r="AH716" s="105"/>
      <c r="AI716" s="105"/>
      <c r="AJ716" s="105"/>
      <c r="AK716" s="105"/>
      <c r="AL716" s="105"/>
      <c r="AM716" s="105"/>
      <c r="AN716" s="105"/>
      <c r="AO716" s="105"/>
      <c r="AP716" s="105"/>
      <c r="AQ716" s="105"/>
      <c r="AR716" s="105"/>
      <c r="AS716" s="105"/>
      <c r="AT716" s="105"/>
      <c r="AU716" s="105"/>
      <c r="AV716" s="105"/>
      <c r="AW716" s="105"/>
      <c r="AX716" s="106"/>
    </row>
    <row r="717" spans="1:50" ht="42"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62.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747</v>
      </c>
      <c r="AE718" s="323"/>
      <c r="AF718" s="323"/>
      <c r="AG718" s="130" t="s">
        <v>765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1" t="s">
        <v>58</v>
      </c>
      <c r="B719" s="78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3"/>
      <c r="B720" s="78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3"/>
      <c r="B721" s="78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3"/>
      <c r="B722" s="78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3"/>
      <c r="B723" s="78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3"/>
      <c r="B724" s="78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5"/>
      <c r="B725" s="78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804"/>
      <c r="C726" s="817" t="s">
        <v>53</v>
      </c>
      <c r="D726" s="839"/>
      <c r="E726" s="839"/>
      <c r="F726" s="840"/>
      <c r="G726" s="576" t="s">
        <v>775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5"/>
      <c r="B727" s="806"/>
      <c r="C727" s="753" t="s">
        <v>57</v>
      </c>
      <c r="D727" s="754"/>
      <c r="E727" s="754"/>
      <c r="F727" s="755"/>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t="s">
        <v>780</v>
      </c>
      <c r="B731" s="679"/>
      <c r="C731" s="679"/>
      <c r="D731" s="679"/>
      <c r="E731" s="680"/>
      <c r="F731" s="734" t="s">
        <v>781</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t="s">
        <v>382</v>
      </c>
      <c r="B733" s="679"/>
      <c r="C733" s="679"/>
      <c r="D733" s="679"/>
      <c r="E733" s="680"/>
      <c r="F733" s="635" t="s">
        <v>782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3" t="s">
        <v>672</v>
      </c>
      <c r="B737" s="211"/>
      <c r="C737" s="211"/>
      <c r="D737" s="212"/>
      <c r="E737" s="957"/>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397</v>
      </c>
      <c r="B738" s="361"/>
      <c r="C738" s="361"/>
      <c r="D738" s="361"/>
      <c r="E738" s="957"/>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396</v>
      </c>
      <c r="B739" s="361"/>
      <c r="C739" s="361"/>
      <c r="D739" s="361"/>
      <c r="E739" s="957" t="s">
        <v>740</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395</v>
      </c>
      <c r="B740" s="361"/>
      <c r="C740" s="361"/>
      <c r="D740" s="361"/>
      <c r="E740" s="957" t="s">
        <v>741</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394</v>
      </c>
      <c r="B741" s="361"/>
      <c r="C741" s="361"/>
      <c r="D741" s="361"/>
      <c r="E741" s="957" t="s">
        <v>742</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393</v>
      </c>
      <c r="B742" s="361"/>
      <c r="C742" s="361"/>
      <c r="D742" s="361"/>
      <c r="E742" s="957" t="s">
        <v>743</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392</v>
      </c>
      <c r="B743" s="361"/>
      <c r="C743" s="361"/>
      <c r="D743" s="361"/>
      <c r="E743" s="957" t="s">
        <v>744</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391</v>
      </c>
      <c r="B744" s="361"/>
      <c r="C744" s="361"/>
      <c r="D744" s="361"/>
      <c r="E744" s="957" t="s">
        <v>745</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390</v>
      </c>
      <c r="B745" s="361"/>
      <c r="C745" s="361"/>
      <c r="D745" s="361"/>
      <c r="E745" s="994" t="s">
        <v>746</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545</v>
      </c>
      <c r="B746" s="361"/>
      <c r="C746" s="361"/>
      <c r="D746" s="361"/>
      <c r="E746" s="963" t="s">
        <v>710</v>
      </c>
      <c r="F746" s="961"/>
      <c r="G746" s="961"/>
      <c r="H746" s="100" t="str">
        <f>IF(E746="","","-")</f>
        <v>-</v>
      </c>
      <c r="I746" s="961"/>
      <c r="J746" s="961"/>
      <c r="K746" s="100" t="str">
        <f>IF(I746="","","-")</f>
        <v/>
      </c>
      <c r="L746" s="962">
        <v>154</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509</v>
      </c>
      <c r="B747" s="361"/>
      <c r="C747" s="361"/>
      <c r="D747" s="361"/>
      <c r="E747" s="963" t="s">
        <v>710</v>
      </c>
      <c r="F747" s="961"/>
      <c r="G747" s="961"/>
      <c r="H747" s="100" t="str">
        <f>IF(E747="","","-")</f>
        <v>-</v>
      </c>
      <c r="I747" s="961"/>
      <c r="J747" s="961"/>
      <c r="K747" s="100" t="str">
        <f>IF(I747="","","-")</f>
        <v/>
      </c>
      <c r="L747" s="962">
        <v>154</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t="s">
        <v>776</v>
      </c>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t="s">
        <v>777</v>
      </c>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8"/>
    </row>
    <row r="788" spans="1:51" ht="24.75" customHeight="1" x14ac:dyDescent="0.15">
      <c r="A788" s="629"/>
      <c r="B788" s="630"/>
      <c r="C788" s="630"/>
      <c r="D788" s="630"/>
      <c r="E788" s="630"/>
      <c r="F788" s="631"/>
      <c r="G788" s="817" t="s">
        <v>17</v>
      </c>
      <c r="H788" s="673"/>
      <c r="I788" s="673"/>
      <c r="J788" s="673"/>
      <c r="K788" s="673"/>
      <c r="L788" s="672" t="s">
        <v>18</v>
      </c>
      <c r="M788" s="673"/>
      <c r="N788" s="673"/>
      <c r="O788" s="673"/>
      <c r="P788" s="673"/>
      <c r="Q788" s="673"/>
      <c r="R788" s="673"/>
      <c r="S788" s="673"/>
      <c r="T788" s="673"/>
      <c r="U788" s="673"/>
      <c r="V788" s="673"/>
      <c r="W788" s="673"/>
      <c r="X788" s="674"/>
      <c r="Y788" s="656" t="s">
        <v>19</v>
      </c>
      <c r="Z788" s="657"/>
      <c r="AA788" s="657"/>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6" t="s">
        <v>19</v>
      </c>
      <c r="AV788" s="657"/>
      <c r="AW788" s="657"/>
      <c r="AX788" s="658"/>
    </row>
    <row r="789" spans="1:51" ht="24.75" customHeight="1" x14ac:dyDescent="0.15">
      <c r="A789" s="629"/>
      <c r="B789" s="630"/>
      <c r="C789" s="630"/>
      <c r="D789" s="630"/>
      <c r="E789" s="630"/>
      <c r="F789" s="631"/>
      <c r="G789" s="675" t="s">
        <v>749</v>
      </c>
      <c r="H789" s="676"/>
      <c r="I789" s="676"/>
      <c r="J789" s="676"/>
      <c r="K789" s="677"/>
      <c r="L789" s="669" t="s">
        <v>750</v>
      </c>
      <c r="M789" s="670"/>
      <c r="N789" s="670"/>
      <c r="O789" s="670"/>
      <c r="P789" s="670"/>
      <c r="Q789" s="670"/>
      <c r="R789" s="670"/>
      <c r="S789" s="670"/>
      <c r="T789" s="670"/>
      <c r="U789" s="670"/>
      <c r="V789" s="670"/>
      <c r="W789" s="670"/>
      <c r="X789" s="671"/>
      <c r="Y789" s="382">
        <v>0.5</v>
      </c>
      <c r="Z789" s="383"/>
      <c r="AA789" s="383"/>
      <c r="AB789" s="807"/>
      <c r="AC789" s="675"/>
      <c r="AD789" s="676"/>
      <c r="AE789" s="676"/>
      <c r="AF789" s="676"/>
      <c r="AG789" s="677"/>
      <c r="AH789" s="669"/>
      <c r="AI789" s="670"/>
      <c r="AJ789" s="670"/>
      <c r="AK789" s="670"/>
      <c r="AL789" s="670"/>
      <c r="AM789" s="670"/>
      <c r="AN789" s="670"/>
      <c r="AO789" s="670"/>
      <c r="AP789" s="670"/>
      <c r="AQ789" s="670"/>
      <c r="AR789" s="670"/>
      <c r="AS789" s="670"/>
      <c r="AT789" s="671"/>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8" t="s">
        <v>20</v>
      </c>
      <c r="H799" s="829"/>
      <c r="I799" s="829"/>
      <c r="J799" s="829"/>
      <c r="K799" s="829"/>
      <c r="L799" s="830"/>
      <c r="M799" s="831"/>
      <c r="N799" s="831"/>
      <c r="O799" s="831"/>
      <c r="P799" s="831"/>
      <c r="Q799" s="831"/>
      <c r="R799" s="831"/>
      <c r="S799" s="831"/>
      <c r="T799" s="831"/>
      <c r="U799" s="831"/>
      <c r="V799" s="831"/>
      <c r="W799" s="831"/>
      <c r="X799" s="832"/>
      <c r="Y799" s="833">
        <f>SUM(Y789:AB798)</f>
        <v>0.5</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v>
      </c>
      <c r="AV799" s="834"/>
      <c r="AW799" s="834"/>
      <c r="AX799" s="836"/>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8"/>
      <c r="AY800">
        <f>COUNTA($G$802,$AC$802)</f>
        <v>0</v>
      </c>
    </row>
    <row r="801" spans="1:51" ht="24.75" hidden="1" customHeight="1" x14ac:dyDescent="0.15">
      <c r="A801" s="629"/>
      <c r="B801" s="630"/>
      <c r="C801" s="630"/>
      <c r="D801" s="630"/>
      <c r="E801" s="630"/>
      <c r="F801" s="631"/>
      <c r="G801" s="817" t="s">
        <v>17</v>
      </c>
      <c r="H801" s="673"/>
      <c r="I801" s="673"/>
      <c r="J801" s="673"/>
      <c r="K801" s="673"/>
      <c r="L801" s="672" t="s">
        <v>18</v>
      </c>
      <c r="M801" s="673"/>
      <c r="N801" s="673"/>
      <c r="O801" s="673"/>
      <c r="P801" s="673"/>
      <c r="Q801" s="673"/>
      <c r="R801" s="673"/>
      <c r="S801" s="673"/>
      <c r="T801" s="673"/>
      <c r="U801" s="673"/>
      <c r="V801" s="673"/>
      <c r="W801" s="673"/>
      <c r="X801" s="674"/>
      <c r="Y801" s="656" t="s">
        <v>19</v>
      </c>
      <c r="Z801" s="657"/>
      <c r="AA801" s="657"/>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6" t="s">
        <v>19</v>
      </c>
      <c r="AV801" s="657"/>
      <c r="AW801" s="657"/>
      <c r="AX801" s="658"/>
      <c r="AY801">
        <f>$AY$800</f>
        <v>0</v>
      </c>
    </row>
    <row r="802" spans="1:51" ht="24.75" hidden="1" customHeight="1" x14ac:dyDescent="0.15">
      <c r="A802" s="629"/>
      <c r="B802" s="630"/>
      <c r="C802" s="630"/>
      <c r="D802" s="630"/>
      <c r="E802" s="630"/>
      <c r="F802" s="631"/>
      <c r="G802" s="675"/>
      <c r="H802" s="676"/>
      <c r="I802" s="676"/>
      <c r="J802" s="676"/>
      <c r="K802" s="677"/>
      <c r="L802" s="669"/>
      <c r="M802" s="670"/>
      <c r="N802" s="670"/>
      <c r="O802" s="670"/>
      <c r="P802" s="670"/>
      <c r="Q802" s="670"/>
      <c r="R802" s="670"/>
      <c r="S802" s="670"/>
      <c r="T802" s="670"/>
      <c r="U802" s="670"/>
      <c r="V802" s="670"/>
      <c r="W802" s="670"/>
      <c r="X802" s="671"/>
      <c r="Y802" s="382"/>
      <c r="Z802" s="383"/>
      <c r="AA802" s="383"/>
      <c r="AB802" s="807"/>
      <c r="AC802" s="675"/>
      <c r="AD802" s="676"/>
      <c r="AE802" s="676"/>
      <c r="AF802" s="676"/>
      <c r="AG802" s="677"/>
      <c r="AH802" s="669"/>
      <c r="AI802" s="670"/>
      <c r="AJ802" s="670"/>
      <c r="AK802" s="670"/>
      <c r="AL802" s="670"/>
      <c r="AM802" s="670"/>
      <c r="AN802" s="670"/>
      <c r="AO802" s="670"/>
      <c r="AP802" s="670"/>
      <c r="AQ802" s="670"/>
      <c r="AR802" s="670"/>
      <c r="AS802" s="670"/>
      <c r="AT802" s="671"/>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8"/>
      <c r="AY813">
        <f>COUNTA($G$815,$AC$815)</f>
        <v>0</v>
      </c>
    </row>
    <row r="814" spans="1:51" ht="24.75" hidden="1" customHeight="1" x14ac:dyDescent="0.15">
      <c r="A814" s="629"/>
      <c r="B814" s="630"/>
      <c r="C814" s="630"/>
      <c r="D814" s="630"/>
      <c r="E814" s="630"/>
      <c r="F814" s="631"/>
      <c r="G814" s="817" t="s">
        <v>17</v>
      </c>
      <c r="H814" s="673"/>
      <c r="I814" s="673"/>
      <c r="J814" s="673"/>
      <c r="K814" s="673"/>
      <c r="L814" s="672" t="s">
        <v>18</v>
      </c>
      <c r="M814" s="673"/>
      <c r="N814" s="673"/>
      <c r="O814" s="673"/>
      <c r="P814" s="673"/>
      <c r="Q814" s="673"/>
      <c r="R814" s="673"/>
      <c r="S814" s="673"/>
      <c r="T814" s="673"/>
      <c r="U814" s="673"/>
      <c r="V814" s="673"/>
      <c r="W814" s="673"/>
      <c r="X814" s="674"/>
      <c r="Y814" s="656" t="s">
        <v>19</v>
      </c>
      <c r="Z814" s="657"/>
      <c r="AA814" s="657"/>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6" t="s">
        <v>19</v>
      </c>
      <c r="AV814" s="657"/>
      <c r="AW814" s="657"/>
      <c r="AX814" s="658"/>
      <c r="AY814">
        <f>$AY$813</f>
        <v>0</v>
      </c>
    </row>
    <row r="815" spans="1:51" ht="24.75" hidden="1" customHeight="1" x14ac:dyDescent="0.15">
      <c r="A815" s="629"/>
      <c r="B815" s="630"/>
      <c r="C815" s="630"/>
      <c r="D815" s="630"/>
      <c r="E815" s="630"/>
      <c r="F815" s="631"/>
      <c r="G815" s="675"/>
      <c r="H815" s="676"/>
      <c r="I815" s="676"/>
      <c r="J815" s="676"/>
      <c r="K815" s="677"/>
      <c r="L815" s="669"/>
      <c r="M815" s="670"/>
      <c r="N815" s="670"/>
      <c r="O815" s="670"/>
      <c r="P815" s="670"/>
      <c r="Q815" s="670"/>
      <c r="R815" s="670"/>
      <c r="S815" s="670"/>
      <c r="T815" s="670"/>
      <c r="U815" s="670"/>
      <c r="V815" s="670"/>
      <c r="W815" s="670"/>
      <c r="X815" s="671"/>
      <c r="Y815" s="382"/>
      <c r="Z815" s="383"/>
      <c r="AA815" s="383"/>
      <c r="AB815" s="807"/>
      <c r="AC815" s="675"/>
      <c r="AD815" s="676"/>
      <c r="AE815" s="676"/>
      <c r="AF815" s="676"/>
      <c r="AG815" s="677"/>
      <c r="AH815" s="669"/>
      <c r="AI815" s="670"/>
      <c r="AJ815" s="670"/>
      <c r="AK815" s="670"/>
      <c r="AL815" s="670"/>
      <c r="AM815" s="670"/>
      <c r="AN815" s="670"/>
      <c r="AO815" s="670"/>
      <c r="AP815" s="670"/>
      <c r="AQ815" s="670"/>
      <c r="AR815" s="670"/>
      <c r="AS815" s="670"/>
      <c r="AT815" s="671"/>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8"/>
      <c r="AY826">
        <f>COUNTA($G$828,$AC$828)</f>
        <v>0</v>
      </c>
    </row>
    <row r="827" spans="1:51" ht="24.75" hidden="1" customHeight="1" x14ac:dyDescent="0.15">
      <c r="A827" s="629"/>
      <c r="B827" s="630"/>
      <c r="C827" s="630"/>
      <c r="D827" s="630"/>
      <c r="E827" s="630"/>
      <c r="F827" s="631"/>
      <c r="G827" s="817" t="s">
        <v>17</v>
      </c>
      <c r="H827" s="673"/>
      <c r="I827" s="673"/>
      <c r="J827" s="673"/>
      <c r="K827" s="673"/>
      <c r="L827" s="672" t="s">
        <v>18</v>
      </c>
      <c r="M827" s="673"/>
      <c r="N827" s="673"/>
      <c r="O827" s="673"/>
      <c r="P827" s="673"/>
      <c r="Q827" s="673"/>
      <c r="R827" s="673"/>
      <c r="S827" s="673"/>
      <c r="T827" s="673"/>
      <c r="U827" s="673"/>
      <c r="V827" s="673"/>
      <c r="W827" s="673"/>
      <c r="X827" s="674"/>
      <c r="Y827" s="656" t="s">
        <v>19</v>
      </c>
      <c r="Z827" s="657"/>
      <c r="AA827" s="657"/>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6" t="s">
        <v>19</v>
      </c>
      <c r="AV827" s="657"/>
      <c r="AW827" s="657"/>
      <c r="AX827" s="658"/>
      <c r="AY827">
        <f>$AY$826</f>
        <v>0</v>
      </c>
    </row>
    <row r="828" spans="1:51" s="16" customFormat="1" ht="24.75" hidden="1" customHeight="1" x14ac:dyDescent="0.15">
      <c r="A828" s="629"/>
      <c r="B828" s="630"/>
      <c r="C828" s="630"/>
      <c r="D828" s="630"/>
      <c r="E828" s="630"/>
      <c r="F828" s="631"/>
      <c r="G828" s="675"/>
      <c r="H828" s="676"/>
      <c r="I828" s="676"/>
      <c r="J828" s="676"/>
      <c r="K828" s="677"/>
      <c r="L828" s="669"/>
      <c r="M828" s="670"/>
      <c r="N828" s="670"/>
      <c r="O828" s="670"/>
      <c r="P828" s="670"/>
      <c r="Q828" s="670"/>
      <c r="R828" s="670"/>
      <c r="S828" s="670"/>
      <c r="T828" s="670"/>
      <c r="U828" s="670"/>
      <c r="V828" s="670"/>
      <c r="W828" s="670"/>
      <c r="X828" s="671"/>
      <c r="Y828" s="382"/>
      <c r="Z828" s="383"/>
      <c r="AA828" s="383"/>
      <c r="AB828" s="807"/>
      <c r="AC828" s="675"/>
      <c r="AD828" s="676"/>
      <c r="AE828" s="676"/>
      <c r="AF828" s="676"/>
      <c r="AG828" s="677"/>
      <c r="AH828" s="669"/>
      <c r="AI828" s="670"/>
      <c r="AJ828" s="670"/>
      <c r="AK828" s="670"/>
      <c r="AL828" s="670"/>
      <c r="AM828" s="670"/>
      <c r="AN828" s="670"/>
      <c r="AO828" s="670"/>
      <c r="AP828" s="670"/>
      <c r="AQ828" s="670"/>
      <c r="AR828" s="670"/>
      <c r="AS828" s="670"/>
      <c r="AT828" s="671"/>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v>5330001002222</v>
      </c>
      <c r="K845" s="345"/>
      <c r="L845" s="345"/>
      <c r="M845" s="345"/>
      <c r="N845" s="345"/>
      <c r="O845" s="345"/>
      <c r="P845" s="359" t="s">
        <v>771</v>
      </c>
      <c r="Q845" s="346"/>
      <c r="R845" s="346"/>
      <c r="S845" s="346"/>
      <c r="T845" s="346"/>
      <c r="U845" s="346"/>
      <c r="V845" s="346"/>
      <c r="W845" s="346"/>
      <c r="X845" s="346"/>
      <c r="Y845" s="347">
        <v>0.5</v>
      </c>
      <c r="Z845" s="348"/>
      <c r="AA845" s="348"/>
      <c r="AB845" s="349"/>
      <c r="AC845" s="350" t="s">
        <v>378</v>
      </c>
      <c r="AD845" s="351"/>
      <c r="AE845" s="351"/>
      <c r="AF845" s="351"/>
      <c r="AG845" s="351"/>
      <c r="AH845" s="366" t="s">
        <v>778</v>
      </c>
      <c r="AI845" s="367"/>
      <c r="AJ845" s="367"/>
      <c r="AK845" s="367"/>
      <c r="AL845" s="354">
        <v>31</v>
      </c>
      <c r="AM845" s="355"/>
      <c r="AN845" s="355"/>
      <c r="AO845" s="356"/>
      <c r="AP845" s="357" t="s">
        <v>778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0">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3"/>
      <c r="Z2" s="831"/>
      <c r="AA2" s="832"/>
      <c r="AB2" s="1027" t="s">
        <v>11</v>
      </c>
      <c r="AC2" s="1028"/>
      <c r="AD2" s="1029"/>
      <c r="AE2" s="1033" t="s">
        <v>390</v>
      </c>
      <c r="AF2" s="1033"/>
      <c r="AG2" s="1033"/>
      <c r="AH2" s="1033"/>
      <c r="AI2" s="1033" t="s">
        <v>412</v>
      </c>
      <c r="AJ2" s="1033"/>
      <c r="AK2" s="1033"/>
      <c r="AL2" s="556"/>
      <c r="AM2" s="1033" t="s">
        <v>509</v>
      </c>
      <c r="AN2" s="1033"/>
      <c r="AO2" s="103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4"/>
      <c r="Z3" s="1025"/>
      <c r="AA3" s="1026"/>
      <c r="AB3" s="1030"/>
      <c r="AC3" s="1031"/>
      <c r="AD3" s="1032"/>
      <c r="AE3" s="918"/>
      <c r="AF3" s="918"/>
      <c r="AG3" s="918"/>
      <c r="AH3" s="918"/>
      <c r="AI3" s="918"/>
      <c r="AJ3" s="918"/>
      <c r="AK3" s="918"/>
      <c r="AL3" s="407"/>
      <c r="AM3" s="918"/>
      <c r="AN3" s="918"/>
      <c r="AO3" s="91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0"/>
      <c r="I4" s="1000"/>
      <c r="J4" s="1000"/>
      <c r="K4" s="1000"/>
      <c r="L4" s="1000"/>
      <c r="M4" s="1000"/>
      <c r="N4" s="1000"/>
      <c r="O4" s="1001"/>
      <c r="P4" s="108"/>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46" t="s">
        <v>54</v>
      </c>
      <c r="Z5" s="1015"/>
      <c r="AA5" s="1016"/>
      <c r="AB5" s="522"/>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3"/>
      <c r="Z9" s="831"/>
      <c r="AA9" s="832"/>
      <c r="AB9" s="1027" t="s">
        <v>11</v>
      </c>
      <c r="AC9" s="1028"/>
      <c r="AD9" s="1029"/>
      <c r="AE9" s="1033" t="s">
        <v>390</v>
      </c>
      <c r="AF9" s="1033"/>
      <c r="AG9" s="1033"/>
      <c r="AH9" s="1033"/>
      <c r="AI9" s="1033" t="s">
        <v>412</v>
      </c>
      <c r="AJ9" s="1033"/>
      <c r="AK9" s="1033"/>
      <c r="AL9" s="556"/>
      <c r="AM9" s="1033" t="s">
        <v>509</v>
      </c>
      <c r="AN9" s="1033"/>
      <c r="AO9" s="103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4"/>
      <c r="Z10" s="1025"/>
      <c r="AA10" s="1026"/>
      <c r="AB10" s="1030"/>
      <c r="AC10" s="1031"/>
      <c r="AD10" s="1032"/>
      <c r="AE10" s="918"/>
      <c r="AF10" s="918"/>
      <c r="AG10" s="918"/>
      <c r="AH10" s="918"/>
      <c r="AI10" s="918"/>
      <c r="AJ10" s="918"/>
      <c r="AK10" s="918"/>
      <c r="AL10" s="407"/>
      <c r="AM10" s="918"/>
      <c r="AN10" s="918"/>
      <c r="AO10" s="91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46" t="s">
        <v>54</v>
      </c>
      <c r="Z12" s="1015"/>
      <c r="AA12" s="1016"/>
      <c r="AB12" s="522"/>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3"/>
      <c r="Z16" s="831"/>
      <c r="AA16" s="832"/>
      <c r="AB16" s="1027" t="s">
        <v>11</v>
      </c>
      <c r="AC16" s="1028"/>
      <c r="AD16" s="1029"/>
      <c r="AE16" s="1033" t="s">
        <v>390</v>
      </c>
      <c r="AF16" s="1033"/>
      <c r="AG16" s="1033"/>
      <c r="AH16" s="1033"/>
      <c r="AI16" s="1033" t="s">
        <v>412</v>
      </c>
      <c r="AJ16" s="1033"/>
      <c r="AK16" s="1033"/>
      <c r="AL16" s="556"/>
      <c r="AM16" s="1033" t="s">
        <v>509</v>
      </c>
      <c r="AN16" s="1033"/>
      <c r="AO16" s="103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4"/>
      <c r="Z17" s="1025"/>
      <c r="AA17" s="1026"/>
      <c r="AB17" s="1030"/>
      <c r="AC17" s="1031"/>
      <c r="AD17" s="1032"/>
      <c r="AE17" s="918"/>
      <c r="AF17" s="918"/>
      <c r="AG17" s="918"/>
      <c r="AH17" s="918"/>
      <c r="AI17" s="918"/>
      <c r="AJ17" s="918"/>
      <c r="AK17" s="918"/>
      <c r="AL17" s="407"/>
      <c r="AM17" s="918"/>
      <c r="AN17" s="918"/>
      <c r="AO17" s="91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46" t="s">
        <v>54</v>
      </c>
      <c r="Z19" s="1015"/>
      <c r="AA19" s="1016"/>
      <c r="AB19" s="522"/>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3"/>
      <c r="Z23" s="831"/>
      <c r="AA23" s="832"/>
      <c r="AB23" s="1027" t="s">
        <v>11</v>
      </c>
      <c r="AC23" s="1028"/>
      <c r="AD23" s="1029"/>
      <c r="AE23" s="1033" t="s">
        <v>390</v>
      </c>
      <c r="AF23" s="1033"/>
      <c r="AG23" s="1033"/>
      <c r="AH23" s="1033"/>
      <c r="AI23" s="1033" t="s">
        <v>412</v>
      </c>
      <c r="AJ23" s="1033"/>
      <c r="AK23" s="1033"/>
      <c r="AL23" s="556"/>
      <c r="AM23" s="1033" t="s">
        <v>509</v>
      </c>
      <c r="AN23" s="1033"/>
      <c r="AO23" s="103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4"/>
      <c r="Z24" s="1025"/>
      <c r="AA24" s="1026"/>
      <c r="AB24" s="1030"/>
      <c r="AC24" s="1031"/>
      <c r="AD24" s="1032"/>
      <c r="AE24" s="918"/>
      <c r="AF24" s="918"/>
      <c r="AG24" s="918"/>
      <c r="AH24" s="918"/>
      <c r="AI24" s="918"/>
      <c r="AJ24" s="918"/>
      <c r="AK24" s="918"/>
      <c r="AL24" s="407"/>
      <c r="AM24" s="918"/>
      <c r="AN24" s="918"/>
      <c r="AO24" s="91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46" t="s">
        <v>54</v>
      </c>
      <c r="Z26" s="1015"/>
      <c r="AA26" s="1016"/>
      <c r="AB26" s="522"/>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3"/>
      <c r="Z30" s="831"/>
      <c r="AA30" s="832"/>
      <c r="AB30" s="1027" t="s">
        <v>11</v>
      </c>
      <c r="AC30" s="1028"/>
      <c r="AD30" s="1029"/>
      <c r="AE30" s="1033" t="s">
        <v>390</v>
      </c>
      <c r="AF30" s="1033"/>
      <c r="AG30" s="1033"/>
      <c r="AH30" s="1033"/>
      <c r="AI30" s="1033" t="s">
        <v>412</v>
      </c>
      <c r="AJ30" s="1033"/>
      <c r="AK30" s="1033"/>
      <c r="AL30" s="556"/>
      <c r="AM30" s="1033" t="s">
        <v>509</v>
      </c>
      <c r="AN30" s="1033"/>
      <c r="AO30" s="103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4"/>
      <c r="Z31" s="1025"/>
      <c r="AA31" s="1026"/>
      <c r="AB31" s="1030"/>
      <c r="AC31" s="1031"/>
      <c r="AD31" s="1032"/>
      <c r="AE31" s="918"/>
      <c r="AF31" s="918"/>
      <c r="AG31" s="918"/>
      <c r="AH31" s="918"/>
      <c r="AI31" s="918"/>
      <c r="AJ31" s="918"/>
      <c r="AK31" s="918"/>
      <c r="AL31" s="407"/>
      <c r="AM31" s="918"/>
      <c r="AN31" s="918"/>
      <c r="AO31" s="91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46" t="s">
        <v>54</v>
      </c>
      <c r="Z33" s="1015"/>
      <c r="AA33" s="1016"/>
      <c r="AB33" s="522"/>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3"/>
      <c r="Z37" s="831"/>
      <c r="AA37" s="832"/>
      <c r="AB37" s="1027" t="s">
        <v>11</v>
      </c>
      <c r="AC37" s="1028"/>
      <c r="AD37" s="1029"/>
      <c r="AE37" s="1033" t="s">
        <v>390</v>
      </c>
      <c r="AF37" s="1033"/>
      <c r="AG37" s="1033"/>
      <c r="AH37" s="1033"/>
      <c r="AI37" s="1033" t="s">
        <v>412</v>
      </c>
      <c r="AJ37" s="1033"/>
      <c r="AK37" s="1033"/>
      <c r="AL37" s="556"/>
      <c r="AM37" s="1033" t="s">
        <v>509</v>
      </c>
      <c r="AN37" s="1033"/>
      <c r="AO37" s="103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4"/>
      <c r="Z38" s="1025"/>
      <c r="AA38" s="1026"/>
      <c r="AB38" s="1030"/>
      <c r="AC38" s="1031"/>
      <c r="AD38" s="1032"/>
      <c r="AE38" s="918"/>
      <c r="AF38" s="918"/>
      <c r="AG38" s="918"/>
      <c r="AH38" s="918"/>
      <c r="AI38" s="918"/>
      <c r="AJ38" s="918"/>
      <c r="AK38" s="918"/>
      <c r="AL38" s="407"/>
      <c r="AM38" s="918"/>
      <c r="AN38" s="918"/>
      <c r="AO38" s="91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46" t="s">
        <v>54</v>
      </c>
      <c r="Z40" s="1015"/>
      <c r="AA40" s="1016"/>
      <c r="AB40" s="522"/>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3"/>
      <c r="Z44" s="831"/>
      <c r="AA44" s="832"/>
      <c r="AB44" s="1027" t="s">
        <v>11</v>
      </c>
      <c r="AC44" s="1028"/>
      <c r="AD44" s="1029"/>
      <c r="AE44" s="1033" t="s">
        <v>390</v>
      </c>
      <c r="AF44" s="1033"/>
      <c r="AG44" s="1033"/>
      <c r="AH44" s="1033"/>
      <c r="AI44" s="1033" t="s">
        <v>412</v>
      </c>
      <c r="AJ44" s="1033"/>
      <c r="AK44" s="1033"/>
      <c r="AL44" s="556"/>
      <c r="AM44" s="1033" t="s">
        <v>509</v>
      </c>
      <c r="AN44" s="1033"/>
      <c r="AO44" s="103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4"/>
      <c r="Z45" s="1025"/>
      <c r="AA45" s="1026"/>
      <c r="AB45" s="1030"/>
      <c r="AC45" s="1031"/>
      <c r="AD45" s="1032"/>
      <c r="AE45" s="918"/>
      <c r="AF45" s="918"/>
      <c r="AG45" s="918"/>
      <c r="AH45" s="918"/>
      <c r="AI45" s="918"/>
      <c r="AJ45" s="918"/>
      <c r="AK45" s="918"/>
      <c r="AL45" s="407"/>
      <c r="AM45" s="918"/>
      <c r="AN45" s="918"/>
      <c r="AO45" s="91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46" t="s">
        <v>54</v>
      </c>
      <c r="Z47" s="1015"/>
      <c r="AA47" s="1016"/>
      <c r="AB47" s="522"/>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3"/>
      <c r="Z51" s="831"/>
      <c r="AA51" s="832"/>
      <c r="AB51" s="556" t="s">
        <v>11</v>
      </c>
      <c r="AC51" s="1028"/>
      <c r="AD51" s="1029"/>
      <c r="AE51" s="1033" t="s">
        <v>390</v>
      </c>
      <c r="AF51" s="1033"/>
      <c r="AG51" s="1033"/>
      <c r="AH51" s="1033"/>
      <c r="AI51" s="1033" t="s">
        <v>412</v>
      </c>
      <c r="AJ51" s="1033"/>
      <c r="AK51" s="1033"/>
      <c r="AL51" s="556"/>
      <c r="AM51" s="1033" t="s">
        <v>509</v>
      </c>
      <c r="AN51" s="1033"/>
      <c r="AO51" s="103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4"/>
      <c r="Z52" s="1025"/>
      <c r="AA52" s="1026"/>
      <c r="AB52" s="1030"/>
      <c r="AC52" s="1031"/>
      <c r="AD52" s="1032"/>
      <c r="AE52" s="918"/>
      <c r="AF52" s="918"/>
      <c r="AG52" s="918"/>
      <c r="AH52" s="918"/>
      <c r="AI52" s="918"/>
      <c r="AJ52" s="918"/>
      <c r="AK52" s="918"/>
      <c r="AL52" s="407"/>
      <c r="AM52" s="918"/>
      <c r="AN52" s="918"/>
      <c r="AO52" s="91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46" t="s">
        <v>54</v>
      </c>
      <c r="Z54" s="1015"/>
      <c r="AA54" s="1016"/>
      <c r="AB54" s="522"/>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3"/>
      <c r="Z58" s="831"/>
      <c r="AA58" s="832"/>
      <c r="AB58" s="1027" t="s">
        <v>11</v>
      </c>
      <c r="AC58" s="1028"/>
      <c r="AD58" s="1029"/>
      <c r="AE58" s="1033" t="s">
        <v>390</v>
      </c>
      <c r="AF58" s="1033"/>
      <c r="AG58" s="1033"/>
      <c r="AH58" s="1033"/>
      <c r="AI58" s="1033" t="s">
        <v>412</v>
      </c>
      <c r="AJ58" s="1033"/>
      <c r="AK58" s="1033"/>
      <c r="AL58" s="556"/>
      <c r="AM58" s="1033" t="s">
        <v>509</v>
      </c>
      <c r="AN58" s="1033"/>
      <c r="AO58" s="103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4"/>
      <c r="Z59" s="1025"/>
      <c r="AA59" s="1026"/>
      <c r="AB59" s="1030"/>
      <c r="AC59" s="1031"/>
      <c r="AD59" s="1032"/>
      <c r="AE59" s="918"/>
      <c r="AF59" s="918"/>
      <c r="AG59" s="918"/>
      <c r="AH59" s="918"/>
      <c r="AI59" s="918"/>
      <c r="AJ59" s="918"/>
      <c r="AK59" s="918"/>
      <c r="AL59" s="407"/>
      <c r="AM59" s="918"/>
      <c r="AN59" s="918"/>
      <c r="AO59" s="91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46" t="s">
        <v>54</v>
      </c>
      <c r="Z61" s="1015"/>
      <c r="AA61" s="1016"/>
      <c r="AB61" s="522"/>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3"/>
      <c r="Z65" s="831"/>
      <c r="AA65" s="832"/>
      <c r="AB65" s="1027" t="s">
        <v>11</v>
      </c>
      <c r="AC65" s="1028"/>
      <c r="AD65" s="1029"/>
      <c r="AE65" s="1033" t="s">
        <v>390</v>
      </c>
      <c r="AF65" s="1033"/>
      <c r="AG65" s="1033"/>
      <c r="AH65" s="1033"/>
      <c r="AI65" s="1033" t="s">
        <v>412</v>
      </c>
      <c r="AJ65" s="1033"/>
      <c r="AK65" s="1033"/>
      <c r="AL65" s="556"/>
      <c r="AM65" s="1033" t="s">
        <v>509</v>
      </c>
      <c r="AN65" s="1033"/>
      <c r="AO65" s="103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4"/>
      <c r="Z66" s="1025"/>
      <c r="AA66" s="1026"/>
      <c r="AB66" s="1030"/>
      <c r="AC66" s="1031"/>
      <c r="AD66" s="1032"/>
      <c r="AE66" s="918"/>
      <c r="AF66" s="918"/>
      <c r="AG66" s="918"/>
      <c r="AH66" s="918"/>
      <c r="AI66" s="918"/>
      <c r="AJ66" s="918"/>
      <c r="AK66" s="918"/>
      <c r="AL66" s="407"/>
      <c r="AM66" s="918"/>
      <c r="AN66" s="918"/>
      <c r="AO66" s="91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46" t="s">
        <v>54</v>
      </c>
      <c r="Z68" s="1015"/>
      <c r="AA68" s="1016"/>
      <c r="AB68" s="522"/>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46" t="s">
        <v>13</v>
      </c>
      <c r="Z69" s="1015"/>
      <c r="AA69" s="101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6" t="s">
        <v>19</v>
      </c>
      <c r="Z3" s="657"/>
      <c r="AA3" s="657"/>
      <c r="AB3" s="803"/>
      <c r="AC3" s="817"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c r="AY3" s="34">
        <f>$AY$2</f>
        <v>0</v>
      </c>
    </row>
    <row r="4" spans="1:51" ht="24.75" customHeight="1" x14ac:dyDescent="0.15">
      <c r="A4" s="1046"/>
      <c r="B4" s="1047"/>
      <c r="C4" s="1047"/>
      <c r="D4" s="1047"/>
      <c r="E4" s="1047"/>
      <c r="F4" s="1048"/>
      <c r="G4" s="675"/>
      <c r="H4" s="676"/>
      <c r="I4" s="676"/>
      <c r="J4" s="676"/>
      <c r="K4" s="677"/>
      <c r="L4" s="669"/>
      <c r="M4" s="670"/>
      <c r="N4" s="670"/>
      <c r="O4" s="670"/>
      <c r="P4" s="670"/>
      <c r="Q4" s="670"/>
      <c r="R4" s="670"/>
      <c r="S4" s="670"/>
      <c r="T4" s="670"/>
      <c r="U4" s="670"/>
      <c r="V4" s="670"/>
      <c r="W4" s="670"/>
      <c r="X4" s="671"/>
      <c r="Y4" s="382"/>
      <c r="Z4" s="383"/>
      <c r="AA4" s="383"/>
      <c r="AB4" s="807"/>
      <c r="AC4" s="675"/>
      <c r="AD4" s="676"/>
      <c r="AE4" s="676"/>
      <c r="AF4" s="676"/>
      <c r="AG4" s="677"/>
      <c r="AH4" s="669"/>
      <c r="AI4" s="670"/>
      <c r="AJ4" s="670"/>
      <c r="AK4" s="670"/>
      <c r="AL4" s="670"/>
      <c r="AM4" s="670"/>
      <c r="AN4" s="670"/>
      <c r="AO4" s="670"/>
      <c r="AP4" s="670"/>
      <c r="AQ4" s="670"/>
      <c r="AR4" s="670"/>
      <c r="AS4" s="670"/>
      <c r="AT4" s="671"/>
      <c r="AU4" s="382"/>
      <c r="AV4" s="383"/>
      <c r="AW4" s="383"/>
      <c r="AX4" s="384"/>
      <c r="AY4" s="34">
        <f t="shared" ref="AY4:AY14" si="0">$AY$2</f>
        <v>0</v>
      </c>
    </row>
    <row r="5" spans="1:51" ht="24.75" customHeight="1" x14ac:dyDescent="0.15">
      <c r="A5" s="1046"/>
      <c r="B5" s="1047"/>
      <c r="C5" s="1047"/>
      <c r="D5" s="1047"/>
      <c r="E5" s="1047"/>
      <c r="F5" s="104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6"/>
      <c r="B6" s="1047"/>
      <c r="C6" s="1047"/>
      <c r="D6" s="1047"/>
      <c r="E6" s="1047"/>
      <c r="F6" s="104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6"/>
      <c r="B7" s="1047"/>
      <c r="C7" s="1047"/>
      <c r="D7" s="1047"/>
      <c r="E7" s="1047"/>
      <c r="F7" s="104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6"/>
      <c r="B8" s="1047"/>
      <c r="C8" s="1047"/>
      <c r="D8" s="1047"/>
      <c r="E8" s="1047"/>
      <c r="F8" s="104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6"/>
      <c r="B9" s="1047"/>
      <c r="C9" s="1047"/>
      <c r="D9" s="1047"/>
      <c r="E9" s="1047"/>
      <c r="F9" s="104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6"/>
      <c r="B15" s="1047"/>
      <c r="C15" s="1047"/>
      <c r="D15" s="1047"/>
      <c r="E15" s="1047"/>
      <c r="F15" s="104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8"/>
      <c r="AY15">
        <f>COUNTA($G$17,$AC$17)</f>
        <v>0</v>
      </c>
    </row>
    <row r="16" spans="1:51" ht="25.5" customHeight="1" x14ac:dyDescent="0.15">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3"/>
      <c r="AC16" s="817"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c r="AY16" s="34">
        <f>$AY$15</f>
        <v>0</v>
      </c>
    </row>
    <row r="17" spans="1:51" ht="24.75"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82"/>
      <c r="Z17" s="383"/>
      <c r="AA17" s="383"/>
      <c r="AB17" s="807"/>
      <c r="AC17" s="675"/>
      <c r="AD17" s="676"/>
      <c r="AE17" s="676"/>
      <c r="AF17" s="676"/>
      <c r="AG17" s="677"/>
      <c r="AH17" s="669"/>
      <c r="AI17" s="670"/>
      <c r="AJ17" s="670"/>
      <c r="AK17" s="670"/>
      <c r="AL17" s="670"/>
      <c r="AM17" s="670"/>
      <c r="AN17" s="670"/>
      <c r="AO17" s="670"/>
      <c r="AP17" s="670"/>
      <c r="AQ17" s="670"/>
      <c r="AR17" s="670"/>
      <c r="AS17" s="670"/>
      <c r="AT17" s="671"/>
      <c r="AU17" s="382"/>
      <c r="AV17" s="383"/>
      <c r="AW17" s="383"/>
      <c r="AX17" s="384"/>
      <c r="AY17" s="34">
        <f t="shared" ref="AY17:AY27" si="1">$AY$15</f>
        <v>0</v>
      </c>
    </row>
    <row r="18" spans="1:51" ht="24.75" customHeight="1" x14ac:dyDescent="0.15">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6"/>
      <c r="B28" s="1047"/>
      <c r="C28" s="1047"/>
      <c r="D28" s="1047"/>
      <c r="E28" s="1047"/>
      <c r="F28" s="104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8"/>
      <c r="AY28">
        <f>COUNTA($G$30,$AC$30)</f>
        <v>0</v>
      </c>
    </row>
    <row r="29" spans="1:51" ht="24.75" customHeight="1" x14ac:dyDescent="0.15">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3"/>
      <c r="AC29" s="817"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c r="AY29" s="34">
        <f>$AY$28</f>
        <v>0</v>
      </c>
    </row>
    <row r="30" spans="1:51" ht="24.75"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82"/>
      <c r="Z30" s="383"/>
      <c r="AA30" s="383"/>
      <c r="AB30" s="807"/>
      <c r="AC30" s="675"/>
      <c r="AD30" s="676"/>
      <c r="AE30" s="676"/>
      <c r="AF30" s="676"/>
      <c r="AG30" s="677"/>
      <c r="AH30" s="669"/>
      <c r="AI30" s="670"/>
      <c r="AJ30" s="670"/>
      <c r="AK30" s="670"/>
      <c r="AL30" s="670"/>
      <c r="AM30" s="670"/>
      <c r="AN30" s="670"/>
      <c r="AO30" s="670"/>
      <c r="AP30" s="670"/>
      <c r="AQ30" s="670"/>
      <c r="AR30" s="670"/>
      <c r="AS30" s="670"/>
      <c r="AT30" s="671"/>
      <c r="AU30" s="382"/>
      <c r="AV30" s="383"/>
      <c r="AW30" s="383"/>
      <c r="AX30" s="384"/>
      <c r="AY30" s="34">
        <f t="shared" ref="AY30:AY40" si="2">$AY$28</f>
        <v>0</v>
      </c>
    </row>
    <row r="31" spans="1:51" ht="24.75" customHeight="1" x14ac:dyDescent="0.15">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6"/>
      <c r="B41" s="1047"/>
      <c r="C41" s="1047"/>
      <c r="D41" s="1047"/>
      <c r="E41" s="1047"/>
      <c r="F41" s="104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8"/>
      <c r="AY41">
        <f>COUNTA($G$43,$AC$43)</f>
        <v>0</v>
      </c>
    </row>
    <row r="42" spans="1:51" ht="24.75" customHeight="1" x14ac:dyDescent="0.15">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3"/>
      <c r="AC42" s="817"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c r="AY42" s="34">
        <f>$AY$41</f>
        <v>0</v>
      </c>
    </row>
    <row r="43" spans="1:51" ht="24.75"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82"/>
      <c r="Z43" s="383"/>
      <c r="AA43" s="383"/>
      <c r="AB43" s="807"/>
      <c r="AC43" s="675"/>
      <c r="AD43" s="676"/>
      <c r="AE43" s="676"/>
      <c r="AF43" s="676"/>
      <c r="AG43" s="677"/>
      <c r="AH43" s="669"/>
      <c r="AI43" s="670"/>
      <c r="AJ43" s="670"/>
      <c r="AK43" s="670"/>
      <c r="AL43" s="670"/>
      <c r="AM43" s="670"/>
      <c r="AN43" s="670"/>
      <c r="AO43" s="670"/>
      <c r="AP43" s="670"/>
      <c r="AQ43" s="670"/>
      <c r="AR43" s="670"/>
      <c r="AS43" s="670"/>
      <c r="AT43" s="671"/>
      <c r="AU43" s="382"/>
      <c r="AV43" s="383"/>
      <c r="AW43" s="383"/>
      <c r="AX43" s="384"/>
      <c r="AY43" s="34">
        <f t="shared" ref="AY43:AY53" si="3">$AY$41</f>
        <v>0</v>
      </c>
    </row>
    <row r="44" spans="1:51" ht="24.75" customHeight="1" x14ac:dyDescent="0.15">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8"/>
      <c r="AY55">
        <f>COUNTA($G$57,$AC$57)</f>
        <v>0</v>
      </c>
    </row>
    <row r="56" spans="1:51" ht="24.75" customHeight="1" x14ac:dyDescent="0.15">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3"/>
      <c r="AC56" s="817"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c r="AY56" s="34">
        <f>$AY$55</f>
        <v>0</v>
      </c>
    </row>
    <row r="57" spans="1:51" ht="24.75"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82"/>
      <c r="Z57" s="383"/>
      <c r="AA57" s="383"/>
      <c r="AB57" s="807"/>
      <c r="AC57" s="675"/>
      <c r="AD57" s="676"/>
      <c r="AE57" s="676"/>
      <c r="AF57" s="676"/>
      <c r="AG57" s="677"/>
      <c r="AH57" s="669"/>
      <c r="AI57" s="670"/>
      <c r="AJ57" s="670"/>
      <c r="AK57" s="670"/>
      <c r="AL57" s="670"/>
      <c r="AM57" s="670"/>
      <c r="AN57" s="670"/>
      <c r="AO57" s="670"/>
      <c r="AP57" s="670"/>
      <c r="AQ57" s="670"/>
      <c r="AR57" s="670"/>
      <c r="AS57" s="670"/>
      <c r="AT57" s="671"/>
      <c r="AU57" s="382"/>
      <c r="AV57" s="383"/>
      <c r="AW57" s="383"/>
      <c r="AX57" s="384"/>
      <c r="AY57" s="34">
        <f t="shared" ref="AY57:AY67" si="4">$AY$55</f>
        <v>0</v>
      </c>
    </row>
    <row r="58" spans="1:51" ht="24.75" customHeight="1" x14ac:dyDescent="0.15">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6"/>
      <c r="B68" s="1047"/>
      <c r="C68" s="1047"/>
      <c r="D68" s="1047"/>
      <c r="E68" s="1047"/>
      <c r="F68" s="104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8"/>
      <c r="AY68">
        <f>COUNTA($G$70,$AC$70)</f>
        <v>0</v>
      </c>
    </row>
    <row r="69" spans="1:51" ht="25.5" customHeight="1" x14ac:dyDescent="0.15">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3"/>
      <c r="AC69" s="817"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c r="AY69" s="34">
        <f>$AY$68</f>
        <v>0</v>
      </c>
    </row>
    <row r="70" spans="1:51" ht="24.75"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82"/>
      <c r="Z70" s="383"/>
      <c r="AA70" s="383"/>
      <c r="AB70" s="807"/>
      <c r="AC70" s="675"/>
      <c r="AD70" s="676"/>
      <c r="AE70" s="676"/>
      <c r="AF70" s="676"/>
      <c r="AG70" s="677"/>
      <c r="AH70" s="669"/>
      <c r="AI70" s="670"/>
      <c r="AJ70" s="670"/>
      <c r="AK70" s="670"/>
      <c r="AL70" s="670"/>
      <c r="AM70" s="670"/>
      <c r="AN70" s="670"/>
      <c r="AO70" s="670"/>
      <c r="AP70" s="670"/>
      <c r="AQ70" s="670"/>
      <c r="AR70" s="670"/>
      <c r="AS70" s="670"/>
      <c r="AT70" s="671"/>
      <c r="AU70" s="382"/>
      <c r="AV70" s="383"/>
      <c r="AW70" s="383"/>
      <c r="AX70" s="384"/>
      <c r="AY70" s="34">
        <f t="shared" ref="AY70:AY80" si="5">$AY$68</f>
        <v>0</v>
      </c>
    </row>
    <row r="71" spans="1:51" ht="24.75" customHeight="1" x14ac:dyDescent="0.15">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6"/>
      <c r="B81" s="1047"/>
      <c r="C81" s="1047"/>
      <c r="D81" s="1047"/>
      <c r="E81" s="1047"/>
      <c r="F81" s="104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8"/>
      <c r="AY81">
        <f>COUNTA($G$83,$AC$83)</f>
        <v>0</v>
      </c>
    </row>
    <row r="82" spans="1:51" ht="24.75" customHeight="1" x14ac:dyDescent="0.15">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3"/>
      <c r="AC82" s="817"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c r="AY82" s="34">
        <f>$AY$81</f>
        <v>0</v>
      </c>
    </row>
    <row r="83" spans="1:51" ht="24.75"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82"/>
      <c r="Z83" s="383"/>
      <c r="AA83" s="383"/>
      <c r="AB83" s="807"/>
      <c r="AC83" s="675"/>
      <c r="AD83" s="676"/>
      <c r="AE83" s="676"/>
      <c r="AF83" s="676"/>
      <c r="AG83" s="677"/>
      <c r="AH83" s="669"/>
      <c r="AI83" s="670"/>
      <c r="AJ83" s="670"/>
      <c r="AK83" s="670"/>
      <c r="AL83" s="670"/>
      <c r="AM83" s="670"/>
      <c r="AN83" s="670"/>
      <c r="AO83" s="670"/>
      <c r="AP83" s="670"/>
      <c r="AQ83" s="670"/>
      <c r="AR83" s="670"/>
      <c r="AS83" s="670"/>
      <c r="AT83" s="671"/>
      <c r="AU83" s="382"/>
      <c r="AV83" s="383"/>
      <c r="AW83" s="383"/>
      <c r="AX83" s="384"/>
      <c r="AY83" s="34">
        <f t="shared" ref="AY83:AY93" si="6">$AY$81</f>
        <v>0</v>
      </c>
    </row>
    <row r="84" spans="1:51" ht="24.75" customHeight="1" x14ac:dyDescent="0.15">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6"/>
      <c r="B94" s="1047"/>
      <c r="C94" s="1047"/>
      <c r="D94" s="1047"/>
      <c r="E94" s="1047"/>
      <c r="F94" s="104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8"/>
      <c r="AY94">
        <f>COUNTA($G$96,$AC$96)</f>
        <v>0</v>
      </c>
    </row>
    <row r="95" spans="1:51" ht="24.75" customHeight="1" x14ac:dyDescent="0.15">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3"/>
      <c r="AC95" s="817"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c r="AY95" s="34">
        <f>$AY$94</f>
        <v>0</v>
      </c>
    </row>
    <row r="96" spans="1:51" ht="24.75"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82"/>
      <c r="Z96" s="383"/>
      <c r="AA96" s="383"/>
      <c r="AB96" s="807"/>
      <c r="AC96" s="675"/>
      <c r="AD96" s="676"/>
      <c r="AE96" s="676"/>
      <c r="AF96" s="676"/>
      <c r="AG96" s="677"/>
      <c r="AH96" s="669"/>
      <c r="AI96" s="670"/>
      <c r="AJ96" s="670"/>
      <c r="AK96" s="670"/>
      <c r="AL96" s="670"/>
      <c r="AM96" s="670"/>
      <c r="AN96" s="670"/>
      <c r="AO96" s="670"/>
      <c r="AP96" s="670"/>
      <c r="AQ96" s="670"/>
      <c r="AR96" s="670"/>
      <c r="AS96" s="670"/>
      <c r="AT96" s="671"/>
      <c r="AU96" s="382"/>
      <c r="AV96" s="383"/>
      <c r="AW96" s="383"/>
      <c r="AX96" s="384"/>
      <c r="AY96" s="34">
        <f t="shared" ref="AY96:AY106" si="7">$AY$94</f>
        <v>0</v>
      </c>
    </row>
    <row r="97" spans="1:51" ht="24.75" customHeight="1" x14ac:dyDescent="0.15">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8"/>
      <c r="AY108">
        <f>COUNTA($G$110,$AC$110)</f>
        <v>0</v>
      </c>
    </row>
    <row r="109" spans="1:51" ht="24.75" customHeight="1" x14ac:dyDescent="0.15">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c r="AY109" s="34">
        <f>$AY$108</f>
        <v>0</v>
      </c>
    </row>
    <row r="110" spans="1:51" ht="24.75"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82"/>
      <c r="Z110" s="383"/>
      <c r="AA110" s="383"/>
      <c r="AB110" s="807"/>
      <c r="AC110" s="675"/>
      <c r="AD110" s="676"/>
      <c r="AE110" s="676"/>
      <c r="AF110" s="676"/>
      <c r="AG110" s="677"/>
      <c r="AH110" s="669"/>
      <c r="AI110" s="670"/>
      <c r="AJ110" s="670"/>
      <c r="AK110" s="670"/>
      <c r="AL110" s="670"/>
      <c r="AM110" s="670"/>
      <c r="AN110" s="670"/>
      <c r="AO110" s="670"/>
      <c r="AP110" s="670"/>
      <c r="AQ110" s="670"/>
      <c r="AR110" s="670"/>
      <c r="AS110" s="670"/>
      <c r="AT110" s="671"/>
      <c r="AU110" s="382"/>
      <c r="AV110" s="383"/>
      <c r="AW110" s="383"/>
      <c r="AX110" s="384"/>
      <c r="AY110" s="34">
        <f t="shared" ref="AY110:AY120" si="8">$AY$108</f>
        <v>0</v>
      </c>
    </row>
    <row r="111" spans="1:51" ht="24.75" customHeight="1" x14ac:dyDescent="0.15">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6"/>
      <c r="B121" s="1047"/>
      <c r="C121" s="1047"/>
      <c r="D121" s="1047"/>
      <c r="E121" s="1047"/>
      <c r="F121" s="104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8"/>
      <c r="AY121">
        <f>COUNTA($G$123,$AC$123)</f>
        <v>0</v>
      </c>
    </row>
    <row r="122" spans="1:51" ht="25.5" customHeight="1" x14ac:dyDescent="0.15">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c r="AY122" s="34">
        <f>$AY$121</f>
        <v>0</v>
      </c>
    </row>
    <row r="123" spans="1:51" ht="24.75"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82"/>
      <c r="Z123" s="383"/>
      <c r="AA123" s="383"/>
      <c r="AB123" s="807"/>
      <c r="AC123" s="675"/>
      <c r="AD123" s="676"/>
      <c r="AE123" s="676"/>
      <c r="AF123" s="676"/>
      <c r="AG123" s="677"/>
      <c r="AH123" s="669"/>
      <c r="AI123" s="670"/>
      <c r="AJ123" s="670"/>
      <c r="AK123" s="670"/>
      <c r="AL123" s="670"/>
      <c r="AM123" s="670"/>
      <c r="AN123" s="670"/>
      <c r="AO123" s="670"/>
      <c r="AP123" s="670"/>
      <c r="AQ123" s="670"/>
      <c r="AR123" s="670"/>
      <c r="AS123" s="670"/>
      <c r="AT123" s="671"/>
      <c r="AU123" s="382"/>
      <c r="AV123" s="383"/>
      <c r="AW123" s="383"/>
      <c r="AX123" s="384"/>
      <c r="AY123" s="34">
        <f t="shared" ref="AY123:AY133" si="9">$AY$121</f>
        <v>0</v>
      </c>
    </row>
    <row r="124" spans="1:51" ht="24.75" customHeight="1" x14ac:dyDescent="0.15">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6"/>
      <c r="B134" s="1047"/>
      <c r="C134" s="1047"/>
      <c r="D134" s="1047"/>
      <c r="E134" s="1047"/>
      <c r="F134" s="104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8"/>
      <c r="AY134">
        <f>COUNTA($G$136,$AC$136)</f>
        <v>0</v>
      </c>
    </row>
    <row r="135" spans="1:51" ht="24.75" customHeight="1" x14ac:dyDescent="0.15">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c r="AY135" s="34">
        <f>$AY$134</f>
        <v>0</v>
      </c>
    </row>
    <row r="136" spans="1:51" ht="24.75"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82"/>
      <c r="Z136" s="383"/>
      <c r="AA136" s="383"/>
      <c r="AB136" s="807"/>
      <c r="AC136" s="675"/>
      <c r="AD136" s="676"/>
      <c r="AE136" s="676"/>
      <c r="AF136" s="676"/>
      <c r="AG136" s="677"/>
      <c r="AH136" s="669"/>
      <c r="AI136" s="670"/>
      <c r="AJ136" s="670"/>
      <c r="AK136" s="670"/>
      <c r="AL136" s="670"/>
      <c r="AM136" s="670"/>
      <c r="AN136" s="670"/>
      <c r="AO136" s="670"/>
      <c r="AP136" s="670"/>
      <c r="AQ136" s="670"/>
      <c r="AR136" s="670"/>
      <c r="AS136" s="670"/>
      <c r="AT136" s="671"/>
      <c r="AU136" s="382"/>
      <c r="AV136" s="383"/>
      <c r="AW136" s="383"/>
      <c r="AX136" s="384"/>
      <c r="AY136" s="34">
        <f t="shared" ref="AY136:AY146" si="10">$AY$134</f>
        <v>0</v>
      </c>
    </row>
    <row r="137" spans="1:51" ht="24.75" customHeight="1" x14ac:dyDescent="0.15">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6"/>
      <c r="B147" s="1047"/>
      <c r="C147" s="1047"/>
      <c r="D147" s="1047"/>
      <c r="E147" s="1047"/>
      <c r="F147" s="104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8"/>
      <c r="AY147">
        <f>COUNTA($G$149,$AC$149)</f>
        <v>0</v>
      </c>
    </row>
    <row r="148" spans="1:51" ht="24.75" customHeight="1" x14ac:dyDescent="0.15">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c r="AY148" s="34">
        <f>$AY$147</f>
        <v>0</v>
      </c>
    </row>
    <row r="149" spans="1:51" ht="24.75"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82"/>
      <c r="Z149" s="383"/>
      <c r="AA149" s="383"/>
      <c r="AB149" s="807"/>
      <c r="AC149" s="675"/>
      <c r="AD149" s="676"/>
      <c r="AE149" s="676"/>
      <c r="AF149" s="676"/>
      <c r="AG149" s="677"/>
      <c r="AH149" s="669"/>
      <c r="AI149" s="670"/>
      <c r="AJ149" s="670"/>
      <c r="AK149" s="670"/>
      <c r="AL149" s="670"/>
      <c r="AM149" s="670"/>
      <c r="AN149" s="670"/>
      <c r="AO149" s="670"/>
      <c r="AP149" s="670"/>
      <c r="AQ149" s="670"/>
      <c r="AR149" s="670"/>
      <c r="AS149" s="670"/>
      <c r="AT149" s="671"/>
      <c r="AU149" s="382"/>
      <c r="AV149" s="383"/>
      <c r="AW149" s="383"/>
      <c r="AX149" s="384"/>
      <c r="AY149" s="34">
        <f t="shared" ref="AY149:AY159" si="11">$AY$147</f>
        <v>0</v>
      </c>
    </row>
    <row r="150" spans="1:51" ht="24.75" customHeight="1" x14ac:dyDescent="0.15">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8"/>
      <c r="AY161">
        <f>COUNTA($G$163,$AC$163)</f>
        <v>0</v>
      </c>
    </row>
    <row r="162" spans="1:51" ht="24.75" customHeight="1" x14ac:dyDescent="0.15">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c r="AY162" s="34">
        <f>$AY$161</f>
        <v>0</v>
      </c>
    </row>
    <row r="163" spans="1:51" ht="24.75"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82"/>
      <c r="Z163" s="383"/>
      <c r="AA163" s="383"/>
      <c r="AB163" s="807"/>
      <c r="AC163" s="675"/>
      <c r="AD163" s="676"/>
      <c r="AE163" s="676"/>
      <c r="AF163" s="676"/>
      <c r="AG163" s="677"/>
      <c r="AH163" s="669"/>
      <c r="AI163" s="670"/>
      <c r="AJ163" s="670"/>
      <c r="AK163" s="670"/>
      <c r="AL163" s="670"/>
      <c r="AM163" s="670"/>
      <c r="AN163" s="670"/>
      <c r="AO163" s="670"/>
      <c r="AP163" s="670"/>
      <c r="AQ163" s="670"/>
      <c r="AR163" s="670"/>
      <c r="AS163" s="670"/>
      <c r="AT163" s="671"/>
      <c r="AU163" s="382"/>
      <c r="AV163" s="383"/>
      <c r="AW163" s="383"/>
      <c r="AX163" s="384"/>
      <c r="AY163" s="34">
        <f t="shared" ref="AY163:AY173" si="12">$AY$161</f>
        <v>0</v>
      </c>
    </row>
    <row r="164" spans="1:51" ht="24.75" customHeight="1" x14ac:dyDescent="0.15">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6"/>
      <c r="B174" s="1047"/>
      <c r="C174" s="1047"/>
      <c r="D174" s="1047"/>
      <c r="E174" s="1047"/>
      <c r="F174" s="104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8"/>
      <c r="AY174">
        <f>COUNTA($G$176,$AC$176)</f>
        <v>0</v>
      </c>
    </row>
    <row r="175" spans="1:51" ht="25.5" customHeight="1" x14ac:dyDescent="0.15">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c r="AY175" s="34">
        <f>$AY$174</f>
        <v>0</v>
      </c>
    </row>
    <row r="176" spans="1:51" ht="24.75"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82"/>
      <c r="Z176" s="383"/>
      <c r="AA176" s="383"/>
      <c r="AB176" s="807"/>
      <c r="AC176" s="675"/>
      <c r="AD176" s="676"/>
      <c r="AE176" s="676"/>
      <c r="AF176" s="676"/>
      <c r="AG176" s="677"/>
      <c r="AH176" s="669"/>
      <c r="AI176" s="670"/>
      <c r="AJ176" s="670"/>
      <c r="AK176" s="670"/>
      <c r="AL176" s="670"/>
      <c r="AM176" s="670"/>
      <c r="AN176" s="670"/>
      <c r="AO176" s="670"/>
      <c r="AP176" s="670"/>
      <c r="AQ176" s="670"/>
      <c r="AR176" s="670"/>
      <c r="AS176" s="670"/>
      <c r="AT176" s="671"/>
      <c r="AU176" s="382"/>
      <c r="AV176" s="383"/>
      <c r="AW176" s="383"/>
      <c r="AX176" s="384"/>
      <c r="AY176" s="34">
        <f t="shared" ref="AY176:AY186" si="13">$AY$174</f>
        <v>0</v>
      </c>
    </row>
    <row r="177" spans="1:51" ht="24.75" customHeight="1" x14ac:dyDescent="0.15">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6"/>
      <c r="B187" s="1047"/>
      <c r="C187" s="1047"/>
      <c r="D187" s="1047"/>
      <c r="E187" s="1047"/>
      <c r="F187" s="104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8"/>
      <c r="AY187">
        <f>COUNTA($G$189,$AC$189)</f>
        <v>0</v>
      </c>
    </row>
    <row r="188" spans="1:51" ht="24.75" customHeight="1" x14ac:dyDescent="0.15">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c r="AY188" s="34">
        <f>$AY$187</f>
        <v>0</v>
      </c>
    </row>
    <row r="189" spans="1:51" ht="24.75"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82"/>
      <c r="Z189" s="383"/>
      <c r="AA189" s="383"/>
      <c r="AB189" s="807"/>
      <c r="AC189" s="675"/>
      <c r="AD189" s="676"/>
      <c r="AE189" s="676"/>
      <c r="AF189" s="676"/>
      <c r="AG189" s="677"/>
      <c r="AH189" s="669"/>
      <c r="AI189" s="670"/>
      <c r="AJ189" s="670"/>
      <c r="AK189" s="670"/>
      <c r="AL189" s="670"/>
      <c r="AM189" s="670"/>
      <c r="AN189" s="670"/>
      <c r="AO189" s="670"/>
      <c r="AP189" s="670"/>
      <c r="AQ189" s="670"/>
      <c r="AR189" s="670"/>
      <c r="AS189" s="670"/>
      <c r="AT189" s="671"/>
      <c r="AU189" s="382"/>
      <c r="AV189" s="383"/>
      <c r="AW189" s="383"/>
      <c r="AX189" s="384"/>
      <c r="AY189" s="34">
        <f t="shared" ref="AY189:AY199" si="14">$AY$187</f>
        <v>0</v>
      </c>
    </row>
    <row r="190" spans="1:51" ht="24.75" customHeight="1" x14ac:dyDescent="0.15">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6"/>
      <c r="B200" s="1047"/>
      <c r="C200" s="1047"/>
      <c r="D200" s="1047"/>
      <c r="E200" s="1047"/>
      <c r="F200" s="104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8"/>
      <c r="AY200">
        <f>COUNTA($G$202,$AC$202)</f>
        <v>0</v>
      </c>
    </row>
    <row r="201" spans="1:51" ht="24.75" customHeight="1" x14ac:dyDescent="0.15">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c r="AY201" s="34">
        <f>$AY$200</f>
        <v>0</v>
      </c>
    </row>
    <row r="202" spans="1:51" ht="24.75"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82"/>
      <c r="Z202" s="383"/>
      <c r="AA202" s="383"/>
      <c r="AB202" s="807"/>
      <c r="AC202" s="675"/>
      <c r="AD202" s="676"/>
      <c r="AE202" s="676"/>
      <c r="AF202" s="676"/>
      <c r="AG202" s="677"/>
      <c r="AH202" s="669"/>
      <c r="AI202" s="670"/>
      <c r="AJ202" s="670"/>
      <c r="AK202" s="670"/>
      <c r="AL202" s="670"/>
      <c r="AM202" s="670"/>
      <c r="AN202" s="670"/>
      <c r="AO202" s="670"/>
      <c r="AP202" s="670"/>
      <c r="AQ202" s="670"/>
      <c r="AR202" s="670"/>
      <c r="AS202" s="670"/>
      <c r="AT202" s="671"/>
      <c r="AU202" s="382"/>
      <c r="AV202" s="383"/>
      <c r="AW202" s="383"/>
      <c r="AX202" s="384"/>
      <c r="AY202" s="34">
        <f t="shared" ref="AY202:AY212" si="15">$AY$200</f>
        <v>0</v>
      </c>
    </row>
    <row r="203" spans="1:51" ht="24.75" customHeight="1" x14ac:dyDescent="0.15">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8"/>
      <c r="AY214">
        <f>COUNTA($G$216,$AC$216)</f>
        <v>0</v>
      </c>
    </row>
    <row r="215" spans="1:51" ht="24.75" customHeight="1" x14ac:dyDescent="0.15">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c r="AY215" s="34">
        <f>$AY$214</f>
        <v>0</v>
      </c>
    </row>
    <row r="216" spans="1:51" ht="24.75"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82"/>
      <c r="Z216" s="383"/>
      <c r="AA216" s="383"/>
      <c r="AB216" s="807"/>
      <c r="AC216" s="675"/>
      <c r="AD216" s="676"/>
      <c r="AE216" s="676"/>
      <c r="AF216" s="676"/>
      <c r="AG216" s="677"/>
      <c r="AH216" s="669"/>
      <c r="AI216" s="670"/>
      <c r="AJ216" s="670"/>
      <c r="AK216" s="670"/>
      <c r="AL216" s="670"/>
      <c r="AM216" s="670"/>
      <c r="AN216" s="670"/>
      <c r="AO216" s="670"/>
      <c r="AP216" s="670"/>
      <c r="AQ216" s="670"/>
      <c r="AR216" s="670"/>
      <c r="AS216" s="670"/>
      <c r="AT216" s="671"/>
      <c r="AU216" s="382"/>
      <c r="AV216" s="383"/>
      <c r="AW216" s="383"/>
      <c r="AX216" s="384"/>
      <c r="AY216" s="34">
        <f t="shared" ref="AY216:AY226" si="16">$AY$214</f>
        <v>0</v>
      </c>
    </row>
    <row r="217" spans="1:51" ht="24.75" customHeight="1" x14ac:dyDescent="0.15">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6"/>
      <c r="B227" s="1047"/>
      <c r="C227" s="1047"/>
      <c r="D227" s="1047"/>
      <c r="E227" s="1047"/>
      <c r="F227" s="104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8"/>
      <c r="AY227">
        <f>COUNTA($G$229,$AC$229)</f>
        <v>0</v>
      </c>
    </row>
    <row r="228" spans="1:51" ht="25.5" customHeight="1" x14ac:dyDescent="0.15">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c r="AY228" s="34">
        <f>$AY$227</f>
        <v>0</v>
      </c>
    </row>
    <row r="229" spans="1:51" ht="24.75"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82"/>
      <c r="Z229" s="383"/>
      <c r="AA229" s="383"/>
      <c r="AB229" s="807"/>
      <c r="AC229" s="675"/>
      <c r="AD229" s="676"/>
      <c r="AE229" s="676"/>
      <c r="AF229" s="676"/>
      <c r="AG229" s="677"/>
      <c r="AH229" s="669"/>
      <c r="AI229" s="670"/>
      <c r="AJ229" s="670"/>
      <c r="AK229" s="670"/>
      <c r="AL229" s="670"/>
      <c r="AM229" s="670"/>
      <c r="AN229" s="670"/>
      <c r="AO229" s="670"/>
      <c r="AP229" s="670"/>
      <c r="AQ229" s="670"/>
      <c r="AR229" s="670"/>
      <c r="AS229" s="670"/>
      <c r="AT229" s="671"/>
      <c r="AU229" s="382"/>
      <c r="AV229" s="383"/>
      <c r="AW229" s="383"/>
      <c r="AX229" s="384"/>
      <c r="AY229" s="34">
        <f t="shared" ref="AY229:AY239" si="17">$AY$227</f>
        <v>0</v>
      </c>
    </row>
    <row r="230" spans="1:51" ht="24.75" customHeight="1" x14ac:dyDescent="0.15">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6"/>
      <c r="B240" s="1047"/>
      <c r="C240" s="1047"/>
      <c r="D240" s="1047"/>
      <c r="E240" s="1047"/>
      <c r="F240" s="104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8"/>
      <c r="AY240">
        <f>COUNTA($G$242,$AC$242)</f>
        <v>0</v>
      </c>
    </row>
    <row r="241" spans="1:51" ht="24.75" customHeight="1" x14ac:dyDescent="0.15">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c r="AY241" s="34">
        <f>$AY$240</f>
        <v>0</v>
      </c>
    </row>
    <row r="242" spans="1:51" ht="24.75"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82"/>
      <c r="Z242" s="383"/>
      <c r="AA242" s="383"/>
      <c r="AB242" s="807"/>
      <c r="AC242" s="675"/>
      <c r="AD242" s="676"/>
      <c r="AE242" s="676"/>
      <c r="AF242" s="676"/>
      <c r="AG242" s="677"/>
      <c r="AH242" s="669"/>
      <c r="AI242" s="670"/>
      <c r="AJ242" s="670"/>
      <c r="AK242" s="670"/>
      <c r="AL242" s="670"/>
      <c r="AM242" s="670"/>
      <c r="AN242" s="670"/>
      <c r="AO242" s="670"/>
      <c r="AP242" s="670"/>
      <c r="AQ242" s="670"/>
      <c r="AR242" s="670"/>
      <c r="AS242" s="670"/>
      <c r="AT242" s="671"/>
      <c r="AU242" s="382"/>
      <c r="AV242" s="383"/>
      <c r="AW242" s="383"/>
      <c r="AX242" s="384"/>
      <c r="AY242" s="34">
        <f t="shared" ref="AY242:AY252" si="18">$AY$240</f>
        <v>0</v>
      </c>
    </row>
    <row r="243" spans="1:51" ht="24.75" customHeight="1" x14ac:dyDescent="0.15">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6"/>
      <c r="B253" s="1047"/>
      <c r="C253" s="1047"/>
      <c r="D253" s="1047"/>
      <c r="E253" s="1047"/>
      <c r="F253" s="104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8"/>
      <c r="AY253">
        <f>COUNTA($G$255,$AC$255)</f>
        <v>0</v>
      </c>
    </row>
    <row r="254" spans="1:51" ht="24.75" customHeight="1" x14ac:dyDescent="0.15">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c r="AY254" s="34">
        <f>$AY$253</f>
        <v>0</v>
      </c>
    </row>
    <row r="255" spans="1:51" ht="24.75"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82"/>
      <c r="Z255" s="383"/>
      <c r="AA255" s="383"/>
      <c r="AB255" s="807"/>
      <c r="AC255" s="675"/>
      <c r="AD255" s="676"/>
      <c r="AE255" s="676"/>
      <c r="AF255" s="676"/>
      <c r="AG255" s="677"/>
      <c r="AH255" s="669"/>
      <c r="AI255" s="670"/>
      <c r="AJ255" s="670"/>
      <c r="AK255" s="670"/>
      <c r="AL255" s="670"/>
      <c r="AM255" s="670"/>
      <c r="AN255" s="670"/>
      <c r="AO255" s="670"/>
      <c r="AP255" s="670"/>
      <c r="AQ255" s="670"/>
      <c r="AR255" s="670"/>
      <c r="AS255" s="670"/>
      <c r="AT255" s="671"/>
      <c r="AU255" s="382"/>
      <c r="AV255" s="383"/>
      <c r="AW255" s="383"/>
      <c r="AX255" s="384"/>
      <c r="AY255" s="34">
        <f t="shared" ref="AY255:AY265" si="19">$AY$253</f>
        <v>0</v>
      </c>
    </row>
    <row r="256" spans="1:51" ht="24.75" customHeight="1" x14ac:dyDescent="0.15">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2021-05-31T06:02:02Z</cp:lastPrinted>
  <dcterms:created xsi:type="dcterms:W3CDTF">2012-03-13T00:50:25Z</dcterms:created>
  <dcterms:modified xsi:type="dcterms:W3CDTF">2021-09-02T13:41:32Z</dcterms:modified>
</cp:coreProperties>
</file>