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5_国総研（横須賀）\提出版\"/>
    </mc:Choice>
  </mc:AlternateContent>
  <bookViews>
    <workbookView xWindow="0" yWindow="0" windowWidth="19200" windowHeight="1080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55" i="3"/>
  <c r="AY604" i="3"/>
  <c r="AY615" i="3"/>
  <c r="AY645" i="3"/>
  <c r="AY417" i="3"/>
  <c r="AY271" i="3"/>
  <c r="AY459"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<sst xmlns="http://schemas.openxmlformats.org/spreadsheetml/2006/main" count="2271" uniqueCount="697">
  <si>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</si>
  <si>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</si>
  <si>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</si>
  <si>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</si>
  <si>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</si>
  <si>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</si>
  <si>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</si>
  <si>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</si>
  <si>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</si>
  <si>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</si>
  <si>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</si>
  <si>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</si>
  <si>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</si>
  <si>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</si>
  <si>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</si>
  <si>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</si>
  <si>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</si>
  <si>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</si>
  <si>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</si>
  <si>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</si>
  <si>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</si>
  <si>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</si>
  <si>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</si>
  <si>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</si>
  <si>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</si>
  <si>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</si>
  <si>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</si>
  <si>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</si>
  <si>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</si>
  <si>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</si>
  <si>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</si>
  <si>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</si>
  <si>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</si>
  <si>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</si>
  <si>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</si>
  <si>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</si>
  <si>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</si>
  <si>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</si>
  <si>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</si>
  <si>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</si>
  <si>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</si>
  <si>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</si>
  <si>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</si>
  <si>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</si>
  <si>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</si>
  <si>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</si>
  <si>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</si>
  <si>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</si>
  <si>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</si>
  <si>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</si>
  <si>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</si>
  <si>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</si>
  <si>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</si>
  <si>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</si>
  <si>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</si>
  <si>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</si>
  <si>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</si>
  <si>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</si>
  <si>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</si>
  <si>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</si>
  <si>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</si>
  <si>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</si>
  <si>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</si>
  <si>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</si>
  <si>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</si>
  <si>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</si>
  <si>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</si>
  <si>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</si>
  <si>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</si>
  <si>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</si>
  <si>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</si>
  <si>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</si>
  <si>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</si>
  <si>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</si>
  <si>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</si>
  <si>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</si>
  <si>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</si>
  <si>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</si>
  <si>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</si>
  <si>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</si>
  <si>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</si>
  <si>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</si>
  <si>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</si>
  <si>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</si>
  <si>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</si>
  <si>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</si>
  <si>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</si>
  <si>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</si>
  <si>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</si>
  <si>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</si>
  <si>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</si>
  <si>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</si>
  <si>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</si>
  <si>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</si>
  <si>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</si>
  <si>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</si>
  <si>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</si>
  <si>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</si>
  <si>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</si>
  <si>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</si>
  <si>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</si>
  <si>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</si>
  <si>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</si>
  <si>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</si>
  <si>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</si>
  <si>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</si>
  <si>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</si>
  <si>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</si>
  <si>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</si>
  <si>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</si>
  <si>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</si>
  <si>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</si>
  <si>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</si>
  <si>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</si>
  <si>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</si>
  <si>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</si>
  <si>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</si>
  <si>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</si>
  <si>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</si>
  <si>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</si>
  <si>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</si>
  <si>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</si>
  <si>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</si>
  <si>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</si>
  <si>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</si>
  <si>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</si>
  <si>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</si>
  <si>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</si>
  <si>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</si>
  <si>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</si>
  <si>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</si>
  <si>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</si>
  <si>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</si>
  <si>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</si>
  <si>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</si>
  <si>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</si>
  <si>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</si>
  <si>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</si>
  <si>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</si>
  <si>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</si>
  <si>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</si>
  <si>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</si>
  <si>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</si>
  <si>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</si>
  <si>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</si>
  <si>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</si>
  <si>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</si>
  <si>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</si>
  <si>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</si>
  <si>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</si>
  <si>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</si>
  <si>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</si>
  <si>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</si>
  <si>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</si>
  <si>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</si>
  <si>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</si>
  <si>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</si>
  <si>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</si>
  <si>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</si>
  <si>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</si>
  <si>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</si>
  <si>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</si>
  <si>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</si>
  <si>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</si>
  <si>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</si>
  <si>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</si>
  <si>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</si>
  <si>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</si>
  <si>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</si>
  <si>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</si>
  <si>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</si>
  <si>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</si>
  <si>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</si>
  <si>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</si>
  <si>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</si>
  <si>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</si>
  <si>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</si>
  <si>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</si>
  <si>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</si>
  <si>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</si>
  <si>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</si>
  <si>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</si>
  <si>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</si>
  <si>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</si>
  <si>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</si>
  <si>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</si>
  <si>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</si>
  <si>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</si>
  <si>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</si>
  <si>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</si>
  <si>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</si>
  <si>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</si>
  <si>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</si>
  <si>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</si>
  <si>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</si>
  <si>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</si>
  <si>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</si>
  <si>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</si>
  <si>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</si>
  <si>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</si>
  <si>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</si>
  <si>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</si>
  <si>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</si>
  <si>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</si>
  <si>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</si>
  <si>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</si>
  <si>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</si>
  <si>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</si>
  <si>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</si>
  <si>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</si>
  <si>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</si>
  <si>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</si>
  <si>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</si>
  <si>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</si>
  <si>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</si>
  <si>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</si>
  <si>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</si>
  <si>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</si>
  <si>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</si>
  <si>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</si>
  <si>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</si>
  <si>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</si>
  <si>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</si>
  <si>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</si>
  <si>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</si>
  <si>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</si>
  <si>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</si>
  <si>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</si>
  <si>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</si>
  <si>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</si>
  <si>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</si>
  <si>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</si>
  <si>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</si>
  <si>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</si>
  <si>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</si>
  <si>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</si>
  <si>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</si>
  <si>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</si>
  <si>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</si>
  <si>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</si>
  <si>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</si>
  <si>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</si>
  <si>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</si>
  <si>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</si>
  <si>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</si>
  <si>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</si>
  <si>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</si>
  <si>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</si>
  <si>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</si>
  <si>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</si>
  <si>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</si>
  <si>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</si>
  <si>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</si>
  <si>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</si>
  <si>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</si>
  <si>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</si>
  <si>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</si>
  <si>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</si>
  <si>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</si>
  <si>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</si>
  <si>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</si>
  <si>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</si>
  <si>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</si>
  <si>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</si>
  <si>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</si>
  <si>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</si>
  <si>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</si>
  <si>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</si>
  <si>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</si>
  <si>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</si>
  <si>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</si>
  <si>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</si>
  <si>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</si>
  <si>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</si>
  <si>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</si>
  <si>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</si>
  <si>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</si>
  <si>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</si>
  <si>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</si>
  <si>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</si>
  <si>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</si>
  <si>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</si>
  <si>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</si>
  <si>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</si>
  <si>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</si>
  <si>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</si>
  <si>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</si>
  <si>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</si>
  <si>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</si>
  <si>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</si>
  <si>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</si>
  <si>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</si>
  <si>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</si>
  <si>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</si>
  <si>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</si>
  <si>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</si>
  <si>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</si>
  <si>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</si>
  <si>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</si>
  <si>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</si>
  <si>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</si>
  <si>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</si>
  <si>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</si>
  <si>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</si>
  <si>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</si>
  <si>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</si>
  <si>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</si>
  <si>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</si>
  <si>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</si>
  <si>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</si>
  <si>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</si>
  <si>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</si>
  <si>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</si>
  <si>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</si>
  <si>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</si>
  <si>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</si>
  <si>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</si>
  <si>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</si>
  <si>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</si>
  <si>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</si>
  <si>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</si>
  <si>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</si>
  <si>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</si>
  <si>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</si>
  <si>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</si>
  <si>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</si>
  <si>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</si>
  <si>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</si>
  <si>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</si>
  <si>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</si>
  <si>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</si>
  <si>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</si>
  <si>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</si>
  <si>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</si>
  <si>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</si>
  <si>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</si>
  <si>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</si>
  <si>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</si>
  <si>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</si>
  <si>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</si>
  <si>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</si>
  <si>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</si>
  <si>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</si>
  <si>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</si>
  <si>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</si>
  <si>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</si>
  <si>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</si>
  <si>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</si>
  <si>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</si>
  <si>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</si>
  <si>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</si>
  <si>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</si>
  <si>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</si>
  <si>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</si>
  <si>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</si>
  <si>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</si>
  <si>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</si>
  <si>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</si>
  <si>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</si>
  <si>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</si>
  <si>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</si>
  <si>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</si>
  <si>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</si>
  <si>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</si>
  <si>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</si>
  <si>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</si>
  <si>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</si>
  <si>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</si>
  <si>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</si>
  <si>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</si>
  <si>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</si>
  <si>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</si>
  <si>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</si>
  <si>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</si>
  <si>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</si>
  <si>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</si>
  <si>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</si>
  <si>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</si>
  <si>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</si>
  <si>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</si>
  <si>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</si>
  <si>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</si>
  <si>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</si>
  <si>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</si>
  <si>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</si>
  <si>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</si>
  <si>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</si>
  <si>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</si>
  <si>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</si>
  <si>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</si>
  <si>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</si>
  <si>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</si>
  <si>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</si>
  <si>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</si>
  <si>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</si>
  <si>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</si>
  <si>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</si>
  <si>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</si>
  <si>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</si>
  <si>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</si>
  <si>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</si>
  <si>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</si>
  <si>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</si>
  <si>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</si>
  <si>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</si>
  <si>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</si>
  <si>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</si>
  <si>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</si>
  <si>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</si>
  <si>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</si>
  <si>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</si>
  <si>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</si>
  <si>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</si>
  <si>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</si>
  <si>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</si>
  <si>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</si>
  <si>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</si>
  <si>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</si>
  <si>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</si>
  <si>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</si>
  <si>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</si>
  <si>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</si>
  <si>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</si>
  <si>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</si>
  <si>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</si>
  <si>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</si>
  <si>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</si>
  <si>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</si>
  <si>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</si>
  <si>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</si>
  <si>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</si>
  <si>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</si>
  <si>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</si>
  <si>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</si>
  <si>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</si>
  <si>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</si>
  <si>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</si>
  <si>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</si>
  <si>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</si>
  <si>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</si>
  <si>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</si>
  <si>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</si>
  <si>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</si>
  <si>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</si>
  <si>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</si>
  <si>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</si>
  <si>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</si>
  <si>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</si>
  <si>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</si>
  <si>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</si>
  <si>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</si>
  <si>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</si>
  <si>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</si>
  <si>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</si>
  <si>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</si>
  <si>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</si>
  <si>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</si>
  <si>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</si>
  <si>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</si>
  <si>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</si>
  <si>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</si>
  <si>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</si>
  <si>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</si>
  <si>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</si>
  <si>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</si>
  <si>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</si>
  <si>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</si>
  <si>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</si>
  <si>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</si>
  <si>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</si>
  <si>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</si>
  <si>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</si>
  <si>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</si>
  <si>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</si>
  <si>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</si>
  <si>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</si>
  <si>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</si>
  <si>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</si>
  <si>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</si>
  <si>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</si>
  <si>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</si>
  <si>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</si>
  <si>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</si>
  <si>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</si>
  <si>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</si>
  <si>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</si>
  <si>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</si>
  <si>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</si>
  <si>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</si>
  <si>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</si>
  <si>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</si>
  <si>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</si>
  <si>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</si>
  <si>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</si>
  <si>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</si>
  <si>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</si>
  <si>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</si>
  <si>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</si>
  <si>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</si>
  <si>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</si>
  <si>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</si>
  <si>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</si>
  <si>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</si>
  <si>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</si>
  <si>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</si>
  <si>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</si>
  <si>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</si>
  <si>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</si>
  <si>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</si>
  <si>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</si>
  <si>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</si>
  <si>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</si>
  <si>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</si>
  <si>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</si>
  <si>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</si>
  <si>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</si>
  <si>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</si>
  <si>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</si>
  <si>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</si>
  <si>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</si>
  <si>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</si>
  <si>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</si>
  <si>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</si>
  <si>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</si>
  <si>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</si>
  <si>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</si>
  <si>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</si>
  <si>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</si>
  <si>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</si>
  <si>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</si>
  <si>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</si>
  <si>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</si>
  <si>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</si>
  <si>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</si>
  <si>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</si>
  <si>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</si>
  <si>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</si>
  <si>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</si>
  <si>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</si>
  <si>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</si>
  <si>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</si>
  <si>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</si>
  <si>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</si>
  <si>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</si>
  <si>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</si>
  <si>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</si>
  <si>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</si>
  <si>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</si>
  <si>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</si>
  <si>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</si>
  <si>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</si>
  <si>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</si>
  <si>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</si>
  <si>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</si>
  <si>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</si>
  <si>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</si>
  <si>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</si>
  <si>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</si>
  <si>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</si>
  <si>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</si>
  <si>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</si>
  <si>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</si>
  <si>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</si>
  <si>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</si>
  <si>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</si>
  <si>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</si>
  <si>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</si>
  <si>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</si>
  <si>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</si>
  <si>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</si>
  <si>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</si>
  <si>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</si>
  <si>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</si>
  <si>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</si>
  <si>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</si>
  <si>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</si>
  <si>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</si>
  <si>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</si>
  <si>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</si>
  <si>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</si>
  <si>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</si>
  <si>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</si>
  <si>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</si>
  <si>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</si>
  <si>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</si>
  <si>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</si>
  <si>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</si>
  <si>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</si>
  <si>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</si>
  <si>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</si>
  <si>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</si>
  <si>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</si>
  <si>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</si>
  <si>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</si>
  <si>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</si>
  <si>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</si>
  <si>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</si>
  <si>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</si>
  <si>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</si>
  <si>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</si>
  <si>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</si>
  <si>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</si>
  <si>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</si>
  <si>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</si>
  <si>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</si>
  <si>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</si>
  <si>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</si>
  <si>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</si>
  <si>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</si>
  <si>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</si>
  <si>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</si>
  <si>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</si>
  <si>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</si>
  <si>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</si>
  <si>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</si>
  <si>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</si>
  <si>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</si>
  <si>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</si>
  <si>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</si>
  <si>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</si>
  <si>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</si>
  <si>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</si>
  <si>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</si>
  <si>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</si>
  <si>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</si>
  <si>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</si>
  <si>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</si>
  <si>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</si>
  <si>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</si>
  <si>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</si>
  <si>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</si>
  <si>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</si>
  <si>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大規模地震時の港湾施設の即時被害推定手法に関する研究</t>
    <phoneticPr fontId="5"/>
  </si>
  <si>
    <t>国土技術政策総合研究所（横須賀）</t>
    <phoneticPr fontId="5"/>
  </si>
  <si>
    <t>港湾施設研究室</t>
    <rPh sb="0" eb="2">
      <t>コウワン</t>
    </rPh>
    <rPh sb="2" eb="4">
      <t>シセツ</t>
    </rPh>
    <rPh sb="4" eb="7">
      <t>ケンキュウシツ</t>
    </rPh>
    <phoneticPr fontId="5"/>
  </si>
  <si>
    <t>室長　宮田　正史</t>
  </si>
  <si>
    <t>○</t>
  </si>
  <si>
    <t>大規模地震を対象とした港湾施設（係留施設）の即時被害推定手法を確立することを目標としている。研究成果を実用化することにより、港湾防災部局（国土交通省港湾局、全国の港湾管理者等）が、現地からの被害報告が入る前に、広域にわたる港湾の被災範囲や各港湾における係留施設の被害程度の推定結果を活用し、手戻りの少ない初動態勢や対応方針を速やかに決定できるようにすることを目的としている。</t>
    <rPh sb="154" eb="156">
      <t>タイセイ</t>
    </rPh>
    <phoneticPr fontId="5"/>
  </si>
  <si>
    <t>東南海・南海地震など、多数の港湾で同時に甚大な被害をもたらすような大規模地震が発生した場合、港湾防災部局（国土交通省港湾局、全国の港湾管理者等）は現地からの被害報告がほとんどない中で、被害調査の優先順位、航路啓開・緊急物資輸送径路、利用可能な係留施設を想定しつつ、初動体制や対応方針を短時間で決定する必要がある。しかしながら、地震が夜間に発生した場合や、余震や津波により現地港湾に近づけない場合は、地震直後の現地被害情報の入手は困難であるものの、現地に立ち入らずに被災直後に被害を推定可能な確立された手法は従来存在しなかった。このため、短時間で初動態勢や対応方針を速やかに決定するためには、多数の港湾における多数の係留施設の被害程度を短時間（１５分程度）で推定し、かつ緊急物資輸送等の搬出入に利用できる可能性の高い係留施設を一定の精度で抽出可能な技術が必要である。</t>
    <rPh sb="274" eb="276">
      <t>タイセイ</t>
    </rPh>
    <phoneticPr fontId="5"/>
  </si>
  <si>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</si>
  <si>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</si>
  <si>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</si>
  <si>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</si>
  <si>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</si>
  <si>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</si>
  <si>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</si>
  <si>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大規模地震による港湾施設の被災程度について，即時被害推定手法により試算及び結果の情報提供を行う</t>
  </si>
  <si>
    <t>大規模地震による港湾施設の被災程度について，即時被害推定手法により試算及び結果の情報提供を行う，国際戦略・国際拠点港湾（ただし，想定震度が6弱以上）の数</t>
  </si>
  <si>
    <t>箇所</t>
    <rPh sb="0" eb="2">
      <t>カショ</t>
    </rPh>
    <phoneticPr fontId="5"/>
  </si>
  <si>
    <t>-</t>
    <phoneticPr fontId="5"/>
  </si>
  <si>
    <t>研究マネジメント方針</t>
    <phoneticPr fontId="5"/>
  </si>
  <si>
    <t>大規模地震時の港湾施設の即時被害推定手法に関する研究項目件数</t>
    <phoneticPr fontId="5"/>
  </si>
  <si>
    <t>件</t>
    <rPh sb="0" eb="1">
      <t>ケン</t>
    </rPh>
    <phoneticPr fontId="5"/>
  </si>
  <si>
    <t>当初予算額（百万円）／大規模地震時の港湾施設の即時被害推定手法に関する研究項目の終了件数</t>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</si>
  <si>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</si>
  <si>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</si>
  <si>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</si>
  <si>
    <t>４１　技術研究開発を推進する</t>
  </si>
  <si>
    <t>目標を達成した技術研究開発の割合、「右記の数値以上とする」</t>
    <phoneticPr fontId="5"/>
  </si>
  <si>
    <t>％</t>
    <phoneticPr fontId="5"/>
  </si>
  <si>
    <t>本事業の実施により、大規模地震を対象とした港湾施設（係留施設）の即時被害推定手法を確立することは、手戻りの少ない初動態勢や対応方針を速やかに決定できることにつながり、国土交通省が実施している技術研究開発課題を効果的・効率的に推進することに資する。</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</si>
  <si>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</si>
  <si>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</si>
  <si>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国土交通省重点政策に位置付けられている「防災・減災対策」に該当する。</t>
    <phoneticPr fontId="5"/>
  </si>
  <si>
    <t>○</t>
    <phoneticPr fontId="5"/>
  </si>
  <si>
    <t>有</t>
  </si>
  <si>
    <t>無</t>
    <phoneticPr fontId="5"/>
  </si>
  <si>
    <t>‐</t>
  </si>
  <si>
    <t>妥当である</t>
    <rPh sb="0" eb="2">
      <t>ダトウ</t>
    </rPh>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</si>
  <si>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</si>
  <si>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</si>
  <si>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</si>
  <si>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 xml:space="preserve">類似事業はない。                 
</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</si>
  <si>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</si>
  <si>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事業終了後には「研究の実施方法と体制の妥当性」、「目標の達成度」等の評価項目に関し、外部有識者による『事後評価』を受けることとしている。</t>
    <phoneticPr fontId="5"/>
  </si>
  <si>
    <t>新30-0056</t>
    <rPh sb="0" eb="1">
      <t>シン</t>
    </rPh>
    <phoneticPr fontId="5"/>
  </si>
  <si>
    <t>新30-0054</t>
    <rPh sb="0" eb="1">
      <t>シン</t>
    </rPh>
    <phoneticPr fontId="5"/>
  </si>
  <si>
    <t>国土交通省</t>
  </si>
  <si>
    <t>-</t>
    <phoneticPr fontId="5"/>
  </si>
  <si>
    <t>-</t>
    <phoneticPr fontId="5"/>
  </si>
  <si>
    <t>-</t>
    <phoneticPr fontId="5"/>
  </si>
  <si>
    <t>【随意契約（企画競争）】</t>
    <phoneticPr fontId="5"/>
  </si>
  <si>
    <t>試験研究費</t>
    <rPh sb="0" eb="5">
      <t>シケンケンキュウヒ</t>
    </rPh>
    <phoneticPr fontId="5"/>
  </si>
  <si>
    <t>サイト増幅特性の補正に関する調査</t>
    <rPh sb="3" eb="5">
      <t>ゾウフク</t>
    </rPh>
    <rPh sb="5" eb="7">
      <t>トクセイ</t>
    </rPh>
    <rPh sb="8" eb="10">
      <t>ホセイ</t>
    </rPh>
    <rPh sb="11" eb="12">
      <t>カン</t>
    </rPh>
    <rPh sb="14" eb="16">
      <t>チョウサ</t>
    </rPh>
    <phoneticPr fontId="5"/>
  </si>
  <si>
    <t>（株）ニュージェック</t>
    <rPh sb="0" eb="3">
      <t>カブ</t>
    </rPh>
    <phoneticPr fontId="5"/>
  </si>
  <si>
    <t>－</t>
    <phoneticPr fontId="5"/>
  </si>
  <si>
    <t>-</t>
    <phoneticPr fontId="5"/>
  </si>
  <si>
    <t>-</t>
    <phoneticPr fontId="5"/>
  </si>
  <si>
    <t>9/1</t>
    <phoneticPr fontId="5"/>
  </si>
  <si>
    <t>8/1</t>
    <phoneticPr fontId="5"/>
  </si>
  <si>
    <t>-</t>
    <phoneticPr fontId="5"/>
  </si>
  <si>
    <t>国交</t>
  </si>
  <si>
    <t>地震動の強度及び構造物の変形を考慮した，サイト増幅特性の補正種別の選択に関する検討
・サイト増幅特性のゾーニング</t>
    <phoneticPr fontId="5"/>
  </si>
  <si>
    <t>終了予定</t>
  </si>
  <si>
    <t>本業務は令和２年度で事業完了に伴い終了。事業の成果が有効活用されるよう努められたい。</t>
    <rPh sb="0" eb="1">
      <t>ホン</t>
    </rPh>
    <rPh sb="1" eb="3">
      <t>ギョウム</t>
    </rPh>
    <rPh sb="4" eb="6">
      <t>レイワ</t>
    </rPh>
    <rPh sb="7" eb="9">
      <t>ネンド</t>
    </rPh>
    <rPh sb="10" eb="12">
      <t>ジギョウ</t>
    </rPh>
    <rPh sb="12" eb="14">
      <t>カンリョウ</t>
    </rPh>
    <rPh sb="15" eb="16">
      <t>トモナ</t>
    </rPh>
    <rPh sb="17" eb="19">
      <t>シュウリョウ</t>
    </rPh>
    <rPh sb="20" eb="22">
      <t>ジギョウ</t>
    </rPh>
    <rPh sb="23" eb="25">
      <t>セイカ</t>
    </rPh>
    <rPh sb="26" eb="28">
      <t>ユウコウ</t>
    </rPh>
    <rPh sb="28" eb="30">
      <t>カツヨウ</t>
    </rPh>
    <rPh sb="35" eb="36">
      <t>ツト</t>
    </rPh>
    <phoneticPr fontId="5"/>
  </si>
  <si>
    <t>-</t>
    <phoneticPr fontId="5"/>
  </si>
  <si>
    <t>予定どおり令和2年度で事業終了。事業の成果が有効活用されるよう努めていく。</t>
    <rPh sb="16" eb="18">
      <t>ジギョウ</t>
    </rPh>
    <rPh sb="19" eb="21">
      <t>セイカ</t>
    </rPh>
    <rPh sb="22" eb="24">
      <t>ユウコウ</t>
    </rPh>
    <rPh sb="24" eb="26">
      <t>カツヨウ</t>
    </rPh>
    <rPh sb="31" eb="3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</si>
</sst>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173304</xdr:colOff>
      <xdr:row>747</xdr:row>
      <xdr:rowOff>327066</xdr:rowOff>
    </xdr:from>
    <xdr:ext cx="1736373" cy="642484"/>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973779" y="36864966"/>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７．５百万円</a:t>
          </a:r>
          <a:endParaRPr kumimoji="1" lang="en-US" altLang="ja-JP" sz="1100">
            <a:solidFill>
              <a:sysClr val="windowText" lastClr="000000"/>
            </a:solidFill>
            <a:latin typeface="+mn-ea"/>
            <a:ea typeface="+mn-ea"/>
          </a:endParaRPr>
        </a:p>
      </xdr:txBody>
    </xdr:sp>
    <xdr:clientData/>
  </xdr:oneCellAnchor>
  <xdr:twoCellAnchor>
    <xdr:from>
      <xdr:col>18</xdr:col>
      <xdr:colOff>13606</xdr:colOff>
      <xdr:row>753</xdr:row>
      <xdr:rowOff>280307</xdr:rowOff>
    </xdr:from>
    <xdr:to>
      <xdr:col>30</xdr:col>
      <xdr:colOff>159261</xdr:colOff>
      <xdr:row>755</xdr:row>
      <xdr:rowOff>232344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614056" y="38932757"/>
          <a:ext cx="2545955" cy="6568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Ａ．民間会社（</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７．５百万円</a:t>
          </a:r>
          <a:endParaRPr kumimoji="1" lang="en-US" altLang="ja-JP" sz="1100">
            <a:solidFill>
              <a:sysClr val="windowText" lastClr="000000"/>
            </a:solidFill>
            <a:latin typeface="+mn-ea"/>
            <a:ea typeface="+mn-ea"/>
          </a:endParaRPr>
        </a:p>
      </xdr:txBody>
    </xdr:sp>
    <xdr:clientData/>
  </xdr:twoCellAnchor>
  <xdr:twoCellAnchor>
    <xdr:from>
      <xdr:col>25</xdr:col>
      <xdr:colOff>91168</xdr:colOff>
      <xdr:row>752</xdr:row>
      <xdr:rowOff>68036</xdr:rowOff>
    </xdr:from>
    <xdr:to>
      <xdr:col>25</xdr:col>
      <xdr:colOff>91168</xdr:colOff>
      <xdr:row>752</xdr:row>
      <xdr:rowOff>326572</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091793" y="38368061"/>
          <a:ext cx="0" cy="2585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118464</xdr:colOff>
      <xdr:row>747</xdr:row>
      <xdr:rowOff>309762</xdr:rowOff>
    </xdr:from>
    <xdr:to>
      <xdr:col>41</xdr:col>
      <xdr:colOff>92689</xdr:colOff>
      <xdr:row>749</xdr:row>
      <xdr:rowOff>285749</xdr:rowOff>
    </xdr:to>
    <xdr:sp macro="" textlink="">
      <xdr:nvSpPr>
        <xdr:cNvPr id="11" name="大かっこ 10">
          <a:extLst>
            <a:ext uri="{FF2B5EF4-FFF2-40B4-BE49-F238E27FC236}">
              <a16:creationId xmlns:a16="http://schemas.microsoft.com/office/drawing/2014/main" id="{00000000-0008-0000-0000-00000B000000}"/>
            </a:ext>
          </a:extLst>
        </xdr:cNvPr>
        <xdr:cNvSpPr>
          <a:spLocks noChangeArrowheads="1"/>
        </xdr:cNvSpPr>
      </xdr:nvSpPr>
      <xdr:spPr bwMode="auto">
        <a:xfrm>
          <a:off x="6119214" y="36847662"/>
          <a:ext cx="2174500" cy="68083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　　０．７</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twoCellAnchor>
    <xdr:from>
      <xdr:col>18</xdr:col>
      <xdr:colOff>27214</xdr:colOff>
      <xdr:row>756</xdr:row>
      <xdr:rowOff>54427</xdr:rowOff>
    </xdr:from>
    <xdr:to>
      <xdr:col>33</xdr:col>
      <xdr:colOff>104188</xdr:colOff>
      <xdr:row>759</xdr:row>
      <xdr:rowOff>231321</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627664" y="39764152"/>
          <a:ext cx="3077349" cy="123416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・地震動の強度及び構造物の変形を考慮した、サイト増幅特性の補正種別の選択に関する検討</a:t>
          </a:r>
          <a:endParaRPr kumimoji="1" lang="en-US" altLang="ja-JP" sz="1100">
            <a:solidFill>
              <a:schemeClr val="tx1"/>
            </a:solidFill>
            <a:effectLst/>
            <a:latin typeface="+mn-lt"/>
            <a:ea typeface="+mn-ea"/>
            <a:cs typeface="+mn-cs"/>
          </a:endParaRPr>
        </a:p>
        <a:p>
          <a:pPr eaLnBrk="1" fontAlgn="auto" latinLnBrk="0" hangingPunct="1"/>
          <a:r>
            <a:rPr lang="ja-JP" altLang="en-US">
              <a:effectLst/>
            </a:rPr>
            <a:t>・サイト増幅特性のゾーニング</a:t>
          </a:r>
          <a:endParaRPr lang="ja-JP" altLang="ja-JP">
            <a:effectLst/>
          </a:endParaRPr>
        </a:p>
      </xdr:txBody>
    </xdr:sp>
    <xdr:clientData/>
  </xdr:twoCellAnchor>
  <xdr:twoCellAnchor>
    <xdr:from>
      <xdr:col>18</xdr:col>
      <xdr:colOff>13608</xdr:colOff>
      <xdr:row>750</xdr:row>
      <xdr:rowOff>40822</xdr:rowOff>
    </xdr:from>
    <xdr:to>
      <xdr:col>28</xdr:col>
      <xdr:colOff>108858</xdr:colOff>
      <xdr:row>751</xdr:row>
      <xdr:rowOff>340179</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614058" y="37635997"/>
          <a:ext cx="2095500" cy="65178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・本研究のとりまとめ</a:t>
          </a:r>
          <a:endParaRPr kumimoji="1" lang="en-US" altLang="ja-JP" sz="1100">
            <a:solidFill>
              <a:schemeClr val="tx1"/>
            </a:solidFill>
            <a:effectLst/>
            <a:latin typeface="+mn-lt"/>
            <a:ea typeface="+mn-ea"/>
            <a:cs typeface="+mn-cs"/>
          </a:endParaRPr>
        </a:p>
        <a:p>
          <a:pPr eaLnBrk="1" fontAlgn="auto" latinLnBrk="0" hangingPunct="1"/>
          <a:r>
            <a:rPr lang="ja-JP" altLang="en-US">
              <a:effectLst/>
            </a:rPr>
            <a:t>・検討業務の発注</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5" zoomScaleNormal="75" zoomScaleSheetLayoutView="75" zoomScalePageLayoutView="85" workbookViewId="0">
      <selection activeCell="B2" sqref="B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326</v>
      </c>
      <c r="AJ2" s="941" t="s">
        <v>691</v>
      </c>
      <c r="AK2" s="941"/>
      <c r="AL2" s="941"/>
      <c r="AM2" s="941"/>
      <c r="AN2" s="83" t="s">
        <v>326</v>
      </c>
      <c r="AO2" s="941">
        <v>20</v>
      </c>
      <c r="AP2" s="941"/>
      <c r="AQ2" s="941"/>
      <c r="AR2" s="84" t="s">
        <v>631</v>
      </c>
      <c r="AS2" s="947">
        <v>547</v>
      </c>
      <c r="AT2" s="947"/>
      <c r="AU2" s="947"/>
      <c r="AV2" s="83" t="str">
        <f>IF(AW2="","","-")</f>
        <v/>
      </c>
      <c r="AW2" s="907"/>
      <c r="AX2" s="907"/>
    </row>
    <row r="3" spans="1:50" ht="21" customHeight="1" thickBot="1" x14ac:dyDescent="0.2">
      <c r="A3" s="850" t="s">
        <v>624</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677</v>
      </c>
      <c r="AK3" s="852"/>
      <c r="AL3" s="852"/>
      <c r="AM3" s="852"/>
      <c r="AN3" s="852"/>
      <c r="AO3" s="852"/>
      <c r="AP3" s="852"/>
      <c r="AQ3" s="852"/>
      <c r="AR3" s="852"/>
      <c r="AS3" s="852"/>
      <c r="AT3" s="852"/>
      <c r="AU3" s="852"/>
      <c r="AV3" s="852"/>
      <c r="AW3" s="852"/>
      <c r="AX3" s="24" t="s">
        <v>64</v>
      </c>
    </row>
    <row r="4" spans="1:50" ht="24.75" customHeight="1" x14ac:dyDescent="0.15">
      <c r="A4" s="688" t="s">
        <v>25</v>
      </c>
      <c r="B4" s="689"/>
      <c r="C4" s="689"/>
      <c r="D4" s="689"/>
      <c r="E4" s="689"/>
      <c r="F4" s="689"/>
      <c r="G4" s="666" t="s">
        <v>632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633</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2" t="s">
        <v>428</v>
      </c>
      <c r="H5" s="823"/>
      <c r="I5" s="823"/>
      <c r="J5" s="823"/>
      <c r="K5" s="823"/>
      <c r="L5" s="823"/>
      <c r="M5" s="824" t="s">
        <v>65</v>
      </c>
      <c r="N5" s="825"/>
      <c r="O5" s="825"/>
      <c r="P5" s="825"/>
      <c r="Q5" s="825"/>
      <c r="R5" s="826"/>
      <c r="S5" s="827" t="s">
        <v>431</v>
      </c>
      <c r="T5" s="823"/>
      <c r="U5" s="823"/>
      <c r="V5" s="823"/>
      <c r="W5" s="823"/>
      <c r="X5" s="828"/>
      <c r="Y5" s="682" t="s">
        <v>3</v>
      </c>
      <c r="Z5" s="528"/>
      <c r="AA5" s="528"/>
      <c r="AB5" s="528"/>
      <c r="AC5" s="528"/>
      <c r="AD5" s="529"/>
      <c r="AE5" s="683" t="s">
        <v>634</v>
      </c>
      <c r="AF5" s="683"/>
      <c r="AG5" s="683"/>
      <c r="AH5" s="683"/>
      <c r="AI5" s="683"/>
      <c r="AJ5" s="683"/>
      <c r="AK5" s="683"/>
      <c r="AL5" s="683"/>
      <c r="AM5" s="683"/>
      <c r="AN5" s="683"/>
      <c r="AO5" s="683"/>
      <c r="AP5" s="684"/>
      <c r="AQ5" s="685" t="s">
        <v>635</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680</v>
      </c>
      <c r="H7" s="484"/>
      <c r="I7" s="484"/>
      <c r="J7" s="484"/>
      <c r="K7" s="484"/>
      <c r="L7" s="484"/>
      <c r="M7" s="484"/>
      <c r="N7" s="484"/>
      <c r="O7" s="484"/>
      <c r="P7" s="484"/>
      <c r="Q7" s="484"/>
      <c r="R7" s="484"/>
      <c r="S7" s="484"/>
      <c r="T7" s="484"/>
      <c r="U7" s="484"/>
      <c r="V7" s="484"/>
      <c r="W7" s="484"/>
      <c r="X7" s="485"/>
      <c r="Y7" s="919" t="s">
        <v>309</v>
      </c>
      <c r="Z7" s="425"/>
      <c r="AA7" s="425"/>
      <c r="AB7" s="425"/>
      <c r="AC7" s="425"/>
      <c r="AD7" s="920"/>
      <c r="AE7" s="908" t="s">
        <v>690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0" t="s">
        <v>208</v>
      </c>
      <c r="B8" s="481"/>
      <c r="C8" s="481"/>
      <c r="D8" s="481"/>
      <c r="E8" s="481"/>
      <c r="F8" s="482"/>
      <c r="G8" s="942" t="str">
        <f>入力規則等!A27</f>
        <v>科学技術・イノベーション</v>
      </c>
      <c r="H8" s="704"/>
      <c r="I8" s="704"/>
      <c r="J8" s="704"/>
      <c r="K8" s="704"/>
      <c r="L8" s="704"/>
      <c r="M8" s="704"/>
      <c r="N8" s="704"/>
      <c r="O8" s="704"/>
      <c r="P8" s="704"/>
      <c r="Q8" s="704"/>
      <c r="R8" s="704"/>
      <c r="S8" s="704"/>
      <c r="T8" s="704"/>
      <c r="U8" s="704"/>
      <c r="V8" s="704"/>
      <c r="W8" s="704"/>
      <c r="X8" s="943"/>
      <c r="Y8" s="829" t="s">
        <v>209</v>
      </c>
      <c r="Z8" s="830"/>
      <c r="AA8" s="830"/>
      <c r="AB8" s="830"/>
      <c r="AC8" s="830"/>
      <c r="AD8" s="831"/>
      <c r="AE8" s="703" t="str">
        <f>入力規則等!K13</f>
        <v>文教及び科学振興</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4" t="s">
        <v>29</v>
      </c>
      <c r="B10" s="645"/>
      <c r="C10" s="645"/>
      <c r="D10" s="645"/>
      <c r="E10" s="645"/>
      <c r="F10" s="645"/>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60" t="s">
        <v>24</v>
      </c>
      <c r="B12" s="961"/>
      <c r="C12" s="961"/>
      <c r="D12" s="961"/>
      <c r="E12" s="961"/>
      <c r="F12" s="962"/>
      <c r="G12" s="743"/>
      <c r="H12" s="744"/>
      <c r="I12" s="744"/>
      <c r="J12" s="744"/>
      <c r="K12" s="744"/>
      <c r="L12" s="744"/>
      <c r="M12" s="744"/>
      <c r="N12" s="744"/>
      <c r="O12" s="744"/>
      <c r="P12" s="432" t="s">
        <v>310</v>
      </c>
      <c r="Q12" s="427"/>
      <c r="R12" s="427"/>
      <c r="S12" s="427"/>
      <c r="T12" s="427"/>
      <c r="U12" s="427"/>
      <c r="V12" s="428"/>
      <c r="W12" s="432" t="s">
        <v>332</v>
      </c>
      <c r="X12" s="427"/>
      <c r="Y12" s="427"/>
      <c r="Z12" s="427"/>
      <c r="AA12" s="427"/>
      <c r="AB12" s="427"/>
      <c r="AC12" s="428"/>
      <c r="AD12" s="432" t="s">
        <v>621</v>
      </c>
      <c r="AE12" s="427"/>
      <c r="AF12" s="427"/>
      <c r="AG12" s="427"/>
      <c r="AH12" s="427"/>
      <c r="AI12" s="427"/>
      <c r="AJ12" s="428"/>
      <c r="AK12" s="432" t="s">
        <v>625</v>
      </c>
      <c r="AL12" s="427"/>
      <c r="AM12" s="427"/>
      <c r="AN12" s="427"/>
      <c r="AO12" s="427"/>
      <c r="AP12" s="427"/>
      <c r="AQ12" s="428"/>
      <c r="AR12" s="432" t="s">
        <v>626</v>
      </c>
      <c r="AS12" s="427"/>
      <c r="AT12" s="427"/>
      <c r="AU12" s="427"/>
      <c r="AV12" s="427"/>
      <c r="AW12" s="427"/>
      <c r="AX12" s="706"/>
    </row>
    <row r="13" spans="1:50" ht="21" customHeight="1" x14ac:dyDescent="0.15">
      <c r="A13" s="598"/>
      <c r="B13" s="599"/>
      <c r="C13" s="599"/>
      <c r="D13" s="599"/>
      <c r="E13" s="599"/>
      <c r="F13" s="600"/>
      <c r="G13" s="707" t="s">
        <v>6</v>
      </c>
      <c r="H13" s="708"/>
      <c r="I13" s="747" t="s">
        <v>7</v>
      </c>
      <c r="J13" s="748"/>
      <c r="K13" s="748"/>
      <c r="L13" s="748"/>
      <c r="M13" s="748"/>
      <c r="N13" s="748"/>
      <c r="O13" s="749"/>
      <c r="P13" s="641">
        <v>9</v>
      </c>
      <c r="Q13" s="642"/>
      <c r="R13" s="642"/>
      <c r="S13" s="642"/>
      <c r="T13" s="642"/>
      <c r="U13" s="642"/>
      <c r="V13" s="643"/>
      <c r="W13" s="641">
        <v>9</v>
      </c>
      <c r="X13" s="642"/>
      <c r="Y13" s="642"/>
      <c r="Z13" s="642"/>
      <c r="AA13" s="642"/>
      <c r="AB13" s="642"/>
      <c r="AC13" s="643"/>
      <c r="AD13" s="641">
        <v>8</v>
      </c>
      <c r="AE13" s="642"/>
      <c r="AF13" s="642"/>
      <c r="AG13" s="642"/>
      <c r="AH13" s="642"/>
      <c r="AI13" s="642"/>
      <c r="AJ13" s="643"/>
      <c r="AK13" s="641">
        <v>0</v>
      </c>
      <c r="AL13" s="642"/>
      <c r="AM13" s="642"/>
      <c r="AN13" s="642"/>
      <c r="AO13" s="642"/>
      <c r="AP13" s="642"/>
      <c r="AQ13" s="643"/>
      <c r="AR13" s="916">
        <v>0</v>
      </c>
      <c r="AS13" s="917"/>
      <c r="AT13" s="917"/>
      <c r="AU13" s="917"/>
      <c r="AV13" s="917"/>
      <c r="AW13" s="917"/>
      <c r="AX13" s="918"/>
    </row>
    <row r="14" spans="1:50" ht="21" customHeight="1" x14ac:dyDescent="0.15">
      <c r="A14" s="598"/>
      <c r="B14" s="599"/>
      <c r="C14" s="599"/>
      <c r="D14" s="599"/>
      <c r="E14" s="599"/>
      <c r="F14" s="600"/>
      <c r="G14" s="709"/>
      <c r="H14" s="710"/>
      <c r="I14" s="695" t="s">
        <v>8</v>
      </c>
      <c r="J14" s="745"/>
      <c r="K14" s="745"/>
      <c r="L14" s="745"/>
      <c r="M14" s="745"/>
      <c r="N14" s="745"/>
      <c r="O14" s="746"/>
      <c r="P14" s="641" t="s">
        <v>639</v>
      </c>
      <c r="Q14" s="642"/>
      <c r="R14" s="642"/>
      <c r="S14" s="642"/>
      <c r="T14" s="642"/>
      <c r="U14" s="642"/>
      <c r="V14" s="643"/>
      <c r="W14" s="641" t="s">
        <v>641</v>
      </c>
      <c r="X14" s="642"/>
      <c r="Y14" s="642"/>
      <c r="Z14" s="642"/>
      <c r="AA14" s="642"/>
      <c r="AB14" s="642"/>
      <c r="AC14" s="643"/>
      <c r="AD14" s="641" t="s">
        <v>641</v>
      </c>
      <c r="AE14" s="642"/>
      <c r="AF14" s="642"/>
      <c r="AG14" s="642"/>
      <c r="AH14" s="642"/>
      <c r="AI14" s="642"/>
      <c r="AJ14" s="643"/>
      <c r="AK14" s="641" t="s">
        <v>641</v>
      </c>
      <c r="AL14" s="642"/>
      <c r="AM14" s="642"/>
      <c r="AN14" s="642"/>
      <c r="AO14" s="642"/>
      <c r="AP14" s="642"/>
      <c r="AQ14" s="643"/>
      <c r="AR14" s="771"/>
      <c r="AS14" s="771"/>
      <c r="AT14" s="771"/>
      <c r="AU14" s="771"/>
      <c r="AV14" s="771"/>
      <c r="AW14" s="771"/>
      <c r="AX14" s="772"/>
    </row>
    <row r="15" spans="1:50" ht="21" customHeight="1" x14ac:dyDescent="0.15">
      <c r="A15" s="598"/>
      <c r="B15" s="599"/>
      <c r="C15" s="599"/>
      <c r="D15" s="599"/>
      <c r="E15" s="599"/>
      <c r="F15" s="600"/>
      <c r="G15" s="709"/>
      <c r="H15" s="710"/>
      <c r="I15" s="695" t="s">
        <v>50</v>
      </c>
      <c r="J15" s="696"/>
      <c r="K15" s="696"/>
      <c r="L15" s="696"/>
      <c r="M15" s="696"/>
      <c r="N15" s="696"/>
      <c r="O15" s="697"/>
      <c r="P15" s="641" t="s">
        <v>640</v>
      </c>
      <c r="Q15" s="642"/>
      <c r="R15" s="642"/>
      <c r="S15" s="642"/>
      <c r="T15" s="642"/>
      <c r="U15" s="642"/>
      <c r="V15" s="643"/>
      <c r="W15" s="641" t="s">
        <v>641</v>
      </c>
      <c r="X15" s="642"/>
      <c r="Y15" s="642"/>
      <c r="Z15" s="642"/>
      <c r="AA15" s="642"/>
      <c r="AB15" s="642"/>
      <c r="AC15" s="643"/>
      <c r="AD15" s="641" t="s">
        <v>643</v>
      </c>
      <c r="AE15" s="642"/>
      <c r="AF15" s="642"/>
      <c r="AG15" s="642"/>
      <c r="AH15" s="642"/>
      <c r="AI15" s="642"/>
      <c r="AJ15" s="643"/>
      <c r="AK15" s="641" t="s">
        <v>641</v>
      </c>
      <c r="AL15" s="642"/>
      <c r="AM15" s="642"/>
      <c r="AN15" s="642"/>
      <c r="AO15" s="642"/>
      <c r="AP15" s="642"/>
      <c r="AQ15" s="643"/>
      <c r="AR15" s="641" t="s">
        <v>695</v>
      </c>
      <c r="AS15" s="642"/>
      <c r="AT15" s="642"/>
      <c r="AU15" s="642"/>
      <c r="AV15" s="642"/>
      <c r="AW15" s="642"/>
      <c r="AX15" s="789"/>
    </row>
    <row r="16" spans="1:50" ht="21" customHeight="1" x14ac:dyDescent="0.15">
      <c r="A16" s="598"/>
      <c r="B16" s="599"/>
      <c r="C16" s="599"/>
      <c r="D16" s="599"/>
      <c r="E16" s="599"/>
      <c r="F16" s="600"/>
      <c r="G16" s="709"/>
      <c r="H16" s="710"/>
      <c r="I16" s="695" t="s">
        <v>51</v>
      </c>
      <c r="J16" s="696"/>
      <c r="K16" s="696"/>
      <c r="L16" s="696"/>
      <c r="M16" s="696"/>
      <c r="N16" s="696"/>
      <c r="O16" s="697"/>
      <c r="P16" s="641" t="s">
        <v>641</v>
      </c>
      <c r="Q16" s="642"/>
      <c r="R16" s="642"/>
      <c r="S16" s="642"/>
      <c r="T16" s="642"/>
      <c r="U16" s="642"/>
      <c r="V16" s="643"/>
      <c r="W16" s="641" t="s">
        <v>642</v>
      </c>
      <c r="X16" s="642"/>
      <c r="Y16" s="642"/>
      <c r="Z16" s="642"/>
      <c r="AA16" s="642"/>
      <c r="AB16" s="642"/>
      <c r="AC16" s="643"/>
      <c r="AD16" s="641" t="s">
        <v>641</v>
      </c>
      <c r="AE16" s="642"/>
      <c r="AF16" s="642"/>
      <c r="AG16" s="642"/>
      <c r="AH16" s="642"/>
      <c r="AI16" s="642"/>
      <c r="AJ16" s="643"/>
      <c r="AK16" s="641" t="s">
        <v>641</v>
      </c>
      <c r="AL16" s="642"/>
      <c r="AM16" s="642"/>
      <c r="AN16" s="642"/>
      <c r="AO16" s="642"/>
      <c r="AP16" s="642"/>
      <c r="AQ16" s="643"/>
      <c r="AR16" s="740"/>
      <c r="AS16" s="741"/>
      <c r="AT16" s="741"/>
      <c r="AU16" s="741"/>
      <c r="AV16" s="741"/>
      <c r="AW16" s="741"/>
      <c r="AX16" s="742"/>
    </row>
    <row r="17" spans="1:50" ht="24.75" customHeight="1" x14ac:dyDescent="0.15">
      <c r="A17" s="598"/>
      <c r="B17" s="599"/>
      <c r="C17" s="599"/>
      <c r="D17" s="599"/>
      <c r="E17" s="599"/>
      <c r="F17" s="600"/>
      <c r="G17" s="709"/>
      <c r="H17" s="710"/>
      <c r="I17" s="695" t="s">
        <v>49</v>
      </c>
      <c r="J17" s="745"/>
      <c r="K17" s="745"/>
      <c r="L17" s="745"/>
      <c r="M17" s="745"/>
      <c r="N17" s="745"/>
      <c r="O17" s="746"/>
      <c r="P17" s="641" t="s">
        <v>642</v>
      </c>
      <c r="Q17" s="642"/>
      <c r="R17" s="642"/>
      <c r="S17" s="642"/>
      <c r="T17" s="642"/>
      <c r="U17" s="642"/>
      <c r="V17" s="643"/>
      <c r="W17" s="641" t="s">
        <v>641</v>
      </c>
      <c r="X17" s="642"/>
      <c r="Y17" s="642"/>
      <c r="Z17" s="642"/>
      <c r="AA17" s="642"/>
      <c r="AB17" s="642"/>
      <c r="AC17" s="643"/>
      <c r="AD17" s="641" t="s">
        <v>641</v>
      </c>
      <c r="AE17" s="642"/>
      <c r="AF17" s="642"/>
      <c r="AG17" s="642"/>
      <c r="AH17" s="642"/>
      <c r="AI17" s="642"/>
      <c r="AJ17" s="643"/>
      <c r="AK17" s="641" t="s">
        <v>641</v>
      </c>
      <c r="AL17" s="642"/>
      <c r="AM17" s="642"/>
      <c r="AN17" s="642"/>
      <c r="AO17" s="642"/>
      <c r="AP17" s="642"/>
      <c r="AQ17" s="643"/>
      <c r="AR17" s="914"/>
      <c r="AS17" s="914"/>
      <c r="AT17" s="914"/>
      <c r="AU17" s="914"/>
      <c r="AV17" s="914"/>
      <c r="AW17" s="914"/>
      <c r="AX17" s="915"/>
    </row>
    <row r="18" spans="1:50" ht="24.75" customHeight="1" x14ac:dyDescent="0.15">
      <c r="A18" s="598"/>
      <c r="B18" s="599"/>
      <c r="C18" s="599"/>
      <c r="D18" s="599"/>
      <c r="E18" s="599"/>
      <c r="F18" s="600"/>
      <c r="G18" s="711"/>
      <c r="H18" s="712"/>
      <c r="I18" s="700" t="s">
        <v>20</v>
      </c>
      <c r="J18" s="701"/>
      <c r="K18" s="701"/>
      <c r="L18" s="701"/>
      <c r="M18" s="701"/>
      <c r="N18" s="701"/>
      <c r="O18" s="702"/>
      <c r="P18" s="861">
        <f>SUM(P13:V17)</f>
        <v>9</v>
      </c>
      <c r="Q18" s="862"/>
      <c r="R18" s="862"/>
      <c r="S18" s="862"/>
      <c r="T18" s="862"/>
      <c r="U18" s="862"/>
      <c r="V18" s="863"/>
      <c r="W18" s="861">
        <f>SUM(W13:AC17)</f>
        <v>9</v>
      </c>
      <c r="X18" s="862"/>
      <c r="Y18" s="862"/>
      <c r="Z18" s="862"/>
      <c r="AA18" s="862"/>
      <c r="AB18" s="862"/>
      <c r="AC18" s="863"/>
      <c r="AD18" s="861">
        <f>SUM(AD13:AJ17)</f>
        <v>8</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598"/>
      <c r="B19" s="599"/>
      <c r="C19" s="599"/>
      <c r="D19" s="599"/>
      <c r="E19" s="599"/>
      <c r="F19" s="600"/>
      <c r="G19" s="859" t="s">
        <v>9</v>
      </c>
      <c r="H19" s="860"/>
      <c r="I19" s="860"/>
      <c r="J19" s="860"/>
      <c r="K19" s="860"/>
      <c r="L19" s="860"/>
      <c r="M19" s="860"/>
      <c r="N19" s="860"/>
      <c r="O19" s="860"/>
      <c r="P19" s="641">
        <v>9</v>
      </c>
      <c r="Q19" s="642"/>
      <c r="R19" s="642"/>
      <c r="S19" s="642"/>
      <c r="T19" s="642"/>
      <c r="U19" s="642"/>
      <c r="V19" s="643"/>
      <c r="W19" s="641">
        <v>9</v>
      </c>
      <c r="X19" s="642"/>
      <c r="Y19" s="642"/>
      <c r="Z19" s="642"/>
      <c r="AA19" s="642"/>
      <c r="AB19" s="642"/>
      <c r="AC19" s="643"/>
      <c r="AD19" s="641">
        <v>8</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9" t="s">
        <v>10</v>
      </c>
      <c r="H20" s="860"/>
      <c r="I20" s="860"/>
      <c r="J20" s="860"/>
      <c r="K20" s="860"/>
      <c r="L20" s="860"/>
      <c r="M20" s="860"/>
      <c r="N20" s="860"/>
      <c r="O20" s="860"/>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63"/>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9" t="s">
        <v>629</v>
      </c>
      <c r="B22" s="970"/>
      <c r="C22" s="970"/>
      <c r="D22" s="970"/>
      <c r="E22" s="970"/>
      <c r="F22" s="971"/>
      <c r="G22" s="965" t="s">
        <v>254</v>
      </c>
      <c r="H22" s="207"/>
      <c r="I22" s="207"/>
      <c r="J22" s="207"/>
      <c r="K22" s="207"/>
      <c r="L22" s="207"/>
      <c r="M22" s="207"/>
      <c r="N22" s="207"/>
      <c r="O22" s="208"/>
      <c r="P22" s="930" t="s">
        <v>627</v>
      </c>
      <c r="Q22" s="207"/>
      <c r="R22" s="207"/>
      <c r="S22" s="207"/>
      <c r="T22" s="207"/>
      <c r="U22" s="207"/>
      <c r="V22" s="208"/>
      <c r="W22" s="930" t="s">
        <v>628</v>
      </c>
      <c r="X22" s="207"/>
      <c r="Y22" s="207"/>
      <c r="Z22" s="207"/>
      <c r="AA22" s="207"/>
      <c r="AB22" s="207"/>
      <c r="AC22" s="208"/>
      <c r="AD22" s="930" t="s">
        <v>253</v>
      </c>
      <c r="AE22" s="207"/>
      <c r="AF22" s="207"/>
      <c r="AG22" s="207"/>
      <c r="AH22" s="207"/>
      <c r="AI22" s="207"/>
      <c r="AJ22" s="207"/>
      <c r="AK22" s="207"/>
      <c r="AL22" s="207"/>
      <c r="AM22" s="207"/>
      <c r="AN22" s="207"/>
      <c r="AO22" s="207"/>
      <c r="AP22" s="207"/>
      <c r="AQ22" s="207"/>
      <c r="AR22" s="207"/>
      <c r="AS22" s="207"/>
      <c r="AT22" s="207"/>
      <c r="AU22" s="207"/>
      <c r="AV22" s="207"/>
      <c r="AW22" s="207"/>
      <c r="AX22" s="978"/>
    </row>
    <row r="23" spans="1:50" ht="25.5" customHeight="1" x14ac:dyDescent="0.15">
      <c r="A23" s="972"/>
      <c r="B23" s="973"/>
      <c r="C23" s="973"/>
      <c r="D23" s="973"/>
      <c r="E23" s="973"/>
      <c r="F23" s="974"/>
      <c r="G23" s="966" t="s">
        <v>644</v>
      </c>
      <c r="H23" s="967"/>
      <c r="I23" s="967"/>
      <c r="J23" s="967"/>
      <c r="K23" s="967"/>
      <c r="L23" s="967"/>
      <c r="M23" s="967"/>
      <c r="N23" s="967"/>
      <c r="O23" s="968"/>
      <c r="P23" s="916" t="s">
        <v>686</v>
      </c>
      <c r="Q23" s="917"/>
      <c r="R23" s="917"/>
      <c r="S23" s="917"/>
      <c r="T23" s="917"/>
      <c r="U23" s="917"/>
      <c r="V23" s="931"/>
      <c r="W23" s="916" t="s">
        <v>641</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645</v>
      </c>
      <c r="H24" s="933"/>
      <c r="I24" s="933"/>
      <c r="J24" s="933"/>
      <c r="K24" s="933"/>
      <c r="L24" s="933"/>
      <c r="M24" s="933"/>
      <c r="N24" s="933"/>
      <c r="O24" s="934"/>
      <c r="P24" s="641" t="s">
        <v>687</v>
      </c>
      <c r="Q24" s="642"/>
      <c r="R24" s="642"/>
      <c r="S24" s="642"/>
      <c r="T24" s="642"/>
      <c r="U24" s="642"/>
      <c r="V24" s="643"/>
      <c r="W24" s="641" t="s">
        <v>641</v>
      </c>
      <c r="X24" s="642"/>
      <c r="Y24" s="642"/>
      <c r="Z24" s="642"/>
      <c r="AA24" s="642"/>
      <c r="AB24" s="642"/>
      <c r="AC24" s="64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678</v>
      </c>
      <c r="H25" s="933"/>
      <c r="I25" s="933"/>
      <c r="J25" s="933"/>
      <c r="K25" s="933"/>
      <c r="L25" s="933"/>
      <c r="M25" s="933"/>
      <c r="N25" s="933"/>
      <c r="O25" s="934"/>
      <c r="P25" s="641" t="s">
        <v>641</v>
      </c>
      <c r="Q25" s="642"/>
      <c r="R25" s="642"/>
      <c r="S25" s="642"/>
      <c r="T25" s="642"/>
      <c r="U25" s="642"/>
      <c r="V25" s="643"/>
      <c r="W25" s="641" t="s">
        <v>649</v>
      </c>
      <c r="X25" s="642"/>
      <c r="Y25" s="642"/>
      <c r="Z25" s="642"/>
      <c r="AA25" s="642"/>
      <c r="AB25" s="642"/>
      <c r="AC25" s="64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641</v>
      </c>
      <c r="H26" s="933"/>
      <c r="I26" s="933"/>
      <c r="J26" s="933"/>
      <c r="K26" s="933"/>
      <c r="L26" s="933"/>
      <c r="M26" s="933"/>
      <c r="N26" s="933"/>
      <c r="O26" s="934"/>
      <c r="P26" s="641" t="s">
        <v>641</v>
      </c>
      <c r="Q26" s="642"/>
      <c r="R26" s="642"/>
      <c r="S26" s="642"/>
      <c r="T26" s="642"/>
      <c r="U26" s="642"/>
      <c r="V26" s="643"/>
      <c r="W26" s="641" t="s">
        <v>641</v>
      </c>
      <c r="X26" s="642"/>
      <c r="Y26" s="642"/>
      <c r="Z26" s="642"/>
      <c r="AA26" s="642"/>
      <c r="AB26" s="642"/>
      <c r="AC26" s="64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641</v>
      </c>
      <c r="H27" s="933"/>
      <c r="I27" s="933"/>
      <c r="J27" s="933"/>
      <c r="K27" s="933"/>
      <c r="L27" s="933"/>
      <c r="M27" s="933"/>
      <c r="N27" s="933"/>
      <c r="O27" s="934"/>
      <c r="P27" s="641" t="s">
        <v>641</v>
      </c>
      <c r="Q27" s="642"/>
      <c r="R27" s="642"/>
      <c r="S27" s="642"/>
      <c r="T27" s="642"/>
      <c r="U27" s="642"/>
      <c r="V27" s="643"/>
      <c r="W27" s="641" t="s">
        <v>641</v>
      </c>
      <c r="X27" s="642"/>
      <c r="Y27" s="642"/>
      <c r="Z27" s="642"/>
      <c r="AA27" s="642"/>
      <c r="AB27" s="642"/>
      <c r="AC27" s="64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258</v>
      </c>
      <c r="H28" s="936"/>
      <c r="I28" s="936"/>
      <c r="J28" s="936"/>
      <c r="K28" s="936"/>
      <c r="L28" s="936"/>
      <c r="M28" s="936"/>
      <c r="N28" s="936"/>
      <c r="O28" s="937"/>
      <c r="P28" s="861">
        <f>P29-SUM(P23:P27)</f>
        <v>0</v>
      </c>
      <c r="Q28" s="862"/>
      <c r="R28" s="862"/>
      <c r="S28" s="862"/>
      <c r="T28" s="862"/>
      <c r="U28" s="862"/>
      <c r="V28" s="863"/>
      <c r="W28" s="861">
        <f>W29-SUM(W23:W27)</f>
        <v>0</v>
      </c>
      <c r="X28" s="862"/>
      <c r="Y28" s="862"/>
      <c r="Z28" s="862"/>
      <c r="AA28" s="862"/>
      <c r="AB28" s="862"/>
      <c r="AC28" s="86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255</v>
      </c>
      <c r="H29" s="939"/>
      <c r="I29" s="939"/>
      <c r="J29" s="939"/>
      <c r="K29" s="939"/>
      <c r="L29" s="939"/>
      <c r="M29" s="939"/>
      <c r="N29" s="939"/>
      <c r="O29" s="940"/>
      <c r="P29" s="641">
        <f>AK13</f>
        <v>0</v>
      </c>
      <c r="Q29" s="642"/>
      <c r="R29" s="642"/>
      <c r="S29" s="642"/>
      <c r="T29" s="642"/>
      <c r="U29" s="642"/>
      <c r="V29" s="643"/>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44" t="s">
        <v>270</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310</v>
      </c>
      <c r="AF30" s="842"/>
      <c r="AG30" s="842"/>
      <c r="AH30" s="843"/>
      <c r="AI30" s="911" t="s">
        <v>332</v>
      </c>
      <c r="AJ30" s="911"/>
      <c r="AK30" s="911"/>
      <c r="AL30" s="841"/>
      <c r="AM30" s="911" t="s">
        <v>429</v>
      </c>
      <c r="AN30" s="911"/>
      <c r="AO30" s="911"/>
      <c r="AP30" s="841"/>
      <c r="AQ30" s="750" t="s">
        <v>184</v>
      </c>
      <c r="AR30" s="751"/>
      <c r="AS30" s="751"/>
      <c r="AT30" s="752"/>
      <c r="AU30" s="757" t="s">
        <v>133</v>
      </c>
      <c r="AV30" s="757"/>
      <c r="AW30" s="757"/>
      <c r="AX30" s="913"/>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912"/>
      <c r="AJ31" s="912"/>
      <c r="AK31" s="912"/>
      <c r="AL31" s="393"/>
      <c r="AM31" s="912"/>
      <c r="AN31" s="912"/>
      <c r="AO31" s="912"/>
      <c r="AP31" s="393"/>
      <c r="AQ31" s="235"/>
      <c r="AR31" s="186"/>
      <c r="AS31" s="121" t="s">
        <v>185</v>
      </c>
      <c r="AT31" s="122"/>
      <c r="AU31" s="185">
        <v>2</v>
      </c>
      <c r="AV31" s="185"/>
      <c r="AW31" s="378" t="s">
        <v>175</v>
      </c>
      <c r="AX31" s="379"/>
    </row>
    <row r="32" spans="1:50" ht="39.950000000000003" customHeight="1" x14ac:dyDescent="0.15">
      <c r="A32" s="383"/>
      <c r="B32" s="381"/>
      <c r="C32" s="381"/>
      <c r="D32" s="381"/>
      <c r="E32" s="381"/>
      <c r="F32" s="382"/>
      <c r="G32" s="549" t="s">
        <v>646</v>
      </c>
      <c r="H32" s="550"/>
      <c r="I32" s="550"/>
      <c r="J32" s="550"/>
      <c r="K32" s="550"/>
      <c r="L32" s="550"/>
      <c r="M32" s="550"/>
      <c r="N32" s="550"/>
      <c r="O32" s="551"/>
      <c r="P32" s="93" t="s">
        <v>647</v>
      </c>
      <c r="Q32" s="93"/>
      <c r="R32" s="93"/>
      <c r="S32" s="93"/>
      <c r="T32" s="93"/>
      <c r="U32" s="93"/>
      <c r="V32" s="93"/>
      <c r="W32" s="93"/>
      <c r="X32" s="94"/>
      <c r="Y32" s="456" t="s">
        <v>12</v>
      </c>
      <c r="Z32" s="516"/>
      <c r="AA32" s="517"/>
      <c r="AB32" s="446" t="s">
        <v>648</v>
      </c>
      <c r="AC32" s="446"/>
      <c r="AD32" s="446"/>
      <c r="AE32" s="203" t="s">
        <v>641</v>
      </c>
      <c r="AF32" s="204"/>
      <c r="AG32" s="204"/>
      <c r="AH32" s="204"/>
      <c r="AI32" s="203" t="s">
        <v>641</v>
      </c>
      <c r="AJ32" s="204"/>
      <c r="AK32" s="204"/>
      <c r="AL32" s="204"/>
      <c r="AM32" s="203" t="s">
        <v>649</v>
      </c>
      <c r="AN32" s="204"/>
      <c r="AO32" s="204"/>
      <c r="AP32" s="205"/>
      <c r="AQ32" s="321" t="s">
        <v>641</v>
      </c>
      <c r="AR32" s="193"/>
      <c r="AS32" s="193"/>
      <c r="AT32" s="322"/>
      <c r="AU32" s="204">
        <v>6</v>
      </c>
      <c r="AV32" s="204"/>
      <c r="AW32" s="204"/>
      <c r="AX32" s="206"/>
    </row>
    <row r="33" spans="1:51" ht="39.950000000000003"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648</v>
      </c>
      <c r="AC33" s="508"/>
      <c r="AD33" s="508"/>
      <c r="AE33" s="203" t="s">
        <v>640</v>
      </c>
      <c r="AF33" s="204"/>
      <c r="AG33" s="204"/>
      <c r="AH33" s="204"/>
      <c r="AI33" s="203" t="s">
        <v>640</v>
      </c>
      <c r="AJ33" s="204"/>
      <c r="AK33" s="204"/>
      <c r="AL33" s="204"/>
      <c r="AM33" s="203" t="s">
        <v>641</v>
      </c>
      <c r="AN33" s="204"/>
      <c r="AO33" s="204"/>
      <c r="AP33" s="205"/>
      <c r="AQ33" s="321" t="s">
        <v>641</v>
      </c>
      <c r="AR33" s="193"/>
      <c r="AS33" s="193"/>
      <c r="AT33" s="322"/>
      <c r="AU33" s="204">
        <v>6</v>
      </c>
      <c r="AV33" s="204"/>
      <c r="AW33" s="204"/>
      <c r="AX33" s="206"/>
    </row>
    <row r="34" spans="1:51" ht="39.950000000000003"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t="s">
        <v>641</v>
      </c>
      <c r="AF34" s="204"/>
      <c r="AG34" s="204"/>
      <c r="AH34" s="204"/>
      <c r="AI34" s="203" t="s">
        <v>641</v>
      </c>
      <c r="AJ34" s="204"/>
      <c r="AK34" s="204"/>
      <c r="AL34" s="204"/>
      <c r="AM34" s="203" t="s">
        <v>641</v>
      </c>
      <c r="AN34" s="204"/>
      <c r="AO34" s="204"/>
      <c r="AP34" s="205"/>
      <c r="AQ34" s="321" t="s">
        <v>641</v>
      </c>
      <c r="AR34" s="193"/>
      <c r="AS34" s="193"/>
      <c r="AT34" s="322"/>
      <c r="AU34" s="204" t="s">
        <v>641</v>
      </c>
      <c r="AV34" s="204"/>
      <c r="AW34" s="204"/>
      <c r="AX34" s="206"/>
    </row>
    <row r="35" spans="1:51" ht="20.100000000000001" customHeight="1" x14ac:dyDescent="0.15">
      <c r="A35" s="213" t="s">
        <v>300</v>
      </c>
      <c r="B35" s="214"/>
      <c r="C35" s="214"/>
      <c r="D35" s="214"/>
      <c r="E35" s="214"/>
      <c r="F35" s="215"/>
      <c r="G35" s="219" t="s">
        <v>650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0.100000000000001"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20.100000000000001" hidden="1" customHeight="1" x14ac:dyDescent="0.15">
      <c r="A37" s="753" t="s">
        <v>270</v>
      </c>
      <c r="B37" s="754"/>
      <c r="C37" s="754"/>
      <c r="D37" s="754"/>
      <c r="E37" s="754"/>
      <c r="F37" s="755"/>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310</v>
      </c>
      <c r="AF37" s="232"/>
      <c r="AG37" s="232"/>
      <c r="AH37" s="232"/>
      <c r="AI37" s="232" t="s">
        <v>332</v>
      </c>
      <c r="AJ37" s="232"/>
      <c r="AK37" s="232"/>
      <c r="AL37" s="232"/>
      <c r="AM37" s="232" t="s">
        <v>429</v>
      </c>
      <c r="AN37" s="232"/>
      <c r="AO37" s="232"/>
      <c r="AP37" s="232"/>
      <c r="AQ37" s="139" t="s">
        <v>184</v>
      </c>
      <c r="AR37" s="140"/>
      <c r="AS37" s="140"/>
      <c r="AT37" s="141"/>
      <c r="AU37" s="397" t="s">
        <v>133</v>
      </c>
      <c r="AV37" s="397"/>
      <c r="AW37" s="397"/>
      <c r="AX37" s="906"/>
      <c r="AY37">
        <f>COUNTA($G$39)</f>
        <v>0</v>
      </c>
    </row>
    <row r="38" spans="1:51" ht="20.100000000000001"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0.100000000000001"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0.100000000000001"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0.100000000000001"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0.100000000000001"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0.100000000000001"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20.100000000000001" hidden="1" customHeight="1" x14ac:dyDescent="0.15">
      <c r="A44" s="753" t="s">
        <v>270</v>
      </c>
      <c r="B44" s="754"/>
      <c r="C44" s="754"/>
      <c r="D44" s="754"/>
      <c r="E44" s="754"/>
      <c r="F44" s="755"/>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310</v>
      </c>
      <c r="AF44" s="232"/>
      <c r="AG44" s="232"/>
      <c r="AH44" s="232"/>
      <c r="AI44" s="232" t="s">
        <v>332</v>
      </c>
      <c r="AJ44" s="232"/>
      <c r="AK44" s="232"/>
      <c r="AL44" s="232"/>
      <c r="AM44" s="232" t="s">
        <v>429</v>
      </c>
      <c r="AN44" s="232"/>
      <c r="AO44" s="232"/>
      <c r="AP44" s="232"/>
      <c r="AQ44" s="139" t="s">
        <v>184</v>
      </c>
      <c r="AR44" s="140"/>
      <c r="AS44" s="140"/>
      <c r="AT44" s="141"/>
      <c r="AU44" s="397" t="s">
        <v>133</v>
      </c>
      <c r="AV44" s="397"/>
      <c r="AW44" s="397"/>
      <c r="AX44" s="906"/>
      <c r="AY44">
        <f>COUNTA($G$46)</f>
        <v>0</v>
      </c>
    </row>
    <row r="45" spans="1:51" ht="20.100000000000001"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0.100000000000001"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0.100000000000001"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0.100000000000001"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0.100000000000001"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0.100000000000001"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20.100000000000001"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310</v>
      </c>
      <c r="AF51" s="232"/>
      <c r="AG51" s="232"/>
      <c r="AH51" s="232"/>
      <c r="AI51" s="232" t="s">
        <v>332</v>
      </c>
      <c r="AJ51" s="232"/>
      <c r="AK51" s="232"/>
      <c r="AL51" s="232"/>
      <c r="AM51" s="232" t="s">
        <v>429</v>
      </c>
      <c r="AN51" s="232"/>
      <c r="AO51" s="232"/>
      <c r="AP51" s="232"/>
      <c r="AQ51" s="139" t="s">
        <v>184</v>
      </c>
      <c r="AR51" s="140"/>
      <c r="AS51" s="140"/>
      <c r="AT51" s="141"/>
      <c r="AU51" s="921" t="s">
        <v>133</v>
      </c>
      <c r="AV51" s="921"/>
      <c r="AW51" s="921"/>
      <c r="AX51" s="922"/>
      <c r="AY51">
        <f>COUNTA($G$53)</f>
        <v>0</v>
      </c>
    </row>
    <row r="52" spans="1:51" ht="20.100000000000001"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0.100000000000001"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0.100000000000001"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0.100000000000001"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0.100000000000001"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0.100000000000001"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20.100000000000001"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310</v>
      </c>
      <c r="AF58" s="232"/>
      <c r="AG58" s="232"/>
      <c r="AH58" s="232"/>
      <c r="AI58" s="232" t="s">
        <v>332</v>
      </c>
      <c r="AJ58" s="232"/>
      <c r="AK58" s="232"/>
      <c r="AL58" s="232"/>
      <c r="AM58" s="232" t="s">
        <v>429</v>
      </c>
      <c r="AN58" s="232"/>
      <c r="AO58" s="232"/>
      <c r="AP58" s="232"/>
      <c r="AQ58" s="139" t="s">
        <v>184</v>
      </c>
      <c r="AR58" s="140"/>
      <c r="AS58" s="140"/>
      <c r="AT58" s="141"/>
      <c r="AU58" s="921" t="s">
        <v>133</v>
      </c>
      <c r="AV58" s="921"/>
      <c r="AW58" s="921"/>
      <c r="AX58" s="922"/>
      <c r="AY58">
        <f>COUNTA($G$60)</f>
        <v>0</v>
      </c>
    </row>
    <row r="59" spans="1:51" ht="20.100000000000001"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0.100000000000001"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0.100000000000001"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0.100000000000001"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0.100000000000001"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0.100000000000001"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20.100000000000001"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20.100000000000001"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0.100000000000001"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0.100000000000001"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0.100000000000001"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0.100000000000001"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0.100000000000001"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0.100000000000001"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20.100000000000001"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20.100000000000001"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0.100000000000001"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0.100000000000001"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0.100000000000001"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20.100000000000001" hidden="1" customHeight="1" x14ac:dyDescent="0.15">
      <c r="A78" s="314" t="s">
        <v>303</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20.100000000000001"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c r="AS79" s="258"/>
      <c r="AT79" s="259"/>
      <c r="AU79" s="259"/>
      <c r="AV79" s="259"/>
      <c r="AW79" s="259"/>
      <c r="AX79" s="964"/>
      <c r="AY79">
        <f>COUNTIF($AR$79,"☑")</f>
        <v>0</v>
      </c>
    </row>
    <row r="80" spans="1:51" ht="20.100000000000001" hidden="1" customHeight="1" x14ac:dyDescent="0.15">
      <c r="A80" s="847"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622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0.100000000000001" hidden="1" customHeight="1" x14ac:dyDescent="0.15">
      <c r="A81" s="848"/>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0.100000000000001" hidden="1" customHeight="1" x14ac:dyDescent="0.15">
      <c r="A82" s="848"/>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c r="AY82">
        <f t="shared" ref="AY82:AY89" si="10">$AY$80</f>
        <v>0</v>
      </c>
    </row>
    <row r="83" spans="1:60" ht="20.100000000000001" hidden="1" customHeight="1" x14ac:dyDescent="0.15">
      <c r="A83" s="848"/>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c r="AY83">
        <f t="shared" si="10"/>
        <v>0</v>
      </c>
    </row>
    <row r="84" spans="1:60" ht="20.100000000000001" hidden="1" customHeight="1" x14ac:dyDescent="0.15">
      <c r="A84" s="848"/>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2"/>
      <c r="AY84">
        <f t="shared" si="10"/>
        <v>0</v>
      </c>
    </row>
    <row r="85" spans="1:60" ht="20.100000000000001" hidden="1" customHeight="1" x14ac:dyDescent="0.15">
      <c r="A85" s="848"/>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310</v>
      </c>
      <c r="AF85" s="232"/>
      <c r="AG85" s="232"/>
      <c r="AH85" s="232"/>
      <c r="AI85" s="232" t="s">
        <v>332</v>
      </c>
      <c r="AJ85" s="232"/>
      <c r="AK85" s="232"/>
      <c r="AL85" s="232"/>
      <c r="AM85" s="232" t="s">
        <v>429</v>
      </c>
      <c r="AN85" s="232"/>
      <c r="AO85" s="232"/>
      <c r="AP85" s="232"/>
      <c r="AQ85" s="143" t="s">
        <v>184</v>
      </c>
      <c r="AR85" s="118"/>
      <c r="AS85" s="118"/>
      <c r="AT85" s="119"/>
      <c r="AU85" s="518" t="s">
        <v>133</v>
      </c>
      <c r="AV85" s="518"/>
      <c r="AW85" s="518"/>
      <c r="AX85" s="519"/>
      <c r="AY85">
        <f t="shared" si="10"/>
        <v>0</v>
      </c>
      <c r="AZ85" s="10"/>
      <c r="BA85" s="10"/>
      <c r="BB85" s="10"/>
      <c r="BC85" s="10"/>
    </row>
    <row r="86" spans="1:60" ht="20.100000000000001" hidden="1" customHeight="1" x14ac:dyDescent="0.15">
      <c r="A86" s="848"/>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0.100000000000001" hidden="1" customHeight="1" x14ac:dyDescent="0.15">
      <c r="A87" s="848"/>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0.100000000000001" hidden="1" customHeight="1" x14ac:dyDescent="0.15">
      <c r="A88" s="848"/>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0.100000000000001" hidden="1" customHeight="1" x14ac:dyDescent="0.15">
      <c r="A89" s="848"/>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20.100000000000001" hidden="1" customHeight="1" x14ac:dyDescent="0.15">
      <c r="A90" s="848"/>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310</v>
      </c>
      <c r="AF90" s="232"/>
      <c r="AG90" s="232"/>
      <c r="AH90" s="232"/>
      <c r="AI90" s="232" t="s">
        <v>332</v>
      </c>
      <c r="AJ90" s="232"/>
      <c r="AK90" s="232"/>
      <c r="AL90" s="232"/>
      <c r="AM90" s="232" t="s">
        <v>429</v>
      </c>
      <c r="AN90" s="232"/>
      <c r="AO90" s="232"/>
      <c r="AP90" s="232"/>
      <c r="AQ90" s="143" t="s">
        <v>184</v>
      </c>
      <c r="AR90" s="118"/>
      <c r="AS90" s="118"/>
      <c r="AT90" s="119"/>
      <c r="AU90" s="518" t="s">
        <v>133</v>
      </c>
      <c r="AV90" s="518"/>
      <c r="AW90" s="518"/>
      <c r="AX90" s="519"/>
      <c r="AY90">
        <f>COUNTA($G$92)</f>
        <v>0</v>
      </c>
    </row>
    <row r="91" spans="1:60" ht="20.100000000000001" hidden="1" customHeight="1" x14ac:dyDescent="0.15">
      <c r="A91" s="848"/>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0.100000000000001" hidden="1" customHeight="1" x14ac:dyDescent="0.15">
      <c r="A92" s="848"/>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0.100000000000001" hidden="1" customHeight="1" x14ac:dyDescent="0.15">
      <c r="A93" s="848"/>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0.100000000000001" hidden="1" customHeight="1" x14ac:dyDescent="0.15">
      <c r="A94" s="848"/>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20.100000000000001" hidden="1" customHeight="1" x14ac:dyDescent="0.15">
      <c r="A95" s="848"/>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310</v>
      </c>
      <c r="AF95" s="232"/>
      <c r="AG95" s="232"/>
      <c r="AH95" s="232"/>
      <c r="AI95" s="232" t="s">
        <v>332</v>
      </c>
      <c r="AJ95" s="232"/>
      <c r="AK95" s="232"/>
      <c r="AL95" s="232"/>
      <c r="AM95" s="232" t="s">
        <v>429</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20.100000000000001" hidden="1" customHeight="1" x14ac:dyDescent="0.15">
      <c r="A96" s="848"/>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0.100000000000001" hidden="1" customHeight="1" x14ac:dyDescent="0.15">
      <c r="A97" s="848"/>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0.100000000000001" hidden="1" customHeight="1" x14ac:dyDescent="0.15">
      <c r="A98" s="848"/>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0.100000000000001" hidden="1" customHeight="1" thickBot="1" x14ac:dyDescent="0.2">
      <c r="A99" s="849"/>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22.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4" t="s">
        <v>310</v>
      </c>
      <c r="AF100" s="525"/>
      <c r="AG100" s="525"/>
      <c r="AH100" s="526"/>
      <c r="AI100" s="524" t="s">
        <v>332</v>
      </c>
      <c r="AJ100" s="525"/>
      <c r="AK100" s="525"/>
      <c r="AL100" s="526"/>
      <c r="AM100" s="524" t="s">
        <v>429</v>
      </c>
      <c r="AN100" s="525"/>
      <c r="AO100" s="525"/>
      <c r="AP100" s="526"/>
      <c r="AQ100" s="302" t="s">
        <v>337</v>
      </c>
      <c r="AR100" s="303"/>
      <c r="AS100" s="303"/>
      <c r="AT100" s="304"/>
      <c r="AU100" s="302" t="s">
        <v>463</v>
      </c>
      <c r="AV100" s="303"/>
      <c r="AW100" s="303"/>
      <c r="AX100" s="305"/>
    </row>
    <row r="101" spans="1:60" ht="23.25" customHeight="1" x14ac:dyDescent="0.15">
      <c r="A101" s="404"/>
      <c r="B101" s="405"/>
      <c r="C101" s="405"/>
      <c r="D101" s="405"/>
      <c r="E101" s="405"/>
      <c r="F101" s="406"/>
      <c r="G101" s="93" t="s">
        <v>651</v>
      </c>
      <c r="H101" s="93"/>
      <c r="I101" s="93"/>
      <c r="J101" s="93"/>
      <c r="K101" s="93"/>
      <c r="L101" s="93"/>
      <c r="M101" s="93"/>
      <c r="N101" s="93"/>
      <c r="O101" s="93"/>
      <c r="P101" s="93"/>
      <c r="Q101" s="93"/>
      <c r="R101" s="93"/>
      <c r="S101" s="93"/>
      <c r="T101" s="93"/>
      <c r="U101" s="93"/>
      <c r="V101" s="93"/>
      <c r="W101" s="93"/>
      <c r="X101" s="94"/>
      <c r="Y101" s="527" t="s">
        <v>54</v>
      </c>
      <c r="Z101" s="528"/>
      <c r="AA101" s="529"/>
      <c r="AB101" s="446" t="s">
        <v>652</v>
      </c>
      <c r="AC101" s="446"/>
      <c r="AD101" s="446"/>
      <c r="AE101" s="267">
        <v>1</v>
      </c>
      <c r="AF101" s="267"/>
      <c r="AG101" s="267"/>
      <c r="AH101" s="267"/>
      <c r="AI101" s="267">
        <v>1</v>
      </c>
      <c r="AJ101" s="267"/>
      <c r="AK101" s="267"/>
      <c r="AL101" s="267"/>
      <c r="AM101" s="267">
        <v>1</v>
      </c>
      <c r="AN101" s="267"/>
      <c r="AO101" s="267"/>
      <c r="AP101" s="267"/>
      <c r="AQ101" s="267" t="s">
        <v>641</v>
      </c>
      <c r="AR101" s="267"/>
      <c r="AS101" s="267"/>
      <c r="AT101" s="267"/>
      <c r="AU101" s="203" t="s">
        <v>649</v>
      </c>
      <c r="AV101" s="204"/>
      <c r="AW101" s="204"/>
      <c r="AX101" s="206"/>
    </row>
    <row r="102" spans="1:60" ht="20.100000000000001"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652</v>
      </c>
      <c r="AC102" s="446"/>
      <c r="AD102" s="446"/>
      <c r="AE102" s="267">
        <v>1</v>
      </c>
      <c r="AF102" s="267"/>
      <c r="AG102" s="267"/>
      <c r="AH102" s="267"/>
      <c r="AI102" s="267">
        <v>1</v>
      </c>
      <c r="AJ102" s="267"/>
      <c r="AK102" s="267"/>
      <c r="AL102" s="267"/>
      <c r="AM102" s="267">
        <v>1</v>
      </c>
      <c r="AN102" s="267"/>
      <c r="AO102" s="267"/>
      <c r="AP102" s="267"/>
      <c r="AQ102" s="267" t="s">
        <v>641</v>
      </c>
      <c r="AR102" s="267"/>
      <c r="AS102" s="267"/>
      <c r="AT102" s="267"/>
      <c r="AU102" s="210" t="s">
        <v>641</v>
      </c>
      <c r="AV102" s="211"/>
      <c r="AW102" s="211"/>
      <c r="AX102" s="306"/>
    </row>
    <row r="103" spans="1:60" ht="20.100000000000001"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0.100000000000001"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0.100000000000001"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20.100000000000001"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0.100000000000001"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0.100000000000001"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20.100000000000001"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0.100000000000001"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0.100000000000001"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20.100000000000001"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0.100000000000001"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0.100000000000001"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0.100000000000001"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310</v>
      </c>
      <c r="AF115" s="232"/>
      <c r="AG115" s="232"/>
      <c r="AH115" s="232"/>
      <c r="AI115" s="232" t="s">
        <v>332</v>
      </c>
      <c r="AJ115" s="232"/>
      <c r="AK115" s="232"/>
      <c r="AL115" s="232"/>
      <c r="AM115" s="232" t="s">
        <v>429</v>
      </c>
      <c r="AN115" s="232"/>
      <c r="AO115" s="232"/>
      <c r="AP115" s="232"/>
      <c r="AQ115" s="575" t="s">
        <v>464</v>
      </c>
      <c r="AR115" s="576"/>
      <c r="AS115" s="576"/>
      <c r="AT115" s="576"/>
      <c r="AU115" s="576"/>
      <c r="AV115" s="576"/>
      <c r="AW115" s="576"/>
      <c r="AX115" s="577"/>
    </row>
    <row r="116" spans="1:51" ht="23.25" customHeight="1" x14ac:dyDescent="0.15">
      <c r="A116" s="421"/>
      <c r="B116" s="422"/>
      <c r="C116" s="422"/>
      <c r="D116" s="422"/>
      <c r="E116" s="422"/>
      <c r="F116" s="423"/>
      <c r="G116" s="373" t="s">
        <v>653</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654</v>
      </c>
      <c r="AC116" s="448"/>
      <c r="AD116" s="449"/>
      <c r="AE116" s="267">
        <v>9</v>
      </c>
      <c r="AF116" s="267"/>
      <c r="AG116" s="267"/>
      <c r="AH116" s="267"/>
      <c r="AI116" s="267">
        <v>9</v>
      </c>
      <c r="AJ116" s="267"/>
      <c r="AK116" s="267"/>
      <c r="AL116" s="267"/>
      <c r="AM116" s="267">
        <v>8</v>
      </c>
      <c r="AN116" s="267"/>
      <c r="AO116" s="267"/>
      <c r="AP116" s="267"/>
      <c r="AQ116" s="203" t="s">
        <v>679</v>
      </c>
      <c r="AR116" s="204"/>
      <c r="AS116" s="204"/>
      <c r="AT116" s="204"/>
      <c r="AU116" s="204"/>
      <c r="AV116" s="204"/>
      <c r="AW116" s="204"/>
      <c r="AX116" s="206"/>
    </row>
    <row r="117" spans="1:51" ht="20.100000000000001"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655</v>
      </c>
      <c r="AC117" s="458"/>
      <c r="AD117" s="459"/>
      <c r="AE117" s="536" t="s">
        <v>688</v>
      </c>
      <c r="AF117" s="536"/>
      <c r="AG117" s="536"/>
      <c r="AH117" s="536"/>
      <c r="AI117" s="536" t="s">
        <v>688</v>
      </c>
      <c r="AJ117" s="536"/>
      <c r="AK117" s="536"/>
      <c r="AL117" s="536"/>
      <c r="AM117" s="536" t="s">
        <v>689</v>
      </c>
      <c r="AN117" s="536"/>
      <c r="AO117" s="536"/>
      <c r="AP117" s="536"/>
      <c r="AQ117" s="536" t="s">
        <v>641</v>
      </c>
      <c r="AR117" s="536"/>
      <c r="AS117" s="536"/>
      <c r="AT117" s="536"/>
      <c r="AU117" s="536"/>
      <c r="AV117" s="536"/>
      <c r="AW117" s="536"/>
      <c r="AX117" s="537"/>
    </row>
    <row r="118" spans="1:51" ht="20.100000000000001"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310</v>
      </c>
      <c r="AF118" s="232"/>
      <c r="AG118" s="232"/>
      <c r="AH118" s="232"/>
      <c r="AI118" s="232" t="s">
        <v>332</v>
      </c>
      <c r="AJ118" s="232"/>
      <c r="AK118" s="232"/>
      <c r="AL118" s="232"/>
      <c r="AM118" s="232" t="s">
        <v>429</v>
      </c>
      <c r="AN118" s="232"/>
      <c r="AO118" s="232"/>
      <c r="AP118" s="232"/>
      <c r="AQ118" s="575" t="s">
        <v>464</v>
      </c>
      <c r="AR118" s="576"/>
      <c r="AS118" s="576"/>
      <c r="AT118" s="576"/>
      <c r="AU118" s="576"/>
      <c r="AV118" s="576"/>
      <c r="AW118" s="576"/>
      <c r="AX118" s="577"/>
      <c r="AY118" s="77">
        <f>IF(SUBSTITUTE(SUBSTITUTE($G$119,"／",""),"　","")="",0,1)</f>
        <v>0</v>
      </c>
    </row>
    <row r="119" spans="1:51" ht="20.100000000000001"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20.100000000000001"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0.100000000000001"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310</v>
      </c>
      <c r="AF121" s="232"/>
      <c r="AG121" s="232"/>
      <c r="AH121" s="232"/>
      <c r="AI121" s="232" t="s">
        <v>332</v>
      </c>
      <c r="AJ121" s="232"/>
      <c r="AK121" s="232"/>
      <c r="AL121" s="232"/>
      <c r="AM121" s="232" t="s">
        <v>429</v>
      </c>
      <c r="AN121" s="232"/>
      <c r="AO121" s="232"/>
      <c r="AP121" s="232"/>
      <c r="AQ121" s="575" t="s">
        <v>464</v>
      </c>
      <c r="AR121" s="576"/>
      <c r="AS121" s="576"/>
      <c r="AT121" s="576"/>
      <c r="AU121" s="576"/>
      <c r="AV121" s="576"/>
      <c r="AW121" s="576"/>
      <c r="AX121" s="577"/>
      <c r="AY121" s="77">
        <f>IF(SUBSTITUTE(SUBSTITUTE($G$122,"／",""),"　","")="",0,1)</f>
        <v>0</v>
      </c>
    </row>
    <row r="122" spans="1:51" ht="20.100000000000001"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20.100000000000001"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281</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0.100000000000001"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310</v>
      </c>
      <c r="AF124" s="232"/>
      <c r="AG124" s="232"/>
      <c r="AH124" s="232"/>
      <c r="AI124" s="232" t="s">
        <v>332</v>
      </c>
      <c r="AJ124" s="232"/>
      <c r="AK124" s="232"/>
      <c r="AL124" s="232"/>
      <c r="AM124" s="232" t="s">
        <v>429</v>
      </c>
      <c r="AN124" s="232"/>
      <c r="AO124" s="232"/>
      <c r="AP124" s="232"/>
      <c r="AQ124" s="575" t="s">
        <v>464</v>
      </c>
      <c r="AR124" s="576"/>
      <c r="AS124" s="576"/>
      <c r="AT124" s="576"/>
      <c r="AU124" s="576"/>
      <c r="AV124" s="576"/>
      <c r="AW124" s="576"/>
      <c r="AX124" s="577"/>
      <c r="AY124" s="77">
        <f>IF(SUBSTITUTE(SUBSTITUTE($G$125,"／",""),"　","")="",0,1)</f>
        <v>0</v>
      </c>
    </row>
    <row r="125" spans="1:51" ht="20.100000000000001" hidden="1" customHeight="1" x14ac:dyDescent="0.15">
      <c r="A125" s="421"/>
      <c r="B125" s="422"/>
      <c r="C125" s="422"/>
      <c r="D125" s="422"/>
      <c r="E125" s="422"/>
      <c r="F125" s="423"/>
      <c r="G125" s="373" t="s">
        <v>460</v>
      </c>
      <c r="H125" s="373"/>
      <c r="I125" s="373"/>
      <c r="J125" s="373"/>
      <c r="K125" s="373"/>
      <c r="L125" s="373"/>
      <c r="M125" s="373"/>
      <c r="N125" s="373"/>
      <c r="O125" s="373"/>
      <c r="P125" s="373"/>
      <c r="Q125" s="373"/>
      <c r="R125" s="373"/>
      <c r="S125" s="373"/>
      <c r="T125" s="373"/>
      <c r="U125" s="373"/>
      <c r="V125" s="373"/>
      <c r="W125" s="373"/>
      <c r="X125" s="926"/>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20.100000000000001"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27"/>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0.100000000000001"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23"/>
      <c r="Z127" s="924"/>
      <c r="AA127" s="925"/>
      <c r="AB127" s="393" t="s">
        <v>11</v>
      </c>
      <c r="AC127" s="394"/>
      <c r="AD127" s="395"/>
      <c r="AE127" s="232" t="s">
        <v>310</v>
      </c>
      <c r="AF127" s="232"/>
      <c r="AG127" s="232"/>
      <c r="AH127" s="232"/>
      <c r="AI127" s="232" t="s">
        <v>332</v>
      </c>
      <c r="AJ127" s="232"/>
      <c r="AK127" s="232"/>
      <c r="AL127" s="232"/>
      <c r="AM127" s="232" t="s">
        <v>429</v>
      </c>
      <c r="AN127" s="232"/>
      <c r="AO127" s="232"/>
      <c r="AP127" s="232"/>
      <c r="AQ127" s="575" t="s">
        <v>464</v>
      </c>
      <c r="AR127" s="576"/>
      <c r="AS127" s="576"/>
      <c r="AT127" s="576"/>
      <c r="AU127" s="576"/>
      <c r="AV127" s="576"/>
      <c r="AW127" s="576"/>
      <c r="AX127" s="577"/>
      <c r="AY127" s="77">
        <f>IF(SUBSTITUTE(SUBSTITUTE($G$128,"／",""),"　","")="",0,1)</f>
        <v>0</v>
      </c>
    </row>
    <row r="128" spans="1:51" ht="20.100000000000001" hidden="1" customHeight="1" x14ac:dyDescent="0.15">
      <c r="A128" s="421"/>
      <c r="B128" s="422"/>
      <c r="C128" s="422"/>
      <c r="D128" s="422"/>
      <c r="E128" s="422"/>
      <c r="F128" s="423"/>
      <c r="G128" s="373" t="s">
        <v>461</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20.100000000000001"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20.100000000000001" customHeight="1" x14ac:dyDescent="0.15">
      <c r="A130" s="174" t="s">
        <v>325</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658</v>
      </c>
      <c r="H134" s="93"/>
      <c r="I134" s="93"/>
      <c r="J134" s="93"/>
      <c r="K134" s="93"/>
      <c r="L134" s="93"/>
      <c r="M134" s="93"/>
      <c r="N134" s="93"/>
      <c r="O134" s="93"/>
      <c r="P134" s="93"/>
      <c r="Q134" s="93"/>
      <c r="R134" s="93"/>
      <c r="S134" s="93"/>
      <c r="T134" s="93"/>
      <c r="U134" s="93"/>
      <c r="V134" s="93"/>
      <c r="W134" s="93"/>
      <c r="X134" s="94"/>
      <c r="Y134" s="187" t="s">
        <v>199</v>
      </c>
      <c r="Z134" s="188"/>
      <c r="AA134" s="189"/>
      <c r="AB134" s="190" t="s">
        <v>659</v>
      </c>
      <c r="AC134" s="191"/>
      <c r="AD134" s="191"/>
      <c r="AE134" s="192">
        <v>96.3</v>
      </c>
      <c r="AF134" s="193"/>
      <c r="AG134" s="193"/>
      <c r="AH134" s="193"/>
      <c r="AI134" s="192">
        <v>96.2</v>
      </c>
      <c r="AJ134" s="193"/>
      <c r="AK134" s="193"/>
      <c r="AL134" s="193"/>
      <c r="AM134" s="192"/>
      <c r="AN134" s="193"/>
      <c r="AO134" s="193"/>
      <c r="AP134" s="193"/>
      <c r="AQ134" s="192"/>
      <c r="AR134" s="193"/>
      <c r="AS134" s="193"/>
      <c r="AT134" s="193"/>
      <c r="AU134" s="192"/>
      <c r="AV134" s="193"/>
      <c r="AW134" s="193"/>
      <c r="AX134" s="194"/>
      <c r="AY134">
        <f t="shared" ref="AY134:AY135" si="13">$AY$132</f>
        <v>1</v>
      </c>
    </row>
    <row r="135" spans="1:51" ht="20.10000000000000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v>90</v>
      </c>
      <c r="AF135" s="193"/>
      <c r="AG135" s="193"/>
      <c r="AH135" s="193"/>
      <c r="AI135" s="192">
        <v>90</v>
      </c>
      <c r="AJ135" s="193"/>
      <c r="AK135" s="193"/>
      <c r="AL135" s="193"/>
      <c r="AM135" s="192">
        <v>90</v>
      </c>
      <c r="AN135" s="193"/>
      <c r="AO135" s="193"/>
      <c r="AP135" s="193"/>
      <c r="AQ135" s="192"/>
      <c r="AR135" s="193"/>
      <c r="AS135" s="193"/>
      <c r="AT135" s="193"/>
      <c r="AU135" s="192">
        <v>90</v>
      </c>
      <c r="AV135" s="193"/>
      <c r="AW135" s="193"/>
      <c r="AX135" s="194"/>
      <c r="AY135">
        <f t="shared" si="13"/>
        <v>1</v>
      </c>
    </row>
    <row r="136" spans="1:51" ht="20.100000000000001"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20.100000000000001"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20.100000000000001"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20.100000000000001"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20.100000000000001"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20.100000000000001"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20.100000000000001"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20.100000000000001"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20.100000000000001"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20.100000000000001"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20.100000000000001"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20.100000000000001"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20.100000000000001"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20.100000000000001"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20.100000000000001"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20.100000000000001"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0.100000000000001"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0.100000000000001"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0.100000000000001"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0.100000000000001"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0.100000000000001"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0.100000000000001"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0.100000000000001"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0.100000000000001"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0.100000000000001"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0.100000000000001"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0.100000000000001"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0.100000000000001"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0.100000000000001"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0.100000000000001"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0.100000000000001"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0.100000000000001"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0.100000000000001"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0.100000000000001"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0.100000000000001"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0.100000000000001"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0.100000000000001"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0.100000000000001"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0.100000000000001"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0.100000000000001"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0.100000000000001"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0.100000000000001"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0.100000000000001"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0.100000000000001"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0.100000000000001"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0.100000000000001"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0.100000000000001"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0.100000000000001"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0.100000000000001"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0.100000000000001"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0.100000000000001"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0.10000000000000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0.10000000000000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20.100000000000001"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20.100000000000001"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20.100000000000001"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20.100000000000001"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20.100000000000001"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20.100000000000001"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20.100000000000001"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20.100000000000001"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20.100000000000001"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20.100000000000001"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20.100000000000001"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20.100000000000001"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20.100000000000001"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20.100000000000001"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20.100000000000001"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20.100000000000001"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20.100000000000001"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20.100000000000001"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20.100000000000001"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20.100000000000001"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20.100000000000001"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20.100000000000001"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0.100000000000001"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0.100000000000001"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0.100000000000001"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0.100000000000001"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0.100000000000001"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0.100000000000001"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0.100000000000001"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0.100000000000001"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0.100000000000001"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0.100000000000001"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0.100000000000001"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0.100000000000001"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0.100000000000001"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0.100000000000001"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0.100000000000001"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0.100000000000001"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0.100000000000001"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0.100000000000001"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0.100000000000001"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0.100000000000001"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0.100000000000001"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0.100000000000001"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0.100000000000001"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0.100000000000001"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0.100000000000001"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0.100000000000001"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0.100000000000001"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0.100000000000001"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0.100000000000001"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0.100000000000001"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0.100000000000001"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0.100000000000001"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0.100000000000001"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0.100000000000001"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0.100000000000001"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0.100000000000001"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0.100000000000001"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0.100000000000001"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20.100000000000001"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20.100000000000001"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20.100000000000001"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20.100000000000001"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20.100000000000001"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20.100000000000001"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20.100000000000001"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20.100000000000001"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20.100000000000001"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20.100000000000001"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20.100000000000001"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20.100000000000001"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20.100000000000001"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20.100000000000001"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20.100000000000001"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20.100000000000001"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20.100000000000001"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20.100000000000001"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20.100000000000001"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20.100000000000001"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20.100000000000001"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20.100000000000001"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0.100000000000001"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0.100000000000001"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0.100000000000001"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0.100000000000001"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0.100000000000001"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0.100000000000001"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0.100000000000001"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0.100000000000001"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0.100000000000001"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0.100000000000001"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0.100000000000001"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0.100000000000001"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0.100000000000001"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0.100000000000001"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0.100000000000001"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0.100000000000001"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0.100000000000001"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0.100000000000001"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0.100000000000001"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0.100000000000001"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0.100000000000001"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0.100000000000001"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0.100000000000001"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0.100000000000001"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0.100000000000001"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0.100000000000001"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0.100000000000001"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0.100000000000001"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0.100000000000001"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0.100000000000001"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0.100000000000001"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0.100000000000001"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0.100000000000001"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0.100000000000001"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0.100000000000001"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0.100000000000001"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0.100000000000001"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0.100000000000001"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20.100000000000001"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20.100000000000001"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20.100000000000001"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20.100000000000001"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20.100000000000001"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20.100000000000001"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20.100000000000001"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20.100000000000001"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20.100000000000001"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20.100000000000001"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20.100000000000001"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20.100000000000001"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20.100000000000001"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20.100000000000001"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20.100000000000001"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20.100000000000001"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20.100000000000001"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20.100000000000001"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20.100000000000001"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20.100000000000001"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20.100000000000001"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20.100000000000001"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0.100000000000001"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0.100000000000001"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0.100000000000001"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0.100000000000001"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0.100000000000001"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0.100000000000001"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0.100000000000001"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0.100000000000001"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0.100000000000001"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0.100000000000001"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0.100000000000001"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0.100000000000001"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0.100000000000001"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0.100000000000001"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0.100000000000001"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0.100000000000001"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0.100000000000001"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0.100000000000001"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0.100000000000001"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0.100000000000001"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0.100000000000001"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0.100000000000001"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0.100000000000001"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0.100000000000001"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0.100000000000001"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0.100000000000001"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0.100000000000001"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0.100000000000001"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0.100000000000001"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0.100000000000001"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0.100000000000001"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0.100000000000001"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0.100000000000001"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0.100000000000001"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0.100000000000001"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0.100000000000001"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0.100000000000001"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0.100000000000001"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20.100000000000001"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20.100000000000001"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20.100000000000001"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20.100000000000001"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20.100000000000001"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20.100000000000001"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20.100000000000001"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20.100000000000001"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20.100000000000001"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20.100000000000001"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20.100000000000001"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20.100000000000001"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20.100000000000001"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20.100000000000001"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20.100000000000001"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20.100000000000001"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20.100000000000001"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20.100000000000001"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20.100000000000001"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20.100000000000001"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20.100000000000001"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20.100000000000001"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0.100000000000001"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0.100000000000001"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0.100000000000001"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0.100000000000001"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0.100000000000001"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0.100000000000001"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0.100000000000001"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0.100000000000001"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0.100000000000001"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0.100000000000001"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0.100000000000001"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0.100000000000001"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0.100000000000001"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0.100000000000001"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0.100000000000001"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0.100000000000001"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0.100000000000001"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0.100000000000001"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0.100000000000001"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0.100000000000001"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0.100000000000001"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0.100000000000001"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0.100000000000001"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0.100000000000001"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0.100000000000001"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0.100000000000001"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0.100000000000001"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0.100000000000001"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0.100000000000001"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0.100000000000001"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0.100000000000001"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0.100000000000001"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0.100000000000001"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0.100000000000001"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0.100000000000001"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0.100000000000001"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0.100000000000001"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0.100000000000001"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20.100000000000001" hidden="1" customHeight="1" x14ac:dyDescent="0.15">
      <c r="A430" s="175"/>
      <c r="B430" s="172"/>
      <c r="C430" s="164" t="s">
        <v>593</v>
      </c>
      <c r="D430" s="928"/>
      <c r="E430" s="160" t="s">
        <v>319</v>
      </c>
      <c r="F430" s="881"/>
      <c r="G430" s="882" t="s">
        <v>204</v>
      </c>
      <c r="H430" s="111"/>
      <c r="I430" s="111"/>
      <c r="J430" s="883"/>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c r="AY430" s="78" t="str">
        <f>IF(SUBSTITUTE($J$430,"-","")="","0","1")</f>
        <v>0</v>
      </c>
    </row>
    <row r="431" spans="1:51" ht="20.100000000000001"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20.100000000000001"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0.100000000000001"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0.100000000000001"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0.100000000000001"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20.100000000000001"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20.100000000000001"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0.100000000000001"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0.100000000000001"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0.100000000000001"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20.100000000000001"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20.100000000000001"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0.100000000000001"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0.100000000000001"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0.100000000000001"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20.100000000000001"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20.100000000000001"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0.100000000000001"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0.100000000000001"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0.100000000000001"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20.100000000000001"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20.100000000000001"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0.100000000000001"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0.100000000000001"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0.100000000000001"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20.100000000000001"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20.100000000000001"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0.100000000000001"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0.100000000000001"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0.100000000000001"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20.100000000000001"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20.100000000000001"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0.100000000000001"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0.100000000000001"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0.100000000000001"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20.100000000000001"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20.100000000000001"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0.100000000000001"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0.100000000000001"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0.100000000000001"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20.100000000000001"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20.100000000000001"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0.100000000000001"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0.100000000000001"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0.100000000000001"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20.100000000000001"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20.100000000000001"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0.100000000000001"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0.100000000000001"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0.100000000000001"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0.100000000000001"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0.100000000000001"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0.100000000000001"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20.100000000000001" hidden="1" customHeight="1" x14ac:dyDescent="0.15">
      <c r="A484" s="175"/>
      <c r="B484" s="172"/>
      <c r="C484" s="166"/>
      <c r="D484" s="172"/>
      <c r="E484" s="160" t="s">
        <v>322</v>
      </c>
      <c r="F484" s="161"/>
      <c r="G484" s="882" t="s">
        <v>204</v>
      </c>
      <c r="H484" s="111"/>
      <c r="I484" s="111"/>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c r="AY484" s="78" t="str">
        <f>IF(SUBSTITUTE($J$484,"-","")="","0","1")</f>
        <v>0</v>
      </c>
    </row>
    <row r="485" spans="1:51" ht="20.100000000000001"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20.100000000000001"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0.100000000000001"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0.100000000000001"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0.100000000000001"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20.100000000000001"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20.100000000000001"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0.100000000000001"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0.100000000000001"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0.100000000000001"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20.100000000000001"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20.100000000000001"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0.100000000000001"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0.100000000000001"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0.100000000000001"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20.100000000000001"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20.100000000000001"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0.100000000000001"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0.100000000000001"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0.100000000000001"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20.100000000000001"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20.100000000000001"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0.100000000000001"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0.100000000000001"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0.100000000000001"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20.100000000000001"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20.100000000000001"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0.100000000000001"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0.100000000000001"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0.100000000000001"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20.100000000000001"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20.100000000000001"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0.100000000000001"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0.100000000000001"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0.100000000000001"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20.100000000000001"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20.100000000000001"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0.100000000000001"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0.100000000000001"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0.100000000000001"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20.100000000000001"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20.100000000000001"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0.100000000000001"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0.100000000000001"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0.100000000000001"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20.100000000000001"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20.100000000000001"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0.100000000000001"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0.100000000000001"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0.100000000000001"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0.100000000000001"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0.100000000000001"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0.100000000000001"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20.100000000000001" hidden="1" customHeight="1" x14ac:dyDescent="0.15">
      <c r="A538" s="175"/>
      <c r="B538" s="172"/>
      <c r="C538" s="166"/>
      <c r="D538" s="172"/>
      <c r="E538" s="160" t="s">
        <v>323</v>
      </c>
      <c r="F538" s="161"/>
      <c r="G538" s="882" t="s">
        <v>204</v>
      </c>
      <c r="H538" s="111"/>
      <c r="I538" s="111"/>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c r="AY538" s="78" t="str">
        <f>IF(SUBSTITUTE($J$538,"-","")="","0","1")</f>
        <v>0</v>
      </c>
    </row>
    <row r="539" spans="1:51" ht="20.100000000000001"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20.100000000000001"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0.100000000000001"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0.100000000000001"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0.100000000000001"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20.100000000000001"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20.100000000000001"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0.100000000000001"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0.100000000000001"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0.100000000000001"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20.100000000000001"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20.100000000000001"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0.100000000000001"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0.100000000000001"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0.100000000000001"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20.100000000000001"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20.100000000000001"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0.100000000000001"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0.100000000000001"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0.100000000000001"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20.100000000000001"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20.100000000000001"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0.100000000000001"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0.100000000000001"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0.100000000000001"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20.100000000000001"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20.100000000000001"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0.100000000000001"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0.100000000000001"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0.100000000000001"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20.100000000000001"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20.100000000000001"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0.100000000000001"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0.100000000000001"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0.100000000000001"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20.100000000000001"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20.100000000000001"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0.100000000000001"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0.100000000000001"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0.100000000000001"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20.100000000000001"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20.100000000000001"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0.100000000000001"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0.100000000000001"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0.100000000000001"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20.100000000000001"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20.100000000000001"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0.100000000000001"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0.100000000000001"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0.100000000000001"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0.100000000000001"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0.100000000000001"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0.100000000000001"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20.100000000000001" hidden="1" customHeight="1" x14ac:dyDescent="0.15">
      <c r="A592" s="175"/>
      <c r="B592" s="172"/>
      <c r="C592" s="166"/>
      <c r="D592" s="172"/>
      <c r="E592" s="160" t="s">
        <v>322</v>
      </c>
      <c r="F592" s="161"/>
      <c r="G592" s="882" t="s">
        <v>204</v>
      </c>
      <c r="H592" s="111"/>
      <c r="I592" s="111"/>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c r="AY592" s="78" t="str">
        <f>IF(SUBSTITUTE($J$592,"-","")="","0","1")</f>
        <v>0</v>
      </c>
    </row>
    <row r="593" spans="1:51" ht="20.100000000000001"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20.100000000000001"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0.100000000000001"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0.100000000000001"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0.100000000000001"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20.100000000000001"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20.100000000000001"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0.100000000000001"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0.100000000000001"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0.100000000000001"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20.100000000000001"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20.100000000000001"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0.100000000000001"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0.100000000000001"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0.100000000000001"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20.100000000000001"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20.100000000000001"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0.100000000000001"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0.100000000000001"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0.100000000000001"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20.100000000000001"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20.100000000000001"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0.100000000000001"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0.100000000000001"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0.100000000000001"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20.100000000000001"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20.100000000000001"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0.100000000000001"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0.100000000000001"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0.100000000000001"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20.100000000000001"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20.100000000000001"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0.100000000000001"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0.100000000000001"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0.100000000000001"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20.100000000000001"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20.100000000000001"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0.100000000000001"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0.100000000000001"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0.100000000000001"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20.100000000000001"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20.100000000000001"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0.100000000000001"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0.100000000000001"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0.100000000000001"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20.100000000000001"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20.100000000000001"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0.100000000000001"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0.100000000000001"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0.100000000000001"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0.100000000000001"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0.100000000000001"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0.100000000000001"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20.100000000000001" hidden="1" customHeight="1" x14ac:dyDescent="0.15">
      <c r="A646" s="175"/>
      <c r="B646" s="172"/>
      <c r="C646" s="166"/>
      <c r="D646" s="172"/>
      <c r="E646" s="160" t="s">
        <v>323</v>
      </c>
      <c r="F646" s="161"/>
      <c r="G646" s="882" t="s">
        <v>204</v>
      </c>
      <c r="H646" s="111"/>
      <c r="I646" s="111"/>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c r="AY646" s="78" t="str">
        <f>IF(SUBSTITUTE($J$646,"-","")="","0","1")</f>
        <v>0</v>
      </c>
    </row>
    <row r="647" spans="1:51" ht="20.100000000000001"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20.100000000000001"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0.100000000000001"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0.100000000000001"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0.100000000000001"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20.100000000000001"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20.100000000000001"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0.100000000000001"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0.100000000000001"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0.100000000000001"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20.100000000000001"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20.100000000000001"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0.100000000000001"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0.100000000000001"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0.100000000000001"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20.100000000000001"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20.100000000000001"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0.100000000000001"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0.100000000000001"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0.100000000000001"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20.100000000000001"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20.100000000000001"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0.100000000000001"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0.100000000000001"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0.100000000000001"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20.100000000000001"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20.100000000000001"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0.100000000000001"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0.100000000000001"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0.100000000000001"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20.100000000000001"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20.100000000000001"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0.100000000000001"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0.100000000000001"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0.100000000000001"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20.100000000000001"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20.100000000000001"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0.100000000000001"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0.100000000000001"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0.100000000000001"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20.100000000000001"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20.100000000000001"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0.100000000000001"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0.100000000000001"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0.100000000000001"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20.100000000000001"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20.100000000000001"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0.100000000000001"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0.100000000000001"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0.100000000000001"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0.100000000000001"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0.100000000000001"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0.100000000000001"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0.100000000000001"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7" t="s">
        <v>30</v>
      </c>
      <c r="AH701" s="362"/>
      <c r="AI701" s="362"/>
      <c r="AJ701" s="362"/>
      <c r="AK701" s="362"/>
      <c r="AL701" s="362"/>
      <c r="AM701" s="362"/>
      <c r="AN701" s="362"/>
      <c r="AO701" s="362"/>
      <c r="AP701" s="362"/>
      <c r="AQ701" s="362"/>
      <c r="AR701" s="362"/>
      <c r="AS701" s="362"/>
      <c r="AT701" s="362"/>
      <c r="AU701" s="362"/>
      <c r="AV701" s="362"/>
      <c r="AW701" s="362"/>
      <c r="AX701" s="808"/>
    </row>
    <row r="702" spans="1:51" ht="27" customHeight="1" x14ac:dyDescent="0.15">
      <c r="A702" s="853" t="s">
        <v>139</v>
      </c>
      <c r="B702" s="854"/>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636</v>
      </c>
      <c r="AE702" s="327"/>
      <c r="AF702" s="327"/>
      <c r="AG702" s="365" t="s">
        <v>661</v>
      </c>
      <c r="AH702" s="366"/>
      <c r="AI702" s="366"/>
      <c r="AJ702" s="366"/>
      <c r="AK702" s="366"/>
      <c r="AL702" s="366"/>
      <c r="AM702" s="366"/>
      <c r="AN702" s="366"/>
      <c r="AO702" s="366"/>
      <c r="AP702" s="366"/>
      <c r="AQ702" s="366"/>
      <c r="AR702" s="366"/>
      <c r="AS702" s="366"/>
      <c r="AT702" s="366"/>
      <c r="AU702" s="366"/>
      <c r="AV702" s="366"/>
      <c r="AW702" s="366"/>
      <c r="AX702" s="367"/>
    </row>
    <row r="703" spans="1:51" ht="27"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2"/>
      <c r="AD703" s="307" t="s">
        <v>636</v>
      </c>
      <c r="AE703" s="308"/>
      <c r="AF703" s="308"/>
      <c r="AG703" s="89" t="s">
        <v>662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636</v>
      </c>
      <c r="AE704" s="766"/>
      <c r="AF704" s="766"/>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4" t="s">
        <v>40</v>
      </c>
      <c r="D705" s="80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6"/>
      <c r="AD705" s="698" t="s">
        <v>664</v>
      </c>
      <c r="AE705" s="699"/>
      <c r="AF705" s="699"/>
      <c r="AG705" s="113" t="s">
        <v>668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665</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666</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8" t="s">
        <v>667</v>
      </c>
      <c r="AE708" s="589"/>
      <c r="AF708" s="589"/>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636</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667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7" t="s">
        <v>636</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5" t="s">
        <v>667</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6"/>
      <c r="B713" s="628"/>
      <c r="C713" s="944" t="s">
        <v>268</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667</v>
      </c>
      <c r="AE713" s="308"/>
      <c r="AF713" s="647"/>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0" t="s">
        <v>667</v>
      </c>
      <c r="AE714" s="791"/>
      <c r="AF714" s="792"/>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4"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8" t="s">
        <v>636</v>
      </c>
      <c r="AE715" s="589"/>
      <c r="AF715" s="640"/>
      <c r="AG715" s="725" t="s">
        <v>670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667</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636</v>
      </c>
      <c r="AE717" s="308"/>
      <c r="AF717" s="308"/>
      <c r="AG717" s="89" t="s">
        <v>670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636</v>
      </c>
      <c r="AE718" s="308"/>
      <c r="AF718" s="308"/>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c r="AE719" s="589"/>
      <c r="AF719" s="589"/>
      <c r="AG719" s="113" t="s">
        <v>672</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5"/>
      <c r="C726" s="798" t="s">
        <v>52</v>
      </c>
      <c r="D726" s="820"/>
      <c r="E726" s="820"/>
      <c r="F726" s="821"/>
      <c r="G726" s="562" t="s">
        <v>673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6"/>
      <c r="B727" s="787"/>
      <c r="C727" s="731" t="s">
        <v>56</v>
      </c>
      <c r="D727" s="732"/>
      <c r="E727" s="732"/>
      <c r="F727" s="733"/>
      <c r="G727" s="560" t="s">
        <v>674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150"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782" t="s">
        <v>693</v>
      </c>
      <c r="B731" s="783"/>
      <c r="C731" s="783"/>
      <c r="D731" s="783"/>
      <c r="E731" s="784"/>
      <c r="F731" s="621" t="s">
        <v>694</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7" t="s">
        <v>302</v>
      </c>
      <c r="B733" s="658"/>
      <c r="C733" s="658"/>
      <c r="D733" s="658"/>
      <c r="E733" s="659"/>
      <c r="F733" s="621" t="s">
        <v>696</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87" t="s">
        <v>594</v>
      </c>
      <c r="B737" s="196"/>
      <c r="C737" s="196"/>
      <c r="D737" s="197"/>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82"/>
    </row>
    <row r="738" spans="1:51" ht="24.75" customHeight="1" x14ac:dyDescent="0.15">
      <c r="A738" s="346" t="s">
        <v>317</v>
      </c>
      <c r="B738" s="346"/>
      <c r="C738" s="346"/>
      <c r="D738" s="346"/>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46" t="s">
        <v>316</v>
      </c>
      <c r="B739" s="346"/>
      <c r="C739" s="346"/>
      <c r="D739" s="346"/>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46" t="s">
        <v>315</v>
      </c>
      <c r="B740" s="346"/>
      <c r="C740" s="346"/>
      <c r="D740" s="346"/>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46" t="s">
        <v>314</v>
      </c>
      <c r="B741" s="346"/>
      <c r="C741" s="346"/>
      <c r="D741" s="346"/>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46" t="s">
        <v>313</v>
      </c>
      <c r="B742" s="346"/>
      <c r="C742" s="346"/>
      <c r="D742" s="346"/>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46" t="s">
        <v>312</v>
      </c>
      <c r="B743" s="346"/>
      <c r="C743" s="346"/>
      <c r="D743" s="346"/>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46" t="s">
        <v>311</v>
      </c>
      <c r="B744" s="346"/>
      <c r="C744" s="346"/>
      <c r="D744" s="346"/>
      <c r="E744" s="951" t="s">
        <v>675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46" t="s">
        <v>310</v>
      </c>
      <c r="B745" s="346"/>
      <c r="C745" s="346"/>
      <c r="D745" s="346"/>
      <c r="E745" s="951" t="s">
        <v>676</v>
      </c>
      <c r="F745" s="952"/>
      <c r="G745" s="952"/>
      <c r="H745" s="952"/>
      <c r="I745" s="952"/>
      <c r="J745" s="952"/>
      <c r="K745" s="952"/>
      <c r="L745" s="952"/>
      <c r="M745" s="952"/>
      <c r="N745" s="952"/>
      <c r="O745" s="952"/>
      <c r="P745" s="954"/>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46" t="s">
        <v>467</v>
      </c>
      <c r="B746" s="346"/>
      <c r="C746" s="346"/>
      <c r="D746" s="346"/>
      <c r="E746" s="957" t="s">
        <v>677</v>
      </c>
      <c r="F746" s="955"/>
      <c r="G746" s="955"/>
      <c r="H746" s="85" t="str">
        <f>IF(E746="","","-")</f>
        <v>-</v>
      </c>
      <c r="I746" s="955"/>
      <c r="J746" s="955"/>
      <c r="K746" s="85" t="str">
        <f>IF(I746="","","-")</f>
        <v/>
      </c>
      <c r="L746" s="956">
        <v>463</v>
      </c>
      <c r="M746" s="956"/>
      <c r="N746" s="85" t="str">
        <f>IF(O746="","","-")</f>
        <v/>
      </c>
      <c r="O746" s="958"/>
      <c r="P746" s="959"/>
      <c r="Q746" s="957"/>
      <c r="R746" s="955"/>
      <c r="S746" s="955"/>
      <c r="T746" s="85" t="str">
        <f>IF(Q746="","","-")</f>
        <v/>
      </c>
      <c r="U746" s="955"/>
      <c r="V746" s="955"/>
      <c r="W746" s="85" t="str">
        <f>IF(U746="","","-")</f>
        <v/>
      </c>
      <c r="X746" s="956"/>
      <c r="Y746" s="956"/>
      <c r="Z746" s="85" t="str">
        <f>IF(AA746="","","-")</f>
        <v/>
      </c>
      <c r="AA746" s="958"/>
      <c r="AB746" s="959"/>
      <c r="AC746" s="957"/>
      <c r="AD746" s="955"/>
      <c r="AE746" s="955"/>
      <c r="AF746" s="85" t="str">
        <f>IF(AC746="","","-")</f>
        <v/>
      </c>
      <c r="AG746" s="955"/>
      <c r="AH746" s="955"/>
      <c r="AI746" s="85" t="str">
        <f>IF(AG746="","","-")</f>
        <v/>
      </c>
      <c r="AJ746" s="956"/>
      <c r="AK746" s="956"/>
      <c r="AL746" s="85" t="str">
        <f>IF(AM746="","","-")</f>
        <v/>
      </c>
      <c r="AM746" s="958"/>
      <c r="AN746" s="959"/>
      <c r="AO746" s="957"/>
      <c r="AP746" s="955"/>
      <c r="AQ746" s="85" t="str">
        <f>IF(AO746="","","-")</f>
        <v/>
      </c>
      <c r="AR746" s="955"/>
      <c r="AS746" s="955"/>
      <c r="AT746" s="85" t="str">
        <f>IF(AR746="","","-")</f>
        <v/>
      </c>
      <c r="AU746" s="956"/>
      <c r="AV746" s="956"/>
      <c r="AW746" s="85" t="str">
        <f>IF(AX746="","","-")</f>
        <v/>
      </c>
      <c r="AX746" s="88"/>
    </row>
    <row r="747" spans="1:51" ht="24.75" customHeight="1" x14ac:dyDescent="0.15">
      <c r="A747" s="346" t="s">
        <v>429</v>
      </c>
      <c r="B747" s="346"/>
      <c r="C747" s="346"/>
      <c r="D747" s="346"/>
      <c r="E747" s="957" t="s">
        <v>677</v>
      </c>
      <c r="F747" s="955"/>
      <c r="G747" s="955"/>
      <c r="H747" s="85" t="str">
        <f>IF(E747="","","-")</f>
        <v>-</v>
      </c>
      <c r="I747" s="955"/>
      <c r="J747" s="955"/>
      <c r="K747" s="85" t="str">
        <f>IF(I747="","","-")</f>
        <v/>
      </c>
      <c r="L747" s="956">
        <v>501</v>
      </c>
      <c r="M747" s="956"/>
      <c r="N747" s="85" t="str">
        <f>IF(O747="","","-")</f>
        <v/>
      </c>
      <c r="O747" s="958"/>
      <c r="P747" s="959"/>
      <c r="Q747" s="957"/>
      <c r="R747" s="955"/>
      <c r="S747" s="955"/>
      <c r="T747" s="85" t="str">
        <f>IF(Q747="","","-")</f>
        <v/>
      </c>
      <c r="U747" s="955"/>
      <c r="V747" s="955"/>
      <c r="W747" s="85" t="str">
        <f>IF(U747="","","-")</f>
        <v/>
      </c>
      <c r="X747" s="956"/>
      <c r="Y747" s="956"/>
      <c r="Z747" s="85" t="str">
        <f>IF(AA747="","","-")</f>
        <v/>
      </c>
      <c r="AA747" s="958"/>
      <c r="AB747" s="959"/>
      <c r="AC747" s="957"/>
      <c r="AD747" s="955"/>
      <c r="AE747" s="955"/>
      <c r="AF747" s="85" t="str">
        <f>IF(AC747="","","-")</f>
        <v/>
      </c>
      <c r="AG747" s="955"/>
      <c r="AH747" s="955"/>
      <c r="AI747" s="85" t="str">
        <f>IF(AG747="","","-")</f>
        <v/>
      </c>
      <c r="AJ747" s="956"/>
      <c r="AK747" s="956"/>
      <c r="AL747" s="85" t="str">
        <f>IF(AM747="","","-")</f>
        <v/>
      </c>
      <c r="AM747" s="958"/>
      <c r="AN747" s="959"/>
      <c r="AO747" s="957"/>
      <c r="AP747" s="955"/>
      <c r="AQ747" s="85" t="str">
        <f>IF(AO747="","","-")</f>
        <v/>
      </c>
      <c r="AR747" s="955"/>
      <c r="AS747" s="955"/>
      <c r="AT747" s="85" t="str">
        <f>IF(AR747="","","-")</f>
        <v/>
      </c>
      <c r="AU747" s="956"/>
      <c r="AV747" s="956"/>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t="s">
        <v>681</v>
      </c>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612" t="s">
        <v>306</v>
      </c>
      <c r="B787" s="613"/>
      <c r="C787" s="613"/>
      <c r="D787" s="613"/>
      <c r="E787" s="613"/>
      <c r="F787" s="614"/>
      <c r="G787" s="579" t="s">
        <v>282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6"/>
    </row>
    <row r="788" spans="1:51" ht="24.75" customHeight="1" x14ac:dyDescent="0.15">
      <c r="A788" s="615"/>
      <c r="B788" s="616"/>
      <c r="C788" s="616"/>
      <c r="D788" s="616"/>
      <c r="E788" s="616"/>
      <c r="F788" s="617"/>
      <c r="G788" s="798"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1"/>
      <c r="AC788" s="798"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682</v>
      </c>
      <c r="H789" s="655"/>
      <c r="I789" s="655"/>
      <c r="J789" s="655"/>
      <c r="K789" s="656"/>
      <c r="L789" s="648" t="s">
        <v>683</v>
      </c>
      <c r="M789" s="649"/>
      <c r="N789" s="649"/>
      <c r="O789" s="649"/>
      <c r="P789" s="649"/>
      <c r="Q789" s="649"/>
      <c r="R789" s="649"/>
      <c r="S789" s="649"/>
      <c r="T789" s="649"/>
      <c r="U789" s="649"/>
      <c r="V789" s="649"/>
      <c r="W789" s="649"/>
      <c r="X789" s="650"/>
      <c r="Y789" s="368">
        <v>7.5</v>
      </c>
      <c r="Z789" s="369"/>
      <c r="AA789" s="369"/>
      <c r="AB789" s="788"/>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0.2"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0.2"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0.2"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0.2"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0.2"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0.100000000000001" customHeight="1" x14ac:dyDescent="0.15">
      <c r="A799" s="615"/>
      <c r="B799" s="616"/>
      <c r="C799" s="616"/>
      <c r="D799" s="616"/>
      <c r="E799" s="616"/>
      <c r="F799" s="617"/>
      <c r="G799" s="809" t="s">
        <v>20</v>
      </c>
      <c r="H799" s="810"/>
      <c r="I799" s="810"/>
      <c r="J799" s="810"/>
      <c r="K799" s="810"/>
      <c r="L799" s="811"/>
      <c r="M799" s="812"/>
      <c r="N799" s="812"/>
      <c r="O799" s="812"/>
      <c r="P799" s="812"/>
      <c r="Q799" s="812"/>
      <c r="R799" s="812"/>
      <c r="S799" s="812"/>
      <c r="T799" s="812"/>
      <c r="U799" s="812"/>
      <c r="V799" s="812"/>
      <c r="W799" s="812"/>
      <c r="X799" s="813"/>
      <c r="Y799" s="814">
        <f>SUM(Y789:AB798)</f>
        <v>7.5</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0.100000000000001"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6"/>
      <c r="AY800">
        <f>COUNTA($G$802,$AC$802)</f>
        <v>0</v>
      </c>
    </row>
    <row r="801" spans="1:51" ht="20.100000000000001" hidden="1" customHeight="1" x14ac:dyDescent="0.15">
      <c r="A801" s="615"/>
      <c r="B801" s="616"/>
      <c r="C801" s="616"/>
      <c r="D801" s="616"/>
      <c r="E801" s="616"/>
      <c r="F801" s="617"/>
      <c r="G801" s="798"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1"/>
      <c r="AC801" s="798"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0.100000000000001"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8"/>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0.100000000000001"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0.100000000000001"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0.100000000000001"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0.100000000000001"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0.100000000000001"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0.100000000000001"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0.100000000000001"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0.100000000000001"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0.100000000000001"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0.100000000000001" hidden="1" customHeight="1" thickBot="1" x14ac:dyDescent="0.2">
      <c r="A812" s="615"/>
      <c r="B812" s="616"/>
      <c r="C812" s="616"/>
      <c r="D812" s="616"/>
      <c r="E812" s="616"/>
      <c r="F812" s="617"/>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0.100000000000001"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6"/>
      <c r="AY813">
        <f>COUNTA($G$815,$AC$815)</f>
        <v>0</v>
      </c>
    </row>
    <row r="814" spans="1:51" ht="20.100000000000001" hidden="1" customHeight="1" x14ac:dyDescent="0.15">
      <c r="A814" s="615"/>
      <c r="B814" s="616"/>
      <c r="C814" s="616"/>
      <c r="D814" s="616"/>
      <c r="E814" s="616"/>
      <c r="F814" s="617"/>
      <c r="G814" s="798"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1"/>
      <c r="AC814" s="798"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0.100000000000001"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8"/>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0.100000000000001"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0.100000000000001"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0.100000000000001"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0.100000000000001"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0.100000000000001"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0.100000000000001"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0.100000000000001"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0.100000000000001"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0.100000000000001"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0.100000000000001" hidden="1" customHeight="1" thickBot="1" x14ac:dyDescent="0.2">
      <c r="A825" s="615"/>
      <c r="B825" s="616"/>
      <c r="C825" s="616"/>
      <c r="D825" s="616"/>
      <c r="E825" s="616"/>
      <c r="F825" s="617"/>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0.100000000000001"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6"/>
      <c r="AY826">
        <f>COUNTA($G$828,$AC$828)</f>
        <v>0</v>
      </c>
    </row>
    <row r="827" spans="1:51" ht="20.100000000000001" hidden="1" customHeight="1" x14ac:dyDescent="0.15">
      <c r="A827" s="615"/>
      <c r="B827" s="616"/>
      <c r="C827" s="616"/>
      <c r="D827" s="616"/>
      <c r="E827" s="616"/>
      <c r="F827" s="617"/>
      <c r="G827" s="798"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1"/>
      <c r="AC827" s="798"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0.100000000000001"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8"/>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0.100000000000001"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0.100000000000001"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0.100000000000001"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0.100000000000001"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0.100000000000001"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0.100000000000001"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0.100000000000001"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0.100000000000001"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0.100000000000001"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0.100000000000001" hidden="1" customHeight="1" x14ac:dyDescent="0.15">
      <c r="A838" s="615"/>
      <c r="B838" s="616"/>
      <c r="C838" s="616"/>
      <c r="D838" s="616"/>
      <c r="E838" s="616"/>
      <c r="F838" s="617"/>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0.100000000000001"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0"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84" customHeight="1" x14ac:dyDescent="0.15">
      <c r="A845" s="355">
        <v>1</v>
      </c>
      <c r="B845" s="355">
        <v>1</v>
      </c>
      <c r="C845" s="356" t="s">
        <v>684</v>
      </c>
      <c r="D845" s="328"/>
      <c r="E845" s="328"/>
      <c r="F845" s="328"/>
      <c r="G845" s="328"/>
      <c r="H845" s="328"/>
      <c r="I845" s="328"/>
      <c r="J845" s="897">
        <v>2120001086883</v>
      </c>
      <c r="K845" s="330"/>
      <c r="L845" s="330"/>
      <c r="M845" s="330"/>
      <c r="N845" s="330"/>
      <c r="O845" s="330"/>
      <c r="P845" s="901" t="s">
        <v>692</v>
      </c>
      <c r="Q845" s="902"/>
      <c r="R845" s="902"/>
      <c r="S845" s="902"/>
      <c r="T845" s="902"/>
      <c r="U845" s="902"/>
      <c r="V845" s="902"/>
      <c r="W845" s="902"/>
      <c r="X845" s="902"/>
      <c r="Y845" s="898">
        <v>7.5</v>
      </c>
      <c r="Z845" s="899"/>
      <c r="AA845" s="899"/>
      <c r="AB845" s="900"/>
      <c r="AC845" s="887" t="s">
        <v>296</v>
      </c>
      <c r="AD845" s="888"/>
      <c r="AE845" s="888"/>
      <c r="AF845" s="888"/>
      <c r="AG845" s="888"/>
      <c r="AH845" s="892">
        <v>1</v>
      </c>
      <c r="AI845" s="893"/>
      <c r="AJ845" s="893"/>
      <c r="AK845" s="893"/>
      <c r="AL845" s="894">
        <v>100</v>
      </c>
      <c r="AM845" s="895"/>
      <c r="AN845" s="895"/>
      <c r="AO845" s="896"/>
      <c r="AP845" s="342" t="s">
        <v>685</v>
      </c>
      <c r="AQ845" s="342"/>
      <c r="AR845" s="342"/>
      <c r="AS845" s="342"/>
      <c r="AT845" s="342"/>
      <c r="AU845" s="342"/>
      <c r="AV845" s="342"/>
      <c r="AW845" s="342"/>
      <c r="AX845" s="342"/>
    </row>
    <row r="846" spans="1:51" ht="60"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20.100000000000001"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20.100000000000001"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20.100000000000001"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20.100000000000001"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20.100000000000001"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20.100000000000001"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20.100000000000001"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20.100000000000001"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20.100000000000001"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20.100000000000001"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20.100000000000001"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20.100000000000001"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20.100000000000001"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20.100000000000001"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20.100000000000001"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20.100000000000001"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20.100000000000001"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20.100000000000001"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20.100000000000001"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20.100000000000001"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20.100000000000001"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20.100000000000001"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20.100000000000001"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20.100000000000001"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20.100000000000001"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20.100000000000001"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20.100000000000001"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20.100000000000001"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0.100000000000001"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0.100000000000001"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60"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6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6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20.100000000000001"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20.100000000000001"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20.100000000000001"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20.100000000000001"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20.100000000000001"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20.100000000000001"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20.100000000000001"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20.100000000000001"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20.100000000000001"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20.100000000000001"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20.100000000000001"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20.100000000000001"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20.100000000000001"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20.100000000000001"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20.100000000000001"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20.100000000000001"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20.100000000000001"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20.100000000000001"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20.100000000000001"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20.100000000000001"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20.100000000000001"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20.100000000000001"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20.100000000000001"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20.100000000000001"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20.100000000000001"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20.100000000000001"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20.100000000000001"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20.100000000000001"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20.100000000000001"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20.100000000000001"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20.100000000000001"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20.100000000000001"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20.100000000000001"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20.100000000000001"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20.100000000000001"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20.100000000000001"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20.100000000000001"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20.100000000000001"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20.100000000000001"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20.100000000000001"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20.100000000000001"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20.100000000000001"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20.100000000000001"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20.100000000000001"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20.100000000000001"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20.100000000000001"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20.100000000000001"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20.100000000000001"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20.100000000000001"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20.100000000000001"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20.100000000000001"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20.100000000000001"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20.100000000000001"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20.100000000000001"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20.100000000000001"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20.100000000000001"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20.100000000000001"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20.100000000000001"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20.100000000000001"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20.100000000000001"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20.100000000000001"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20.100000000000001"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20.100000000000001"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20.100000000000001"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20.100000000000001"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20.100000000000001"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20.100000000000001"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20.100000000000001"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20.100000000000001"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20.100000000000001"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20.100000000000001"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20.100000000000001"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20.100000000000001"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20.100000000000001"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20.100000000000001"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20.100000000000001"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20.100000000000001"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20.100000000000001"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20.100000000000001"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20.100000000000001"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20.100000000000001"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20.100000000000001"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20.100000000000001"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20.100000000000001"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20.100000000000001"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20.100000000000001"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20.100000000000001"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20.100000000000001"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20.100000000000001"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20.100000000000001"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20.100000000000001"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20.100000000000001"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20.100000000000001"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20.100000000000001"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20.100000000000001"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20.100000000000001"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20.100000000000001"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20.100000000000001"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20.100000000000001"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20.100000000000001"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20.100000000000001"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20.100000000000001"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20.100000000000001"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20.100000000000001"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20.100000000000001"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20.100000000000001"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20.100000000000001"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20.100000000000001"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20.100000000000001"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20.100000000000001"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20.100000000000001"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20.100000000000001"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20.100000000000001"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20.100000000000001"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20.100000000000001"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20.100000000000001"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20.100000000000001"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20.100000000000001"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20.100000000000001"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20.100000000000001"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20.100000000000001"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20.100000000000001"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20.100000000000001"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20.100000000000001"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20.100000000000001"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20.100000000000001"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20.100000000000001"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20.100000000000001"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20.100000000000001"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20.100000000000001"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20.100000000000001"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20.100000000000001"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20.100000000000001"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20.100000000000001"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20.100000000000001"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20.100000000000001"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20.100000000000001"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20.100000000000001"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20.100000000000001"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20.100000000000001"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20.100000000000001"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20.100000000000001"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20.100000000000001"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20.100000000000001"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20.100000000000001"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20.100000000000001"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20.100000000000001"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20.100000000000001"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20.100000000000001"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20.100000000000001"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20.100000000000001"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20.100000000000001"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20.100000000000001"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20.100000000000001"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20.100000000000001"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20.100000000000001"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20.100000000000001"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20.100000000000001"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20.100000000000001"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20.100000000000001"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20.100000000000001"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20.100000000000001"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20.100000000000001"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20.100000000000001"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20.100000000000001"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20.100000000000001"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20.100000000000001"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20.100000000000001"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20.100000000000001"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20.100000000000001"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20.100000000000001"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20.100000000000001"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20.100000000000001"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20.100000000000001"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20.100000000000001"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20.100000000000001"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20.100000000000001"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20.100000000000001"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20.100000000000001"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20.100000000000001"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20.100000000000001"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20.100000000000001"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20.100000000000001"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20.100000000000001"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20.100000000000001"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20.100000000000001"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20.100000000000001"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20.100000000000001"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20.100000000000001"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20.100000000000001"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20.100000000000001"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20.100000000000001"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20.100000000000001"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20.100000000000001"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20.100000000000001"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20.100000000000001"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20.100000000000001"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20.100000000000001"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20.100000000000001"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20.100000000000001"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20.100000000000001"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20.100000000000001"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20.100000000000001"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20.100000000000001"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20.100000000000001"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20.100000000000001"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20.100000000000001"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20.100000000000001"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0.100000000000001"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55"/>
      <c r="B1109" s="355"/>
      <c r="C1109" s="137" t="s">
        <v>215</v>
      </c>
      <c r="D1109" s="360"/>
      <c r="E1109" s="137" t="s">
        <v>214</v>
      </c>
      <c r="F1109" s="360"/>
      <c r="G1109" s="360"/>
      <c r="H1109" s="360"/>
      <c r="I1109" s="360"/>
      <c r="J1109" s="137" t="s">
        <v>221</v>
      </c>
      <c r="K1109" s="137"/>
      <c r="L1109" s="137"/>
      <c r="M1109" s="137"/>
      <c r="N1109" s="137"/>
      <c r="O1109" s="137"/>
      <c r="P1109" s="347" t="s">
        <v>27</v>
      </c>
      <c r="Q1109" s="347"/>
      <c r="R1109" s="347"/>
      <c r="S1109" s="347"/>
      <c r="T1109" s="347"/>
      <c r="U1109" s="347"/>
      <c r="V1109" s="347"/>
      <c r="W1109" s="347"/>
      <c r="X1109" s="347"/>
      <c r="Y1109" s="137" t="s">
        <v>223</v>
      </c>
      <c r="Z1109" s="360"/>
      <c r="AA1109" s="360"/>
      <c r="AB1109" s="360"/>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20.100000000000001"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20.100000000000001"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20.100000000000001"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20.100000000000001"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20.100000000000001"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20.100000000000001"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20.100000000000001"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20.100000000000001"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20.100000000000001"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20.100000000000001"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20.100000000000001"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20.100000000000001"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20.100000000000001"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20.100000000000001"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20.100000000000001"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20.100000000000001"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20.100000000000001"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20.100000000000001"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20.100000000000001"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20.100000000000001"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20.100000000000001"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20.100000000000001"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20.100000000000001"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20.100000000000001"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20.100000000000001"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20.100000000000001"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20.100000000000001"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20.100000000000001"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20.100000000000001"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20.100000000000001"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t="20.100000000000001" customHeight="1" x14ac:dyDescent="0.15"/>
    <row r="1141" spans="1:51" ht="20.100000000000001"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7">
      <formula>IF(RIGHT(TEXT(P14,"0.#"),1)=".",FALSE,TRUE)</formula>
    </cfRule>
    <cfRule type="expression" dxfId="2104" priority="14018">
      <formula>IF(RIGHT(TEXT(P14,"0.#"),1)=".",TRUE,FALSE)</formula>
    </cfRule>
  </conditionalFormatting>
  <conditionalFormatting sqref="AE32">
    <cfRule type="expression" dxfId="2103" priority="14007">
      <formula>IF(RIGHT(TEXT(AE32,"0.#"),1)=".",FALSE,TRUE)</formula>
    </cfRule>
    <cfRule type="expression" dxfId="2102" priority="14008">
      <formula>IF(RIGHT(TEXT(AE32,"0.#"),1)=".",TRUE,FALSE)</formula>
    </cfRule>
  </conditionalFormatting>
  <conditionalFormatting sqref="P18:AX18">
    <cfRule type="expression" dxfId="2101" priority="13893">
      <formula>IF(RIGHT(TEXT(P18,"0.#"),1)=".",FALSE,TRUE)</formula>
    </cfRule>
    <cfRule type="expression" dxfId="2100" priority="13894">
      <formula>IF(RIGHT(TEXT(P18,"0.#"),1)=".",TRUE,FALSE)</formula>
    </cfRule>
  </conditionalFormatting>
  <conditionalFormatting sqref="Y790">
    <cfRule type="expression" dxfId="2099" priority="13889">
      <formula>IF(RIGHT(TEXT(Y790,"0.#"),1)=".",FALSE,TRUE)</formula>
    </cfRule>
    <cfRule type="expression" dxfId="2098" priority="13890">
      <formula>IF(RIGHT(TEXT(Y790,"0.#"),1)=".",TRUE,FALSE)</formula>
    </cfRule>
  </conditionalFormatting>
  <conditionalFormatting sqref="Y799">
    <cfRule type="expression" dxfId="2097" priority="13885">
      <formula>IF(RIGHT(TEXT(Y799,"0.#"),1)=".",FALSE,TRUE)</formula>
    </cfRule>
    <cfRule type="expression" dxfId="2096" priority="13886">
      <formula>IF(RIGHT(TEXT(Y799,"0.#"),1)=".",TRUE,FALSE)</formula>
    </cfRule>
  </conditionalFormatting>
  <conditionalFormatting sqref="Y830:Y837 Y828 Y817:Y824 Y815 Y804:Y811 Y802">
    <cfRule type="expression" dxfId="2095" priority="13667">
      <formula>IF(RIGHT(TEXT(Y802,"0.#"),1)=".",FALSE,TRUE)</formula>
    </cfRule>
    <cfRule type="expression" dxfId="2094" priority="13668">
      <formula>IF(RIGHT(TEXT(Y802,"0.#"),1)=".",TRUE,FALSE)</formula>
    </cfRule>
  </conditionalFormatting>
  <conditionalFormatting sqref="P16:AQ17 P15:AX15 P13:AX13">
    <cfRule type="expression" dxfId="2093" priority="13715">
      <formula>IF(RIGHT(TEXT(P13,"0.#"),1)=".",FALSE,TRUE)</formula>
    </cfRule>
    <cfRule type="expression" dxfId="2092" priority="13716">
      <formula>IF(RIGHT(TEXT(P13,"0.#"),1)=".",TRUE,FALSE)</formula>
    </cfRule>
  </conditionalFormatting>
  <conditionalFormatting sqref="P19:AJ19">
    <cfRule type="expression" dxfId="2091" priority="13713">
      <formula>IF(RIGHT(TEXT(P19,"0.#"),1)=".",FALSE,TRUE)</formula>
    </cfRule>
    <cfRule type="expression" dxfId="2090" priority="13714">
      <formula>IF(RIGHT(TEXT(P19,"0.#"),1)=".",TRUE,FALSE)</formula>
    </cfRule>
  </conditionalFormatting>
  <conditionalFormatting sqref="AE101 AQ101">
    <cfRule type="expression" dxfId="2089" priority="13705">
      <formula>IF(RIGHT(TEXT(AE101,"0.#"),1)=".",FALSE,TRUE)</formula>
    </cfRule>
    <cfRule type="expression" dxfId="2088" priority="13706">
      <formula>IF(RIGHT(TEXT(AE101,"0.#"),1)=".",TRUE,FALSE)</formula>
    </cfRule>
  </conditionalFormatting>
  <conditionalFormatting sqref="Y791:Y798">
    <cfRule type="expression" dxfId="2087" priority="13691">
      <formula>IF(RIGHT(TEXT(Y791,"0.#"),1)=".",FALSE,TRUE)</formula>
    </cfRule>
    <cfRule type="expression" dxfId="2086" priority="13692">
      <formula>IF(RIGHT(TEXT(Y791,"0.#"),1)=".",TRUE,FALSE)</formula>
    </cfRule>
  </conditionalFormatting>
  <conditionalFormatting sqref="AU790">
    <cfRule type="expression" dxfId="2085" priority="13689">
      <formula>IF(RIGHT(TEXT(AU790,"0.#"),1)=".",FALSE,TRUE)</formula>
    </cfRule>
    <cfRule type="expression" dxfId="2084" priority="13690">
      <formula>IF(RIGHT(TEXT(AU790,"0.#"),1)=".",TRUE,FALSE)</formula>
    </cfRule>
  </conditionalFormatting>
  <conditionalFormatting sqref="AU799">
    <cfRule type="expression" dxfId="2083" priority="13687">
      <formula>IF(RIGHT(TEXT(AU799,"0.#"),1)=".",FALSE,TRUE)</formula>
    </cfRule>
    <cfRule type="expression" dxfId="2082" priority="13688">
      <formula>IF(RIGHT(TEXT(AU799,"0.#"),1)=".",TRUE,FALSE)</formula>
    </cfRule>
  </conditionalFormatting>
  <conditionalFormatting sqref="AU791:AU798 AU789">
    <cfRule type="expression" dxfId="2081" priority="13685">
      <formula>IF(RIGHT(TEXT(AU789,"0.#"),1)=".",FALSE,TRUE)</formula>
    </cfRule>
    <cfRule type="expression" dxfId="2080" priority="13686">
      <formula>IF(RIGHT(TEXT(AU789,"0.#"),1)=".",TRUE,FALSE)</formula>
    </cfRule>
  </conditionalFormatting>
  <conditionalFormatting sqref="Y829 Y816 Y803">
    <cfRule type="expression" dxfId="2079" priority="13671">
      <formula>IF(RIGHT(TEXT(Y803,"0.#"),1)=".",FALSE,TRUE)</formula>
    </cfRule>
    <cfRule type="expression" dxfId="2078" priority="13672">
      <formula>IF(RIGHT(TEXT(Y803,"0.#"),1)=".",TRUE,FALSE)</formula>
    </cfRule>
  </conditionalFormatting>
  <conditionalFormatting sqref="Y838 Y825 Y812">
    <cfRule type="expression" dxfId="2077" priority="13669">
      <formula>IF(RIGHT(TEXT(Y812,"0.#"),1)=".",FALSE,TRUE)</formula>
    </cfRule>
    <cfRule type="expression" dxfId="2076" priority="13670">
      <formula>IF(RIGHT(TEXT(Y812,"0.#"),1)=".",TRUE,FALSE)</formula>
    </cfRule>
  </conditionalFormatting>
  <conditionalFormatting sqref="AU829 AU816 AU803">
    <cfRule type="expression" dxfId="2075" priority="13665">
      <formula>IF(RIGHT(TEXT(AU803,"0.#"),1)=".",FALSE,TRUE)</formula>
    </cfRule>
    <cfRule type="expression" dxfId="2074" priority="13666">
      <formula>IF(RIGHT(TEXT(AU803,"0.#"),1)=".",TRUE,FALSE)</formula>
    </cfRule>
  </conditionalFormatting>
  <conditionalFormatting sqref="AU838 AU825 AU812">
    <cfRule type="expression" dxfId="2073" priority="13663">
      <formula>IF(RIGHT(TEXT(AU812,"0.#"),1)=".",FALSE,TRUE)</formula>
    </cfRule>
    <cfRule type="expression" dxfId="2072" priority="13664">
      <formula>IF(RIGHT(TEXT(AU812,"0.#"),1)=".",TRUE,FALSE)</formula>
    </cfRule>
  </conditionalFormatting>
  <conditionalFormatting sqref="AU830:AU837 AU828 AU817:AU824 AU815 AU804:AU811 AU802">
    <cfRule type="expression" dxfId="2071" priority="13661">
      <formula>IF(RIGHT(TEXT(AU802,"0.#"),1)=".",FALSE,TRUE)</formula>
    </cfRule>
    <cfRule type="expression" dxfId="2070" priority="13662">
      <formula>IF(RIGHT(TEXT(AU802,"0.#"),1)=".",TRUE,FALSE)</formula>
    </cfRule>
  </conditionalFormatting>
  <conditionalFormatting sqref="AM87">
    <cfRule type="expression" dxfId="2069" priority="13315">
      <formula>IF(RIGHT(TEXT(AM87,"0.#"),1)=".",FALSE,TRUE)</formula>
    </cfRule>
    <cfRule type="expression" dxfId="2068" priority="13316">
      <formula>IF(RIGHT(TEXT(AM87,"0.#"),1)=".",TRUE,FALSE)</formula>
    </cfRule>
  </conditionalFormatting>
  <conditionalFormatting sqref="AE55">
    <cfRule type="expression" dxfId="2067" priority="13383">
      <formula>IF(RIGHT(TEXT(AE55,"0.#"),1)=".",FALSE,TRUE)</formula>
    </cfRule>
    <cfRule type="expression" dxfId="2066" priority="13384">
      <formula>IF(RIGHT(TEXT(AE55,"0.#"),1)=".",TRUE,FALSE)</formula>
    </cfRule>
  </conditionalFormatting>
  <conditionalFormatting sqref="AI55">
    <cfRule type="expression" dxfId="2065" priority="13381">
      <formula>IF(RIGHT(TEXT(AI55,"0.#"),1)=".",FALSE,TRUE)</formula>
    </cfRule>
    <cfRule type="expression" dxfId="2064" priority="13382">
      <formula>IF(RIGHT(TEXT(AI55,"0.#"),1)=".",TRUE,FALSE)</formula>
    </cfRule>
  </conditionalFormatting>
  <conditionalFormatting sqref="AM34">
    <cfRule type="expression" dxfId="2063" priority="13461">
      <formula>IF(RIGHT(TEXT(AM34,"0.#"),1)=".",FALSE,TRUE)</formula>
    </cfRule>
    <cfRule type="expression" dxfId="2062" priority="13462">
      <formula>IF(RIGHT(TEXT(AM34,"0.#"),1)=".",TRUE,FALSE)</formula>
    </cfRule>
  </conditionalFormatting>
  <conditionalFormatting sqref="AE33">
    <cfRule type="expression" dxfId="2061" priority="13475">
      <formula>IF(RIGHT(TEXT(AE33,"0.#"),1)=".",FALSE,TRUE)</formula>
    </cfRule>
    <cfRule type="expression" dxfId="2060" priority="13476">
      <formula>IF(RIGHT(TEXT(AE33,"0.#"),1)=".",TRUE,FALSE)</formula>
    </cfRule>
  </conditionalFormatting>
  <conditionalFormatting sqref="AE34">
    <cfRule type="expression" dxfId="2059" priority="13473">
      <formula>IF(RIGHT(TEXT(AE34,"0.#"),1)=".",FALSE,TRUE)</formula>
    </cfRule>
    <cfRule type="expression" dxfId="2058" priority="13474">
      <formula>IF(RIGHT(TEXT(AE34,"0.#"),1)=".",TRUE,FALSE)</formula>
    </cfRule>
  </conditionalFormatting>
  <conditionalFormatting sqref="AM32">
    <cfRule type="expression" dxfId="2057" priority="13465">
      <formula>IF(RIGHT(TEXT(AM32,"0.#"),1)=".",FALSE,TRUE)</formula>
    </cfRule>
    <cfRule type="expression" dxfId="2056" priority="13466">
      <formula>IF(RIGHT(TEXT(AM32,"0.#"),1)=".",TRUE,FALSE)</formula>
    </cfRule>
  </conditionalFormatting>
  <conditionalFormatting sqref="AM33">
    <cfRule type="expression" dxfId="2055" priority="13463">
      <formula>IF(RIGHT(TEXT(AM33,"0.#"),1)=".",FALSE,TRUE)</formula>
    </cfRule>
    <cfRule type="expression" dxfId="2054" priority="13464">
      <formula>IF(RIGHT(TEXT(AM33,"0.#"),1)=".",TRUE,FALSE)</formula>
    </cfRule>
  </conditionalFormatting>
  <conditionalFormatting sqref="AQ32:AQ34">
    <cfRule type="expression" dxfId="2053" priority="13455">
      <formula>IF(RIGHT(TEXT(AQ32,"0.#"),1)=".",FALSE,TRUE)</formula>
    </cfRule>
    <cfRule type="expression" dxfId="2052" priority="13456">
      <formula>IF(RIGHT(TEXT(AQ32,"0.#"),1)=".",TRUE,FALSE)</formula>
    </cfRule>
  </conditionalFormatting>
  <conditionalFormatting sqref="AU32:AU34">
    <cfRule type="expression" dxfId="2051" priority="13453">
      <formula>IF(RIGHT(TEXT(AU32,"0.#"),1)=".",FALSE,TRUE)</formula>
    </cfRule>
    <cfRule type="expression" dxfId="2050" priority="13454">
      <formula>IF(RIGHT(TEXT(AU32,"0.#"),1)=".",TRUE,FALSE)</formula>
    </cfRule>
  </conditionalFormatting>
  <conditionalFormatting sqref="AE53">
    <cfRule type="expression" dxfId="2049" priority="13387">
      <formula>IF(RIGHT(TEXT(AE53,"0.#"),1)=".",FALSE,TRUE)</formula>
    </cfRule>
    <cfRule type="expression" dxfId="2048" priority="13388">
      <formula>IF(RIGHT(TEXT(AE53,"0.#"),1)=".",TRUE,FALSE)</formula>
    </cfRule>
  </conditionalFormatting>
  <conditionalFormatting sqref="AE54">
    <cfRule type="expression" dxfId="2047" priority="13385">
      <formula>IF(RIGHT(TEXT(AE54,"0.#"),1)=".",FALSE,TRUE)</formula>
    </cfRule>
    <cfRule type="expression" dxfId="2046" priority="13386">
      <formula>IF(RIGHT(TEXT(AE54,"0.#"),1)=".",TRUE,FALSE)</formula>
    </cfRule>
  </conditionalFormatting>
  <conditionalFormatting sqref="AI54">
    <cfRule type="expression" dxfId="2045" priority="13379">
      <formula>IF(RIGHT(TEXT(AI54,"0.#"),1)=".",FALSE,TRUE)</formula>
    </cfRule>
    <cfRule type="expression" dxfId="2044" priority="13380">
      <formula>IF(RIGHT(TEXT(AI54,"0.#"),1)=".",TRUE,FALSE)</formula>
    </cfRule>
  </conditionalFormatting>
  <conditionalFormatting sqref="AI53">
    <cfRule type="expression" dxfId="2043" priority="13377">
      <formula>IF(RIGHT(TEXT(AI53,"0.#"),1)=".",FALSE,TRUE)</formula>
    </cfRule>
    <cfRule type="expression" dxfId="2042" priority="13378">
      <formula>IF(RIGHT(TEXT(AI53,"0.#"),1)=".",TRUE,FALSE)</formula>
    </cfRule>
  </conditionalFormatting>
  <conditionalFormatting sqref="AM53">
    <cfRule type="expression" dxfId="2041" priority="13375">
      <formula>IF(RIGHT(TEXT(AM53,"0.#"),1)=".",FALSE,TRUE)</formula>
    </cfRule>
    <cfRule type="expression" dxfId="2040" priority="13376">
      <formula>IF(RIGHT(TEXT(AM53,"0.#"),1)=".",TRUE,FALSE)</formula>
    </cfRule>
  </conditionalFormatting>
  <conditionalFormatting sqref="AM54">
    <cfRule type="expression" dxfId="2039" priority="13373">
      <formula>IF(RIGHT(TEXT(AM54,"0.#"),1)=".",FALSE,TRUE)</formula>
    </cfRule>
    <cfRule type="expression" dxfId="2038" priority="13374">
      <formula>IF(RIGHT(TEXT(AM54,"0.#"),1)=".",TRUE,FALSE)</formula>
    </cfRule>
  </conditionalFormatting>
  <conditionalFormatting sqref="AM55">
    <cfRule type="expression" dxfId="2037" priority="13371">
      <formula>IF(RIGHT(TEXT(AM55,"0.#"),1)=".",FALSE,TRUE)</formula>
    </cfRule>
    <cfRule type="expression" dxfId="2036" priority="13372">
      <formula>IF(RIGHT(TEXT(AM55,"0.#"),1)=".",TRUE,FALSE)</formula>
    </cfRule>
  </conditionalFormatting>
  <conditionalFormatting sqref="AE60">
    <cfRule type="expression" dxfId="2035" priority="13357">
      <formula>IF(RIGHT(TEXT(AE60,"0.#"),1)=".",FALSE,TRUE)</formula>
    </cfRule>
    <cfRule type="expression" dxfId="2034" priority="13358">
      <formula>IF(RIGHT(TEXT(AE60,"0.#"),1)=".",TRUE,FALSE)</formula>
    </cfRule>
  </conditionalFormatting>
  <conditionalFormatting sqref="AE61">
    <cfRule type="expression" dxfId="2033" priority="13355">
      <formula>IF(RIGHT(TEXT(AE61,"0.#"),1)=".",FALSE,TRUE)</formula>
    </cfRule>
    <cfRule type="expression" dxfId="2032" priority="13356">
      <formula>IF(RIGHT(TEXT(AE61,"0.#"),1)=".",TRUE,FALSE)</formula>
    </cfRule>
  </conditionalFormatting>
  <conditionalFormatting sqref="AE62">
    <cfRule type="expression" dxfId="2031" priority="13353">
      <formula>IF(RIGHT(TEXT(AE62,"0.#"),1)=".",FALSE,TRUE)</formula>
    </cfRule>
    <cfRule type="expression" dxfId="2030" priority="13354">
      <formula>IF(RIGHT(TEXT(AE62,"0.#"),1)=".",TRUE,FALSE)</formula>
    </cfRule>
  </conditionalFormatting>
  <conditionalFormatting sqref="AI62">
    <cfRule type="expression" dxfId="2029" priority="13351">
      <formula>IF(RIGHT(TEXT(AI62,"0.#"),1)=".",FALSE,TRUE)</formula>
    </cfRule>
    <cfRule type="expression" dxfId="2028" priority="13352">
      <formula>IF(RIGHT(TEXT(AI62,"0.#"),1)=".",TRUE,FALSE)</formula>
    </cfRule>
  </conditionalFormatting>
  <conditionalFormatting sqref="AI61">
    <cfRule type="expression" dxfId="2027" priority="13349">
      <formula>IF(RIGHT(TEXT(AI61,"0.#"),1)=".",FALSE,TRUE)</formula>
    </cfRule>
    <cfRule type="expression" dxfId="2026" priority="13350">
      <formula>IF(RIGHT(TEXT(AI61,"0.#"),1)=".",TRUE,FALSE)</formula>
    </cfRule>
  </conditionalFormatting>
  <conditionalFormatting sqref="AI60">
    <cfRule type="expression" dxfId="2025" priority="13347">
      <formula>IF(RIGHT(TEXT(AI60,"0.#"),1)=".",FALSE,TRUE)</formula>
    </cfRule>
    <cfRule type="expression" dxfId="2024" priority="13348">
      <formula>IF(RIGHT(TEXT(AI60,"0.#"),1)=".",TRUE,FALSE)</formula>
    </cfRule>
  </conditionalFormatting>
  <conditionalFormatting sqref="AM60">
    <cfRule type="expression" dxfId="2023" priority="13345">
      <formula>IF(RIGHT(TEXT(AM60,"0.#"),1)=".",FALSE,TRUE)</formula>
    </cfRule>
    <cfRule type="expression" dxfId="2022" priority="13346">
      <formula>IF(RIGHT(TEXT(AM60,"0.#"),1)=".",TRUE,FALSE)</formula>
    </cfRule>
  </conditionalFormatting>
  <conditionalFormatting sqref="AM61">
    <cfRule type="expression" dxfId="2021" priority="13343">
      <formula>IF(RIGHT(TEXT(AM61,"0.#"),1)=".",FALSE,TRUE)</formula>
    </cfRule>
    <cfRule type="expression" dxfId="2020" priority="13344">
      <formula>IF(RIGHT(TEXT(AM61,"0.#"),1)=".",TRUE,FALSE)</formula>
    </cfRule>
  </conditionalFormatting>
  <conditionalFormatting sqref="AM62">
    <cfRule type="expression" dxfId="2019" priority="13341">
      <formula>IF(RIGHT(TEXT(AM62,"0.#"),1)=".",FALSE,TRUE)</formula>
    </cfRule>
    <cfRule type="expression" dxfId="2018" priority="13342">
      <formula>IF(RIGHT(TEXT(AM62,"0.#"),1)=".",TRUE,FALSE)</formula>
    </cfRule>
  </conditionalFormatting>
  <conditionalFormatting sqref="AE87">
    <cfRule type="expression" dxfId="2017" priority="13327">
      <formula>IF(RIGHT(TEXT(AE87,"0.#"),1)=".",FALSE,TRUE)</formula>
    </cfRule>
    <cfRule type="expression" dxfId="2016" priority="13328">
      <formula>IF(RIGHT(TEXT(AE87,"0.#"),1)=".",TRUE,FALSE)</formula>
    </cfRule>
  </conditionalFormatting>
  <conditionalFormatting sqref="AE88">
    <cfRule type="expression" dxfId="2015" priority="13325">
      <formula>IF(RIGHT(TEXT(AE88,"0.#"),1)=".",FALSE,TRUE)</formula>
    </cfRule>
    <cfRule type="expression" dxfId="2014" priority="13326">
      <formula>IF(RIGHT(TEXT(AE88,"0.#"),1)=".",TRUE,FALSE)</formula>
    </cfRule>
  </conditionalFormatting>
  <conditionalFormatting sqref="AE89">
    <cfRule type="expression" dxfId="2013" priority="13323">
      <formula>IF(RIGHT(TEXT(AE89,"0.#"),1)=".",FALSE,TRUE)</formula>
    </cfRule>
    <cfRule type="expression" dxfId="2012" priority="13324">
      <formula>IF(RIGHT(TEXT(AE89,"0.#"),1)=".",TRUE,FALSE)</formula>
    </cfRule>
  </conditionalFormatting>
  <conditionalFormatting sqref="AI89">
    <cfRule type="expression" dxfId="2011" priority="13321">
      <formula>IF(RIGHT(TEXT(AI89,"0.#"),1)=".",FALSE,TRUE)</formula>
    </cfRule>
    <cfRule type="expression" dxfId="2010" priority="13322">
      <formula>IF(RIGHT(TEXT(AI89,"0.#"),1)=".",TRUE,FALSE)</formula>
    </cfRule>
  </conditionalFormatting>
  <conditionalFormatting sqref="AI88">
    <cfRule type="expression" dxfId="2009" priority="13319">
      <formula>IF(RIGHT(TEXT(AI88,"0.#"),1)=".",FALSE,TRUE)</formula>
    </cfRule>
    <cfRule type="expression" dxfId="2008" priority="13320">
      <formula>IF(RIGHT(TEXT(AI88,"0.#"),1)=".",TRUE,FALSE)</formula>
    </cfRule>
  </conditionalFormatting>
  <conditionalFormatting sqref="AI87">
    <cfRule type="expression" dxfId="2007" priority="13317">
      <formula>IF(RIGHT(TEXT(AI87,"0.#"),1)=".",FALSE,TRUE)</formula>
    </cfRule>
    <cfRule type="expression" dxfId="2006" priority="13318">
      <formula>IF(RIGHT(TEXT(AI87,"0.#"),1)=".",TRUE,FALSE)</formula>
    </cfRule>
  </conditionalFormatting>
  <conditionalFormatting sqref="AM88">
    <cfRule type="expression" dxfId="2005" priority="13313">
      <formula>IF(RIGHT(TEXT(AM88,"0.#"),1)=".",FALSE,TRUE)</formula>
    </cfRule>
    <cfRule type="expression" dxfId="2004" priority="13314">
      <formula>IF(RIGHT(TEXT(AM88,"0.#"),1)=".",TRUE,FALSE)</formula>
    </cfRule>
  </conditionalFormatting>
  <conditionalFormatting sqref="AM89">
    <cfRule type="expression" dxfId="2003" priority="13311">
      <formula>IF(RIGHT(TEXT(AM89,"0.#"),1)=".",FALSE,TRUE)</formula>
    </cfRule>
    <cfRule type="expression" dxfId="2002" priority="13312">
      <formula>IF(RIGHT(TEXT(AM89,"0.#"),1)=".",TRUE,FALSE)</formula>
    </cfRule>
  </conditionalFormatting>
  <conditionalFormatting sqref="AE92">
    <cfRule type="expression" dxfId="2001" priority="13297">
      <formula>IF(RIGHT(TEXT(AE92,"0.#"),1)=".",FALSE,TRUE)</formula>
    </cfRule>
    <cfRule type="expression" dxfId="2000" priority="13298">
      <formula>IF(RIGHT(TEXT(AE92,"0.#"),1)=".",TRUE,FALSE)</formula>
    </cfRule>
  </conditionalFormatting>
  <conditionalFormatting sqref="AE93">
    <cfRule type="expression" dxfId="1999" priority="13295">
      <formula>IF(RIGHT(TEXT(AE93,"0.#"),1)=".",FALSE,TRUE)</formula>
    </cfRule>
    <cfRule type="expression" dxfId="1998" priority="13296">
      <formula>IF(RIGHT(TEXT(AE93,"0.#"),1)=".",TRUE,FALSE)</formula>
    </cfRule>
  </conditionalFormatting>
  <conditionalFormatting sqref="AE94">
    <cfRule type="expression" dxfId="1997" priority="13293">
      <formula>IF(RIGHT(TEXT(AE94,"0.#"),1)=".",FALSE,TRUE)</formula>
    </cfRule>
    <cfRule type="expression" dxfId="1996" priority="13294">
      <formula>IF(RIGHT(TEXT(AE94,"0.#"),1)=".",TRUE,FALSE)</formula>
    </cfRule>
  </conditionalFormatting>
  <conditionalFormatting sqref="AI94">
    <cfRule type="expression" dxfId="1995" priority="13291">
      <formula>IF(RIGHT(TEXT(AI94,"0.#"),1)=".",FALSE,TRUE)</formula>
    </cfRule>
    <cfRule type="expression" dxfId="1994" priority="13292">
      <formula>IF(RIGHT(TEXT(AI94,"0.#"),1)=".",TRUE,FALSE)</formula>
    </cfRule>
  </conditionalFormatting>
  <conditionalFormatting sqref="AI93">
    <cfRule type="expression" dxfId="1993" priority="13289">
      <formula>IF(RIGHT(TEXT(AI93,"0.#"),1)=".",FALSE,TRUE)</formula>
    </cfRule>
    <cfRule type="expression" dxfId="1992" priority="13290">
      <formula>IF(RIGHT(TEXT(AI93,"0.#"),1)=".",TRUE,FALSE)</formula>
    </cfRule>
  </conditionalFormatting>
  <conditionalFormatting sqref="AI92">
    <cfRule type="expression" dxfId="1991" priority="13287">
      <formula>IF(RIGHT(TEXT(AI92,"0.#"),1)=".",FALSE,TRUE)</formula>
    </cfRule>
    <cfRule type="expression" dxfId="1990" priority="13288">
      <formula>IF(RIGHT(TEXT(AI92,"0.#"),1)=".",TRUE,FALSE)</formula>
    </cfRule>
  </conditionalFormatting>
  <conditionalFormatting sqref="AM92">
    <cfRule type="expression" dxfId="1989" priority="13285">
      <formula>IF(RIGHT(TEXT(AM92,"0.#"),1)=".",FALSE,TRUE)</formula>
    </cfRule>
    <cfRule type="expression" dxfId="1988" priority="13286">
      <formula>IF(RIGHT(TEXT(AM92,"0.#"),1)=".",TRUE,FALSE)</formula>
    </cfRule>
  </conditionalFormatting>
  <conditionalFormatting sqref="AM93">
    <cfRule type="expression" dxfId="1987" priority="13283">
      <formula>IF(RIGHT(TEXT(AM93,"0.#"),1)=".",FALSE,TRUE)</formula>
    </cfRule>
    <cfRule type="expression" dxfId="1986" priority="13284">
      <formula>IF(RIGHT(TEXT(AM93,"0.#"),1)=".",TRUE,FALSE)</formula>
    </cfRule>
  </conditionalFormatting>
  <conditionalFormatting sqref="AM94">
    <cfRule type="expression" dxfId="1985" priority="13281">
      <formula>IF(RIGHT(TEXT(AM94,"0.#"),1)=".",FALSE,TRUE)</formula>
    </cfRule>
    <cfRule type="expression" dxfId="1984" priority="13282">
      <formula>IF(RIGHT(TEXT(AM94,"0.#"),1)=".",TRUE,FALSE)</formula>
    </cfRule>
  </conditionalFormatting>
  <conditionalFormatting sqref="AE97">
    <cfRule type="expression" dxfId="1983" priority="13267">
      <formula>IF(RIGHT(TEXT(AE97,"0.#"),1)=".",FALSE,TRUE)</formula>
    </cfRule>
    <cfRule type="expression" dxfId="1982" priority="13268">
      <formula>IF(RIGHT(TEXT(AE97,"0.#"),1)=".",TRUE,FALSE)</formula>
    </cfRule>
  </conditionalFormatting>
  <conditionalFormatting sqref="AE98">
    <cfRule type="expression" dxfId="1981" priority="13265">
      <formula>IF(RIGHT(TEXT(AE98,"0.#"),1)=".",FALSE,TRUE)</formula>
    </cfRule>
    <cfRule type="expression" dxfId="1980" priority="13266">
      <formula>IF(RIGHT(TEXT(AE98,"0.#"),1)=".",TRUE,FALSE)</formula>
    </cfRule>
  </conditionalFormatting>
  <conditionalFormatting sqref="AE99">
    <cfRule type="expression" dxfId="1979" priority="13263">
      <formula>IF(RIGHT(TEXT(AE99,"0.#"),1)=".",FALSE,TRUE)</formula>
    </cfRule>
    <cfRule type="expression" dxfId="1978" priority="13264">
      <formula>IF(RIGHT(TEXT(AE99,"0.#"),1)=".",TRUE,FALSE)</formula>
    </cfRule>
  </conditionalFormatting>
  <conditionalFormatting sqref="AI99">
    <cfRule type="expression" dxfId="1977" priority="13261">
      <formula>IF(RIGHT(TEXT(AI99,"0.#"),1)=".",FALSE,TRUE)</formula>
    </cfRule>
    <cfRule type="expression" dxfId="1976" priority="13262">
      <formula>IF(RIGHT(TEXT(AI99,"0.#"),1)=".",TRUE,FALSE)</formula>
    </cfRule>
  </conditionalFormatting>
  <conditionalFormatting sqref="AI98">
    <cfRule type="expression" dxfId="1975" priority="13259">
      <formula>IF(RIGHT(TEXT(AI98,"0.#"),1)=".",FALSE,TRUE)</formula>
    </cfRule>
    <cfRule type="expression" dxfId="1974" priority="13260">
      <formula>IF(RIGHT(TEXT(AI98,"0.#"),1)=".",TRUE,FALSE)</formula>
    </cfRule>
  </conditionalFormatting>
  <conditionalFormatting sqref="AI97">
    <cfRule type="expression" dxfId="1973" priority="13257">
      <formula>IF(RIGHT(TEXT(AI97,"0.#"),1)=".",FALSE,TRUE)</formula>
    </cfRule>
    <cfRule type="expression" dxfId="1972" priority="13258">
      <formula>IF(RIGHT(TEXT(AI97,"0.#"),1)=".",TRUE,FALSE)</formula>
    </cfRule>
  </conditionalFormatting>
  <conditionalFormatting sqref="AM97">
    <cfRule type="expression" dxfId="1971" priority="13255">
      <formula>IF(RIGHT(TEXT(AM97,"0.#"),1)=".",FALSE,TRUE)</formula>
    </cfRule>
    <cfRule type="expression" dxfId="1970" priority="13256">
      <formula>IF(RIGHT(TEXT(AM97,"0.#"),1)=".",TRUE,FALSE)</formula>
    </cfRule>
  </conditionalFormatting>
  <conditionalFormatting sqref="AM98">
    <cfRule type="expression" dxfId="1969" priority="13253">
      <formula>IF(RIGHT(TEXT(AM98,"0.#"),1)=".",FALSE,TRUE)</formula>
    </cfRule>
    <cfRule type="expression" dxfId="1968" priority="13254">
      <formula>IF(RIGHT(TEXT(AM98,"0.#"),1)=".",TRUE,FALSE)</formula>
    </cfRule>
  </conditionalFormatting>
  <conditionalFormatting sqref="AM99">
    <cfRule type="expression" dxfId="1967" priority="13251">
      <formula>IF(RIGHT(TEXT(AM99,"0.#"),1)=".",FALSE,TRUE)</formula>
    </cfRule>
    <cfRule type="expression" dxfId="1966" priority="13252">
      <formula>IF(RIGHT(TEXT(AM99,"0.#"),1)=".",TRUE,FALSE)</formula>
    </cfRule>
  </conditionalFormatting>
  <conditionalFormatting sqref="AI101">
    <cfRule type="expression" dxfId="1965" priority="13237">
      <formula>IF(RIGHT(TEXT(AI101,"0.#"),1)=".",FALSE,TRUE)</formula>
    </cfRule>
    <cfRule type="expression" dxfId="1964" priority="13238">
      <formula>IF(RIGHT(TEXT(AI101,"0.#"),1)=".",TRUE,FALSE)</formula>
    </cfRule>
  </conditionalFormatting>
  <conditionalFormatting sqref="AM101">
    <cfRule type="expression" dxfId="1963" priority="13235">
      <formula>IF(RIGHT(TEXT(AM101,"0.#"),1)=".",FALSE,TRUE)</formula>
    </cfRule>
    <cfRule type="expression" dxfId="1962" priority="13236">
      <formula>IF(RIGHT(TEXT(AM101,"0.#"),1)=".",TRUE,FALSE)</formula>
    </cfRule>
  </conditionalFormatting>
  <conditionalFormatting sqref="AE102">
    <cfRule type="expression" dxfId="1961" priority="13233">
      <formula>IF(RIGHT(TEXT(AE102,"0.#"),1)=".",FALSE,TRUE)</formula>
    </cfRule>
    <cfRule type="expression" dxfId="1960" priority="13234">
      <formula>IF(RIGHT(TEXT(AE102,"0.#"),1)=".",TRUE,FALSE)</formula>
    </cfRule>
  </conditionalFormatting>
  <conditionalFormatting sqref="AI102">
    <cfRule type="expression" dxfId="1959" priority="13231">
      <formula>IF(RIGHT(TEXT(AI102,"0.#"),1)=".",FALSE,TRUE)</formula>
    </cfRule>
    <cfRule type="expression" dxfId="1958" priority="13232">
      <formula>IF(RIGHT(TEXT(AI102,"0.#"),1)=".",TRUE,FALSE)</formula>
    </cfRule>
  </conditionalFormatting>
  <conditionalFormatting sqref="AM102">
    <cfRule type="expression" dxfId="1957" priority="13229">
      <formula>IF(RIGHT(TEXT(AM102,"0.#"),1)=".",FALSE,TRUE)</formula>
    </cfRule>
    <cfRule type="expression" dxfId="1956" priority="13230">
      <formula>IF(RIGHT(TEXT(AM102,"0.#"),1)=".",TRUE,FALSE)</formula>
    </cfRule>
  </conditionalFormatting>
  <conditionalFormatting sqref="AQ102">
    <cfRule type="expression" dxfId="1955" priority="13227">
      <formula>IF(RIGHT(TEXT(AQ102,"0.#"),1)=".",FALSE,TRUE)</formula>
    </cfRule>
    <cfRule type="expression" dxfId="1954" priority="13228">
      <formula>IF(RIGHT(TEXT(AQ102,"0.#"),1)=".",TRUE,FALSE)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47:AO874">
    <cfRule type="expression" dxfId="1811" priority="6639">
      <formula>IF(AND(AL847&gt;=0, RIGHT(TEXT(AL847,"0.#"),1)&lt;&gt;"."),TRUE,FALSE)</formula>
    </cfRule>
    <cfRule type="expression" dxfId="1810" priority="6640">
      <formula>IF(AND(AL847&gt;=0, RIGHT(TEXT(AL847,"0.#"),1)="."),TRUE,FALSE)</formula>
    </cfRule>
    <cfRule type="expression" dxfId="1809" priority="6641">
      <formula>IF(AND(AL847&lt;0, RIGHT(TEXT(AL847,"0.#"),1)&lt;&gt;"."),TRUE,FALSE)</formula>
    </cfRule>
    <cfRule type="expression" dxfId="1808" priority="6642">
      <formula>IF(AND(AL847&lt;0, RIGHT(TEXT(AL847,"0.#"),1)="."),TRUE,FALSE)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47:Y874">
    <cfRule type="expression" dxfId="1737" priority="2967">
      <formula>IF(RIGHT(TEXT(Y847,"0.#"),1)=".",FALSE,TRUE)</formula>
    </cfRule>
    <cfRule type="expression" dxfId="1736" priority="2968">
      <formula>IF(RIGHT(TEXT(Y847,"0.#"),1)=".",TRUE,FALSE)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10:AO1139">
    <cfRule type="expression" dxfId="1707" priority="2873">
      <formula>IF(AND(AL1110&gt;=0, RIGHT(TEXT(AL1110,"0.#"),1)&lt;&gt;"."),TRUE,FALSE)</formula>
    </cfRule>
    <cfRule type="expression" dxfId="1706" priority="2874">
      <formula>IF(AND(AL1110&gt;=0, RIGHT(TEXT(AL1110,"0.#"),1)="."),TRUE,FALSE)</formula>
    </cfRule>
    <cfRule type="expression" dxfId="1705" priority="2875">
      <formula>IF(AND(AL1110&lt;0, RIGHT(TEXT(AL1110,"0.#"),1)&lt;&gt;"."),TRUE,FALSE)</formula>
    </cfRule>
    <cfRule type="expression" dxfId="1704" priority="2876">
      <formula>IF(AND(AL1110&lt;0, RIGHT(TEXT(AL1110,"0.#"),1)="."),TRUE,FALSE)</formula>
    </cfRule>
  </conditionalFormatting>
  <conditionalFormatting sqref="Y1110:Y1139">
    <cfRule type="expression" dxfId="1703" priority="2871">
      <formula>IF(RIGHT(TEXT(Y1110,"0.#"),1)=".",FALSE,TRUE)</formula>
    </cfRule>
    <cfRule type="expression" dxfId="1702" priority="2872">
      <formula>IF(RIGHT(TEXT(Y1110,"0.#"),1)=".",TRUE,FALSE)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46:AO846">
    <cfRule type="expression" dxfId="1693" priority="2825">
      <formula>IF(AND(AL846&gt;=0, RIGHT(TEXT(AL846,"0.#"),1)&lt;&gt;"."),TRUE,FALSE)</formula>
    </cfRule>
    <cfRule type="expression" dxfId="1692" priority="2826">
      <formula>IF(AND(AL846&gt;=0, RIGHT(TEXT(AL846,"0.#"),1)="."),TRUE,FALSE)</formula>
    </cfRule>
    <cfRule type="expression" dxfId="1691" priority="2827">
      <formula>IF(AND(AL846&lt;0, RIGHT(TEXT(AL846,"0.#"),1)&lt;&gt;"."),TRUE,FALSE)</formula>
    </cfRule>
    <cfRule type="expression" dxfId="1690" priority="2828">
      <formula>IF(AND(AL846&lt;0, RIGHT(TEXT(AL846,"0.#"),1)="."),TRUE,FALSE)</formula>
    </cfRule>
  </conditionalFormatting>
  <conditionalFormatting sqref="Y846">
    <cfRule type="expression" dxfId="1689" priority="2823">
      <formula>IF(RIGHT(TEXT(Y846,"0.#"),1)=".",FALSE,TRUE)</formula>
    </cfRule>
    <cfRule type="expression" dxfId="1688" priority="2824">
      <formula>IF(RIGHT(TEXT(Y846,"0.#"),1)=".",TRUE,FALSE)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80:Y907">
    <cfRule type="expression" dxfId="1371" priority="2083">
      <formula>IF(RIGHT(TEXT(Y880,"0.#"),1)=".",FALSE,TRUE)</formula>
    </cfRule>
    <cfRule type="expression" dxfId="1370" priority="2084">
      <formula>IF(RIGHT(TEXT(Y880,"0.#"),1)=".",TRUE,FALSE)</formula>
    </cfRule>
  </conditionalFormatting>
  <conditionalFormatting sqref="Y878:Y879">
    <cfRule type="expression" dxfId="1369" priority="2077">
      <formula>IF(RIGHT(TEXT(Y878,"0.#"),1)=".",FALSE,TRUE)</formula>
    </cfRule>
    <cfRule type="expression" dxfId="1368" priority="2078">
      <formula>IF(RIGHT(TEXT(Y878,"0.#"),1)=".",TRUE,FALSE)</formula>
    </cfRule>
  </conditionalFormatting>
  <conditionalFormatting sqref="Y913:Y940">
    <cfRule type="expression" dxfId="1367" priority="2071">
      <formula>IF(RIGHT(TEXT(Y913,"0.#"),1)=".",FALSE,TRUE)</formula>
    </cfRule>
    <cfRule type="expression" dxfId="1366" priority="2072">
      <formula>IF(RIGHT(TEXT(Y913,"0.#"),1)=".",TRUE,FALSE)</formula>
    </cfRule>
  </conditionalFormatting>
  <conditionalFormatting sqref="Y911:Y912">
    <cfRule type="expression" dxfId="1365" priority="2065">
      <formula>IF(RIGHT(TEXT(Y911,"0.#"),1)=".",FALSE,TRUE)</formula>
    </cfRule>
    <cfRule type="expression" dxfId="1364" priority="2066">
      <formula>IF(RIGHT(TEXT(Y911,"0.#"),1)=".",TRUE,FALSE)</formula>
    </cfRule>
  </conditionalFormatting>
  <conditionalFormatting sqref="Y946:Y973">
    <cfRule type="expression" dxfId="1363" priority="2059">
      <formula>IF(RIGHT(TEXT(Y946,"0.#"),1)=".",FALSE,TRUE)</formula>
    </cfRule>
    <cfRule type="expression" dxfId="1362" priority="2060">
      <formula>IF(RIGHT(TEXT(Y946,"0.#"),1)=".",TRUE,FALSE)</formula>
    </cfRule>
  </conditionalFormatting>
  <conditionalFormatting sqref="Y944:Y945">
    <cfRule type="expression" dxfId="1361" priority="2053">
      <formula>IF(RIGHT(TEXT(Y944,"0.#"),1)=".",FALSE,TRUE)</formula>
    </cfRule>
    <cfRule type="expression" dxfId="1360" priority="2054">
      <formula>IF(RIGHT(TEXT(Y944,"0.#"),1)=".",TRUE,FALSE)</formula>
    </cfRule>
  </conditionalFormatting>
  <conditionalFormatting sqref="Y979:Y1006">
    <cfRule type="expression" dxfId="1359" priority="2047">
      <formula>IF(RIGHT(TEXT(Y979,"0.#"),1)=".",FALSE,TRUE)</formula>
    </cfRule>
    <cfRule type="expression" dxfId="1358" priority="2048">
      <formula>IF(RIGHT(TEXT(Y979,"0.#"),1)=".",TRUE,FALSE)</formula>
    </cfRule>
  </conditionalFormatting>
  <conditionalFormatting sqref="Y977:Y978">
    <cfRule type="expression" dxfId="1357" priority="2041">
      <formula>IF(RIGHT(TEXT(Y977,"0.#"),1)=".",FALSE,TRUE)</formula>
    </cfRule>
    <cfRule type="expression" dxfId="1356" priority="2042">
      <formula>IF(RIGHT(TEXT(Y977,"0.#"),1)=".",TRUE,FALSE)</formula>
    </cfRule>
  </conditionalFormatting>
  <conditionalFormatting sqref="Y1012:Y1039">
    <cfRule type="expression" dxfId="1355" priority="2035">
      <formula>IF(RIGHT(TEXT(Y1012,"0.#"),1)=".",FALSE,TRUE)</formula>
    </cfRule>
    <cfRule type="expression" dxfId="1354" priority="2036">
      <formula>IF(RIGHT(TEXT(Y1012,"0.#"),1)=".",TRUE,FALSE)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80:AO907">
    <cfRule type="expression" dxfId="1273" priority="2085">
      <formula>IF(AND(AL880&gt;=0, RIGHT(TEXT(AL880,"0.#"),1)&lt;&gt;"."),TRUE,FALSE)</formula>
    </cfRule>
    <cfRule type="expression" dxfId="1272" priority="2086">
      <formula>IF(AND(AL880&gt;=0, RIGHT(TEXT(AL880,"0.#"),1)="."),TRUE,FALSE)</formula>
    </cfRule>
    <cfRule type="expression" dxfId="1271" priority="2087">
      <formula>IF(AND(AL880&lt;0, RIGHT(TEXT(AL880,"0.#"),1)&lt;&gt;"."),TRUE,FALSE)</formula>
    </cfRule>
    <cfRule type="expression" dxfId="1270" priority="2088">
      <formula>IF(AND(AL880&lt;0, RIGHT(TEXT(AL880,"0.#"),1)="."),TRUE,FALSE)</formula>
    </cfRule>
  </conditionalFormatting>
  <conditionalFormatting sqref="AL878:AO879">
    <cfRule type="expression" dxfId="1269" priority="2079">
      <formula>IF(AND(AL878&gt;=0, RIGHT(TEXT(AL878,"0.#"),1)&lt;&gt;"."),TRUE,FALSE)</formula>
    </cfRule>
    <cfRule type="expression" dxfId="1268" priority="2080">
      <formula>IF(AND(AL878&gt;=0, RIGHT(TEXT(AL878,"0.#"),1)="."),TRUE,FALSE)</formula>
    </cfRule>
    <cfRule type="expression" dxfId="1267" priority="2081">
      <formula>IF(AND(AL878&lt;0, RIGHT(TEXT(AL878,"0.#"),1)&lt;&gt;"."),TRUE,FALSE)</formula>
    </cfRule>
    <cfRule type="expression" dxfId="1266" priority="2082">
      <formula>IF(AND(AL878&lt;0, RIGHT(TEXT(AL878,"0.#"),1)="."),TRUE,FALSE)</formula>
    </cfRule>
  </conditionalFormatting>
  <conditionalFormatting sqref="AL913:AO940">
    <cfRule type="expression" dxfId="1265" priority="2073">
      <formula>IF(AND(AL913&gt;=0, RIGHT(TEXT(AL913,"0.#"),1)&lt;&gt;"."),TRUE,FALSE)</formula>
    </cfRule>
    <cfRule type="expression" dxfId="1264" priority="2074">
      <formula>IF(AND(AL913&gt;=0, RIGHT(TEXT(AL913,"0.#"),1)="."),TRUE,FALSE)</formula>
    </cfRule>
    <cfRule type="expression" dxfId="1263" priority="2075">
      <formula>IF(AND(AL913&lt;0, RIGHT(TEXT(AL913,"0.#"),1)&lt;&gt;"."),TRUE,FALSE)</formula>
    </cfRule>
    <cfRule type="expression" dxfId="1262" priority="2076">
      <formula>IF(AND(AL913&lt;0, RIGHT(TEXT(AL913,"0.#"),1)="."),TRUE,FALSE)</formula>
    </cfRule>
  </conditionalFormatting>
  <conditionalFormatting sqref="AL911:AO912">
    <cfRule type="expression" dxfId="1261" priority="2067">
      <formula>IF(AND(AL911&gt;=0, RIGHT(TEXT(AL911,"0.#"),1)&lt;&gt;"."),TRUE,FALSE)</formula>
    </cfRule>
    <cfRule type="expression" dxfId="1260" priority="2068">
      <formula>IF(AND(AL911&gt;=0, RIGHT(TEXT(AL911,"0.#"),1)="."),TRUE,FALSE)</formula>
    </cfRule>
    <cfRule type="expression" dxfId="1259" priority="2069">
      <formula>IF(AND(AL911&lt;0, RIGHT(TEXT(AL911,"0.#"),1)&lt;&gt;"."),TRUE,FALSE)</formula>
    </cfRule>
    <cfRule type="expression" dxfId="1258" priority="2070">
      <formula>IF(AND(AL911&lt;0, RIGHT(TEXT(AL911,"0.#"),1)="."),TRUE,FALSE)</formula>
    </cfRule>
  </conditionalFormatting>
  <conditionalFormatting sqref="AL946:AO973">
    <cfRule type="expression" dxfId="1257" priority="2061">
      <formula>IF(AND(AL946&gt;=0, RIGHT(TEXT(AL946,"0.#"),1)&lt;&gt;"."),TRUE,FALSE)</formula>
    </cfRule>
    <cfRule type="expression" dxfId="1256" priority="2062">
      <formula>IF(AND(AL946&gt;=0, RIGHT(TEXT(AL946,"0.#"),1)="."),TRUE,FALSE)</formula>
    </cfRule>
    <cfRule type="expression" dxfId="1255" priority="2063">
      <formula>IF(AND(AL946&lt;0, RIGHT(TEXT(AL946,"0.#"),1)&lt;&gt;"."),TRUE,FALSE)</formula>
    </cfRule>
    <cfRule type="expression" dxfId="1254" priority="2064">
      <formula>IF(AND(AL946&lt;0, RIGHT(TEXT(AL946,"0.#"),1)="."),TRUE,FALSE)</formula>
    </cfRule>
  </conditionalFormatting>
  <conditionalFormatting sqref="AL944:AO945">
    <cfRule type="expression" dxfId="1253" priority="2055">
      <formula>IF(AND(AL944&gt;=0, RIGHT(TEXT(AL944,"0.#"),1)&lt;&gt;"."),TRUE,FALSE)</formula>
    </cfRule>
    <cfRule type="expression" dxfId="1252" priority="2056">
      <formula>IF(AND(AL944&gt;=0, RIGHT(TEXT(AL944,"0.#"),1)="."),TRUE,FALSE)</formula>
    </cfRule>
    <cfRule type="expression" dxfId="1251" priority="2057">
      <formula>IF(AND(AL944&lt;0, RIGHT(TEXT(AL944,"0.#"),1)&lt;&gt;"."),TRUE,FALSE)</formula>
    </cfRule>
    <cfRule type="expression" dxfId="1250" priority="2058">
      <formula>IF(AND(AL944&lt;0, RIGHT(TEXT(AL944,"0.#"),1)="."),TRUE,FALSE)</formula>
    </cfRule>
  </conditionalFormatting>
  <conditionalFormatting sqref="AL979:AO1006">
    <cfRule type="expression" dxfId="1249" priority="2049">
      <formula>IF(AND(AL979&gt;=0, RIGHT(TEXT(AL979,"0.#"),1)&lt;&gt;"."),TRUE,FALSE)</formula>
    </cfRule>
    <cfRule type="expression" dxfId="1248" priority="2050">
      <formula>IF(AND(AL979&gt;=0, RIGHT(TEXT(AL979,"0.#"),1)="."),TRUE,FALSE)</formula>
    </cfRule>
    <cfRule type="expression" dxfId="1247" priority="2051">
      <formula>IF(AND(AL979&lt;0, RIGHT(TEXT(AL979,"0.#"),1)&lt;&gt;"."),TRUE,FALSE)</formula>
    </cfRule>
    <cfRule type="expression" dxfId="1246" priority="2052">
      <formula>IF(AND(AL979&lt;0, RIGHT(TEXT(AL979,"0.#"),1)="."),TRUE,FALSE)</formula>
    </cfRule>
  </conditionalFormatting>
  <conditionalFormatting sqref="AL977:AO978">
    <cfRule type="expression" dxfId="1245" priority="2043">
      <formula>IF(AND(AL977&gt;=0, RIGHT(TEXT(AL977,"0.#"),1)&lt;&gt;"."),TRUE,FALSE)</formula>
    </cfRule>
    <cfRule type="expression" dxfId="1244" priority="2044">
      <formula>IF(AND(AL977&gt;=0, RIGHT(TEXT(AL977,"0.#"),1)="."),TRUE,FALSE)</formula>
    </cfRule>
    <cfRule type="expression" dxfId="1243" priority="2045">
      <formula>IF(AND(AL977&lt;0, RIGHT(TEXT(AL977,"0.#"),1)&lt;&gt;"."),TRUE,FALSE)</formula>
    </cfRule>
    <cfRule type="expression" dxfId="1242" priority="2046">
      <formula>IF(AND(AL977&lt;0, RIGHT(TEXT(AL977,"0.#"),1)="."),TRUE,FALSE)</formula>
    </cfRule>
  </conditionalFormatting>
  <conditionalFormatting sqref="AL1012:AO1039">
    <cfRule type="expression" dxfId="1241" priority="2037">
      <formula>IF(AND(AL1012&gt;=0, RIGHT(TEXT(AL1012,"0.#"),1)&lt;&gt;"."),TRUE,FALSE)</formula>
    </cfRule>
    <cfRule type="expression" dxfId="1240" priority="2038">
      <formula>IF(AND(AL1012&gt;=0, RIGHT(TEXT(AL1012,"0.#"),1)="."),TRUE,FALSE)</formula>
    </cfRule>
    <cfRule type="expression" dxfId="1239" priority="2039">
      <formula>IF(AND(AL1012&lt;0, RIGHT(TEXT(AL1012,"0.#"),1)&lt;&gt;"."),TRUE,FALSE)</formula>
    </cfRule>
    <cfRule type="expression" dxfId="1238" priority="2040">
      <formula>IF(AND(AL1012&lt;0, RIGHT(TEXT(AL1012,"0.#"),1)="."),TRUE,FALSE)</formula>
    </cfRule>
  </conditionalFormatting>
  <conditionalFormatting sqref="AL1010:AO1011">
    <cfRule type="expression" dxfId="1237" priority="2031">
      <formula>IF(AND(AL1010&gt;=0, RIGHT(TEXT(AL1010,"0.#"),1)&lt;&gt;"."),TRUE,FALSE)</formula>
    </cfRule>
    <cfRule type="expression" dxfId="1236" priority="2032">
      <formula>IF(AND(AL1010&gt;=0, RIGHT(TEXT(AL1010,"0.#"),1)="."),TRUE,FALSE)</formula>
    </cfRule>
    <cfRule type="expression" dxfId="1235" priority="2033">
      <formula>IF(AND(AL1010&lt;0, RIGHT(TEXT(AL1010,"0.#"),1)&lt;&gt;"."),TRUE,FALSE)</formula>
    </cfRule>
    <cfRule type="expression" dxfId="1234" priority="2034">
      <formula>IF(AND(AL1010&lt;0, RIGHT(TEXT(AL1010,"0.#"),1)="."),TRUE,FALSE)</formula>
    </cfRule>
  </conditionalFormatting>
  <conditionalFormatting sqref="Y1010:Y1011">
    <cfRule type="expression" dxfId="1233" priority="2029">
      <formula>IF(RIGHT(TEXT(Y1010,"0.#"),1)=".",FALSE,TRUE)</formula>
    </cfRule>
    <cfRule type="expression" dxfId="1232" priority="2030">
      <formula>IF(RIGHT(TEXT(Y1010,"0.#"),1)=".",TRUE,FALSE)</formula>
    </cfRule>
  </conditionalFormatting>
  <conditionalFormatting sqref="AL1045:AO1072">
    <cfRule type="expression" dxfId="1231" priority="2025">
      <formula>IF(AND(AL1045&gt;=0, RIGHT(TEXT(AL1045,"0.#"),1)&lt;&gt;"."),TRUE,FALSE)</formula>
    </cfRule>
    <cfRule type="expression" dxfId="1230" priority="2026">
      <formula>IF(AND(AL1045&gt;=0, RIGHT(TEXT(AL1045,"0.#"),1)="."),TRUE,FALSE)</formula>
    </cfRule>
    <cfRule type="expression" dxfId="1229" priority="2027">
      <formula>IF(AND(AL1045&lt;0, RIGHT(TEXT(AL1045,"0.#"),1)&lt;&gt;"."),TRUE,FALSE)</formula>
    </cfRule>
    <cfRule type="expression" dxfId="1228" priority="2028">
      <formula>IF(AND(AL1045&lt;0, RIGHT(TEXT(AL1045,"0.#"),1)="."),TRUE,FALSE)</formula>
    </cfRule>
  </conditionalFormatting>
  <conditionalFormatting sqref="Y1045:Y1072">
    <cfRule type="expression" dxfId="1227" priority="2023">
      <formula>IF(RIGHT(TEXT(Y1045,"0.#"),1)=".",FALSE,TRUE)</formula>
    </cfRule>
    <cfRule type="expression" dxfId="1226" priority="2024">
      <formula>IF(RIGHT(TEXT(Y1045,"0.#"),1)=".",TRUE,FALSE)</formula>
    </cfRule>
  </conditionalFormatting>
  <conditionalFormatting sqref="AL1043:AO1044">
    <cfRule type="expression" dxfId="1225" priority="2019">
      <formula>IF(AND(AL1043&gt;=0, RIGHT(TEXT(AL1043,"0.#"),1)&lt;&gt;"."),TRUE,FALSE)</formula>
    </cfRule>
    <cfRule type="expression" dxfId="1224" priority="2020">
      <formula>IF(AND(AL1043&gt;=0, RIGHT(TEXT(AL1043,"0.#"),1)="."),TRUE,FALSE)</formula>
    </cfRule>
    <cfRule type="expression" dxfId="1223" priority="2021">
      <formula>IF(AND(AL1043&lt;0, RIGHT(TEXT(AL1043,"0.#"),1)&lt;&gt;"."),TRUE,FALSE)</formula>
    </cfRule>
    <cfRule type="expression" dxfId="1222" priority="2022">
      <formula>IF(AND(AL1043&lt;0, RIGHT(TEXT(AL1043,"0.#"),1)="."),TRUE,FALSE)</formula>
    </cfRule>
  </conditionalFormatting>
  <conditionalFormatting sqref="Y1043:Y1044">
    <cfRule type="expression" dxfId="1221" priority="2017">
      <formula>IF(RIGHT(TEXT(Y1043,"0.#"),1)=".",FALSE,TRUE)</formula>
    </cfRule>
    <cfRule type="expression" dxfId="1220" priority="2018">
      <formula>IF(RIGHT(TEXT(Y1043,"0.#"),1)=".",TRUE,FALSE)</formula>
    </cfRule>
  </conditionalFormatting>
  <conditionalFormatting sqref="AL1078:AO1105">
    <cfRule type="expression" dxfId="1219" priority="2013">
      <formula>IF(AND(AL1078&gt;=0, RIGHT(TEXT(AL1078,"0.#"),1)&lt;&gt;"."),TRUE,FALSE)</formula>
    </cfRule>
    <cfRule type="expression" dxfId="1218" priority="2014">
      <formula>IF(AND(AL1078&gt;=0, RIGHT(TEXT(AL1078,"0.#"),1)="."),TRUE,FALSE)</formula>
    </cfRule>
    <cfRule type="expression" dxfId="1217" priority="2015">
      <formula>IF(AND(AL1078&lt;0, RIGHT(TEXT(AL1078,"0.#"),1)&lt;&gt;"."),TRUE,FALSE)</formula>
    </cfRule>
    <cfRule type="expression" dxfId="1216" priority="2016">
      <formula>IF(AND(AL1078&lt;0, RIGHT(TEXT(AL1078,"0.#"),1)="."),TRUE,FALSE)</formula>
    </cfRule>
  </conditionalFormatting>
  <conditionalFormatting sqref="Y1078:Y1105">
    <cfRule type="expression" dxfId="1215" priority="2011">
      <formula>IF(RIGHT(TEXT(Y1078,"0.#"),1)=".",FALSE,TRUE)</formula>
    </cfRule>
    <cfRule type="expression" dxfId="1214" priority="2012">
      <formula>IF(RIGHT(TEXT(Y1078,"0.#"),1)=".",TRUE,FALSE)</formula>
    </cfRule>
  </conditionalFormatting>
  <conditionalFormatting sqref="AL1076:AO1077">
    <cfRule type="expression" dxfId="1213" priority="2007">
      <formula>IF(AND(AL1076&gt;=0, RIGHT(TEXT(AL1076,"0.#"),1)&lt;&gt;"."),TRUE,FALSE)</formula>
    </cfRule>
    <cfRule type="expression" dxfId="1212" priority="2008">
      <formula>IF(AND(AL1076&gt;=0, RIGHT(TEXT(AL1076,"0.#"),1)="."),TRUE,FALSE)</formula>
    </cfRule>
    <cfRule type="expression" dxfId="1211" priority="2009">
      <formula>IF(AND(AL1076&lt;0, RIGHT(TEXT(AL1076,"0.#"),1)&lt;&gt;"."),TRUE,FALSE)</formula>
    </cfRule>
    <cfRule type="expression" dxfId="1210" priority="2010">
      <formula>IF(AND(AL1076&lt;0, RIGHT(TEXT(AL1076,"0.#"),1)="."),TRUE,FALSE)</formula>
    </cfRule>
  </conditionalFormatting>
  <conditionalFormatting sqref="Y1076:Y1077">
    <cfRule type="expression" dxfId="1209" priority="2005">
      <formula>IF(RIGHT(TEXT(Y1076,"0.#"),1)=".",FALSE,TRUE)</formula>
    </cfRule>
    <cfRule type="expression" dxfId="1208" priority="2006">
      <formula>IF(RIGHT(TEXT(Y1076,"0.#"),1)=".",TRUE,FALSE)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I34">
    <cfRule type="expression" dxfId="9" priority="9">
      <formula>IF(RIGHT(TEXT(AI34,"0.#"),1)=".",FALSE,TRUE)</formula>
    </cfRule>
    <cfRule type="expression" dxfId="8" priority="10">
      <formula>IF(RIGHT(TEXT(AI34,"0.#"),1)=".",TRUE,FALSE)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50" man="1"/>
    <brk id="727"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2021-05-31T11:05:46Z</cp:lastPrinted>
  <dcterms:created xsi:type="dcterms:W3CDTF">2012-03-13T00:50:25Z</dcterms:created>
  <dcterms:modified xsi:type="dcterms:W3CDTF">2021-09-02T13:29:27Z</dcterms:modified>
</cp:coreProperties>
</file>