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C:\Users\81902\Downloads\"/>
    </mc:Choice>
  </mc:AlternateContent>
  <xr:revisionPtr revIDLastSave="0" documentId="13_ncr:1_{E6784918-37AC-4D55-949B-5AF1CEC2A752}"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255" i="3"/>
  <c r="AY616" i="3"/>
  <c r="AY606" i="3"/>
  <c r="AY417" i="3"/>
  <c r="AY369" i="3"/>
  <c r="AY50" i="3"/>
  <c r="AY645"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<sst xmlns="http://schemas.openxmlformats.org/spreadsheetml/2006/main" count="2266" uniqueCount="693">
  <si>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</si>
  <si>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</si>
  <si>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</si>
  <si>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</si>
  <si>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</si>
  <si>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</si>
  <si>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</si>
  <si>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</si>
  <si>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</si>
  <si>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</si>
  <si>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</si>
  <si>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</si>
  <si>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</si>
  <si>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</si>
  <si>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</si>
  <si>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</si>
  <si>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</si>
  <si>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</si>
  <si>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</si>
  <si>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</si>
  <si>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</si>
  <si>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</si>
  <si>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</si>
  <si>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</si>
  <si>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</si>
  <si>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</si>
  <si>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</si>
  <si>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</si>
  <si>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</si>
  <si>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</si>
  <si>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</si>
  <si>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</si>
  <si>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</si>
  <si>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</si>
  <si>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</si>
  <si>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</si>
  <si>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</si>
  <si>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</si>
  <si>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</si>
  <si>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</si>
  <si>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</si>
  <si>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</si>
  <si>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</si>
  <si>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</si>
  <si>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</si>
  <si>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</si>
  <si>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</si>
  <si>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</si>
  <si>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</si>
  <si>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</si>
  <si>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</si>
  <si>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</si>
  <si>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</si>
  <si>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</si>
  <si>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</si>
  <si>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</si>
  <si>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</si>
  <si>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</si>
  <si>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</si>
  <si>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</si>
  <si>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</si>
  <si>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</si>
  <si>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</si>
  <si>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</si>
  <si>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</si>
  <si>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</si>
  <si>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</si>
  <si>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</si>
  <si>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</si>
  <si>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</si>
  <si>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</si>
  <si>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</si>
  <si>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</si>
  <si>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</si>
  <si>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</si>
  <si>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</si>
  <si>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</si>
  <si>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</si>
  <si>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</si>
  <si>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</si>
  <si>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</si>
  <si>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</si>
  <si>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</si>
  <si>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</si>
  <si>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</si>
  <si>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</si>
  <si>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</si>
  <si>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</si>
  <si>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</si>
  <si>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</si>
  <si>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</si>
  <si>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</si>
  <si>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</si>
  <si>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</si>
  <si>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</si>
  <si>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</si>
  <si>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</si>
  <si>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</si>
  <si>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</si>
  <si>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</si>
  <si>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</si>
  <si>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</si>
  <si>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</si>
  <si>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</si>
  <si>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</si>
  <si>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</si>
  <si>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</si>
  <si>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</si>
  <si>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</si>
  <si>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</si>
  <si>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</si>
  <si>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</si>
  <si>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</si>
  <si>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</si>
  <si>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</si>
  <si>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</si>
  <si>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</si>
  <si>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</si>
  <si>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</si>
  <si>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</si>
  <si>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</si>
  <si>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</si>
  <si>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</si>
  <si>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</si>
  <si>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</si>
  <si>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</si>
  <si>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</si>
  <si>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</si>
  <si>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</si>
  <si>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</si>
  <si>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</si>
  <si>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</si>
  <si>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</si>
  <si>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</si>
  <si>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</si>
  <si>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</si>
  <si>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</si>
  <si>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</si>
  <si>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</si>
  <si>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</si>
  <si>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</si>
  <si>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</si>
  <si>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</si>
  <si>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</si>
  <si>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</si>
  <si>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</si>
  <si>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</si>
  <si>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</si>
  <si>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</si>
  <si>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</si>
  <si>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</si>
  <si>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</si>
  <si>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</si>
  <si>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</si>
  <si>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</si>
  <si>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</si>
  <si>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</si>
  <si>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</si>
  <si>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</si>
  <si>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</si>
  <si>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</si>
  <si>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</si>
  <si>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</si>
  <si>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</si>
  <si>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</si>
  <si>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</si>
  <si>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</si>
  <si>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</si>
  <si>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</si>
  <si>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</si>
  <si>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</si>
  <si>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</si>
  <si>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</si>
  <si>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</si>
  <si>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</si>
  <si>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</si>
  <si>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</si>
  <si>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</si>
  <si>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</si>
  <si>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</si>
  <si>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</si>
  <si>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</si>
  <si>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</si>
  <si>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</si>
  <si>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</si>
  <si>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</si>
  <si>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</si>
  <si>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</si>
  <si>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</si>
  <si>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</si>
  <si>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</si>
  <si>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</si>
  <si>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</si>
  <si>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</si>
  <si>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</si>
  <si>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</si>
  <si>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</si>
  <si>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</si>
  <si>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</si>
  <si>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</si>
  <si>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</si>
  <si>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</si>
  <si>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</si>
  <si>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</si>
  <si>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</si>
  <si>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</si>
  <si>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</si>
  <si>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</si>
  <si>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</si>
  <si>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</si>
  <si>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</si>
  <si>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</si>
  <si>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</si>
  <si>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</si>
  <si>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</si>
  <si>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</si>
  <si>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</si>
  <si>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</si>
  <si>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</si>
  <si>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</si>
  <si>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</si>
  <si>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</si>
  <si>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</si>
  <si>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</si>
  <si>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</si>
  <si>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</si>
  <si>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</si>
  <si>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</si>
  <si>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</si>
  <si>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</si>
  <si>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</si>
  <si>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</si>
  <si>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</si>
  <si>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</si>
  <si>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</si>
  <si>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</si>
  <si>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</si>
  <si>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</si>
  <si>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</si>
  <si>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</si>
  <si>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</si>
  <si>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</si>
  <si>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</si>
  <si>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</si>
  <si>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</si>
  <si>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</si>
  <si>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</si>
  <si>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</si>
  <si>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</si>
  <si>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</si>
  <si>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</si>
  <si>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</si>
  <si>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</si>
  <si>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</si>
  <si>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</si>
  <si>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</si>
  <si>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</si>
  <si>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</si>
  <si>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</si>
  <si>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</si>
  <si>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</si>
  <si>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</si>
  <si>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</si>
  <si>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</si>
  <si>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</si>
  <si>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</si>
  <si>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</si>
  <si>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</si>
  <si>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</si>
  <si>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</si>
  <si>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</si>
  <si>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</si>
  <si>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</si>
  <si>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</si>
  <si>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</si>
  <si>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</si>
  <si>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</si>
  <si>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</si>
  <si>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</si>
  <si>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</si>
  <si>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</si>
  <si>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</si>
  <si>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</si>
  <si>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</si>
  <si>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</si>
  <si>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</si>
  <si>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</si>
  <si>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</si>
  <si>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</si>
  <si>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</si>
  <si>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</si>
  <si>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</si>
  <si>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</si>
  <si>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</si>
  <si>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</si>
  <si>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</si>
  <si>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</si>
  <si>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</si>
  <si>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</si>
  <si>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</si>
  <si>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</si>
  <si>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</si>
  <si>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</si>
  <si>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</si>
  <si>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</si>
  <si>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</si>
  <si>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</si>
  <si>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</si>
  <si>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</si>
  <si>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</si>
  <si>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</si>
  <si>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</si>
  <si>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</si>
  <si>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</si>
  <si>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</si>
  <si>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</si>
  <si>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</si>
  <si>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</si>
  <si>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</si>
  <si>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</si>
  <si>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</si>
  <si>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</si>
  <si>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</si>
  <si>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</si>
  <si>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</si>
  <si>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</si>
  <si>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</si>
  <si>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</si>
  <si>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</si>
  <si>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</si>
  <si>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</si>
  <si>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</si>
  <si>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</si>
  <si>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</si>
  <si>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</si>
  <si>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</si>
  <si>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</si>
  <si>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</si>
  <si>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</si>
  <si>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</si>
  <si>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</si>
  <si>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</si>
  <si>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</si>
  <si>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</si>
  <si>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</si>
  <si>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</si>
  <si>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</si>
  <si>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</si>
  <si>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</si>
  <si>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</si>
  <si>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</si>
  <si>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</si>
  <si>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</si>
  <si>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</si>
  <si>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</si>
  <si>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</si>
  <si>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</si>
  <si>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</si>
  <si>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</si>
  <si>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</si>
  <si>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</si>
  <si>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</si>
  <si>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</si>
  <si>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</si>
  <si>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</si>
  <si>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</si>
  <si>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</si>
  <si>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</si>
  <si>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</si>
  <si>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</si>
  <si>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</si>
  <si>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</si>
  <si>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</si>
  <si>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</si>
  <si>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</si>
  <si>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</si>
  <si>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</si>
  <si>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</si>
  <si>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</si>
  <si>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</si>
  <si>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</si>
  <si>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</si>
  <si>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</si>
  <si>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</si>
  <si>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</si>
  <si>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</si>
  <si>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</si>
  <si>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</si>
  <si>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</si>
  <si>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</si>
  <si>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</si>
  <si>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</si>
  <si>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</si>
  <si>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</si>
  <si>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</si>
  <si>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</si>
  <si>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</si>
  <si>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</si>
  <si>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</si>
  <si>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</si>
  <si>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</si>
  <si>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</si>
  <si>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</si>
  <si>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</si>
  <si>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</si>
  <si>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</si>
  <si>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</si>
  <si>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</si>
  <si>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</si>
  <si>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</si>
  <si>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</si>
  <si>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</si>
  <si>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</si>
  <si>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</si>
  <si>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</si>
  <si>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</si>
  <si>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</si>
  <si>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</si>
  <si>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</si>
  <si>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</si>
  <si>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</si>
  <si>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</si>
  <si>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</si>
  <si>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</si>
  <si>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</si>
  <si>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</si>
  <si>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</si>
  <si>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</si>
  <si>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</si>
  <si>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</si>
  <si>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</si>
  <si>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</si>
  <si>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</si>
  <si>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</si>
  <si>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</si>
  <si>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</si>
  <si>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</si>
  <si>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</si>
  <si>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</si>
  <si>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</si>
  <si>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</si>
  <si>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</si>
  <si>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</si>
  <si>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</si>
  <si>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</si>
  <si>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</si>
  <si>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</si>
  <si>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</si>
  <si>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</si>
  <si>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</si>
  <si>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</si>
  <si>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</si>
  <si>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</si>
  <si>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</si>
  <si>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</si>
  <si>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</si>
  <si>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</si>
  <si>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</si>
  <si>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</si>
  <si>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</si>
  <si>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</si>
  <si>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</si>
  <si>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</si>
  <si>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</si>
  <si>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</si>
  <si>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</si>
  <si>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</si>
  <si>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</si>
  <si>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</si>
  <si>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</si>
  <si>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</si>
  <si>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</si>
  <si>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</si>
  <si>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</si>
  <si>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</si>
  <si>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</si>
  <si>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</si>
  <si>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</si>
  <si>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</si>
  <si>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</si>
  <si>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</si>
  <si>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</si>
  <si>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</si>
  <si>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</si>
  <si>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</si>
  <si>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</si>
  <si>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</si>
  <si>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</si>
  <si>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</si>
  <si>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</si>
  <si>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</si>
  <si>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</si>
  <si>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</si>
  <si>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</si>
  <si>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</si>
  <si>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</si>
  <si>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</si>
  <si>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</si>
  <si>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</si>
  <si>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</si>
  <si>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</si>
  <si>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</si>
  <si>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</si>
  <si>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</si>
  <si>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</si>
  <si>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</si>
  <si>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</si>
  <si>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</si>
  <si>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</si>
  <si>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</si>
  <si>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</si>
  <si>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</si>
  <si>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</si>
  <si>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</si>
  <si>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</si>
  <si>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</si>
  <si>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</si>
  <si>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</si>
  <si>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</si>
  <si>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</si>
  <si>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</si>
  <si>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</si>
  <si>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</si>
  <si>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</si>
  <si>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</si>
  <si>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</si>
  <si>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</si>
  <si>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</si>
  <si>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</si>
  <si>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</si>
  <si>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</si>
  <si>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</si>
  <si>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</si>
  <si>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</si>
  <si>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</si>
  <si>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</si>
  <si>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</si>
  <si>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</si>
  <si>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</si>
  <si>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</si>
  <si>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</si>
  <si>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</si>
  <si>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</si>
  <si>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</si>
  <si>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</si>
  <si>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</si>
  <si>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</si>
  <si>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</si>
  <si>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</si>
  <si>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</si>
  <si>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</si>
  <si>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</si>
  <si>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</si>
  <si>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</si>
  <si>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</si>
  <si>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</si>
  <si>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</si>
  <si>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</si>
  <si>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</si>
  <si>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</si>
  <si>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</si>
  <si>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</si>
  <si>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</si>
  <si>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</si>
  <si>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</si>
  <si>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</si>
  <si>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</si>
  <si>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</si>
  <si>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</si>
  <si>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</si>
  <si>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</si>
  <si>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</si>
  <si>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</si>
  <si>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</si>
  <si>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</si>
  <si>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</si>
  <si>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</si>
  <si>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</si>
  <si>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</si>
  <si>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</si>
  <si>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</si>
  <si>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</si>
  <si>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</si>
  <si>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</si>
  <si>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</si>
  <si>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</si>
  <si>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</si>
  <si>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</si>
  <si>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</si>
  <si>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</si>
  <si>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</si>
  <si>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</si>
  <si>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</si>
  <si>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</si>
  <si>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</si>
  <si>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</si>
  <si>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</si>
  <si>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</si>
  <si>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</si>
  <si>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</si>
  <si>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</si>
  <si>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</si>
  <si>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</si>
  <si>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</si>
  <si>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</si>
  <si>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</si>
  <si>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</si>
  <si>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</si>
  <si>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</si>
  <si>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</si>
  <si>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</si>
  <si>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</si>
  <si>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</si>
  <si>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</si>
  <si>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</si>
  <si>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</si>
  <si>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</si>
  <si>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</si>
  <si>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</si>
  <si>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</si>
  <si>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</si>
  <si>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</si>
  <si>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</si>
  <si>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</si>
  <si>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</si>
  <si>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</si>
  <si>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</si>
  <si>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</si>
  <si>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</si>
  <si>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</si>
  <si>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水源地域対策基本問題調査費</t>
  </si>
  <si>
    <t>水管理・国土保全局　水資源部</t>
  </si>
  <si>
    <t>平成4年度</t>
  </si>
  <si>
    <t>終了予定なし</t>
  </si>
  <si>
    <t>水資源政策課</t>
  </si>
  <si>
    <t>水源地域対策特別措置法（昭和４８年法律第１１８号）第７条、同第１１条、同第１４条</t>
  </si>
  <si>
    <t>-</t>
  </si>
  <si>
    <t>　国民生活の維持に必要な水の安定供給、水害からの被害軽減など水源地域の保全は国における基本的な施策であり、ダム等の建設による水源地域の社会環境の変化に対して、水源地域対策特別措置法に基づく水源地域対策を着実に推進するとともに、水源地域の保全・地域活性化の活動を促すことを目的とする。</t>
  </si>
  <si>
    <t>　本事業は、水源地域対策特別措置法の適切な施行のため、職員による現地調査および地元関係者打合せ等を行う。また、地域の活動主体や活動支援に関わる専門家等が連携し、全国レベルの「情報共有の場」を設け、様々な知見や人材の共有を通して各地域に自立的な水源地域活性化活動を促す。</t>
  </si>
  <si>
    <t>水資源対策調査費</t>
  </si>
  <si>
    <t>職員旅費</t>
  </si>
  <si>
    <t>委員等旅費</t>
  </si>
  <si>
    <t>諸謝金</t>
  </si>
  <si>
    <t>令和3年度末に水源地域整備計画に基づく社会基盤整備事業の完了割合を90%まで進捗する。</t>
  </si>
  <si>
    <t>水源地域対策特別措置法に基づく水源地域整備計画（34ダム）に位置づけられた事業の総数を分母とし、そのうち完了した事業数を分子とした割合を指標とする。（単位：％）</t>
  </si>
  <si>
    <t>水源地域対策特別措置法に基づく水源地域として指定した地域数</t>
  </si>
  <si>
    <t>地域</t>
  </si>
  <si>
    <t>（執行額（Ｘ））／（水源地域対策特別措置法に基づく水源地域として指定した地域数（Ｙ））</t>
    <phoneticPr fontId="5"/>
  </si>
  <si>
    <t>万円／地域</t>
  </si>
  <si>
    <t>　　Ｘ　/　Ｙ</t>
    <phoneticPr fontId="5"/>
  </si>
  <si>
    <t>700万円／96地域</t>
  </si>
  <si>
    <t>2.良好な生活環境、自然環境の形成、バリアフリー社会の実現</t>
  </si>
  <si>
    <t>6.水資源の確保、水源地域活性化等を推進する</t>
  </si>
  <si>
    <t>水源地域整備計画に基づく社会基盤整備事業の完了割合</t>
  </si>
  <si>
    <t>135</t>
  </si>
  <si>
    <t>193</t>
  </si>
  <si>
    <t>207</t>
  </si>
  <si>
    <t>048</t>
  </si>
  <si>
    <t>043</t>
  </si>
  <si>
    <t>044</t>
  </si>
  <si>
    <t>053</t>
  </si>
  <si>
    <t>051</t>
  </si>
  <si>
    <t>○</t>
  </si>
  <si>
    <t>国交</t>
  </si>
  <si>
    <t>水資源地域における社会基盤整備事業の完了割合（国土交通省水管理・国土保全局調べ（令和3年5月）</t>
    <phoneticPr fontId="5"/>
  </si>
  <si>
    <t>600万円／96地域</t>
    <phoneticPr fontId="5"/>
  </si>
  <si>
    <t>700万円／97地域</t>
    <phoneticPr fontId="5"/>
  </si>
  <si>
    <t>-</t>
    <phoneticPr fontId="5"/>
  </si>
  <si>
    <t>有</t>
  </si>
  <si>
    <t>無</t>
  </si>
  <si>
    <t>‐</t>
  </si>
  <si>
    <t>　国民生活の維持に必要な水の安定供給、水害からの被害軽減を担う水源地域の振興を目的としており、国民や社会のニーズを反映している。</t>
    <rPh sb="19" eb="21">
      <t>スイガイ</t>
    </rPh>
    <rPh sb="24" eb="26">
      <t>ヒガイ</t>
    </rPh>
    <rPh sb="26" eb="28">
      <t>ケイゲン</t>
    </rPh>
    <rPh sb="29" eb="30">
      <t>ニナ</t>
    </rPh>
    <phoneticPr fontId="5"/>
  </si>
  <si>
    <t>　国民生活の維持に必要な水の安定供給、水害からの被害軽減を担う水源地域の振興は、国における基本的かつ、全国を対象とした施策であり国の関与が必要である。</t>
    <rPh sb="29" eb="30">
      <t>ニナ</t>
    </rPh>
    <phoneticPr fontId="5"/>
  </si>
  <si>
    <t>　国民生活の維持に必要な水の安定供給、水害からの被害軽減を担う水源地域の振興は、優先度の高い事業である。</t>
    <rPh sb="29" eb="30">
      <t>ニナ</t>
    </rPh>
    <phoneticPr fontId="5"/>
  </si>
  <si>
    <t>　業務発注については、総合評価落札方式により競争性・透明性を高めた契約手続を行っているところである。</t>
  </si>
  <si>
    <t>　単位当たりコストは、十分低い水準となっており、妥当である。</t>
  </si>
  <si>
    <t>　水源地域振興に関連し、かつ真に必要なものに限定している。</t>
  </si>
  <si>
    <t>　業務発注については、総合評価落札方式により競争性・透明性を高めた契約手続により行っているところである。</t>
  </si>
  <si>
    <t>　成果実績は着実に向上しているが、事業主体である関係地方公共団体の財政状況やダム建設事業の影響を受けている。</t>
  </si>
  <si>
    <t>　現在の手段により、十分低いコストで実施できている。</t>
  </si>
  <si>
    <t>　概ね見込みに見合った活動実績となっている。</t>
  </si>
  <si>
    <t>　成果は、定期的に実施するヒアリング等を通じて水源地域対策に取り組む地方公共団体等に対する助言や、水源地域整備計画策定時に活用している。</t>
  </si>
  <si>
    <t>令和2年度水源地域の課題と情報発信に関する調査業務</t>
    <rPh sb="0" eb="2">
      <t>レイワ</t>
    </rPh>
    <phoneticPr fontId="5"/>
  </si>
  <si>
    <t>中央開発（株）</t>
  </si>
  <si>
    <t>　本事業では、水源地域対策特別措置法の適切な施行のために現地調査及び関係者打合せ等を実施するとともに、水源地域における基礎データ収集整理及び水源地域からの情報発信手法について調査を行った。
　それにより、水源地域の社会基盤整備を通じた水源地域の保全を図るとともに、水源地域における地域づくり活動主体やその支援に関わる専門家等が連携し、問題解決を図るための様々な情報・知見・人材を共有する全国レベルの情報共有の場の構築等を通して、自発的・持続的な水源地域活性化を促進している。</t>
  </si>
  <si>
    <t>400万円／97地域</t>
    <phoneticPr fontId="5"/>
  </si>
  <si>
    <t>　社会基盤整備事業の進捗状況については、定期的に関係地方公共団体からヒアリングを行って、個々の整備事業の進捗や課題等の把握に努めているほか、水源地域対策特別措置法第７条（協力）、第１１条（国の財政上及び金融上の援助）に基づき水源地域対策の適正かつ円滑な進捗を図るため、引き続き関係省庁により構成される水源地域対策連絡協議会等を通じて課題の共有を図るとともに、課題解決に努めていく。
　業務発注については、引き続き、総合評価落札方式により競争性・透明性を高めた契約手続を行う。</t>
  </si>
  <si>
    <t>　水源地域における社会基盤整備事業の完了割合は、令和2年度末で82％となり着実に向上しているが、事業主体である関係地方公共団体の財政状況や住民意識の変化に合わせた設計の見直しの必要性、用地取得問題により、整備事業の遅れが生じている例があるとの報告を受けている。また、整備事業はダム建設事業の進捗に合わせて実施されるものが含まれるため、ダム建設事業の進捗状況の影響も受けていると考えられる。
　業務発注については、総合評価落札方式により競争性・透明性を高めた契約手続を行っているところである。</t>
    <rPh sb="24" eb="26">
      <t>レイワ</t>
    </rPh>
    <phoneticPr fontId="5"/>
  </si>
  <si>
    <t>自発的・持続的な水源地域活性化という目的を達成するため、地域づくり活動主体やその支援に関わる専門家等が必要な情報・知見等を持って活動できるよう、優良事例の横展開など全国レベルの情報共有をより一層効果的・効率的に進めるよう努めるべき。</t>
    <rPh sb="0" eb="3">
      <t>ジハツテキ</t>
    </rPh>
    <rPh sb="4" eb="7">
      <t>ジゾクテキ</t>
    </rPh>
    <rPh sb="8" eb="10">
      <t>スイゲン</t>
    </rPh>
    <rPh sb="10" eb="12">
      <t>チイキ</t>
    </rPh>
    <rPh sb="12" eb="15">
      <t>カッセイカ</t>
    </rPh>
    <rPh sb="18" eb="20">
      <t>モクテキ</t>
    </rPh>
    <rPh sb="21" eb="23">
      <t>タッセイ</t>
    </rPh>
    <rPh sb="28" eb="30">
      <t>チイキ</t>
    </rPh>
    <rPh sb="33" eb="35">
      <t>カツドウ</t>
    </rPh>
    <rPh sb="35" eb="37">
      <t>シュタイ</t>
    </rPh>
    <rPh sb="40" eb="42">
      <t>シエン</t>
    </rPh>
    <rPh sb="43" eb="44">
      <t>カカ</t>
    </rPh>
    <rPh sb="46" eb="49">
      <t>センモンカ</t>
    </rPh>
    <rPh sb="49" eb="50">
      <t>トウ</t>
    </rPh>
    <rPh sb="51" eb="53">
      <t>ヒツヨウ</t>
    </rPh>
    <rPh sb="54" eb="56">
      <t>ジョウホウ</t>
    </rPh>
    <rPh sb="57" eb="59">
      <t>チケン</t>
    </rPh>
    <rPh sb="59" eb="60">
      <t>トウ</t>
    </rPh>
    <rPh sb="61" eb="62">
      <t>モ</t>
    </rPh>
    <rPh sb="64" eb="66">
      <t>カツドウ</t>
    </rPh>
    <rPh sb="72" eb="74">
      <t>ユウリョウ</t>
    </rPh>
    <rPh sb="74" eb="76">
      <t>ジレイ</t>
    </rPh>
    <rPh sb="77" eb="78">
      <t>ヨコ</t>
    </rPh>
    <rPh sb="78" eb="80">
      <t>テンカイ</t>
    </rPh>
    <rPh sb="82" eb="84">
      <t>ゼンコク</t>
    </rPh>
    <rPh sb="88" eb="90">
      <t>ジョウホウ</t>
    </rPh>
    <rPh sb="90" eb="92">
      <t>キョウユウ</t>
    </rPh>
    <rPh sb="95" eb="97">
      <t>イッソウ</t>
    </rPh>
    <rPh sb="97" eb="100">
      <t>コウカテキ</t>
    </rPh>
    <rPh sb="101" eb="104">
      <t>コウリツテキ</t>
    </rPh>
    <rPh sb="105" eb="106">
      <t>スス</t>
    </rPh>
    <rPh sb="110" eb="111">
      <t>ツト</t>
    </rPh>
    <phoneticPr fontId="5"/>
  </si>
  <si>
    <t>課長　石川　亨</t>
    <rPh sb="3" eb="5">
      <t>イシカワ</t>
    </rPh>
    <rPh sb="6" eb="7">
      <t>トオル</t>
    </rPh>
    <phoneticPr fontId="5"/>
  </si>
  <si>
    <t>-</t>
    <phoneticPr fontId="5"/>
  </si>
  <si>
    <t>執行等改善</t>
  </si>
  <si>
    <t>水源地域対策特別措置法の施行事務、水源地域における地域づくりの活動主体間の連携、情報共有の場の運用を引き続き効率的に行っていく。加えて、地方移住への国民の意識・行動変容等を踏まえ、水源地域の施策ニーズの調査を行い、水源地域整備計画に位置づけられる事業の見直しを検討する。</t>
    <rPh sb="33" eb="35">
      <t>シュタイ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</si>
</sst>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85389</xdr:colOff>
      <xdr:row>754</xdr:row>
      <xdr:rowOff>51928</xdr:rowOff>
    </xdr:from>
    <xdr:to>
      <xdr:col>35</xdr:col>
      <xdr:colOff>174140</xdr:colOff>
      <xdr:row>754</xdr:row>
      <xdr:rowOff>51928</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a:off x="5046327" y="39342553"/>
          <a:ext cx="2073126" cy="0"/>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25</xdr:col>
      <xdr:colOff>86712</xdr:colOff>
      <xdr:row>752</xdr:row>
      <xdr:rowOff>52226</xdr:rowOff>
    </xdr:from>
    <xdr:to>
      <xdr:col>25</xdr:col>
      <xdr:colOff>87008</xdr:colOff>
      <xdr:row>758</xdr:row>
      <xdr:rowOff>64829</xdr:rowOff>
    </xdr:to>
    <xdr:cxnSp macro="">
      <xdr:nvCxnSpPr>
        <xdr:cNvPr id="34" name="直線矢印コネクタ 33">
          <a:extLst>
            <a:ext uri="{FF2B5EF4-FFF2-40B4-BE49-F238E27FC236}">
              <a16:creationId xmlns:a16="http://schemas.microsoft.com/office/drawing/2014/main" id="{00000000-0008-0000-0000-000022000000}"/>
            </a:ext>
          </a:extLst>
        </xdr:cNvPr>
        <xdr:cNvCxnSpPr>
          <a:stCxn id="36" idx="2"/>
        </xdr:cNvCxnSpPr>
      </xdr:nvCxnSpPr>
      <xdr:spPr>
        <a:xfrm flipH="1">
          <a:off x="4849212" y="38859797"/>
          <a:ext cx="296" cy="2135318"/>
        </a:xfrm>
        <a:prstGeom prst="straightConnector1">
          <a:avLst/>
        </a:prstGeom>
        <a:noFill/>
        <a:ln w="9525" cap="flat" cmpd="sng" algn="ctr">
          <a:solidFill>
            <a:sysClr val="windowText" lastClr="000000"/>
          </a:solidFill>
          <a:prstDash val="solid"/>
          <a:tailEnd type="triangle"/>
        </a:ln>
        <a:effectLst/>
      </xdr:spPr>
    </xdr:cxnSp>
    <xdr:clientData/>
  </xdr:twoCellAnchor>
  <xdr:twoCellAnchor>
    <xdr:from>
      <xdr:col>21</xdr:col>
      <xdr:colOff>8698</xdr:colOff>
      <xdr:row>748</xdr:row>
      <xdr:rowOff>40821</xdr:rowOff>
    </xdr:from>
    <xdr:to>
      <xdr:col>30</xdr:col>
      <xdr:colOff>534</xdr:colOff>
      <xdr:row>752</xdr:row>
      <xdr:rowOff>52226</xdr:rowOff>
    </xdr:to>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3842511" y="38371009"/>
          <a:ext cx="1634898" cy="1432217"/>
          <a:chOff x="4021667" y="35871636"/>
          <a:chExt cx="1809750" cy="1401148"/>
        </a:xfrm>
      </xdr:grpSpPr>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021667" y="36580719"/>
            <a:ext cx="1799166" cy="69206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業務発注及び監督</a:t>
            </a:r>
          </a:p>
        </xdr:txBody>
      </xdr:sp>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231353" y="35871636"/>
            <a:ext cx="1390970" cy="69206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4030569" y="36575809"/>
            <a:ext cx="1800848" cy="68810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20</xdr:col>
      <xdr:colOff>54427</xdr:colOff>
      <xdr:row>758</xdr:row>
      <xdr:rowOff>64829</xdr:rowOff>
    </xdr:from>
    <xdr:to>
      <xdr:col>30</xdr:col>
      <xdr:colOff>132601</xdr:colOff>
      <xdr:row>759</xdr:row>
      <xdr:rowOff>37410</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023177" y="40784204"/>
          <a:ext cx="2062549" cy="32976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21</xdr:col>
      <xdr:colOff>8698</xdr:colOff>
      <xdr:row>759</xdr:row>
      <xdr:rowOff>60777</xdr:rowOff>
    </xdr:from>
    <xdr:to>
      <xdr:col>30</xdr:col>
      <xdr:colOff>128984</xdr:colOff>
      <xdr:row>763</xdr:row>
      <xdr:rowOff>272143</xdr:rowOff>
    </xdr:to>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3842511" y="42304152"/>
          <a:ext cx="1763348" cy="1632179"/>
          <a:chOff x="4021666" y="39713385"/>
          <a:chExt cx="1940510" cy="1699199"/>
        </a:xfrm>
      </xdr:grpSpPr>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021666" y="40422466"/>
            <a:ext cx="1940510" cy="990115"/>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・水源地域における課題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等に関する調査</a:t>
            </a:r>
            <a:b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・水源地域からの情報発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信手法等に関する調査</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231353" y="39713385"/>
            <a:ext cx="1390970" cy="69206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Ａ．中央開発（株）</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3" name="大かっこ 42">
            <a:extLst>
              <a:ext uri="{FF2B5EF4-FFF2-40B4-BE49-F238E27FC236}">
                <a16:creationId xmlns:a16="http://schemas.microsoft.com/office/drawing/2014/main" id="{00000000-0008-0000-0000-00002B000000}"/>
              </a:ext>
            </a:extLst>
          </xdr:cNvPr>
          <xdr:cNvSpPr/>
        </xdr:nvSpPr>
        <xdr:spPr>
          <a:xfrm>
            <a:off x="4030569" y="40417558"/>
            <a:ext cx="1800848" cy="99502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34</xdr:col>
      <xdr:colOff>182700</xdr:colOff>
      <xdr:row>753</xdr:row>
      <xdr:rowOff>50950</xdr:rowOff>
    </xdr:from>
    <xdr:to>
      <xdr:col>43</xdr:col>
      <xdr:colOff>165634</xdr:colOff>
      <xdr:row>757</xdr:row>
      <xdr:rowOff>62355</xdr:rowOff>
    </xdr:to>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6389825" y="40159138"/>
          <a:ext cx="1625997" cy="1432217"/>
          <a:chOff x="4030569" y="35871636"/>
          <a:chExt cx="1800848" cy="1401148"/>
        </a:xfrm>
      </xdr:grpSpPr>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231353" y="36580719"/>
            <a:ext cx="1390970" cy="69206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・諸謝金、職員旅費、委員等旅費</a:t>
            </a:r>
          </a:p>
        </xdr:txBody>
      </xdr:sp>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4231353" y="35871636"/>
            <a:ext cx="1390970" cy="69206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7" name="大かっこ 46">
            <a:extLst>
              <a:ext uri="{FF2B5EF4-FFF2-40B4-BE49-F238E27FC236}">
                <a16:creationId xmlns:a16="http://schemas.microsoft.com/office/drawing/2014/main" id="{00000000-0008-0000-0000-00002F000000}"/>
              </a:ext>
            </a:extLst>
          </xdr:cNvPr>
          <xdr:cNvSpPr/>
        </xdr:nvSpPr>
        <xdr:spPr>
          <a:xfrm>
            <a:off x="4030569" y="36575809"/>
            <a:ext cx="1800848" cy="68810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748" zoomScale="96" zoomScaleNormal="75" zoomScaleSheetLayoutView="96" zoomScalePageLayoutView="85" workbookViewId="0">
      <selection activeCell="W29" sqref="W29:AC29"/>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663</v>
      </c>
      <c r="AK2" s="191"/>
      <c r="AL2" s="191"/>
      <c r="AM2" s="191"/>
      <c r="AN2" s="83" t="s">
        <v>325</v>
      </c>
      <c r="AO2" s="191">
        <v>20</v>
      </c>
      <c r="AP2" s="191"/>
      <c r="AQ2" s="191"/>
      <c r="AR2" s="84" t="s">
        <v>628</v>
      </c>
      <c r="AS2" s="192">
        <v>49</v>
      </c>
      <c r="AT2" s="192"/>
      <c r="AU2" s="192"/>
      <c r="AV2" s="83" t="str">
        <f>IF(AW2="","","-")</f>
        <v/>
      </c>
      <c r="AW2" s="379"/>
      <c r="AX2" s="379"/>
    </row>
    <row r="3" spans="1:50" ht="21" customHeight="1" thickBot="1" x14ac:dyDescent="0.25">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2">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66</v>
      </c>
      <c r="B5" s="693"/>
      <c r="C5" s="693"/>
      <c r="D5" s="693"/>
      <c r="E5" s="693"/>
      <c r="F5" s="694"/>
      <c r="G5" s="539" t="s">
        <v>632</v>
      </c>
      <c r="H5" s="540"/>
      <c r="I5" s="540"/>
      <c r="J5" s="540"/>
      <c r="K5" s="540"/>
      <c r="L5" s="540"/>
      <c r="M5" s="541" t="s">
        <v>65</v>
      </c>
      <c r="N5" s="542"/>
      <c r="O5" s="542"/>
      <c r="P5" s="542"/>
      <c r="Q5" s="542"/>
      <c r="R5" s="543"/>
      <c r="S5" s="544" t="s">
        <v>633</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689</v>
      </c>
      <c r="AR5" s="704"/>
      <c r="AS5" s="704"/>
      <c r="AT5" s="704"/>
      <c r="AU5" s="704"/>
      <c r="AV5" s="704"/>
      <c r="AW5" s="704"/>
      <c r="AX5" s="705"/>
    </row>
    <row r="6" spans="1:50" ht="39" customHeight="1" x14ac:dyDescent="0.2">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2">
      <c r="A7" s="805" t="s">
        <v>22</v>
      </c>
      <c r="B7" s="806"/>
      <c r="C7" s="806"/>
      <c r="D7" s="806"/>
      <c r="E7" s="806"/>
      <c r="F7" s="807"/>
      <c r="G7" s="808" t="s">
        <v>635</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2">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2">
      <c r="A10" s="723" t="s">
        <v>29</v>
      </c>
      <c r="B10" s="724"/>
      <c r="C10" s="724"/>
      <c r="D10" s="724"/>
      <c r="E10" s="724"/>
      <c r="F10" s="724"/>
      <c r="G10" s="656" t="s">
        <v>638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2">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2">
      <c r="A13" s="105"/>
      <c r="B13" s="106"/>
      <c r="C13" s="106"/>
      <c r="D13" s="106"/>
      <c r="E13" s="106"/>
      <c r="F13" s="107"/>
      <c r="G13" s="726" t="s">
        <v>6</v>
      </c>
      <c r="H13" s="727"/>
      <c r="I13" s="619" t="s">
        <v>7</v>
      </c>
      <c r="J13" s="620"/>
      <c r="K13" s="620"/>
      <c r="L13" s="620"/>
      <c r="M13" s="620"/>
      <c r="N13" s="620"/>
      <c r="O13" s="621"/>
      <c r="P13" s="148">
        <v>8</v>
      </c>
      <c r="Q13" s="149"/>
      <c r="R13" s="149"/>
      <c r="S13" s="149"/>
      <c r="T13" s="149"/>
      <c r="U13" s="149"/>
      <c r="V13" s="150"/>
      <c r="W13" s="148">
        <v>6</v>
      </c>
      <c r="X13" s="149"/>
      <c r="Y13" s="149"/>
      <c r="Z13" s="149"/>
      <c r="AA13" s="149"/>
      <c r="AB13" s="149"/>
      <c r="AC13" s="150"/>
      <c r="AD13" s="148">
        <v>5</v>
      </c>
      <c r="AE13" s="149"/>
      <c r="AF13" s="149"/>
      <c r="AG13" s="149"/>
      <c r="AH13" s="149"/>
      <c r="AI13" s="149"/>
      <c r="AJ13" s="150"/>
      <c r="AK13" s="148">
        <v>7</v>
      </c>
      <c r="AL13" s="149"/>
      <c r="AM13" s="149"/>
      <c r="AN13" s="149"/>
      <c r="AO13" s="149"/>
      <c r="AP13" s="149"/>
      <c r="AQ13" s="150"/>
      <c r="AR13" s="145">
        <v>6</v>
      </c>
      <c r="AS13" s="146"/>
      <c r="AT13" s="146"/>
      <c r="AU13" s="146"/>
      <c r="AV13" s="146"/>
      <c r="AW13" s="146"/>
      <c r="AX13" s="376"/>
    </row>
    <row r="14" spans="1:50" ht="21" customHeight="1" x14ac:dyDescent="0.2">
      <c r="A14" s="105"/>
      <c r="B14" s="106"/>
      <c r="C14" s="106"/>
      <c r="D14" s="106"/>
      <c r="E14" s="106"/>
      <c r="F14" s="107"/>
      <c r="G14" s="728"/>
      <c r="H14" s="729"/>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2">
      <c r="A15" s="105"/>
      <c r="B15" s="106"/>
      <c r="C15" s="106"/>
      <c r="D15" s="106"/>
      <c r="E15" s="106"/>
      <c r="F15" s="107"/>
      <c r="G15" s="728"/>
      <c r="H15" s="729"/>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636</v>
      </c>
      <c r="AL15" s="149"/>
      <c r="AM15" s="149"/>
      <c r="AN15" s="149"/>
      <c r="AO15" s="149"/>
      <c r="AP15" s="149"/>
      <c r="AQ15" s="150"/>
      <c r="AR15" s="148" t="s">
        <v>690</v>
      </c>
      <c r="AS15" s="149"/>
      <c r="AT15" s="149"/>
      <c r="AU15" s="149"/>
      <c r="AV15" s="149"/>
      <c r="AW15" s="149"/>
      <c r="AX15" s="609"/>
    </row>
    <row r="16" spans="1:50" ht="21" customHeight="1" x14ac:dyDescent="0.2">
      <c r="A16" s="105"/>
      <c r="B16" s="106"/>
      <c r="C16" s="106"/>
      <c r="D16" s="106"/>
      <c r="E16" s="106"/>
      <c r="F16" s="107"/>
      <c r="G16" s="728"/>
      <c r="H16" s="729"/>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c r="AL16" s="149"/>
      <c r="AM16" s="149"/>
      <c r="AN16" s="149"/>
      <c r="AO16" s="149"/>
      <c r="AP16" s="149"/>
      <c r="AQ16" s="150"/>
      <c r="AR16" s="659"/>
      <c r="AS16" s="660"/>
      <c r="AT16" s="660"/>
      <c r="AU16" s="660"/>
      <c r="AV16" s="660"/>
      <c r="AW16" s="660"/>
      <c r="AX16" s="661"/>
    </row>
    <row r="17" spans="1:50" ht="24.75" customHeight="1" x14ac:dyDescent="0.2">
      <c r="A17" s="105"/>
      <c r="B17" s="106"/>
      <c r="C17" s="106"/>
      <c r="D17" s="106"/>
      <c r="E17" s="106"/>
      <c r="F17" s="107"/>
      <c r="G17" s="728"/>
      <c r="H17" s="729"/>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0"/>
      <c r="H18" s="731"/>
      <c r="I18" s="718" t="s">
        <v>20</v>
      </c>
      <c r="J18" s="719"/>
      <c r="K18" s="719"/>
      <c r="L18" s="719"/>
      <c r="M18" s="719"/>
      <c r="N18" s="719"/>
      <c r="O18" s="720"/>
      <c r="P18" s="154">
        <f>SUM(P13:V17)</f>
        <v>8</v>
      </c>
      <c r="Q18" s="155"/>
      <c r="R18" s="155"/>
      <c r="S18" s="155"/>
      <c r="T18" s="155"/>
      <c r="U18" s="155"/>
      <c r="V18" s="156"/>
      <c r="W18" s="154">
        <f>SUM(W13:AC17)</f>
        <v>6</v>
      </c>
      <c r="X18" s="155"/>
      <c r="Y18" s="155"/>
      <c r="Z18" s="155"/>
      <c r="AA18" s="155"/>
      <c r="AB18" s="155"/>
      <c r="AC18" s="156"/>
      <c r="AD18" s="154">
        <f>SUM(AD13:AJ17)</f>
        <v>5</v>
      </c>
      <c r="AE18" s="155"/>
      <c r="AF18" s="155"/>
      <c r="AG18" s="155"/>
      <c r="AH18" s="155"/>
      <c r="AI18" s="155"/>
      <c r="AJ18" s="156"/>
      <c r="AK18" s="154">
        <f>SUM(AK13:AQ17)</f>
        <v>7</v>
      </c>
      <c r="AL18" s="155"/>
      <c r="AM18" s="155"/>
      <c r="AN18" s="155"/>
      <c r="AO18" s="155"/>
      <c r="AP18" s="155"/>
      <c r="AQ18" s="156"/>
      <c r="AR18" s="154">
        <f>SUM(AR13:AX17)</f>
        <v>6</v>
      </c>
      <c r="AS18" s="155"/>
      <c r="AT18" s="155"/>
      <c r="AU18" s="155"/>
      <c r="AV18" s="155"/>
      <c r="AW18" s="155"/>
      <c r="AX18" s="518"/>
    </row>
    <row r="19" spans="1:50" ht="24.75" customHeight="1" x14ac:dyDescent="0.2">
      <c r="A19" s="105"/>
      <c r="B19" s="106"/>
      <c r="C19" s="106"/>
      <c r="D19" s="106"/>
      <c r="E19" s="106"/>
      <c r="F19" s="107"/>
      <c r="G19" s="516" t="s">
        <v>9</v>
      </c>
      <c r="H19" s="517"/>
      <c r="I19" s="517"/>
      <c r="J19" s="517"/>
      <c r="K19" s="517"/>
      <c r="L19" s="517"/>
      <c r="M19" s="517"/>
      <c r="N19" s="517"/>
      <c r="O19" s="517"/>
      <c r="P19" s="148">
        <v>7</v>
      </c>
      <c r="Q19" s="149"/>
      <c r="R19" s="149"/>
      <c r="S19" s="149"/>
      <c r="T19" s="149"/>
      <c r="U19" s="149"/>
      <c r="V19" s="150"/>
      <c r="W19" s="148">
        <v>6</v>
      </c>
      <c r="X19" s="149"/>
      <c r="Y19" s="149"/>
      <c r="Z19" s="149"/>
      <c r="AA19" s="149"/>
      <c r="AB19" s="149"/>
      <c r="AC19" s="150"/>
      <c r="AD19" s="148">
        <v>4</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2">
      <c r="A20" s="105"/>
      <c r="B20" s="106"/>
      <c r="C20" s="106"/>
      <c r="D20" s="106"/>
      <c r="E20" s="106"/>
      <c r="F20" s="107"/>
      <c r="G20" s="516" t="s">
        <v>10</v>
      </c>
      <c r="H20" s="517"/>
      <c r="I20" s="517"/>
      <c r="J20" s="517"/>
      <c r="K20" s="517"/>
      <c r="L20" s="517"/>
      <c r="M20" s="517"/>
      <c r="N20" s="517"/>
      <c r="O20" s="517"/>
      <c r="P20" s="520">
        <f>IF(P18=0, "-", SUM(P19)/P18)</f>
        <v>0.875</v>
      </c>
      <c r="Q20" s="520"/>
      <c r="R20" s="520"/>
      <c r="S20" s="520"/>
      <c r="T20" s="520"/>
      <c r="U20" s="520"/>
      <c r="V20" s="520"/>
      <c r="W20" s="520">
        <f t="shared" ref="W20" si="0">IF(W18=0, "-", SUM(W19)/W18)</f>
        <v>1</v>
      </c>
      <c r="X20" s="520"/>
      <c r="Y20" s="520"/>
      <c r="Z20" s="520"/>
      <c r="AA20" s="520"/>
      <c r="AB20" s="520"/>
      <c r="AC20" s="520"/>
      <c r="AD20" s="520">
        <f t="shared" ref="AD20" si="1">IF(AD18=0, "-", SUM(AD19)/AD18)</f>
        <v>0.8</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2">
      <c r="A21" s="108"/>
      <c r="B21" s="109"/>
      <c r="C21" s="109"/>
      <c r="D21" s="109"/>
      <c r="E21" s="109"/>
      <c r="F21" s="110"/>
      <c r="G21" s="905" t="s">
        <v>274</v>
      </c>
      <c r="H21" s="906"/>
      <c r="I21" s="906"/>
      <c r="J21" s="906"/>
      <c r="K21" s="906"/>
      <c r="L21" s="906"/>
      <c r="M21" s="906"/>
      <c r="N21" s="906"/>
      <c r="O21" s="906"/>
      <c r="P21" s="520">
        <f>IF(P19=0, "-", SUM(P19)/SUM(P13,P14))</f>
        <v>0.875</v>
      </c>
      <c r="Q21" s="520"/>
      <c r="R21" s="520"/>
      <c r="S21" s="520"/>
      <c r="T21" s="520"/>
      <c r="U21" s="520"/>
      <c r="V21" s="520"/>
      <c r="W21" s="520">
        <f t="shared" ref="W21" si="2">IF(W19=0, "-", SUM(W19)/SUM(W13,W14))</f>
        <v>1</v>
      </c>
      <c r="X21" s="520"/>
      <c r="Y21" s="520"/>
      <c r="Z21" s="520"/>
      <c r="AA21" s="520"/>
      <c r="AB21" s="520"/>
      <c r="AC21" s="520"/>
      <c r="AD21" s="520">
        <f t="shared" ref="AD21" si="3">IF(AD19=0, "-", SUM(AD19)/SUM(AD13,AD14))</f>
        <v>0.8</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2">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639</v>
      </c>
      <c r="H23" s="118"/>
      <c r="I23" s="118"/>
      <c r="J23" s="118"/>
      <c r="K23" s="118"/>
      <c r="L23" s="118"/>
      <c r="M23" s="118"/>
      <c r="N23" s="118"/>
      <c r="O23" s="119"/>
      <c r="P23" s="145">
        <v>4</v>
      </c>
      <c r="Q23" s="146"/>
      <c r="R23" s="146"/>
      <c r="S23" s="146"/>
      <c r="T23" s="146"/>
      <c r="U23" s="146"/>
      <c r="V23" s="147"/>
      <c r="W23" s="145">
        <v>4</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2">
      <c r="A24" s="126"/>
      <c r="B24" s="127"/>
      <c r="C24" s="127"/>
      <c r="D24" s="127"/>
      <c r="E24" s="127"/>
      <c r="F24" s="128"/>
      <c r="G24" s="120" t="s">
        <v>640</v>
      </c>
      <c r="H24" s="121"/>
      <c r="I24" s="121"/>
      <c r="J24" s="121"/>
      <c r="K24" s="121"/>
      <c r="L24" s="121"/>
      <c r="M24" s="121"/>
      <c r="N24" s="121"/>
      <c r="O24" s="122"/>
      <c r="P24" s="148">
        <v>1</v>
      </c>
      <c r="Q24" s="149"/>
      <c r="R24" s="149"/>
      <c r="S24" s="149"/>
      <c r="T24" s="149"/>
      <c r="U24" s="149"/>
      <c r="V24" s="150"/>
      <c r="W24" s="148">
        <v>1</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2">
      <c r="A25" s="126"/>
      <c r="B25" s="127"/>
      <c r="C25" s="127"/>
      <c r="D25" s="127"/>
      <c r="E25" s="127"/>
      <c r="F25" s="128"/>
      <c r="G25" s="120" t="s">
        <v>641</v>
      </c>
      <c r="H25" s="121"/>
      <c r="I25" s="121"/>
      <c r="J25" s="121"/>
      <c r="K25" s="121"/>
      <c r="L25" s="121"/>
      <c r="M25" s="121"/>
      <c r="N25" s="121"/>
      <c r="O25" s="122"/>
      <c r="P25" s="148">
        <v>1</v>
      </c>
      <c r="Q25" s="149"/>
      <c r="R25" s="149"/>
      <c r="S25" s="149"/>
      <c r="T25" s="149"/>
      <c r="U25" s="149"/>
      <c r="V25" s="150"/>
      <c r="W25" s="148">
        <v>0.7</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2">
      <c r="A26" s="126"/>
      <c r="B26" s="127"/>
      <c r="C26" s="127"/>
      <c r="D26" s="127"/>
      <c r="E26" s="127"/>
      <c r="F26" s="128"/>
      <c r="G26" s="120" t="s">
        <v>642</v>
      </c>
      <c r="H26" s="121"/>
      <c r="I26" s="121"/>
      <c r="J26" s="121"/>
      <c r="K26" s="121"/>
      <c r="L26" s="121"/>
      <c r="M26" s="121"/>
      <c r="N26" s="121"/>
      <c r="O26" s="122"/>
      <c r="P26" s="148">
        <v>1</v>
      </c>
      <c r="Q26" s="149"/>
      <c r="R26" s="149"/>
      <c r="S26" s="149"/>
      <c r="T26" s="149"/>
      <c r="U26" s="149"/>
      <c r="V26" s="150"/>
      <c r="W26" s="148">
        <v>0.3</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255</v>
      </c>
      <c r="H29" s="214"/>
      <c r="I29" s="214"/>
      <c r="J29" s="214"/>
      <c r="K29" s="214"/>
      <c r="L29" s="214"/>
      <c r="M29" s="214"/>
      <c r="N29" s="214"/>
      <c r="O29" s="215"/>
      <c r="P29" s="148">
        <f>AK13</f>
        <v>7</v>
      </c>
      <c r="Q29" s="149"/>
      <c r="R29" s="149"/>
      <c r="S29" s="149"/>
      <c r="T29" s="149"/>
      <c r="U29" s="149"/>
      <c r="V29" s="150"/>
      <c r="W29" s="196">
        <f>AR13</f>
        <v>6</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2">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3</v>
      </c>
      <c r="AV31" s="256"/>
      <c r="AW31" s="360" t="s">
        <v>175</v>
      </c>
      <c r="AX31" s="361"/>
    </row>
    <row r="32" spans="1:50" ht="37.5" customHeight="1" x14ac:dyDescent="0.2">
      <c r="A32" s="496"/>
      <c r="B32" s="494"/>
      <c r="C32" s="494"/>
      <c r="D32" s="494"/>
      <c r="E32" s="494"/>
      <c r="F32" s="495"/>
      <c r="G32" s="521" t="s">
        <v>643</v>
      </c>
      <c r="H32" s="522"/>
      <c r="I32" s="522"/>
      <c r="J32" s="522"/>
      <c r="K32" s="522"/>
      <c r="L32" s="522"/>
      <c r="M32" s="522"/>
      <c r="N32" s="522"/>
      <c r="O32" s="523"/>
      <c r="P32" s="176" t="s">
        <v>644</v>
      </c>
      <c r="Q32" s="176"/>
      <c r="R32" s="176"/>
      <c r="S32" s="176"/>
      <c r="T32" s="176"/>
      <c r="U32" s="176"/>
      <c r="V32" s="176"/>
      <c r="W32" s="176"/>
      <c r="X32" s="218"/>
      <c r="Y32" s="324" t="s">
        <v>12</v>
      </c>
      <c r="Z32" s="530"/>
      <c r="AA32" s="531"/>
      <c r="AB32" s="532" t="s">
        <v>290</v>
      </c>
      <c r="AC32" s="532"/>
      <c r="AD32" s="532"/>
      <c r="AE32" s="348">
        <v>75</v>
      </c>
      <c r="AF32" s="349"/>
      <c r="AG32" s="349"/>
      <c r="AH32" s="349"/>
      <c r="AI32" s="348">
        <v>78</v>
      </c>
      <c r="AJ32" s="349"/>
      <c r="AK32" s="349"/>
      <c r="AL32" s="349"/>
      <c r="AM32" s="348">
        <v>82</v>
      </c>
      <c r="AN32" s="349"/>
      <c r="AO32" s="349"/>
      <c r="AP32" s="349"/>
      <c r="AQ32" s="151" t="s">
        <v>636</v>
      </c>
      <c r="AR32" s="152"/>
      <c r="AS32" s="152"/>
      <c r="AT32" s="153"/>
      <c r="AU32" s="349" t="s">
        <v>636</v>
      </c>
      <c r="AV32" s="349"/>
      <c r="AW32" s="349"/>
      <c r="AX32" s="350"/>
    </row>
    <row r="33" spans="1:51" ht="37.5" customHeight="1" x14ac:dyDescent="0.2">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290</v>
      </c>
      <c r="AC33" s="503"/>
      <c r="AD33" s="503"/>
      <c r="AE33" s="348">
        <v>90</v>
      </c>
      <c r="AF33" s="349"/>
      <c r="AG33" s="349"/>
      <c r="AH33" s="349"/>
      <c r="AI33" s="348">
        <v>90</v>
      </c>
      <c r="AJ33" s="349"/>
      <c r="AK33" s="349"/>
      <c r="AL33" s="349"/>
      <c r="AM33" s="348">
        <v>90</v>
      </c>
      <c r="AN33" s="349"/>
      <c r="AO33" s="349"/>
      <c r="AP33" s="349"/>
      <c r="AQ33" s="151" t="s">
        <v>667</v>
      </c>
      <c r="AR33" s="152"/>
      <c r="AS33" s="152"/>
      <c r="AT33" s="153"/>
      <c r="AU33" s="349">
        <v>90</v>
      </c>
      <c r="AV33" s="349"/>
      <c r="AW33" s="349"/>
      <c r="AX33" s="350"/>
    </row>
    <row r="34" spans="1:51" ht="37.5" customHeight="1" x14ac:dyDescent="0.2">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83</v>
      </c>
      <c r="AF34" s="349"/>
      <c r="AG34" s="349"/>
      <c r="AH34" s="349"/>
      <c r="AI34" s="348">
        <v>87</v>
      </c>
      <c r="AJ34" s="349"/>
      <c r="AK34" s="349"/>
      <c r="AL34" s="349"/>
      <c r="AM34" s="348">
        <v>91</v>
      </c>
      <c r="AN34" s="349"/>
      <c r="AO34" s="349"/>
      <c r="AP34" s="349"/>
      <c r="AQ34" s="151" t="s">
        <v>636</v>
      </c>
      <c r="AR34" s="152"/>
      <c r="AS34" s="152"/>
      <c r="AT34" s="153"/>
      <c r="AU34" s="349" t="s">
        <v>636</v>
      </c>
      <c r="AV34" s="349"/>
      <c r="AW34" s="349"/>
      <c r="AX34" s="350"/>
    </row>
    <row r="35" spans="1:51" ht="23.25" customHeight="1" x14ac:dyDescent="0.2">
      <c r="A35" s="878" t="s">
        <v>299</v>
      </c>
      <c r="B35" s="879"/>
      <c r="C35" s="879"/>
      <c r="D35" s="879"/>
      <c r="E35" s="879"/>
      <c r="F35" s="880"/>
      <c r="G35" s="884" t="s">
        <v>664</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1" ht="23.25" customHeight="1" thickBot="1" x14ac:dyDescent="0.2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9"/>
      <c r="AF36" s="889"/>
      <c r="AG36" s="889"/>
      <c r="AH36" s="889"/>
      <c r="AI36" s="889"/>
      <c r="AJ36" s="889"/>
      <c r="AK36" s="889"/>
      <c r="AL36" s="889"/>
      <c r="AM36" s="889"/>
      <c r="AN36" s="889"/>
      <c r="AO36" s="889"/>
      <c r="AP36" s="889"/>
      <c r="AQ36" s="888"/>
      <c r="AR36" s="888"/>
      <c r="AS36" s="888"/>
      <c r="AT36" s="888"/>
      <c r="AU36" s="888"/>
      <c r="AV36" s="888"/>
      <c r="AW36" s="888"/>
      <c r="AX36" s="890"/>
    </row>
    <row r="37" spans="1:51" ht="18.75" hidden="1" customHeight="1" x14ac:dyDescent="0.2">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2">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2">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2">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2">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2">
      <c r="A42" s="878" t="s">
        <v>299</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c r="AY42">
        <f t="shared" si="4"/>
        <v>0</v>
      </c>
    </row>
    <row r="43" spans="1:51" ht="23.25" hidden="1" customHeight="1" x14ac:dyDescent="0.2">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9"/>
      <c r="AF43" s="889"/>
      <c r="AG43" s="889"/>
      <c r="AH43" s="889"/>
      <c r="AI43" s="889"/>
      <c r="AJ43" s="889"/>
      <c r="AK43" s="889"/>
      <c r="AL43" s="889"/>
      <c r="AM43" s="889"/>
      <c r="AN43" s="889"/>
      <c r="AO43" s="889"/>
      <c r="AP43" s="889"/>
      <c r="AQ43" s="888"/>
      <c r="AR43" s="888"/>
      <c r="AS43" s="888"/>
      <c r="AT43" s="888"/>
      <c r="AU43" s="888"/>
      <c r="AV43" s="888"/>
      <c r="AW43" s="888"/>
      <c r="AX43" s="890"/>
      <c r="AY43">
        <f t="shared" si="4"/>
        <v>0</v>
      </c>
    </row>
    <row r="44" spans="1:51" ht="18.75" hidden="1" customHeight="1" x14ac:dyDescent="0.2">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2">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2">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2">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2">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2">
      <c r="A49" s="878" t="s">
        <v>299</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c r="AY49">
        <f t="shared" si="5"/>
        <v>0</v>
      </c>
    </row>
    <row r="50" spans="1:51" ht="23.25" hidden="1" customHeight="1" x14ac:dyDescent="0.2">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9"/>
      <c r="AF50" s="889"/>
      <c r="AG50" s="889"/>
      <c r="AH50" s="889"/>
      <c r="AI50" s="889"/>
      <c r="AJ50" s="889"/>
      <c r="AK50" s="889"/>
      <c r="AL50" s="889"/>
      <c r="AM50" s="889"/>
      <c r="AN50" s="889"/>
      <c r="AO50" s="889"/>
      <c r="AP50" s="889"/>
      <c r="AQ50" s="888"/>
      <c r="AR50" s="888"/>
      <c r="AS50" s="888"/>
      <c r="AT50" s="888"/>
      <c r="AU50" s="888"/>
      <c r="AV50" s="888"/>
      <c r="AW50" s="888"/>
      <c r="AX50" s="890"/>
      <c r="AY50">
        <f t="shared" si="5"/>
        <v>0</v>
      </c>
    </row>
    <row r="51" spans="1:51" ht="18.75" hidden="1" customHeight="1" x14ac:dyDescent="0.2">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2">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2">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2">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2">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2">
      <c r="A56" s="878" t="s">
        <v>299</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c r="AY56">
        <f t="shared" si="6"/>
        <v>0</v>
      </c>
    </row>
    <row r="57" spans="1:51" ht="23.25" hidden="1" customHeight="1" x14ac:dyDescent="0.2">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9"/>
      <c r="AF57" s="889"/>
      <c r="AG57" s="889"/>
      <c r="AH57" s="889"/>
      <c r="AI57" s="889"/>
      <c r="AJ57" s="889"/>
      <c r="AK57" s="889"/>
      <c r="AL57" s="889"/>
      <c r="AM57" s="889"/>
      <c r="AN57" s="889"/>
      <c r="AO57" s="889"/>
      <c r="AP57" s="889"/>
      <c r="AQ57" s="888"/>
      <c r="AR57" s="888"/>
      <c r="AS57" s="888"/>
      <c r="AT57" s="888"/>
      <c r="AU57" s="888"/>
      <c r="AV57" s="888"/>
      <c r="AW57" s="888"/>
      <c r="AX57" s="890"/>
      <c r="AY57">
        <f t="shared" si="6"/>
        <v>0</v>
      </c>
    </row>
    <row r="58" spans="1:51" ht="18.75" hidden="1" customHeight="1" x14ac:dyDescent="0.2">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2">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2">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2">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2">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2">
      <c r="A63" s="878" t="s">
        <v>299</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c r="AY63">
        <f t="shared" si="7"/>
        <v>0</v>
      </c>
    </row>
    <row r="64" spans="1:51" ht="23.25" hidden="1" customHeight="1" x14ac:dyDescent="0.2">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9"/>
      <c r="AF64" s="889"/>
      <c r="AG64" s="889"/>
      <c r="AH64" s="889"/>
      <c r="AI64" s="889"/>
      <c r="AJ64" s="889"/>
      <c r="AK64" s="889"/>
      <c r="AL64" s="889"/>
      <c r="AM64" s="889"/>
      <c r="AN64" s="889"/>
      <c r="AO64" s="889"/>
      <c r="AP64" s="889"/>
      <c r="AQ64" s="889"/>
      <c r="AR64" s="889"/>
      <c r="AS64" s="889"/>
      <c r="AT64" s="889"/>
      <c r="AU64" s="888"/>
      <c r="AV64" s="888"/>
      <c r="AW64" s="888"/>
      <c r="AX64" s="890"/>
      <c r="AY64">
        <f t="shared" si="7"/>
        <v>0</v>
      </c>
    </row>
    <row r="65" spans="1:51" ht="18.75" hidden="1" customHeight="1" x14ac:dyDescent="0.2">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7" t="s">
        <v>133</v>
      </c>
      <c r="AV65" s="957"/>
      <c r="AW65" s="957"/>
      <c r="AX65" s="958"/>
      <c r="AY65">
        <f>COUNTA($H$67)</f>
        <v>0</v>
      </c>
    </row>
    <row r="66" spans="1:51" ht="18.75" hidden="1" customHeight="1" x14ac:dyDescent="0.2">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9"/>
      <c r="AY66">
        <f>$AY$65</f>
        <v>0</v>
      </c>
    </row>
    <row r="67" spans="1:51" ht="23.25" hidden="1" customHeight="1" x14ac:dyDescent="0.2">
      <c r="A67" s="830"/>
      <c r="B67" s="831"/>
      <c r="C67" s="831"/>
      <c r="D67" s="831"/>
      <c r="E67" s="831"/>
      <c r="F67" s="832"/>
      <c r="G67" s="960" t="s">
        <v>186</v>
      </c>
      <c r="H67" s="943"/>
      <c r="I67" s="944"/>
      <c r="J67" s="944"/>
      <c r="K67" s="944"/>
      <c r="L67" s="944"/>
      <c r="M67" s="944"/>
      <c r="N67" s="944"/>
      <c r="O67" s="945"/>
      <c r="P67" s="943"/>
      <c r="Q67" s="944"/>
      <c r="R67" s="944"/>
      <c r="S67" s="944"/>
      <c r="T67" s="944"/>
      <c r="U67" s="944"/>
      <c r="V67" s="945"/>
      <c r="W67" s="949"/>
      <c r="X67" s="950"/>
      <c r="Y67" s="930" t="s">
        <v>12</v>
      </c>
      <c r="Z67" s="930"/>
      <c r="AA67" s="931"/>
      <c r="AB67" s="932" t="s">
        <v>289</v>
      </c>
      <c r="AC67" s="932"/>
      <c r="AD67" s="932"/>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2">
      <c r="A68" s="830"/>
      <c r="B68" s="831"/>
      <c r="C68" s="831"/>
      <c r="D68" s="831"/>
      <c r="E68" s="831"/>
      <c r="F68" s="832"/>
      <c r="G68" s="920"/>
      <c r="H68" s="946"/>
      <c r="I68" s="947"/>
      <c r="J68" s="947"/>
      <c r="K68" s="947"/>
      <c r="L68" s="947"/>
      <c r="M68" s="947"/>
      <c r="N68" s="947"/>
      <c r="O68" s="948"/>
      <c r="P68" s="946"/>
      <c r="Q68" s="947"/>
      <c r="R68" s="947"/>
      <c r="S68" s="947"/>
      <c r="T68" s="947"/>
      <c r="U68" s="947"/>
      <c r="V68" s="948"/>
      <c r="W68" s="951"/>
      <c r="X68" s="952"/>
      <c r="Y68" s="115" t="s">
        <v>53</v>
      </c>
      <c r="Z68" s="115"/>
      <c r="AA68" s="116"/>
      <c r="AB68" s="955" t="s">
        <v>289</v>
      </c>
      <c r="AC68" s="955"/>
      <c r="AD68" s="955"/>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2">
      <c r="A69" s="830"/>
      <c r="B69" s="831"/>
      <c r="C69" s="831"/>
      <c r="D69" s="831"/>
      <c r="E69" s="831"/>
      <c r="F69" s="832"/>
      <c r="G69" s="961"/>
      <c r="H69" s="946"/>
      <c r="I69" s="947"/>
      <c r="J69" s="947"/>
      <c r="K69" s="947"/>
      <c r="L69" s="947"/>
      <c r="M69" s="947"/>
      <c r="N69" s="947"/>
      <c r="O69" s="948"/>
      <c r="P69" s="946"/>
      <c r="Q69" s="947"/>
      <c r="R69" s="947"/>
      <c r="S69" s="947"/>
      <c r="T69" s="947"/>
      <c r="U69" s="947"/>
      <c r="V69" s="948"/>
      <c r="W69" s="953"/>
      <c r="X69" s="954"/>
      <c r="Y69" s="115" t="s">
        <v>13</v>
      </c>
      <c r="Z69" s="115"/>
      <c r="AA69" s="116"/>
      <c r="AB69" s="956" t="s">
        <v>290</v>
      </c>
      <c r="AC69" s="956"/>
      <c r="AD69" s="956"/>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2">
      <c r="A70" s="830" t="s">
        <v>275</v>
      </c>
      <c r="B70" s="831"/>
      <c r="C70" s="831"/>
      <c r="D70" s="831"/>
      <c r="E70" s="831"/>
      <c r="F70" s="832"/>
      <c r="G70" s="920" t="s">
        <v>187</v>
      </c>
      <c r="H70" s="921"/>
      <c r="I70" s="921"/>
      <c r="J70" s="921"/>
      <c r="K70" s="921"/>
      <c r="L70" s="921"/>
      <c r="M70" s="921"/>
      <c r="N70" s="921"/>
      <c r="O70" s="921"/>
      <c r="P70" s="921"/>
      <c r="Q70" s="921"/>
      <c r="R70" s="921"/>
      <c r="S70" s="921"/>
      <c r="T70" s="921"/>
      <c r="U70" s="921"/>
      <c r="V70" s="921"/>
      <c r="W70" s="924" t="s">
        <v>288</v>
      </c>
      <c r="X70" s="925"/>
      <c r="Y70" s="930" t="s">
        <v>12</v>
      </c>
      <c r="Z70" s="930"/>
      <c r="AA70" s="931"/>
      <c r="AB70" s="932" t="s">
        <v>289</v>
      </c>
      <c r="AC70" s="932"/>
      <c r="AD70" s="932"/>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2">
      <c r="A71" s="830"/>
      <c r="B71" s="831"/>
      <c r="C71" s="831"/>
      <c r="D71" s="831"/>
      <c r="E71" s="831"/>
      <c r="F71" s="832"/>
      <c r="G71" s="920"/>
      <c r="H71" s="922"/>
      <c r="I71" s="922"/>
      <c r="J71" s="922"/>
      <c r="K71" s="922"/>
      <c r="L71" s="922"/>
      <c r="M71" s="922"/>
      <c r="N71" s="922"/>
      <c r="O71" s="922"/>
      <c r="P71" s="922"/>
      <c r="Q71" s="922"/>
      <c r="R71" s="922"/>
      <c r="S71" s="922"/>
      <c r="T71" s="922"/>
      <c r="U71" s="922"/>
      <c r="V71" s="922"/>
      <c r="W71" s="926"/>
      <c r="X71" s="927"/>
      <c r="Y71" s="115" t="s">
        <v>53</v>
      </c>
      <c r="Z71" s="115"/>
      <c r="AA71" s="116"/>
      <c r="AB71" s="955" t="s">
        <v>289</v>
      </c>
      <c r="AC71" s="955"/>
      <c r="AD71" s="955"/>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2">
      <c r="A72" s="833"/>
      <c r="B72" s="834"/>
      <c r="C72" s="834"/>
      <c r="D72" s="834"/>
      <c r="E72" s="834"/>
      <c r="F72" s="835"/>
      <c r="G72" s="920"/>
      <c r="H72" s="923"/>
      <c r="I72" s="923"/>
      <c r="J72" s="923"/>
      <c r="K72" s="923"/>
      <c r="L72" s="923"/>
      <c r="M72" s="923"/>
      <c r="N72" s="923"/>
      <c r="O72" s="923"/>
      <c r="P72" s="923"/>
      <c r="Q72" s="923"/>
      <c r="R72" s="923"/>
      <c r="S72" s="923"/>
      <c r="T72" s="923"/>
      <c r="U72" s="923"/>
      <c r="V72" s="923"/>
      <c r="W72" s="928"/>
      <c r="X72" s="929"/>
      <c r="Y72" s="115" t="s">
        <v>13</v>
      </c>
      <c r="Z72" s="115"/>
      <c r="AA72" s="116"/>
      <c r="AB72" s="956" t="s">
        <v>290</v>
      </c>
      <c r="AC72" s="956"/>
      <c r="AD72" s="956"/>
      <c r="AE72" s="356"/>
      <c r="AF72" s="357"/>
      <c r="AG72" s="357"/>
      <c r="AH72" s="357"/>
      <c r="AI72" s="356"/>
      <c r="AJ72" s="357"/>
      <c r="AK72" s="357"/>
      <c r="AL72" s="357"/>
      <c r="AM72" s="356"/>
      <c r="AN72" s="357"/>
      <c r="AO72" s="357"/>
      <c r="AP72" s="919"/>
      <c r="AQ72" s="348"/>
      <c r="AR72" s="349"/>
      <c r="AS72" s="349"/>
      <c r="AT72" s="795"/>
      <c r="AU72" s="349"/>
      <c r="AV72" s="349"/>
      <c r="AW72" s="349"/>
      <c r="AX72" s="350"/>
      <c r="AY72">
        <f t="shared" si="8"/>
        <v>0</v>
      </c>
    </row>
    <row r="73" spans="1:51" ht="18.75" hidden="1" customHeight="1" x14ac:dyDescent="0.2">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2">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2">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2">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2">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2">
      <c r="A78" s="893" t="s">
        <v>302</v>
      </c>
      <c r="B78" s="894"/>
      <c r="C78" s="894"/>
      <c r="D78" s="894"/>
      <c r="E78" s="891" t="s">
        <v>249</v>
      </c>
      <c r="F78" s="892"/>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2">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2">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2">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2">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2">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2">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2">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2">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2">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2">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2">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2">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2">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2">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2">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2">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2">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2">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5">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2">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7" t="s">
        <v>336</v>
      </c>
      <c r="AR100" s="908"/>
      <c r="AS100" s="908"/>
      <c r="AT100" s="909"/>
      <c r="AU100" s="907" t="s">
        <v>460</v>
      </c>
      <c r="AV100" s="908"/>
      <c r="AW100" s="908"/>
      <c r="AX100" s="910"/>
    </row>
    <row r="101" spans="1:60" ht="23.25" customHeight="1" x14ac:dyDescent="0.2">
      <c r="A101" s="472"/>
      <c r="B101" s="473"/>
      <c r="C101" s="473"/>
      <c r="D101" s="473"/>
      <c r="E101" s="473"/>
      <c r="F101" s="474"/>
      <c r="G101" s="176" t="s">
        <v>645</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646</v>
      </c>
      <c r="AC101" s="532"/>
      <c r="AD101" s="532"/>
      <c r="AE101" s="343">
        <v>96</v>
      </c>
      <c r="AF101" s="343"/>
      <c r="AG101" s="343"/>
      <c r="AH101" s="343"/>
      <c r="AI101" s="343">
        <v>96</v>
      </c>
      <c r="AJ101" s="343"/>
      <c r="AK101" s="343"/>
      <c r="AL101" s="343"/>
      <c r="AM101" s="343">
        <v>97</v>
      </c>
      <c r="AN101" s="343"/>
      <c r="AO101" s="343"/>
      <c r="AP101" s="343"/>
      <c r="AQ101" s="343" t="s">
        <v>667</v>
      </c>
      <c r="AR101" s="343"/>
      <c r="AS101" s="343"/>
      <c r="AT101" s="343"/>
      <c r="AU101" s="348" t="s">
        <v>667</v>
      </c>
      <c r="AV101" s="349"/>
      <c r="AW101" s="349"/>
      <c r="AX101" s="350"/>
    </row>
    <row r="102" spans="1:60" ht="23.25" customHeight="1" x14ac:dyDescent="0.2">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646</v>
      </c>
      <c r="AC102" s="532"/>
      <c r="AD102" s="532"/>
      <c r="AE102" s="343">
        <v>96</v>
      </c>
      <c r="AF102" s="343"/>
      <c r="AG102" s="343"/>
      <c r="AH102" s="343"/>
      <c r="AI102" s="343">
        <v>96</v>
      </c>
      <c r="AJ102" s="343"/>
      <c r="AK102" s="343"/>
      <c r="AL102" s="343"/>
      <c r="AM102" s="343">
        <v>97</v>
      </c>
      <c r="AN102" s="343"/>
      <c r="AO102" s="343"/>
      <c r="AP102" s="343"/>
      <c r="AQ102" s="343">
        <v>97</v>
      </c>
      <c r="AR102" s="343"/>
      <c r="AS102" s="343"/>
      <c r="AT102" s="343"/>
      <c r="AU102" s="356">
        <v>97</v>
      </c>
      <c r="AV102" s="357"/>
      <c r="AW102" s="357"/>
      <c r="AX102" s="911"/>
    </row>
    <row r="103" spans="1:60" ht="31.5" hidden="1" customHeight="1" x14ac:dyDescent="0.2">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2">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2">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2">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2">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2">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2">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2">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2">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2">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2">
      <c r="A116" s="277"/>
      <c r="B116" s="278"/>
      <c r="C116" s="278"/>
      <c r="D116" s="278"/>
      <c r="E116" s="278"/>
      <c r="F116" s="279"/>
      <c r="G116" s="336" t="s">
        <v>647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v>7</v>
      </c>
      <c r="AF116" s="343"/>
      <c r="AG116" s="343"/>
      <c r="AH116" s="343"/>
      <c r="AI116" s="343">
        <v>6</v>
      </c>
      <c r="AJ116" s="343"/>
      <c r="AK116" s="343"/>
      <c r="AL116" s="343"/>
      <c r="AM116" s="343">
        <v>4</v>
      </c>
      <c r="AN116" s="343"/>
      <c r="AO116" s="343"/>
      <c r="AP116" s="343"/>
      <c r="AQ116" s="348">
        <v>7</v>
      </c>
      <c r="AR116" s="349"/>
      <c r="AS116" s="349"/>
      <c r="AT116" s="349"/>
      <c r="AU116" s="349"/>
      <c r="AV116" s="349"/>
      <c r="AW116" s="349"/>
      <c r="AX116" s="350"/>
    </row>
    <row r="117" spans="1:51" ht="46.5" customHeight="1" thickBot="1" x14ac:dyDescent="0.2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649</v>
      </c>
      <c r="AC117" s="328"/>
      <c r="AD117" s="329"/>
      <c r="AE117" s="291" t="s">
        <v>650</v>
      </c>
      <c r="AF117" s="291"/>
      <c r="AG117" s="291"/>
      <c r="AH117" s="291"/>
      <c r="AI117" s="291" t="s">
        <v>665</v>
      </c>
      <c r="AJ117" s="291"/>
      <c r="AK117" s="291"/>
      <c r="AL117" s="291"/>
      <c r="AM117" s="291" t="s">
        <v>685</v>
      </c>
      <c r="AN117" s="291"/>
      <c r="AO117" s="291"/>
      <c r="AP117" s="291"/>
      <c r="AQ117" s="291" t="s">
        <v>666</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2">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74" t="s">
        <v>324</v>
      </c>
      <c r="B130" s="972"/>
      <c r="C130" s="971" t="s">
        <v>188</v>
      </c>
      <c r="D130" s="972"/>
      <c r="E130" s="293" t="s">
        <v>217</v>
      </c>
      <c r="F130" s="294"/>
      <c r="G130" s="295" t="s">
        <v>651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75"/>
      <c r="B131" s="238"/>
      <c r="C131" s="237"/>
      <c r="D131" s="238"/>
      <c r="E131" s="224" t="s">
        <v>216</v>
      </c>
      <c r="F131" s="225"/>
      <c r="G131" s="222" t="s">
        <v>652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75"/>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2">
      <c r="A133" s="975"/>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3</v>
      </c>
      <c r="AV133" s="163"/>
      <c r="AW133" s="164" t="s">
        <v>175</v>
      </c>
      <c r="AX133" s="165"/>
      <c r="AY133">
        <f>$AY$132</f>
        <v>1</v>
      </c>
    </row>
    <row r="134" spans="1:51" ht="39.75" customHeight="1" x14ac:dyDescent="0.2">
      <c r="A134" s="975"/>
      <c r="B134" s="238"/>
      <c r="C134" s="237"/>
      <c r="D134" s="238"/>
      <c r="E134" s="237"/>
      <c r="F134" s="299"/>
      <c r="G134" s="217" t="s">
        <v>653</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290</v>
      </c>
      <c r="AC134" s="209"/>
      <c r="AD134" s="209"/>
      <c r="AE134" s="251">
        <v>75</v>
      </c>
      <c r="AF134" s="152"/>
      <c r="AG134" s="152"/>
      <c r="AH134" s="152"/>
      <c r="AI134" s="251">
        <v>78</v>
      </c>
      <c r="AJ134" s="152"/>
      <c r="AK134" s="152"/>
      <c r="AL134" s="152"/>
      <c r="AM134" s="251">
        <v>82</v>
      </c>
      <c r="AN134" s="152"/>
      <c r="AO134" s="152"/>
      <c r="AP134" s="152"/>
      <c r="AQ134" s="251" t="s">
        <v>636</v>
      </c>
      <c r="AR134" s="152"/>
      <c r="AS134" s="152"/>
      <c r="AT134" s="152"/>
      <c r="AU134" s="251" t="s">
        <v>636</v>
      </c>
      <c r="AV134" s="152"/>
      <c r="AW134" s="152"/>
      <c r="AX134" s="193"/>
      <c r="AY134">
        <f t="shared" ref="AY134:AY135" si="13">$AY$132</f>
        <v>1</v>
      </c>
    </row>
    <row r="135" spans="1:51" ht="39.75" customHeight="1" x14ac:dyDescent="0.2">
      <c r="A135" s="975"/>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290</v>
      </c>
      <c r="AC135" s="160"/>
      <c r="AD135" s="160"/>
      <c r="AE135" s="251" t="s">
        <v>636</v>
      </c>
      <c r="AF135" s="152"/>
      <c r="AG135" s="152"/>
      <c r="AH135" s="152"/>
      <c r="AI135" s="251" t="s">
        <v>636</v>
      </c>
      <c r="AJ135" s="152"/>
      <c r="AK135" s="152"/>
      <c r="AL135" s="152"/>
      <c r="AM135" s="251" t="s">
        <v>636</v>
      </c>
      <c r="AN135" s="152"/>
      <c r="AO135" s="152"/>
      <c r="AP135" s="152"/>
      <c r="AQ135" s="251" t="s">
        <v>636</v>
      </c>
      <c r="AR135" s="867"/>
      <c r="AS135" s="867"/>
      <c r="AT135" s="868"/>
      <c r="AU135" s="251">
        <v>90</v>
      </c>
      <c r="AV135" s="152"/>
      <c r="AW135" s="152"/>
      <c r="AX135" s="193"/>
      <c r="AY135">
        <f t="shared" si="13"/>
        <v>1</v>
      </c>
    </row>
    <row r="136" spans="1:51" ht="18.75" hidden="1" customHeight="1" x14ac:dyDescent="0.2">
      <c r="A136" s="975"/>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75"/>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75"/>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2">
      <c r="A139" s="975"/>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2">
      <c r="A140" s="975"/>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75"/>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75"/>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2">
      <c r="A143" s="975"/>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2">
      <c r="A144" s="975"/>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75"/>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75"/>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2">
      <c r="A147" s="975"/>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2">
      <c r="A148" s="975"/>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75"/>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75"/>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2">
      <c r="A151" s="975"/>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2">
      <c r="A152" s="975"/>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2">
      <c r="A153" s="975"/>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75"/>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75"/>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75"/>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3"/>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75"/>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3"/>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75"/>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4"/>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75"/>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75"/>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75"/>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75"/>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75"/>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3"/>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75"/>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3"/>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75"/>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4"/>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75"/>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75"/>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75"/>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75"/>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75"/>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3"/>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75"/>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3"/>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75"/>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4"/>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75"/>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75"/>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75"/>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75"/>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75"/>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3"/>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75"/>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3"/>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75"/>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4"/>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75"/>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75"/>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75"/>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75"/>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75"/>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3"/>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75"/>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3"/>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75"/>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4"/>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75"/>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43.5" customHeight="1" x14ac:dyDescent="0.2">
      <c r="A188" s="975"/>
      <c r="B188" s="238"/>
      <c r="C188" s="237"/>
      <c r="D188" s="238"/>
      <c r="E188" s="175" t="s">
        <v>684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43.5" customHeight="1" thickBot="1" x14ac:dyDescent="0.25">
      <c r="A189" s="975"/>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2">
      <c r="A190" s="975"/>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75"/>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75"/>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75"/>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75"/>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2">
      <c r="A195" s="975"/>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2">
      <c r="A196" s="975"/>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75"/>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75"/>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2">
      <c r="A199" s="975"/>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2">
      <c r="A200" s="975"/>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75"/>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75"/>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2">
      <c r="A203" s="975"/>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2">
      <c r="A204" s="975"/>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75"/>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75"/>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2">
      <c r="A207" s="975"/>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2">
      <c r="A208" s="975"/>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75"/>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75"/>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2">
      <c r="A211" s="975"/>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2">
      <c r="A212" s="975"/>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2">
      <c r="A213" s="975"/>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75"/>
      <c r="B214" s="238"/>
      <c r="C214" s="237"/>
      <c r="D214" s="238"/>
      <c r="E214" s="237"/>
      <c r="F214" s="299"/>
      <c r="G214" s="217"/>
      <c r="H214" s="176"/>
      <c r="I214" s="176"/>
      <c r="J214" s="176"/>
      <c r="K214" s="176"/>
      <c r="L214" s="176"/>
      <c r="M214" s="176"/>
      <c r="N214" s="176"/>
      <c r="O214" s="176"/>
      <c r="P214" s="218"/>
      <c r="Q214" s="962"/>
      <c r="R214" s="963"/>
      <c r="S214" s="963"/>
      <c r="T214" s="963"/>
      <c r="U214" s="963"/>
      <c r="V214" s="963"/>
      <c r="W214" s="963"/>
      <c r="X214" s="963"/>
      <c r="Y214" s="963"/>
      <c r="Z214" s="963"/>
      <c r="AA214" s="964"/>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75"/>
      <c r="B215" s="238"/>
      <c r="C215" s="237"/>
      <c r="D215" s="238"/>
      <c r="E215" s="237"/>
      <c r="F215" s="299"/>
      <c r="G215" s="219"/>
      <c r="H215" s="220"/>
      <c r="I215" s="220"/>
      <c r="J215" s="220"/>
      <c r="K215" s="220"/>
      <c r="L215" s="220"/>
      <c r="M215" s="220"/>
      <c r="N215" s="220"/>
      <c r="O215" s="220"/>
      <c r="P215" s="221"/>
      <c r="Q215" s="965"/>
      <c r="R215" s="966"/>
      <c r="S215" s="966"/>
      <c r="T215" s="966"/>
      <c r="U215" s="966"/>
      <c r="V215" s="966"/>
      <c r="W215" s="966"/>
      <c r="X215" s="966"/>
      <c r="Y215" s="966"/>
      <c r="Z215" s="966"/>
      <c r="AA215" s="967"/>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75"/>
      <c r="B216" s="238"/>
      <c r="C216" s="237"/>
      <c r="D216" s="238"/>
      <c r="E216" s="237"/>
      <c r="F216" s="299"/>
      <c r="G216" s="219"/>
      <c r="H216" s="220"/>
      <c r="I216" s="220"/>
      <c r="J216" s="220"/>
      <c r="K216" s="220"/>
      <c r="L216" s="220"/>
      <c r="M216" s="220"/>
      <c r="N216" s="220"/>
      <c r="O216" s="220"/>
      <c r="P216" s="221"/>
      <c r="Q216" s="965"/>
      <c r="R216" s="966"/>
      <c r="S216" s="966"/>
      <c r="T216" s="966"/>
      <c r="U216" s="966"/>
      <c r="V216" s="966"/>
      <c r="W216" s="966"/>
      <c r="X216" s="966"/>
      <c r="Y216" s="966"/>
      <c r="Z216" s="966"/>
      <c r="AA216" s="967"/>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75"/>
      <c r="B217" s="238"/>
      <c r="C217" s="237"/>
      <c r="D217" s="238"/>
      <c r="E217" s="237"/>
      <c r="F217" s="299"/>
      <c r="G217" s="219"/>
      <c r="H217" s="220"/>
      <c r="I217" s="220"/>
      <c r="J217" s="220"/>
      <c r="K217" s="220"/>
      <c r="L217" s="220"/>
      <c r="M217" s="220"/>
      <c r="N217" s="220"/>
      <c r="O217" s="220"/>
      <c r="P217" s="221"/>
      <c r="Q217" s="965"/>
      <c r="R217" s="966"/>
      <c r="S217" s="966"/>
      <c r="T217" s="966"/>
      <c r="U217" s="966"/>
      <c r="V217" s="966"/>
      <c r="W217" s="966"/>
      <c r="X217" s="966"/>
      <c r="Y217" s="966"/>
      <c r="Z217" s="966"/>
      <c r="AA217" s="967"/>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75"/>
      <c r="B218" s="238"/>
      <c r="C218" s="237"/>
      <c r="D218" s="238"/>
      <c r="E218" s="237"/>
      <c r="F218" s="299"/>
      <c r="G218" s="222"/>
      <c r="H218" s="179"/>
      <c r="I218" s="179"/>
      <c r="J218" s="179"/>
      <c r="K218" s="179"/>
      <c r="L218" s="179"/>
      <c r="M218" s="179"/>
      <c r="N218" s="179"/>
      <c r="O218" s="179"/>
      <c r="P218" s="223"/>
      <c r="Q218" s="968"/>
      <c r="R218" s="969"/>
      <c r="S218" s="969"/>
      <c r="T218" s="969"/>
      <c r="U218" s="969"/>
      <c r="V218" s="969"/>
      <c r="W218" s="969"/>
      <c r="X218" s="969"/>
      <c r="Y218" s="969"/>
      <c r="Z218" s="969"/>
      <c r="AA218" s="970"/>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75"/>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75"/>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75"/>
      <c r="B221" s="238"/>
      <c r="C221" s="237"/>
      <c r="D221" s="238"/>
      <c r="E221" s="237"/>
      <c r="F221" s="299"/>
      <c r="G221" s="217"/>
      <c r="H221" s="176"/>
      <c r="I221" s="176"/>
      <c r="J221" s="176"/>
      <c r="K221" s="176"/>
      <c r="L221" s="176"/>
      <c r="M221" s="176"/>
      <c r="N221" s="176"/>
      <c r="O221" s="176"/>
      <c r="P221" s="218"/>
      <c r="Q221" s="962"/>
      <c r="R221" s="963"/>
      <c r="S221" s="963"/>
      <c r="T221" s="963"/>
      <c r="U221" s="963"/>
      <c r="V221" s="963"/>
      <c r="W221" s="963"/>
      <c r="X221" s="963"/>
      <c r="Y221" s="963"/>
      <c r="Z221" s="963"/>
      <c r="AA221" s="964"/>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75"/>
      <c r="B222" s="238"/>
      <c r="C222" s="237"/>
      <c r="D222" s="238"/>
      <c r="E222" s="237"/>
      <c r="F222" s="299"/>
      <c r="G222" s="219"/>
      <c r="H222" s="220"/>
      <c r="I222" s="220"/>
      <c r="J222" s="220"/>
      <c r="K222" s="220"/>
      <c r="L222" s="220"/>
      <c r="M222" s="220"/>
      <c r="N222" s="220"/>
      <c r="O222" s="220"/>
      <c r="P222" s="221"/>
      <c r="Q222" s="965"/>
      <c r="R222" s="966"/>
      <c r="S222" s="966"/>
      <c r="T222" s="966"/>
      <c r="U222" s="966"/>
      <c r="V222" s="966"/>
      <c r="W222" s="966"/>
      <c r="X222" s="966"/>
      <c r="Y222" s="966"/>
      <c r="Z222" s="966"/>
      <c r="AA222" s="967"/>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75"/>
      <c r="B223" s="238"/>
      <c r="C223" s="237"/>
      <c r="D223" s="238"/>
      <c r="E223" s="237"/>
      <c r="F223" s="299"/>
      <c r="G223" s="219"/>
      <c r="H223" s="220"/>
      <c r="I223" s="220"/>
      <c r="J223" s="220"/>
      <c r="K223" s="220"/>
      <c r="L223" s="220"/>
      <c r="M223" s="220"/>
      <c r="N223" s="220"/>
      <c r="O223" s="220"/>
      <c r="P223" s="221"/>
      <c r="Q223" s="965"/>
      <c r="R223" s="966"/>
      <c r="S223" s="966"/>
      <c r="T223" s="966"/>
      <c r="U223" s="966"/>
      <c r="V223" s="966"/>
      <c r="W223" s="966"/>
      <c r="X223" s="966"/>
      <c r="Y223" s="966"/>
      <c r="Z223" s="966"/>
      <c r="AA223" s="967"/>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75"/>
      <c r="B224" s="238"/>
      <c r="C224" s="237"/>
      <c r="D224" s="238"/>
      <c r="E224" s="237"/>
      <c r="F224" s="299"/>
      <c r="G224" s="219"/>
      <c r="H224" s="220"/>
      <c r="I224" s="220"/>
      <c r="J224" s="220"/>
      <c r="K224" s="220"/>
      <c r="L224" s="220"/>
      <c r="M224" s="220"/>
      <c r="N224" s="220"/>
      <c r="O224" s="220"/>
      <c r="P224" s="221"/>
      <c r="Q224" s="965"/>
      <c r="R224" s="966"/>
      <c r="S224" s="966"/>
      <c r="T224" s="966"/>
      <c r="U224" s="966"/>
      <c r="V224" s="966"/>
      <c r="W224" s="966"/>
      <c r="X224" s="966"/>
      <c r="Y224" s="966"/>
      <c r="Z224" s="966"/>
      <c r="AA224" s="967"/>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75"/>
      <c r="B225" s="238"/>
      <c r="C225" s="237"/>
      <c r="D225" s="238"/>
      <c r="E225" s="237"/>
      <c r="F225" s="299"/>
      <c r="G225" s="222"/>
      <c r="H225" s="179"/>
      <c r="I225" s="179"/>
      <c r="J225" s="179"/>
      <c r="K225" s="179"/>
      <c r="L225" s="179"/>
      <c r="M225" s="179"/>
      <c r="N225" s="179"/>
      <c r="O225" s="179"/>
      <c r="P225" s="223"/>
      <c r="Q225" s="968"/>
      <c r="R225" s="969"/>
      <c r="S225" s="969"/>
      <c r="T225" s="969"/>
      <c r="U225" s="969"/>
      <c r="V225" s="969"/>
      <c r="W225" s="969"/>
      <c r="X225" s="969"/>
      <c r="Y225" s="969"/>
      <c r="Z225" s="969"/>
      <c r="AA225" s="970"/>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75"/>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75"/>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75"/>
      <c r="B228" s="238"/>
      <c r="C228" s="237"/>
      <c r="D228" s="238"/>
      <c r="E228" s="237"/>
      <c r="F228" s="299"/>
      <c r="G228" s="217"/>
      <c r="H228" s="176"/>
      <c r="I228" s="176"/>
      <c r="J228" s="176"/>
      <c r="K228" s="176"/>
      <c r="L228" s="176"/>
      <c r="M228" s="176"/>
      <c r="N228" s="176"/>
      <c r="O228" s="176"/>
      <c r="P228" s="218"/>
      <c r="Q228" s="962"/>
      <c r="R228" s="963"/>
      <c r="S228" s="963"/>
      <c r="T228" s="963"/>
      <c r="U228" s="963"/>
      <c r="V228" s="963"/>
      <c r="W228" s="963"/>
      <c r="X228" s="963"/>
      <c r="Y228" s="963"/>
      <c r="Z228" s="963"/>
      <c r="AA228" s="964"/>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75"/>
      <c r="B229" s="238"/>
      <c r="C229" s="237"/>
      <c r="D229" s="238"/>
      <c r="E229" s="237"/>
      <c r="F229" s="299"/>
      <c r="G229" s="219"/>
      <c r="H229" s="220"/>
      <c r="I229" s="220"/>
      <c r="J229" s="220"/>
      <c r="K229" s="220"/>
      <c r="L229" s="220"/>
      <c r="M229" s="220"/>
      <c r="N229" s="220"/>
      <c r="O229" s="220"/>
      <c r="P229" s="221"/>
      <c r="Q229" s="965"/>
      <c r="R229" s="966"/>
      <c r="S229" s="966"/>
      <c r="T229" s="966"/>
      <c r="U229" s="966"/>
      <c r="V229" s="966"/>
      <c r="W229" s="966"/>
      <c r="X229" s="966"/>
      <c r="Y229" s="966"/>
      <c r="Z229" s="966"/>
      <c r="AA229" s="967"/>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75"/>
      <c r="B230" s="238"/>
      <c r="C230" s="237"/>
      <c r="D230" s="238"/>
      <c r="E230" s="237"/>
      <c r="F230" s="299"/>
      <c r="G230" s="219"/>
      <c r="H230" s="220"/>
      <c r="I230" s="220"/>
      <c r="J230" s="220"/>
      <c r="K230" s="220"/>
      <c r="L230" s="220"/>
      <c r="M230" s="220"/>
      <c r="N230" s="220"/>
      <c r="O230" s="220"/>
      <c r="P230" s="221"/>
      <c r="Q230" s="965"/>
      <c r="R230" s="966"/>
      <c r="S230" s="966"/>
      <c r="T230" s="966"/>
      <c r="U230" s="966"/>
      <c r="V230" s="966"/>
      <c r="W230" s="966"/>
      <c r="X230" s="966"/>
      <c r="Y230" s="966"/>
      <c r="Z230" s="966"/>
      <c r="AA230" s="967"/>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75"/>
      <c r="B231" s="238"/>
      <c r="C231" s="237"/>
      <c r="D231" s="238"/>
      <c r="E231" s="237"/>
      <c r="F231" s="299"/>
      <c r="G231" s="219"/>
      <c r="H231" s="220"/>
      <c r="I231" s="220"/>
      <c r="J231" s="220"/>
      <c r="K231" s="220"/>
      <c r="L231" s="220"/>
      <c r="M231" s="220"/>
      <c r="N231" s="220"/>
      <c r="O231" s="220"/>
      <c r="P231" s="221"/>
      <c r="Q231" s="965"/>
      <c r="R231" s="966"/>
      <c r="S231" s="966"/>
      <c r="T231" s="966"/>
      <c r="U231" s="966"/>
      <c r="V231" s="966"/>
      <c r="W231" s="966"/>
      <c r="X231" s="966"/>
      <c r="Y231" s="966"/>
      <c r="Z231" s="966"/>
      <c r="AA231" s="967"/>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75"/>
      <c r="B232" s="238"/>
      <c r="C232" s="237"/>
      <c r="D232" s="238"/>
      <c r="E232" s="237"/>
      <c r="F232" s="299"/>
      <c r="G232" s="222"/>
      <c r="H232" s="179"/>
      <c r="I232" s="179"/>
      <c r="J232" s="179"/>
      <c r="K232" s="179"/>
      <c r="L232" s="179"/>
      <c r="M232" s="179"/>
      <c r="N232" s="179"/>
      <c r="O232" s="179"/>
      <c r="P232" s="223"/>
      <c r="Q232" s="968"/>
      <c r="R232" s="969"/>
      <c r="S232" s="969"/>
      <c r="T232" s="969"/>
      <c r="U232" s="969"/>
      <c r="V232" s="969"/>
      <c r="W232" s="969"/>
      <c r="X232" s="969"/>
      <c r="Y232" s="969"/>
      <c r="Z232" s="969"/>
      <c r="AA232" s="970"/>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75"/>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75"/>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75"/>
      <c r="B235" s="238"/>
      <c r="C235" s="237"/>
      <c r="D235" s="238"/>
      <c r="E235" s="237"/>
      <c r="F235" s="299"/>
      <c r="G235" s="217"/>
      <c r="H235" s="176"/>
      <c r="I235" s="176"/>
      <c r="J235" s="176"/>
      <c r="K235" s="176"/>
      <c r="L235" s="176"/>
      <c r="M235" s="176"/>
      <c r="N235" s="176"/>
      <c r="O235" s="176"/>
      <c r="P235" s="218"/>
      <c r="Q235" s="962"/>
      <c r="R235" s="963"/>
      <c r="S235" s="963"/>
      <c r="T235" s="963"/>
      <c r="U235" s="963"/>
      <c r="V235" s="963"/>
      <c r="W235" s="963"/>
      <c r="X235" s="963"/>
      <c r="Y235" s="963"/>
      <c r="Z235" s="963"/>
      <c r="AA235" s="964"/>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75"/>
      <c r="B236" s="238"/>
      <c r="C236" s="237"/>
      <c r="D236" s="238"/>
      <c r="E236" s="237"/>
      <c r="F236" s="299"/>
      <c r="G236" s="219"/>
      <c r="H236" s="220"/>
      <c r="I236" s="220"/>
      <c r="J236" s="220"/>
      <c r="K236" s="220"/>
      <c r="L236" s="220"/>
      <c r="M236" s="220"/>
      <c r="N236" s="220"/>
      <c r="O236" s="220"/>
      <c r="P236" s="221"/>
      <c r="Q236" s="965"/>
      <c r="R236" s="966"/>
      <c r="S236" s="966"/>
      <c r="T236" s="966"/>
      <c r="U236" s="966"/>
      <c r="V236" s="966"/>
      <c r="W236" s="966"/>
      <c r="X236" s="966"/>
      <c r="Y236" s="966"/>
      <c r="Z236" s="966"/>
      <c r="AA236" s="967"/>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75"/>
      <c r="B237" s="238"/>
      <c r="C237" s="237"/>
      <c r="D237" s="238"/>
      <c r="E237" s="237"/>
      <c r="F237" s="299"/>
      <c r="G237" s="219"/>
      <c r="H237" s="220"/>
      <c r="I237" s="220"/>
      <c r="J237" s="220"/>
      <c r="K237" s="220"/>
      <c r="L237" s="220"/>
      <c r="M237" s="220"/>
      <c r="N237" s="220"/>
      <c r="O237" s="220"/>
      <c r="P237" s="221"/>
      <c r="Q237" s="965"/>
      <c r="R237" s="966"/>
      <c r="S237" s="966"/>
      <c r="T237" s="966"/>
      <c r="U237" s="966"/>
      <c r="V237" s="966"/>
      <c r="W237" s="966"/>
      <c r="X237" s="966"/>
      <c r="Y237" s="966"/>
      <c r="Z237" s="966"/>
      <c r="AA237" s="967"/>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75"/>
      <c r="B238" s="238"/>
      <c r="C238" s="237"/>
      <c r="D238" s="238"/>
      <c r="E238" s="237"/>
      <c r="F238" s="299"/>
      <c r="G238" s="219"/>
      <c r="H238" s="220"/>
      <c r="I238" s="220"/>
      <c r="J238" s="220"/>
      <c r="K238" s="220"/>
      <c r="L238" s="220"/>
      <c r="M238" s="220"/>
      <c r="N238" s="220"/>
      <c r="O238" s="220"/>
      <c r="P238" s="221"/>
      <c r="Q238" s="965"/>
      <c r="R238" s="966"/>
      <c r="S238" s="966"/>
      <c r="T238" s="966"/>
      <c r="U238" s="966"/>
      <c r="V238" s="966"/>
      <c r="W238" s="966"/>
      <c r="X238" s="966"/>
      <c r="Y238" s="966"/>
      <c r="Z238" s="966"/>
      <c r="AA238" s="967"/>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75"/>
      <c r="B239" s="238"/>
      <c r="C239" s="237"/>
      <c r="D239" s="238"/>
      <c r="E239" s="237"/>
      <c r="F239" s="299"/>
      <c r="G239" s="222"/>
      <c r="H239" s="179"/>
      <c r="I239" s="179"/>
      <c r="J239" s="179"/>
      <c r="K239" s="179"/>
      <c r="L239" s="179"/>
      <c r="M239" s="179"/>
      <c r="N239" s="179"/>
      <c r="O239" s="179"/>
      <c r="P239" s="223"/>
      <c r="Q239" s="968"/>
      <c r="R239" s="969"/>
      <c r="S239" s="969"/>
      <c r="T239" s="969"/>
      <c r="U239" s="969"/>
      <c r="V239" s="969"/>
      <c r="W239" s="969"/>
      <c r="X239" s="969"/>
      <c r="Y239" s="969"/>
      <c r="Z239" s="969"/>
      <c r="AA239" s="970"/>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75"/>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75"/>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75"/>
      <c r="B242" s="238"/>
      <c r="C242" s="237"/>
      <c r="D242" s="238"/>
      <c r="E242" s="237"/>
      <c r="F242" s="299"/>
      <c r="G242" s="217"/>
      <c r="H242" s="176"/>
      <c r="I242" s="176"/>
      <c r="J242" s="176"/>
      <c r="K242" s="176"/>
      <c r="L242" s="176"/>
      <c r="M242" s="176"/>
      <c r="N242" s="176"/>
      <c r="O242" s="176"/>
      <c r="P242" s="218"/>
      <c r="Q242" s="962"/>
      <c r="R242" s="963"/>
      <c r="S242" s="963"/>
      <c r="T242" s="963"/>
      <c r="U242" s="963"/>
      <c r="V242" s="963"/>
      <c r="W242" s="963"/>
      <c r="X242" s="963"/>
      <c r="Y242" s="963"/>
      <c r="Z242" s="963"/>
      <c r="AA242" s="964"/>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75"/>
      <c r="B243" s="238"/>
      <c r="C243" s="237"/>
      <c r="D243" s="238"/>
      <c r="E243" s="237"/>
      <c r="F243" s="299"/>
      <c r="G243" s="219"/>
      <c r="H243" s="220"/>
      <c r="I243" s="220"/>
      <c r="J243" s="220"/>
      <c r="K243" s="220"/>
      <c r="L243" s="220"/>
      <c r="M243" s="220"/>
      <c r="N243" s="220"/>
      <c r="O243" s="220"/>
      <c r="P243" s="221"/>
      <c r="Q243" s="965"/>
      <c r="R243" s="966"/>
      <c r="S243" s="966"/>
      <c r="T243" s="966"/>
      <c r="U243" s="966"/>
      <c r="V243" s="966"/>
      <c r="W243" s="966"/>
      <c r="X243" s="966"/>
      <c r="Y243" s="966"/>
      <c r="Z243" s="966"/>
      <c r="AA243" s="967"/>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75"/>
      <c r="B244" s="238"/>
      <c r="C244" s="237"/>
      <c r="D244" s="238"/>
      <c r="E244" s="237"/>
      <c r="F244" s="299"/>
      <c r="G244" s="219"/>
      <c r="H244" s="220"/>
      <c r="I244" s="220"/>
      <c r="J244" s="220"/>
      <c r="K244" s="220"/>
      <c r="L244" s="220"/>
      <c r="M244" s="220"/>
      <c r="N244" s="220"/>
      <c r="O244" s="220"/>
      <c r="P244" s="221"/>
      <c r="Q244" s="965"/>
      <c r="R244" s="966"/>
      <c r="S244" s="966"/>
      <c r="T244" s="966"/>
      <c r="U244" s="966"/>
      <c r="V244" s="966"/>
      <c r="W244" s="966"/>
      <c r="X244" s="966"/>
      <c r="Y244" s="966"/>
      <c r="Z244" s="966"/>
      <c r="AA244" s="967"/>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75"/>
      <c r="B245" s="238"/>
      <c r="C245" s="237"/>
      <c r="D245" s="238"/>
      <c r="E245" s="237"/>
      <c r="F245" s="299"/>
      <c r="G245" s="219"/>
      <c r="H245" s="220"/>
      <c r="I245" s="220"/>
      <c r="J245" s="220"/>
      <c r="K245" s="220"/>
      <c r="L245" s="220"/>
      <c r="M245" s="220"/>
      <c r="N245" s="220"/>
      <c r="O245" s="220"/>
      <c r="P245" s="221"/>
      <c r="Q245" s="965"/>
      <c r="R245" s="966"/>
      <c r="S245" s="966"/>
      <c r="T245" s="966"/>
      <c r="U245" s="966"/>
      <c r="V245" s="966"/>
      <c r="W245" s="966"/>
      <c r="X245" s="966"/>
      <c r="Y245" s="966"/>
      <c r="Z245" s="966"/>
      <c r="AA245" s="967"/>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75"/>
      <c r="B246" s="238"/>
      <c r="C246" s="237"/>
      <c r="D246" s="238"/>
      <c r="E246" s="300"/>
      <c r="F246" s="301"/>
      <c r="G246" s="222"/>
      <c r="H246" s="179"/>
      <c r="I246" s="179"/>
      <c r="J246" s="179"/>
      <c r="K246" s="179"/>
      <c r="L246" s="179"/>
      <c r="M246" s="179"/>
      <c r="N246" s="179"/>
      <c r="O246" s="179"/>
      <c r="P246" s="223"/>
      <c r="Q246" s="968"/>
      <c r="R246" s="969"/>
      <c r="S246" s="969"/>
      <c r="T246" s="969"/>
      <c r="U246" s="969"/>
      <c r="V246" s="969"/>
      <c r="W246" s="969"/>
      <c r="X246" s="969"/>
      <c r="Y246" s="969"/>
      <c r="Z246" s="969"/>
      <c r="AA246" s="970"/>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75"/>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75"/>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75"/>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2">
      <c r="A250" s="975"/>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75"/>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75"/>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75"/>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75"/>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2">
      <c r="A255" s="975"/>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2">
      <c r="A256" s="975"/>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75"/>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75"/>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2">
      <c r="A259" s="975"/>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2">
      <c r="A260" s="975"/>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75"/>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75"/>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2">
      <c r="A263" s="975"/>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2">
      <c r="A264" s="975"/>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75"/>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75"/>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2">
      <c r="A267" s="975"/>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2">
      <c r="A268" s="975"/>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75"/>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75"/>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2">
      <c r="A271" s="975"/>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2">
      <c r="A272" s="975"/>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2">
      <c r="A273" s="975"/>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75"/>
      <c r="B274" s="238"/>
      <c r="C274" s="237"/>
      <c r="D274" s="238"/>
      <c r="E274" s="237"/>
      <c r="F274" s="299"/>
      <c r="G274" s="217"/>
      <c r="H274" s="176"/>
      <c r="I274" s="176"/>
      <c r="J274" s="176"/>
      <c r="K274" s="176"/>
      <c r="L274" s="176"/>
      <c r="M274" s="176"/>
      <c r="N274" s="176"/>
      <c r="O274" s="176"/>
      <c r="P274" s="218"/>
      <c r="Q274" s="962"/>
      <c r="R274" s="963"/>
      <c r="S274" s="963"/>
      <c r="T274" s="963"/>
      <c r="U274" s="963"/>
      <c r="V274" s="963"/>
      <c r="W274" s="963"/>
      <c r="X274" s="963"/>
      <c r="Y274" s="963"/>
      <c r="Z274" s="963"/>
      <c r="AA274" s="964"/>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75"/>
      <c r="B275" s="238"/>
      <c r="C275" s="237"/>
      <c r="D275" s="238"/>
      <c r="E275" s="237"/>
      <c r="F275" s="299"/>
      <c r="G275" s="219"/>
      <c r="H275" s="220"/>
      <c r="I275" s="220"/>
      <c r="J275" s="220"/>
      <c r="K275" s="220"/>
      <c r="L275" s="220"/>
      <c r="M275" s="220"/>
      <c r="N275" s="220"/>
      <c r="O275" s="220"/>
      <c r="P275" s="221"/>
      <c r="Q275" s="965"/>
      <c r="R275" s="966"/>
      <c r="S275" s="966"/>
      <c r="T275" s="966"/>
      <c r="U275" s="966"/>
      <c r="V275" s="966"/>
      <c r="W275" s="966"/>
      <c r="X275" s="966"/>
      <c r="Y275" s="966"/>
      <c r="Z275" s="966"/>
      <c r="AA275" s="967"/>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75"/>
      <c r="B276" s="238"/>
      <c r="C276" s="237"/>
      <c r="D276" s="238"/>
      <c r="E276" s="237"/>
      <c r="F276" s="299"/>
      <c r="G276" s="219"/>
      <c r="H276" s="220"/>
      <c r="I276" s="220"/>
      <c r="J276" s="220"/>
      <c r="K276" s="220"/>
      <c r="L276" s="220"/>
      <c r="M276" s="220"/>
      <c r="N276" s="220"/>
      <c r="O276" s="220"/>
      <c r="P276" s="221"/>
      <c r="Q276" s="965"/>
      <c r="R276" s="966"/>
      <c r="S276" s="966"/>
      <c r="T276" s="966"/>
      <c r="U276" s="966"/>
      <c r="V276" s="966"/>
      <c r="W276" s="966"/>
      <c r="X276" s="966"/>
      <c r="Y276" s="966"/>
      <c r="Z276" s="966"/>
      <c r="AA276" s="967"/>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75"/>
      <c r="B277" s="238"/>
      <c r="C277" s="237"/>
      <c r="D277" s="238"/>
      <c r="E277" s="237"/>
      <c r="F277" s="299"/>
      <c r="G277" s="219"/>
      <c r="H277" s="220"/>
      <c r="I277" s="220"/>
      <c r="J277" s="220"/>
      <c r="K277" s="220"/>
      <c r="L277" s="220"/>
      <c r="M277" s="220"/>
      <c r="N277" s="220"/>
      <c r="O277" s="220"/>
      <c r="P277" s="221"/>
      <c r="Q277" s="965"/>
      <c r="R277" s="966"/>
      <c r="S277" s="966"/>
      <c r="T277" s="966"/>
      <c r="U277" s="966"/>
      <c r="V277" s="966"/>
      <c r="W277" s="966"/>
      <c r="X277" s="966"/>
      <c r="Y277" s="966"/>
      <c r="Z277" s="966"/>
      <c r="AA277" s="967"/>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75"/>
      <c r="B278" s="238"/>
      <c r="C278" s="237"/>
      <c r="D278" s="238"/>
      <c r="E278" s="237"/>
      <c r="F278" s="299"/>
      <c r="G278" s="222"/>
      <c r="H278" s="179"/>
      <c r="I278" s="179"/>
      <c r="J278" s="179"/>
      <c r="K278" s="179"/>
      <c r="L278" s="179"/>
      <c r="M278" s="179"/>
      <c r="N278" s="179"/>
      <c r="O278" s="179"/>
      <c r="P278" s="223"/>
      <c r="Q278" s="968"/>
      <c r="R278" s="969"/>
      <c r="S278" s="969"/>
      <c r="T278" s="969"/>
      <c r="U278" s="969"/>
      <c r="V278" s="969"/>
      <c r="W278" s="969"/>
      <c r="X278" s="969"/>
      <c r="Y278" s="969"/>
      <c r="Z278" s="969"/>
      <c r="AA278" s="970"/>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75"/>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75"/>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75"/>
      <c r="B281" s="238"/>
      <c r="C281" s="237"/>
      <c r="D281" s="238"/>
      <c r="E281" s="237"/>
      <c r="F281" s="299"/>
      <c r="G281" s="217"/>
      <c r="H281" s="176"/>
      <c r="I281" s="176"/>
      <c r="J281" s="176"/>
      <c r="K281" s="176"/>
      <c r="L281" s="176"/>
      <c r="M281" s="176"/>
      <c r="N281" s="176"/>
      <c r="O281" s="176"/>
      <c r="P281" s="218"/>
      <c r="Q281" s="962"/>
      <c r="R281" s="963"/>
      <c r="S281" s="963"/>
      <c r="T281" s="963"/>
      <c r="U281" s="963"/>
      <c r="V281" s="963"/>
      <c r="W281" s="963"/>
      <c r="X281" s="963"/>
      <c r="Y281" s="963"/>
      <c r="Z281" s="963"/>
      <c r="AA281" s="964"/>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75"/>
      <c r="B282" s="238"/>
      <c r="C282" s="237"/>
      <c r="D282" s="238"/>
      <c r="E282" s="237"/>
      <c r="F282" s="299"/>
      <c r="G282" s="219"/>
      <c r="H282" s="220"/>
      <c r="I282" s="220"/>
      <c r="J282" s="220"/>
      <c r="K282" s="220"/>
      <c r="L282" s="220"/>
      <c r="M282" s="220"/>
      <c r="N282" s="220"/>
      <c r="O282" s="220"/>
      <c r="P282" s="221"/>
      <c r="Q282" s="965"/>
      <c r="R282" s="966"/>
      <c r="S282" s="966"/>
      <c r="T282" s="966"/>
      <c r="U282" s="966"/>
      <c r="V282" s="966"/>
      <c r="W282" s="966"/>
      <c r="X282" s="966"/>
      <c r="Y282" s="966"/>
      <c r="Z282" s="966"/>
      <c r="AA282" s="967"/>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75"/>
      <c r="B283" s="238"/>
      <c r="C283" s="237"/>
      <c r="D283" s="238"/>
      <c r="E283" s="237"/>
      <c r="F283" s="299"/>
      <c r="G283" s="219"/>
      <c r="H283" s="220"/>
      <c r="I283" s="220"/>
      <c r="J283" s="220"/>
      <c r="K283" s="220"/>
      <c r="L283" s="220"/>
      <c r="M283" s="220"/>
      <c r="N283" s="220"/>
      <c r="O283" s="220"/>
      <c r="P283" s="221"/>
      <c r="Q283" s="965"/>
      <c r="R283" s="966"/>
      <c r="S283" s="966"/>
      <c r="T283" s="966"/>
      <c r="U283" s="966"/>
      <c r="V283" s="966"/>
      <c r="W283" s="966"/>
      <c r="X283" s="966"/>
      <c r="Y283" s="966"/>
      <c r="Z283" s="966"/>
      <c r="AA283" s="967"/>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75"/>
      <c r="B284" s="238"/>
      <c r="C284" s="237"/>
      <c r="D284" s="238"/>
      <c r="E284" s="237"/>
      <c r="F284" s="299"/>
      <c r="G284" s="219"/>
      <c r="H284" s="220"/>
      <c r="I284" s="220"/>
      <c r="J284" s="220"/>
      <c r="K284" s="220"/>
      <c r="L284" s="220"/>
      <c r="M284" s="220"/>
      <c r="N284" s="220"/>
      <c r="O284" s="220"/>
      <c r="P284" s="221"/>
      <c r="Q284" s="965"/>
      <c r="R284" s="966"/>
      <c r="S284" s="966"/>
      <c r="T284" s="966"/>
      <c r="U284" s="966"/>
      <c r="V284" s="966"/>
      <c r="W284" s="966"/>
      <c r="X284" s="966"/>
      <c r="Y284" s="966"/>
      <c r="Z284" s="966"/>
      <c r="AA284" s="967"/>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75"/>
      <c r="B285" s="238"/>
      <c r="C285" s="237"/>
      <c r="D285" s="238"/>
      <c r="E285" s="237"/>
      <c r="F285" s="299"/>
      <c r="G285" s="222"/>
      <c r="H285" s="179"/>
      <c r="I285" s="179"/>
      <c r="J285" s="179"/>
      <c r="K285" s="179"/>
      <c r="L285" s="179"/>
      <c r="M285" s="179"/>
      <c r="N285" s="179"/>
      <c r="O285" s="179"/>
      <c r="P285" s="223"/>
      <c r="Q285" s="968"/>
      <c r="R285" s="969"/>
      <c r="S285" s="969"/>
      <c r="T285" s="969"/>
      <c r="U285" s="969"/>
      <c r="V285" s="969"/>
      <c r="W285" s="969"/>
      <c r="X285" s="969"/>
      <c r="Y285" s="969"/>
      <c r="Z285" s="969"/>
      <c r="AA285" s="970"/>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75"/>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75"/>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75"/>
      <c r="B288" s="238"/>
      <c r="C288" s="237"/>
      <c r="D288" s="238"/>
      <c r="E288" s="237"/>
      <c r="F288" s="299"/>
      <c r="G288" s="217"/>
      <c r="H288" s="176"/>
      <c r="I288" s="176"/>
      <c r="J288" s="176"/>
      <c r="K288" s="176"/>
      <c r="L288" s="176"/>
      <c r="M288" s="176"/>
      <c r="N288" s="176"/>
      <c r="O288" s="176"/>
      <c r="P288" s="218"/>
      <c r="Q288" s="962"/>
      <c r="R288" s="963"/>
      <c r="S288" s="963"/>
      <c r="T288" s="963"/>
      <c r="U288" s="963"/>
      <c r="V288" s="963"/>
      <c r="W288" s="963"/>
      <c r="X288" s="963"/>
      <c r="Y288" s="963"/>
      <c r="Z288" s="963"/>
      <c r="AA288" s="964"/>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75"/>
      <c r="B289" s="238"/>
      <c r="C289" s="237"/>
      <c r="D289" s="238"/>
      <c r="E289" s="237"/>
      <c r="F289" s="299"/>
      <c r="G289" s="219"/>
      <c r="H289" s="220"/>
      <c r="I289" s="220"/>
      <c r="J289" s="220"/>
      <c r="K289" s="220"/>
      <c r="L289" s="220"/>
      <c r="M289" s="220"/>
      <c r="N289" s="220"/>
      <c r="O289" s="220"/>
      <c r="P289" s="221"/>
      <c r="Q289" s="965"/>
      <c r="R289" s="966"/>
      <c r="S289" s="966"/>
      <c r="T289" s="966"/>
      <c r="U289" s="966"/>
      <c r="V289" s="966"/>
      <c r="W289" s="966"/>
      <c r="X289" s="966"/>
      <c r="Y289" s="966"/>
      <c r="Z289" s="966"/>
      <c r="AA289" s="967"/>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75"/>
      <c r="B290" s="238"/>
      <c r="C290" s="237"/>
      <c r="D290" s="238"/>
      <c r="E290" s="237"/>
      <c r="F290" s="299"/>
      <c r="G290" s="219"/>
      <c r="H290" s="220"/>
      <c r="I290" s="220"/>
      <c r="J290" s="220"/>
      <c r="K290" s="220"/>
      <c r="L290" s="220"/>
      <c r="M290" s="220"/>
      <c r="N290" s="220"/>
      <c r="O290" s="220"/>
      <c r="P290" s="221"/>
      <c r="Q290" s="965"/>
      <c r="R290" s="966"/>
      <c r="S290" s="966"/>
      <c r="T290" s="966"/>
      <c r="U290" s="966"/>
      <c r="V290" s="966"/>
      <c r="W290" s="966"/>
      <c r="X290" s="966"/>
      <c r="Y290" s="966"/>
      <c r="Z290" s="966"/>
      <c r="AA290" s="967"/>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75"/>
      <c r="B291" s="238"/>
      <c r="C291" s="237"/>
      <c r="D291" s="238"/>
      <c r="E291" s="237"/>
      <c r="F291" s="299"/>
      <c r="G291" s="219"/>
      <c r="H291" s="220"/>
      <c r="I291" s="220"/>
      <c r="J291" s="220"/>
      <c r="K291" s="220"/>
      <c r="L291" s="220"/>
      <c r="M291" s="220"/>
      <c r="N291" s="220"/>
      <c r="O291" s="220"/>
      <c r="P291" s="221"/>
      <c r="Q291" s="965"/>
      <c r="R291" s="966"/>
      <c r="S291" s="966"/>
      <c r="T291" s="966"/>
      <c r="U291" s="966"/>
      <c r="V291" s="966"/>
      <c r="W291" s="966"/>
      <c r="X291" s="966"/>
      <c r="Y291" s="966"/>
      <c r="Z291" s="966"/>
      <c r="AA291" s="967"/>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75"/>
      <c r="B292" s="238"/>
      <c r="C292" s="237"/>
      <c r="D292" s="238"/>
      <c r="E292" s="237"/>
      <c r="F292" s="299"/>
      <c r="G292" s="222"/>
      <c r="H292" s="179"/>
      <c r="I292" s="179"/>
      <c r="J292" s="179"/>
      <c r="K292" s="179"/>
      <c r="L292" s="179"/>
      <c r="M292" s="179"/>
      <c r="N292" s="179"/>
      <c r="O292" s="179"/>
      <c r="P292" s="223"/>
      <c r="Q292" s="968"/>
      <c r="R292" s="969"/>
      <c r="S292" s="969"/>
      <c r="T292" s="969"/>
      <c r="U292" s="969"/>
      <c r="V292" s="969"/>
      <c r="W292" s="969"/>
      <c r="X292" s="969"/>
      <c r="Y292" s="969"/>
      <c r="Z292" s="969"/>
      <c r="AA292" s="970"/>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75"/>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75"/>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75"/>
      <c r="B295" s="238"/>
      <c r="C295" s="237"/>
      <c r="D295" s="238"/>
      <c r="E295" s="237"/>
      <c r="F295" s="299"/>
      <c r="G295" s="217"/>
      <c r="H295" s="176"/>
      <c r="I295" s="176"/>
      <c r="J295" s="176"/>
      <c r="K295" s="176"/>
      <c r="L295" s="176"/>
      <c r="M295" s="176"/>
      <c r="N295" s="176"/>
      <c r="O295" s="176"/>
      <c r="P295" s="218"/>
      <c r="Q295" s="962"/>
      <c r="R295" s="963"/>
      <c r="S295" s="963"/>
      <c r="T295" s="963"/>
      <c r="U295" s="963"/>
      <c r="V295" s="963"/>
      <c r="W295" s="963"/>
      <c r="X295" s="963"/>
      <c r="Y295" s="963"/>
      <c r="Z295" s="963"/>
      <c r="AA295" s="964"/>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75"/>
      <c r="B296" s="238"/>
      <c r="C296" s="237"/>
      <c r="D296" s="238"/>
      <c r="E296" s="237"/>
      <c r="F296" s="299"/>
      <c r="G296" s="219"/>
      <c r="H296" s="220"/>
      <c r="I296" s="220"/>
      <c r="J296" s="220"/>
      <c r="K296" s="220"/>
      <c r="L296" s="220"/>
      <c r="M296" s="220"/>
      <c r="N296" s="220"/>
      <c r="O296" s="220"/>
      <c r="P296" s="221"/>
      <c r="Q296" s="965"/>
      <c r="R296" s="966"/>
      <c r="S296" s="966"/>
      <c r="T296" s="966"/>
      <c r="U296" s="966"/>
      <c r="V296" s="966"/>
      <c r="W296" s="966"/>
      <c r="X296" s="966"/>
      <c r="Y296" s="966"/>
      <c r="Z296" s="966"/>
      <c r="AA296" s="967"/>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75"/>
      <c r="B297" s="238"/>
      <c r="C297" s="237"/>
      <c r="D297" s="238"/>
      <c r="E297" s="237"/>
      <c r="F297" s="299"/>
      <c r="G297" s="219"/>
      <c r="H297" s="220"/>
      <c r="I297" s="220"/>
      <c r="J297" s="220"/>
      <c r="K297" s="220"/>
      <c r="L297" s="220"/>
      <c r="M297" s="220"/>
      <c r="N297" s="220"/>
      <c r="O297" s="220"/>
      <c r="P297" s="221"/>
      <c r="Q297" s="965"/>
      <c r="R297" s="966"/>
      <c r="S297" s="966"/>
      <c r="T297" s="966"/>
      <c r="U297" s="966"/>
      <c r="V297" s="966"/>
      <c r="W297" s="966"/>
      <c r="X297" s="966"/>
      <c r="Y297" s="966"/>
      <c r="Z297" s="966"/>
      <c r="AA297" s="967"/>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75"/>
      <c r="B298" s="238"/>
      <c r="C298" s="237"/>
      <c r="D298" s="238"/>
      <c r="E298" s="237"/>
      <c r="F298" s="299"/>
      <c r="G298" s="219"/>
      <c r="H298" s="220"/>
      <c r="I298" s="220"/>
      <c r="J298" s="220"/>
      <c r="K298" s="220"/>
      <c r="L298" s="220"/>
      <c r="M298" s="220"/>
      <c r="N298" s="220"/>
      <c r="O298" s="220"/>
      <c r="P298" s="221"/>
      <c r="Q298" s="965"/>
      <c r="R298" s="966"/>
      <c r="S298" s="966"/>
      <c r="T298" s="966"/>
      <c r="U298" s="966"/>
      <c r="V298" s="966"/>
      <c r="W298" s="966"/>
      <c r="X298" s="966"/>
      <c r="Y298" s="966"/>
      <c r="Z298" s="966"/>
      <c r="AA298" s="967"/>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75"/>
      <c r="B299" s="238"/>
      <c r="C299" s="237"/>
      <c r="D299" s="238"/>
      <c r="E299" s="237"/>
      <c r="F299" s="299"/>
      <c r="G299" s="222"/>
      <c r="H299" s="179"/>
      <c r="I299" s="179"/>
      <c r="J299" s="179"/>
      <c r="K299" s="179"/>
      <c r="L299" s="179"/>
      <c r="M299" s="179"/>
      <c r="N299" s="179"/>
      <c r="O299" s="179"/>
      <c r="P299" s="223"/>
      <c r="Q299" s="968"/>
      <c r="R299" s="969"/>
      <c r="S299" s="969"/>
      <c r="T299" s="969"/>
      <c r="U299" s="969"/>
      <c r="V299" s="969"/>
      <c r="W299" s="969"/>
      <c r="X299" s="969"/>
      <c r="Y299" s="969"/>
      <c r="Z299" s="969"/>
      <c r="AA299" s="970"/>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75"/>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75"/>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75"/>
      <c r="B302" s="238"/>
      <c r="C302" s="237"/>
      <c r="D302" s="238"/>
      <c r="E302" s="237"/>
      <c r="F302" s="299"/>
      <c r="G302" s="217"/>
      <c r="H302" s="176"/>
      <c r="I302" s="176"/>
      <c r="J302" s="176"/>
      <c r="K302" s="176"/>
      <c r="L302" s="176"/>
      <c r="M302" s="176"/>
      <c r="N302" s="176"/>
      <c r="O302" s="176"/>
      <c r="P302" s="218"/>
      <c r="Q302" s="962"/>
      <c r="R302" s="963"/>
      <c r="S302" s="963"/>
      <c r="T302" s="963"/>
      <c r="U302" s="963"/>
      <c r="V302" s="963"/>
      <c r="W302" s="963"/>
      <c r="X302" s="963"/>
      <c r="Y302" s="963"/>
      <c r="Z302" s="963"/>
      <c r="AA302" s="964"/>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75"/>
      <c r="B303" s="238"/>
      <c r="C303" s="237"/>
      <c r="D303" s="238"/>
      <c r="E303" s="237"/>
      <c r="F303" s="299"/>
      <c r="G303" s="219"/>
      <c r="H303" s="220"/>
      <c r="I303" s="220"/>
      <c r="J303" s="220"/>
      <c r="K303" s="220"/>
      <c r="L303" s="220"/>
      <c r="M303" s="220"/>
      <c r="N303" s="220"/>
      <c r="O303" s="220"/>
      <c r="P303" s="221"/>
      <c r="Q303" s="965"/>
      <c r="R303" s="966"/>
      <c r="S303" s="966"/>
      <c r="T303" s="966"/>
      <c r="U303" s="966"/>
      <c r="V303" s="966"/>
      <c r="W303" s="966"/>
      <c r="X303" s="966"/>
      <c r="Y303" s="966"/>
      <c r="Z303" s="966"/>
      <c r="AA303" s="967"/>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75"/>
      <c r="B304" s="238"/>
      <c r="C304" s="237"/>
      <c r="D304" s="238"/>
      <c r="E304" s="237"/>
      <c r="F304" s="299"/>
      <c r="G304" s="219"/>
      <c r="H304" s="220"/>
      <c r="I304" s="220"/>
      <c r="J304" s="220"/>
      <c r="K304" s="220"/>
      <c r="L304" s="220"/>
      <c r="M304" s="220"/>
      <c r="N304" s="220"/>
      <c r="O304" s="220"/>
      <c r="P304" s="221"/>
      <c r="Q304" s="965"/>
      <c r="R304" s="966"/>
      <c r="S304" s="966"/>
      <c r="T304" s="966"/>
      <c r="U304" s="966"/>
      <c r="V304" s="966"/>
      <c r="W304" s="966"/>
      <c r="X304" s="966"/>
      <c r="Y304" s="966"/>
      <c r="Z304" s="966"/>
      <c r="AA304" s="967"/>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75"/>
      <c r="B305" s="238"/>
      <c r="C305" s="237"/>
      <c r="D305" s="238"/>
      <c r="E305" s="237"/>
      <c r="F305" s="299"/>
      <c r="G305" s="219"/>
      <c r="H305" s="220"/>
      <c r="I305" s="220"/>
      <c r="J305" s="220"/>
      <c r="K305" s="220"/>
      <c r="L305" s="220"/>
      <c r="M305" s="220"/>
      <c r="N305" s="220"/>
      <c r="O305" s="220"/>
      <c r="P305" s="221"/>
      <c r="Q305" s="965"/>
      <c r="R305" s="966"/>
      <c r="S305" s="966"/>
      <c r="T305" s="966"/>
      <c r="U305" s="966"/>
      <c r="V305" s="966"/>
      <c r="W305" s="966"/>
      <c r="X305" s="966"/>
      <c r="Y305" s="966"/>
      <c r="Z305" s="966"/>
      <c r="AA305" s="967"/>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75"/>
      <c r="B306" s="238"/>
      <c r="C306" s="237"/>
      <c r="D306" s="238"/>
      <c r="E306" s="300"/>
      <c r="F306" s="301"/>
      <c r="G306" s="222"/>
      <c r="H306" s="179"/>
      <c r="I306" s="179"/>
      <c r="J306" s="179"/>
      <c r="K306" s="179"/>
      <c r="L306" s="179"/>
      <c r="M306" s="179"/>
      <c r="N306" s="179"/>
      <c r="O306" s="179"/>
      <c r="P306" s="223"/>
      <c r="Q306" s="968"/>
      <c r="R306" s="969"/>
      <c r="S306" s="969"/>
      <c r="T306" s="969"/>
      <c r="U306" s="969"/>
      <c r="V306" s="969"/>
      <c r="W306" s="969"/>
      <c r="X306" s="969"/>
      <c r="Y306" s="969"/>
      <c r="Z306" s="969"/>
      <c r="AA306" s="970"/>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75"/>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75"/>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7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75"/>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75"/>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75"/>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75"/>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75"/>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2">
      <c r="A315" s="975"/>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2">
      <c r="A316" s="975"/>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75"/>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75"/>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2">
      <c r="A319" s="975"/>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2">
      <c r="A320" s="975"/>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75"/>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75"/>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2">
      <c r="A323" s="975"/>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2">
      <c r="A324" s="975"/>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75"/>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75"/>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2">
      <c r="A327" s="975"/>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2">
      <c r="A328" s="975"/>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75"/>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75"/>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2">
      <c r="A331" s="975"/>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2">
      <c r="A332" s="975"/>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2">
      <c r="A333" s="975"/>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75"/>
      <c r="B334" s="238"/>
      <c r="C334" s="237"/>
      <c r="D334" s="238"/>
      <c r="E334" s="237"/>
      <c r="F334" s="299"/>
      <c r="G334" s="217"/>
      <c r="H334" s="176"/>
      <c r="I334" s="176"/>
      <c r="J334" s="176"/>
      <c r="K334" s="176"/>
      <c r="L334" s="176"/>
      <c r="M334" s="176"/>
      <c r="N334" s="176"/>
      <c r="O334" s="176"/>
      <c r="P334" s="218"/>
      <c r="Q334" s="962"/>
      <c r="R334" s="963"/>
      <c r="S334" s="963"/>
      <c r="T334" s="963"/>
      <c r="U334" s="963"/>
      <c r="V334" s="963"/>
      <c r="W334" s="963"/>
      <c r="X334" s="963"/>
      <c r="Y334" s="963"/>
      <c r="Z334" s="963"/>
      <c r="AA334" s="964"/>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75"/>
      <c r="B335" s="238"/>
      <c r="C335" s="237"/>
      <c r="D335" s="238"/>
      <c r="E335" s="237"/>
      <c r="F335" s="299"/>
      <c r="G335" s="219"/>
      <c r="H335" s="220"/>
      <c r="I335" s="220"/>
      <c r="J335" s="220"/>
      <c r="K335" s="220"/>
      <c r="L335" s="220"/>
      <c r="M335" s="220"/>
      <c r="N335" s="220"/>
      <c r="O335" s="220"/>
      <c r="P335" s="221"/>
      <c r="Q335" s="965"/>
      <c r="R335" s="966"/>
      <c r="S335" s="966"/>
      <c r="T335" s="966"/>
      <c r="U335" s="966"/>
      <c r="V335" s="966"/>
      <c r="W335" s="966"/>
      <c r="X335" s="966"/>
      <c r="Y335" s="966"/>
      <c r="Z335" s="966"/>
      <c r="AA335" s="967"/>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75"/>
      <c r="B336" s="238"/>
      <c r="C336" s="237"/>
      <c r="D336" s="238"/>
      <c r="E336" s="237"/>
      <c r="F336" s="299"/>
      <c r="G336" s="219"/>
      <c r="H336" s="220"/>
      <c r="I336" s="220"/>
      <c r="J336" s="220"/>
      <c r="K336" s="220"/>
      <c r="L336" s="220"/>
      <c r="M336" s="220"/>
      <c r="N336" s="220"/>
      <c r="O336" s="220"/>
      <c r="P336" s="221"/>
      <c r="Q336" s="965"/>
      <c r="R336" s="966"/>
      <c r="S336" s="966"/>
      <c r="T336" s="966"/>
      <c r="U336" s="966"/>
      <c r="V336" s="966"/>
      <c r="W336" s="966"/>
      <c r="X336" s="966"/>
      <c r="Y336" s="966"/>
      <c r="Z336" s="966"/>
      <c r="AA336" s="967"/>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75"/>
      <c r="B337" s="238"/>
      <c r="C337" s="237"/>
      <c r="D337" s="238"/>
      <c r="E337" s="237"/>
      <c r="F337" s="299"/>
      <c r="G337" s="219"/>
      <c r="H337" s="220"/>
      <c r="I337" s="220"/>
      <c r="J337" s="220"/>
      <c r="K337" s="220"/>
      <c r="L337" s="220"/>
      <c r="M337" s="220"/>
      <c r="N337" s="220"/>
      <c r="O337" s="220"/>
      <c r="P337" s="221"/>
      <c r="Q337" s="965"/>
      <c r="R337" s="966"/>
      <c r="S337" s="966"/>
      <c r="T337" s="966"/>
      <c r="U337" s="966"/>
      <c r="V337" s="966"/>
      <c r="W337" s="966"/>
      <c r="X337" s="966"/>
      <c r="Y337" s="966"/>
      <c r="Z337" s="966"/>
      <c r="AA337" s="967"/>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75"/>
      <c r="B338" s="238"/>
      <c r="C338" s="237"/>
      <c r="D338" s="238"/>
      <c r="E338" s="237"/>
      <c r="F338" s="299"/>
      <c r="G338" s="222"/>
      <c r="H338" s="179"/>
      <c r="I338" s="179"/>
      <c r="J338" s="179"/>
      <c r="K338" s="179"/>
      <c r="L338" s="179"/>
      <c r="M338" s="179"/>
      <c r="N338" s="179"/>
      <c r="O338" s="179"/>
      <c r="P338" s="223"/>
      <c r="Q338" s="968"/>
      <c r="R338" s="969"/>
      <c r="S338" s="969"/>
      <c r="T338" s="969"/>
      <c r="U338" s="969"/>
      <c r="V338" s="969"/>
      <c r="W338" s="969"/>
      <c r="X338" s="969"/>
      <c r="Y338" s="969"/>
      <c r="Z338" s="969"/>
      <c r="AA338" s="970"/>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75"/>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75"/>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75"/>
      <c r="B341" s="238"/>
      <c r="C341" s="237"/>
      <c r="D341" s="238"/>
      <c r="E341" s="237"/>
      <c r="F341" s="299"/>
      <c r="G341" s="217"/>
      <c r="H341" s="176"/>
      <c r="I341" s="176"/>
      <c r="J341" s="176"/>
      <c r="K341" s="176"/>
      <c r="L341" s="176"/>
      <c r="M341" s="176"/>
      <c r="N341" s="176"/>
      <c r="O341" s="176"/>
      <c r="P341" s="218"/>
      <c r="Q341" s="962"/>
      <c r="R341" s="963"/>
      <c r="S341" s="963"/>
      <c r="T341" s="963"/>
      <c r="U341" s="963"/>
      <c r="V341" s="963"/>
      <c r="W341" s="963"/>
      <c r="X341" s="963"/>
      <c r="Y341" s="963"/>
      <c r="Z341" s="963"/>
      <c r="AA341" s="964"/>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75"/>
      <c r="B342" s="238"/>
      <c r="C342" s="237"/>
      <c r="D342" s="238"/>
      <c r="E342" s="237"/>
      <c r="F342" s="299"/>
      <c r="G342" s="219"/>
      <c r="H342" s="220"/>
      <c r="I342" s="220"/>
      <c r="J342" s="220"/>
      <c r="K342" s="220"/>
      <c r="L342" s="220"/>
      <c r="M342" s="220"/>
      <c r="N342" s="220"/>
      <c r="O342" s="220"/>
      <c r="P342" s="221"/>
      <c r="Q342" s="965"/>
      <c r="R342" s="966"/>
      <c r="S342" s="966"/>
      <c r="T342" s="966"/>
      <c r="U342" s="966"/>
      <c r="V342" s="966"/>
      <c r="W342" s="966"/>
      <c r="X342" s="966"/>
      <c r="Y342" s="966"/>
      <c r="Z342" s="966"/>
      <c r="AA342" s="967"/>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75"/>
      <c r="B343" s="238"/>
      <c r="C343" s="237"/>
      <c r="D343" s="238"/>
      <c r="E343" s="237"/>
      <c r="F343" s="299"/>
      <c r="G343" s="219"/>
      <c r="H343" s="220"/>
      <c r="I343" s="220"/>
      <c r="J343" s="220"/>
      <c r="K343" s="220"/>
      <c r="L343" s="220"/>
      <c r="M343" s="220"/>
      <c r="N343" s="220"/>
      <c r="O343" s="220"/>
      <c r="P343" s="221"/>
      <c r="Q343" s="965"/>
      <c r="R343" s="966"/>
      <c r="S343" s="966"/>
      <c r="T343" s="966"/>
      <c r="U343" s="966"/>
      <c r="V343" s="966"/>
      <c r="W343" s="966"/>
      <c r="X343" s="966"/>
      <c r="Y343" s="966"/>
      <c r="Z343" s="966"/>
      <c r="AA343" s="967"/>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75"/>
      <c r="B344" s="238"/>
      <c r="C344" s="237"/>
      <c r="D344" s="238"/>
      <c r="E344" s="237"/>
      <c r="F344" s="299"/>
      <c r="G344" s="219"/>
      <c r="H344" s="220"/>
      <c r="I344" s="220"/>
      <c r="J344" s="220"/>
      <c r="K344" s="220"/>
      <c r="L344" s="220"/>
      <c r="M344" s="220"/>
      <c r="N344" s="220"/>
      <c r="O344" s="220"/>
      <c r="P344" s="221"/>
      <c r="Q344" s="965"/>
      <c r="R344" s="966"/>
      <c r="S344" s="966"/>
      <c r="T344" s="966"/>
      <c r="U344" s="966"/>
      <c r="V344" s="966"/>
      <c r="W344" s="966"/>
      <c r="X344" s="966"/>
      <c r="Y344" s="966"/>
      <c r="Z344" s="966"/>
      <c r="AA344" s="967"/>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75"/>
      <c r="B345" s="238"/>
      <c r="C345" s="237"/>
      <c r="D345" s="238"/>
      <c r="E345" s="237"/>
      <c r="F345" s="299"/>
      <c r="G345" s="222"/>
      <c r="H345" s="179"/>
      <c r="I345" s="179"/>
      <c r="J345" s="179"/>
      <c r="K345" s="179"/>
      <c r="L345" s="179"/>
      <c r="M345" s="179"/>
      <c r="N345" s="179"/>
      <c r="O345" s="179"/>
      <c r="P345" s="223"/>
      <c r="Q345" s="968"/>
      <c r="R345" s="969"/>
      <c r="S345" s="969"/>
      <c r="T345" s="969"/>
      <c r="U345" s="969"/>
      <c r="V345" s="969"/>
      <c r="W345" s="969"/>
      <c r="X345" s="969"/>
      <c r="Y345" s="969"/>
      <c r="Z345" s="969"/>
      <c r="AA345" s="970"/>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75"/>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75"/>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75"/>
      <c r="B348" s="238"/>
      <c r="C348" s="237"/>
      <c r="D348" s="238"/>
      <c r="E348" s="237"/>
      <c r="F348" s="299"/>
      <c r="G348" s="217"/>
      <c r="H348" s="176"/>
      <c r="I348" s="176"/>
      <c r="J348" s="176"/>
      <c r="K348" s="176"/>
      <c r="L348" s="176"/>
      <c r="M348" s="176"/>
      <c r="N348" s="176"/>
      <c r="O348" s="176"/>
      <c r="P348" s="218"/>
      <c r="Q348" s="962"/>
      <c r="R348" s="963"/>
      <c r="S348" s="963"/>
      <c r="T348" s="963"/>
      <c r="U348" s="963"/>
      <c r="V348" s="963"/>
      <c r="W348" s="963"/>
      <c r="X348" s="963"/>
      <c r="Y348" s="963"/>
      <c r="Z348" s="963"/>
      <c r="AA348" s="964"/>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75"/>
      <c r="B349" s="238"/>
      <c r="C349" s="237"/>
      <c r="D349" s="238"/>
      <c r="E349" s="237"/>
      <c r="F349" s="299"/>
      <c r="G349" s="219"/>
      <c r="H349" s="220"/>
      <c r="I349" s="220"/>
      <c r="J349" s="220"/>
      <c r="K349" s="220"/>
      <c r="L349" s="220"/>
      <c r="M349" s="220"/>
      <c r="N349" s="220"/>
      <c r="O349" s="220"/>
      <c r="P349" s="221"/>
      <c r="Q349" s="965"/>
      <c r="R349" s="966"/>
      <c r="S349" s="966"/>
      <c r="T349" s="966"/>
      <c r="U349" s="966"/>
      <c r="V349" s="966"/>
      <c r="W349" s="966"/>
      <c r="X349" s="966"/>
      <c r="Y349" s="966"/>
      <c r="Z349" s="966"/>
      <c r="AA349" s="967"/>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75"/>
      <c r="B350" s="238"/>
      <c r="C350" s="237"/>
      <c r="D350" s="238"/>
      <c r="E350" s="237"/>
      <c r="F350" s="299"/>
      <c r="G350" s="219"/>
      <c r="H350" s="220"/>
      <c r="I350" s="220"/>
      <c r="J350" s="220"/>
      <c r="K350" s="220"/>
      <c r="L350" s="220"/>
      <c r="M350" s="220"/>
      <c r="N350" s="220"/>
      <c r="O350" s="220"/>
      <c r="P350" s="221"/>
      <c r="Q350" s="965"/>
      <c r="R350" s="966"/>
      <c r="S350" s="966"/>
      <c r="T350" s="966"/>
      <c r="U350" s="966"/>
      <c r="V350" s="966"/>
      <c r="W350" s="966"/>
      <c r="X350" s="966"/>
      <c r="Y350" s="966"/>
      <c r="Z350" s="966"/>
      <c r="AA350" s="967"/>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75"/>
      <c r="B351" s="238"/>
      <c r="C351" s="237"/>
      <c r="D351" s="238"/>
      <c r="E351" s="237"/>
      <c r="F351" s="299"/>
      <c r="G351" s="219"/>
      <c r="H351" s="220"/>
      <c r="I351" s="220"/>
      <c r="J351" s="220"/>
      <c r="K351" s="220"/>
      <c r="L351" s="220"/>
      <c r="M351" s="220"/>
      <c r="N351" s="220"/>
      <c r="O351" s="220"/>
      <c r="P351" s="221"/>
      <c r="Q351" s="965"/>
      <c r="R351" s="966"/>
      <c r="S351" s="966"/>
      <c r="T351" s="966"/>
      <c r="U351" s="966"/>
      <c r="V351" s="966"/>
      <c r="W351" s="966"/>
      <c r="X351" s="966"/>
      <c r="Y351" s="966"/>
      <c r="Z351" s="966"/>
      <c r="AA351" s="967"/>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75"/>
      <c r="B352" s="238"/>
      <c r="C352" s="237"/>
      <c r="D352" s="238"/>
      <c r="E352" s="237"/>
      <c r="F352" s="299"/>
      <c r="G352" s="222"/>
      <c r="H352" s="179"/>
      <c r="I352" s="179"/>
      <c r="J352" s="179"/>
      <c r="K352" s="179"/>
      <c r="L352" s="179"/>
      <c r="M352" s="179"/>
      <c r="N352" s="179"/>
      <c r="O352" s="179"/>
      <c r="P352" s="223"/>
      <c r="Q352" s="968"/>
      <c r="R352" s="969"/>
      <c r="S352" s="969"/>
      <c r="T352" s="969"/>
      <c r="U352" s="969"/>
      <c r="V352" s="969"/>
      <c r="W352" s="969"/>
      <c r="X352" s="969"/>
      <c r="Y352" s="969"/>
      <c r="Z352" s="969"/>
      <c r="AA352" s="970"/>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75"/>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75"/>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75"/>
      <c r="B355" s="238"/>
      <c r="C355" s="237"/>
      <c r="D355" s="238"/>
      <c r="E355" s="237"/>
      <c r="F355" s="299"/>
      <c r="G355" s="217"/>
      <c r="H355" s="176"/>
      <c r="I355" s="176"/>
      <c r="J355" s="176"/>
      <c r="K355" s="176"/>
      <c r="L355" s="176"/>
      <c r="M355" s="176"/>
      <c r="N355" s="176"/>
      <c r="O355" s="176"/>
      <c r="P355" s="218"/>
      <c r="Q355" s="962"/>
      <c r="R355" s="963"/>
      <c r="S355" s="963"/>
      <c r="T355" s="963"/>
      <c r="U355" s="963"/>
      <c r="V355" s="963"/>
      <c r="W355" s="963"/>
      <c r="X355" s="963"/>
      <c r="Y355" s="963"/>
      <c r="Z355" s="963"/>
      <c r="AA355" s="964"/>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75"/>
      <c r="B356" s="238"/>
      <c r="C356" s="237"/>
      <c r="D356" s="238"/>
      <c r="E356" s="237"/>
      <c r="F356" s="299"/>
      <c r="G356" s="219"/>
      <c r="H356" s="220"/>
      <c r="I356" s="220"/>
      <c r="J356" s="220"/>
      <c r="K356" s="220"/>
      <c r="L356" s="220"/>
      <c r="M356" s="220"/>
      <c r="N356" s="220"/>
      <c r="O356" s="220"/>
      <c r="P356" s="221"/>
      <c r="Q356" s="965"/>
      <c r="R356" s="966"/>
      <c r="S356" s="966"/>
      <c r="T356" s="966"/>
      <c r="U356" s="966"/>
      <c r="V356" s="966"/>
      <c r="W356" s="966"/>
      <c r="X356" s="966"/>
      <c r="Y356" s="966"/>
      <c r="Z356" s="966"/>
      <c r="AA356" s="967"/>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75"/>
      <c r="B357" s="238"/>
      <c r="C357" s="237"/>
      <c r="D357" s="238"/>
      <c r="E357" s="237"/>
      <c r="F357" s="299"/>
      <c r="G357" s="219"/>
      <c r="H357" s="220"/>
      <c r="I357" s="220"/>
      <c r="J357" s="220"/>
      <c r="K357" s="220"/>
      <c r="L357" s="220"/>
      <c r="M357" s="220"/>
      <c r="N357" s="220"/>
      <c r="O357" s="220"/>
      <c r="P357" s="221"/>
      <c r="Q357" s="965"/>
      <c r="R357" s="966"/>
      <c r="S357" s="966"/>
      <c r="T357" s="966"/>
      <c r="U357" s="966"/>
      <c r="V357" s="966"/>
      <c r="W357" s="966"/>
      <c r="X357" s="966"/>
      <c r="Y357" s="966"/>
      <c r="Z357" s="966"/>
      <c r="AA357" s="967"/>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75"/>
      <c r="B358" s="238"/>
      <c r="C358" s="237"/>
      <c r="D358" s="238"/>
      <c r="E358" s="237"/>
      <c r="F358" s="299"/>
      <c r="G358" s="219"/>
      <c r="H358" s="220"/>
      <c r="I358" s="220"/>
      <c r="J358" s="220"/>
      <c r="K358" s="220"/>
      <c r="L358" s="220"/>
      <c r="M358" s="220"/>
      <c r="N358" s="220"/>
      <c r="O358" s="220"/>
      <c r="P358" s="221"/>
      <c r="Q358" s="965"/>
      <c r="R358" s="966"/>
      <c r="S358" s="966"/>
      <c r="T358" s="966"/>
      <c r="U358" s="966"/>
      <c r="V358" s="966"/>
      <c r="W358" s="966"/>
      <c r="X358" s="966"/>
      <c r="Y358" s="966"/>
      <c r="Z358" s="966"/>
      <c r="AA358" s="967"/>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75"/>
      <c r="B359" s="238"/>
      <c r="C359" s="237"/>
      <c r="D359" s="238"/>
      <c r="E359" s="237"/>
      <c r="F359" s="299"/>
      <c r="G359" s="222"/>
      <c r="H359" s="179"/>
      <c r="I359" s="179"/>
      <c r="J359" s="179"/>
      <c r="K359" s="179"/>
      <c r="L359" s="179"/>
      <c r="M359" s="179"/>
      <c r="N359" s="179"/>
      <c r="O359" s="179"/>
      <c r="P359" s="223"/>
      <c r="Q359" s="968"/>
      <c r="R359" s="969"/>
      <c r="S359" s="969"/>
      <c r="T359" s="969"/>
      <c r="U359" s="969"/>
      <c r="V359" s="969"/>
      <c r="W359" s="969"/>
      <c r="X359" s="969"/>
      <c r="Y359" s="969"/>
      <c r="Z359" s="969"/>
      <c r="AA359" s="970"/>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75"/>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75"/>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75"/>
      <c r="B362" s="238"/>
      <c r="C362" s="237"/>
      <c r="D362" s="238"/>
      <c r="E362" s="237"/>
      <c r="F362" s="299"/>
      <c r="G362" s="217"/>
      <c r="H362" s="176"/>
      <c r="I362" s="176"/>
      <c r="J362" s="176"/>
      <c r="K362" s="176"/>
      <c r="L362" s="176"/>
      <c r="M362" s="176"/>
      <c r="N362" s="176"/>
      <c r="O362" s="176"/>
      <c r="P362" s="218"/>
      <c r="Q362" s="962"/>
      <c r="R362" s="963"/>
      <c r="S362" s="963"/>
      <c r="T362" s="963"/>
      <c r="U362" s="963"/>
      <c r="V362" s="963"/>
      <c r="W362" s="963"/>
      <c r="X362" s="963"/>
      <c r="Y362" s="963"/>
      <c r="Z362" s="963"/>
      <c r="AA362" s="964"/>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75"/>
      <c r="B363" s="238"/>
      <c r="C363" s="237"/>
      <c r="D363" s="238"/>
      <c r="E363" s="237"/>
      <c r="F363" s="299"/>
      <c r="G363" s="219"/>
      <c r="H363" s="220"/>
      <c r="I363" s="220"/>
      <c r="J363" s="220"/>
      <c r="K363" s="220"/>
      <c r="L363" s="220"/>
      <c r="M363" s="220"/>
      <c r="N363" s="220"/>
      <c r="O363" s="220"/>
      <c r="P363" s="221"/>
      <c r="Q363" s="965"/>
      <c r="R363" s="966"/>
      <c r="S363" s="966"/>
      <c r="T363" s="966"/>
      <c r="U363" s="966"/>
      <c r="V363" s="966"/>
      <c r="W363" s="966"/>
      <c r="X363" s="966"/>
      <c r="Y363" s="966"/>
      <c r="Z363" s="966"/>
      <c r="AA363" s="967"/>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75"/>
      <c r="B364" s="238"/>
      <c r="C364" s="237"/>
      <c r="D364" s="238"/>
      <c r="E364" s="237"/>
      <c r="F364" s="299"/>
      <c r="G364" s="219"/>
      <c r="H364" s="220"/>
      <c r="I364" s="220"/>
      <c r="J364" s="220"/>
      <c r="K364" s="220"/>
      <c r="L364" s="220"/>
      <c r="M364" s="220"/>
      <c r="N364" s="220"/>
      <c r="O364" s="220"/>
      <c r="P364" s="221"/>
      <c r="Q364" s="965"/>
      <c r="R364" s="966"/>
      <c r="S364" s="966"/>
      <c r="T364" s="966"/>
      <c r="U364" s="966"/>
      <c r="V364" s="966"/>
      <c r="W364" s="966"/>
      <c r="X364" s="966"/>
      <c r="Y364" s="966"/>
      <c r="Z364" s="966"/>
      <c r="AA364" s="967"/>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75"/>
      <c r="B365" s="238"/>
      <c r="C365" s="237"/>
      <c r="D365" s="238"/>
      <c r="E365" s="237"/>
      <c r="F365" s="299"/>
      <c r="G365" s="219"/>
      <c r="H365" s="220"/>
      <c r="I365" s="220"/>
      <c r="J365" s="220"/>
      <c r="K365" s="220"/>
      <c r="L365" s="220"/>
      <c r="M365" s="220"/>
      <c r="N365" s="220"/>
      <c r="O365" s="220"/>
      <c r="P365" s="221"/>
      <c r="Q365" s="965"/>
      <c r="R365" s="966"/>
      <c r="S365" s="966"/>
      <c r="T365" s="966"/>
      <c r="U365" s="966"/>
      <c r="V365" s="966"/>
      <c r="W365" s="966"/>
      <c r="X365" s="966"/>
      <c r="Y365" s="966"/>
      <c r="Z365" s="966"/>
      <c r="AA365" s="967"/>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75"/>
      <c r="B366" s="238"/>
      <c r="C366" s="237"/>
      <c r="D366" s="238"/>
      <c r="E366" s="300"/>
      <c r="F366" s="301"/>
      <c r="G366" s="222"/>
      <c r="H366" s="179"/>
      <c r="I366" s="179"/>
      <c r="J366" s="179"/>
      <c r="K366" s="179"/>
      <c r="L366" s="179"/>
      <c r="M366" s="179"/>
      <c r="N366" s="179"/>
      <c r="O366" s="179"/>
      <c r="P366" s="223"/>
      <c r="Q366" s="968"/>
      <c r="R366" s="969"/>
      <c r="S366" s="969"/>
      <c r="T366" s="969"/>
      <c r="U366" s="969"/>
      <c r="V366" s="969"/>
      <c r="W366" s="969"/>
      <c r="X366" s="969"/>
      <c r="Y366" s="969"/>
      <c r="Z366" s="969"/>
      <c r="AA366" s="970"/>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75"/>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75"/>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75"/>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2">
      <c r="A370" s="975"/>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75"/>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75"/>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75"/>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75"/>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2">
      <c r="A375" s="975"/>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2">
      <c r="A376" s="975"/>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75"/>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75"/>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2">
      <c r="A379" s="975"/>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2">
      <c r="A380" s="975"/>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75"/>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75"/>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2">
      <c r="A383" s="975"/>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2">
      <c r="A384" s="975"/>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75"/>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75"/>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2">
      <c r="A387" s="975"/>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2">
      <c r="A388" s="975"/>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75"/>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75"/>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2">
      <c r="A391" s="975"/>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2">
      <c r="A392" s="975"/>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2">
      <c r="A393" s="975"/>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75"/>
      <c r="B394" s="238"/>
      <c r="C394" s="237"/>
      <c r="D394" s="238"/>
      <c r="E394" s="237"/>
      <c r="F394" s="299"/>
      <c r="G394" s="217"/>
      <c r="H394" s="176"/>
      <c r="I394" s="176"/>
      <c r="J394" s="176"/>
      <c r="K394" s="176"/>
      <c r="L394" s="176"/>
      <c r="M394" s="176"/>
      <c r="N394" s="176"/>
      <c r="O394" s="176"/>
      <c r="P394" s="218"/>
      <c r="Q394" s="962"/>
      <c r="R394" s="963"/>
      <c r="S394" s="963"/>
      <c r="T394" s="963"/>
      <c r="U394" s="963"/>
      <c r="V394" s="963"/>
      <c r="W394" s="963"/>
      <c r="X394" s="963"/>
      <c r="Y394" s="963"/>
      <c r="Z394" s="963"/>
      <c r="AA394" s="964"/>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75"/>
      <c r="B395" s="238"/>
      <c r="C395" s="237"/>
      <c r="D395" s="238"/>
      <c r="E395" s="237"/>
      <c r="F395" s="299"/>
      <c r="G395" s="219"/>
      <c r="H395" s="220"/>
      <c r="I395" s="220"/>
      <c r="J395" s="220"/>
      <c r="K395" s="220"/>
      <c r="L395" s="220"/>
      <c r="M395" s="220"/>
      <c r="N395" s="220"/>
      <c r="O395" s="220"/>
      <c r="P395" s="221"/>
      <c r="Q395" s="965"/>
      <c r="R395" s="966"/>
      <c r="S395" s="966"/>
      <c r="T395" s="966"/>
      <c r="U395" s="966"/>
      <c r="V395" s="966"/>
      <c r="W395" s="966"/>
      <c r="X395" s="966"/>
      <c r="Y395" s="966"/>
      <c r="Z395" s="966"/>
      <c r="AA395" s="967"/>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75"/>
      <c r="B396" s="238"/>
      <c r="C396" s="237"/>
      <c r="D396" s="238"/>
      <c r="E396" s="237"/>
      <c r="F396" s="299"/>
      <c r="G396" s="219"/>
      <c r="H396" s="220"/>
      <c r="I396" s="220"/>
      <c r="J396" s="220"/>
      <c r="K396" s="220"/>
      <c r="L396" s="220"/>
      <c r="M396" s="220"/>
      <c r="N396" s="220"/>
      <c r="O396" s="220"/>
      <c r="P396" s="221"/>
      <c r="Q396" s="965"/>
      <c r="R396" s="966"/>
      <c r="S396" s="966"/>
      <c r="T396" s="966"/>
      <c r="U396" s="966"/>
      <c r="V396" s="966"/>
      <c r="W396" s="966"/>
      <c r="X396" s="966"/>
      <c r="Y396" s="966"/>
      <c r="Z396" s="966"/>
      <c r="AA396" s="967"/>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75"/>
      <c r="B397" s="238"/>
      <c r="C397" s="237"/>
      <c r="D397" s="238"/>
      <c r="E397" s="237"/>
      <c r="F397" s="299"/>
      <c r="G397" s="219"/>
      <c r="H397" s="220"/>
      <c r="I397" s="220"/>
      <c r="J397" s="220"/>
      <c r="K397" s="220"/>
      <c r="L397" s="220"/>
      <c r="M397" s="220"/>
      <c r="N397" s="220"/>
      <c r="O397" s="220"/>
      <c r="P397" s="221"/>
      <c r="Q397" s="965"/>
      <c r="R397" s="966"/>
      <c r="S397" s="966"/>
      <c r="T397" s="966"/>
      <c r="U397" s="966"/>
      <c r="V397" s="966"/>
      <c r="W397" s="966"/>
      <c r="X397" s="966"/>
      <c r="Y397" s="966"/>
      <c r="Z397" s="966"/>
      <c r="AA397" s="967"/>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75"/>
      <c r="B398" s="238"/>
      <c r="C398" s="237"/>
      <c r="D398" s="238"/>
      <c r="E398" s="237"/>
      <c r="F398" s="299"/>
      <c r="G398" s="222"/>
      <c r="H398" s="179"/>
      <c r="I398" s="179"/>
      <c r="J398" s="179"/>
      <c r="K398" s="179"/>
      <c r="L398" s="179"/>
      <c r="M398" s="179"/>
      <c r="N398" s="179"/>
      <c r="O398" s="179"/>
      <c r="P398" s="223"/>
      <c r="Q398" s="968"/>
      <c r="R398" s="969"/>
      <c r="S398" s="969"/>
      <c r="T398" s="969"/>
      <c r="U398" s="969"/>
      <c r="V398" s="969"/>
      <c r="W398" s="969"/>
      <c r="X398" s="969"/>
      <c r="Y398" s="969"/>
      <c r="Z398" s="969"/>
      <c r="AA398" s="970"/>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75"/>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75"/>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75"/>
      <c r="B401" s="238"/>
      <c r="C401" s="237"/>
      <c r="D401" s="238"/>
      <c r="E401" s="237"/>
      <c r="F401" s="299"/>
      <c r="G401" s="217"/>
      <c r="H401" s="176"/>
      <c r="I401" s="176"/>
      <c r="J401" s="176"/>
      <c r="K401" s="176"/>
      <c r="L401" s="176"/>
      <c r="M401" s="176"/>
      <c r="N401" s="176"/>
      <c r="O401" s="176"/>
      <c r="P401" s="218"/>
      <c r="Q401" s="962"/>
      <c r="R401" s="963"/>
      <c r="S401" s="963"/>
      <c r="T401" s="963"/>
      <c r="U401" s="963"/>
      <c r="V401" s="963"/>
      <c r="W401" s="963"/>
      <c r="X401" s="963"/>
      <c r="Y401" s="963"/>
      <c r="Z401" s="963"/>
      <c r="AA401" s="964"/>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75"/>
      <c r="B402" s="238"/>
      <c r="C402" s="237"/>
      <c r="D402" s="238"/>
      <c r="E402" s="237"/>
      <c r="F402" s="299"/>
      <c r="G402" s="219"/>
      <c r="H402" s="220"/>
      <c r="I402" s="220"/>
      <c r="J402" s="220"/>
      <c r="K402" s="220"/>
      <c r="L402" s="220"/>
      <c r="M402" s="220"/>
      <c r="N402" s="220"/>
      <c r="O402" s="220"/>
      <c r="P402" s="221"/>
      <c r="Q402" s="965"/>
      <c r="R402" s="966"/>
      <c r="S402" s="966"/>
      <c r="T402" s="966"/>
      <c r="U402" s="966"/>
      <c r="V402" s="966"/>
      <c r="W402" s="966"/>
      <c r="X402" s="966"/>
      <c r="Y402" s="966"/>
      <c r="Z402" s="966"/>
      <c r="AA402" s="967"/>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75"/>
      <c r="B403" s="238"/>
      <c r="C403" s="237"/>
      <c r="D403" s="238"/>
      <c r="E403" s="237"/>
      <c r="F403" s="299"/>
      <c r="G403" s="219"/>
      <c r="H403" s="220"/>
      <c r="I403" s="220"/>
      <c r="J403" s="220"/>
      <c r="K403" s="220"/>
      <c r="L403" s="220"/>
      <c r="M403" s="220"/>
      <c r="N403" s="220"/>
      <c r="O403" s="220"/>
      <c r="P403" s="221"/>
      <c r="Q403" s="965"/>
      <c r="R403" s="966"/>
      <c r="S403" s="966"/>
      <c r="T403" s="966"/>
      <c r="U403" s="966"/>
      <c r="V403" s="966"/>
      <c r="W403" s="966"/>
      <c r="X403" s="966"/>
      <c r="Y403" s="966"/>
      <c r="Z403" s="966"/>
      <c r="AA403" s="967"/>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75"/>
      <c r="B404" s="238"/>
      <c r="C404" s="237"/>
      <c r="D404" s="238"/>
      <c r="E404" s="237"/>
      <c r="F404" s="299"/>
      <c r="G404" s="219"/>
      <c r="H404" s="220"/>
      <c r="I404" s="220"/>
      <c r="J404" s="220"/>
      <c r="K404" s="220"/>
      <c r="L404" s="220"/>
      <c r="M404" s="220"/>
      <c r="N404" s="220"/>
      <c r="O404" s="220"/>
      <c r="P404" s="221"/>
      <c r="Q404" s="965"/>
      <c r="R404" s="966"/>
      <c r="S404" s="966"/>
      <c r="T404" s="966"/>
      <c r="U404" s="966"/>
      <c r="V404" s="966"/>
      <c r="W404" s="966"/>
      <c r="X404" s="966"/>
      <c r="Y404" s="966"/>
      <c r="Z404" s="966"/>
      <c r="AA404" s="967"/>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75"/>
      <c r="B405" s="238"/>
      <c r="C405" s="237"/>
      <c r="D405" s="238"/>
      <c r="E405" s="237"/>
      <c r="F405" s="299"/>
      <c r="G405" s="222"/>
      <c r="H405" s="179"/>
      <c r="I405" s="179"/>
      <c r="J405" s="179"/>
      <c r="K405" s="179"/>
      <c r="L405" s="179"/>
      <c r="M405" s="179"/>
      <c r="N405" s="179"/>
      <c r="O405" s="179"/>
      <c r="P405" s="223"/>
      <c r="Q405" s="968"/>
      <c r="R405" s="969"/>
      <c r="S405" s="969"/>
      <c r="T405" s="969"/>
      <c r="U405" s="969"/>
      <c r="V405" s="969"/>
      <c r="W405" s="969"/>
      <c r="X405" s="969"/>
      <c r="Y405" s="969"/>
      <c r="Z405" s="969"/>
      <c r="AA405" s="970"/>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75"/>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75"/>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75"/>
      <c r="B408" s="238"/>
      <c r="C408" s="237"/>
      <c r="D408" s="238"/>
      <c r="E408" s="237"/>
      <c r="F408" s="299"/>
      <c r="G408" s="217"/>
      <c r="H408" s="176"/>
      <c r="I408" s="176"/>
      <c r="J408" s="176"/>
      <c r="K408" s="176"/>
      <c r="L408" s="176"/>
      <c r="M408" s="176"/>
      <c r="N408" s="176"/>
      <c r="O408" s="176"/>
      <c r="P408" s="218"/>
      <c r="Q408" s="962"/>
      <c r="R408" s="963"/>
      <c r="S408" s="963"/>
      <c r="T408" s="963"/>
      <c r="U408" s="963"/>
      <c r="V408" s="963"/>
      <c r="W408" s="963"/>
      <c r="X408" s="963"/>
      <c r="Y408" s="963"/>
      <c r="Z408" s="963"/>
      <c r="AA408" s="964"/>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75"/>
      <c r="B409" s="238"/>
      <c r="C409" s="237"/>
      <c r="D409" s="238"/>
      <c r="E409" s="237"/>
      <c r="F409" s="299"/>
      <c r="G409" s="219"/>
      <c r="H409" s="220"/>
      <c r="I409" s="220"/>
      <c r="J409" s="220"/>
      <c r="K409" s="220"/>
      <c r="L409" s="220"/>
      <c r="M409" s="220"/>
      <c r="N409" s="220"/>
      <c r="O409" s="220"/>
      <c r="P409" s="221"/>
      <c r="Q409" s="965"/>
      <c r="R409" s="966"/>
      <c r="S409" s="966"/>
      <c r="T409" s="966"/>
      <c r="U409" s="966"/>
      <c r="V409" s="966"/>
      <c r="W409" s="966"/>
      <c r="X409" s="966"/>
      <c r="Y409" s="966"/>
      <c r="Z409" s="966"/>
      <c r="AA409" s="967"/>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75"/>
      <c r="B410" s="238"/>
      <c r="C410" s="237"/>
      <c r="D410" s="238"/>
      <c r="E410" s="237"/>
      <c r="F410" s="299"/>
      <c r="G410" s="219"/>
      <c r="H410" s="220"/>
      <c r="I410" s="220"/>
      <c r="J410" s="220"/>
      <c r="K410" s="220"/>
      <c r="L410" s="220"/>
      <c r="M410" s="220"/>
      <c r="N410" s="220"/>
      <c r="O410" s="220"/>
      <c r="P410" s="221"/>
      <c r="Q410" s="965"/>
      <c r="R410" s="966"/>
      <c r="S410" s="966"/>
      <c r="T410" s="966"/>
      <c r="U410" s="966"/>
      <c r="V410" s="966"/>
      <c r="W410" s="966"/>
      <c r="X410" s="966"/>
      <c r="Y410" s="966"/>
      <c r="Z410" s="966"/>
      <c r="AA410" s="967"/>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75"/>
      <c r="B411" s="238"/>
      <c r="C411" s="237"/>
      <c r="D411" s="238"/>
      <c r="E411" s="237"/>
      <c r="F411" s="299"/>
      <c r="G411" s="219"/>
      <c r="H411" s="220"/>
      <c r="I411" s="220"/>
      <c r="J411" s="220"/>
      <c r="K411" s="220"/>
      <c r="L411" s="220"/>
      <c r="M411" s="220"/>
      <c r="N411" s="220"/>
      <c r="O411" s="220"/>
      <c r="P411" s="221"/>
      <c r="Q411" s="965"/>
      <c r="R411" s="966"/>
      <c r="S411" s="966"/>
      <c r="T411" s="966"/>
      <c r="U411" s="966"/>
      <c r="V411" s="966"/>
      <c r="W411" s="966"/>
      <c r="X411" s="966"/>
      <c r="Y411" s="966"/>
      <c r="Z411" s="966"/>
      <c r="AA411" s="967"/>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75"/>
      <c r="B412" s="238"/>
      <c r="C412" s="237"/>
      <c r="D412" s="238"/>
      <c r="E412" s="237"/>
      <c r="F412" s="299"/>
      <c r="G412" s="222"/>
      <c r="H412" s="179"/>
      <c r="I412" s="179"/>
      <c r="J412" s="179"/>
      <c r="K412" s="179"/>
      <c r="L412" s="179"/>
      <c r="M412" s="179"/>
      <c r="N412" s="179"/>
      <c r="O412" s="179"/>
      <c r="P412" s="223"/>
      <c r="Q412" s="968"/>
      <c r="R412" s="969"/>
      <c r="S412" s="969"/>
      <c r="T412" s="969"/>
      <c r="U412" s="969"/>
      <c r="V412" s="969"/>
      <c r="W412" s="969"/>
      <c r="X412" s="969"/>
      <c r="Y412" s="969"/>
      <c r="Z412" s="969"/>
      <c r="AA412" s="970"/>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75"/>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75"/>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75"/>
      <c r="B415" s="238"/>
      <c r="C415" s="237"/>
      <c r="D415" s="238"/>
      <c r="E415" s="237"/>
      <c r="F415" s="299"/>
      <c r="G415" s="217"/>
      <c r="H415" s="176"/>
      <c r="I415" s="176"/>
      <c r="J415" s="176"/>
      <c r="K415" s="176"/>
      <c r="L415" s="176"/>
      <c r="M415" s="176"/>
      <c r="N415" s="176"/>
      <c r="O415" s="176"/>
      <c r="P415" s="218"/>
      <c r="Q415" s="962"/>
      <c r="R415" s="963"/>
      <c r="S415" s="963"/>
      <c r="T415" s="963"/>
      <c r="U415" s="963"/>
      <c r="V415" s="963"/>
      <c r="W415" s="963"/>
      <c r="X415" s="963"/>
      <c r="Y415" s="963"/>
      <c r="Z415" s="963"/>
      <c r="AA415" s="964"/>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75"/>
      <c r="B416" s="238"/>
      <c r="C416" s="237"/>
      <c r="D416" s="238"/>
      <c r="E416" s="237"/>
      <c r="F416" s="299"/>
      <c r="G416" s="219"/>
      <c r="H416" s="220"/>
      <c r="I416" s="220"/>
      <c r="J416" s="220"/>
      <c r="K416" s="220"/>
      <c r="L416" s="220"/>
      <c r="M416" s="220"/>
      <c r="N416" s="220"/>
      <c r="O416" s="220"/>
      <c r="P416" s="221"/>
      <c r="Q416" s="965"/>
      <c r="R416" s="966"/>
      <c r="S416" s="966"/>
      <c r="T416" s="966"/>
      <c r="U416" s="966"/>
      <c r="V416" s="966"/>
      <c r="W416" s="966"/>
      <c r="X416" s="966"/>
      <c r="Y416" s="966"/>
      <c r="Z416" s="966"/>
      <c r="AA416" s="967"/>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75"/>
      <c r="B417" s="238"/>
      <c r="C417" s="237"/>
      <c r="D417" s="238"/>
      <c r="E417" s="237"/>
      <c r="F417" s="299"/>
      <c r="G417" s="219"/>
      <c r="H417" s="220"/>
      <c r="I417" s="220"/>
      <c r="J417" s="220"/>
      <c r="K417" s="220"/>
      <c r="L417" s="220"/>
      <c r="M417" s="220"/>
      <c r="N417" s="220"/>
      <c r="O417" s="220"/>
      <c r="P417" s="221"/>
      <c r="Q417" s="965"/>
      <c r="R417" s="966"/>
      <c r="S417" s="966"/>
      <c r="T417" s="966"/>
      <c r="U417" s="966"/>
      <c r="V417" s="966"/>
      <c r="W417" s="966"/>
      <c r="X417" s="966"/>
      <c r="Y417" s="966"/>
      <c r="Z417" s="966"/>
      <c r="AA417" s="967"/>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75"/>
      <c r="B418" s="238"/>
      <c r="C418" s="237"/>
      <c r="D418" s="238"/>
      <c r="E418" s="237"/>
      <c r="F418" s="299"/>
      <c r="G418" s="219"/>
      <c r="H418" s="220"/>
      <c r="I418" s="220"/>
      <c r="J418" s="220"/>
      <c r="K418" s="220"/>
      <c r="L418" s="220"/>
      <c r="M418" s="220"/>
      <c r="N418" s="220"/>
      <c r="O418" s="220"/>
      <c r="P418" s="221"/>
      <c r="Q418" s="965"/>
      <c r="R418" s="966"/>
      <c r="S418" s="966"/>
      <c r="T418" s="966"/>
      <c r="U418" s="966"/>
      <c r="V418" s="966"/>
      <c r="W418" s="966"/>
      <c r="X418" s="966"/>
      <c r="Y418" s="966"/>
      <c r="Z418" s="966"/>
      <c r="AA418" s="967"/>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75"/>
      <c r="B419" s="238"/>
      <c r="C419" s="237"/>
      <c r="D419" s="238"/>
      <c r="E419" s="237"/>
      <c r="F419" s="299"/>
      <c r="G419" s="222"/>
      <c r="H419" s="179"/>
      <c r="I419" s="179"/>
      <c r="J419" s="179"/>
      <c r="K419" s="179"/>
      <c r="L419" s="179"/>
      <c r="M419" s="179"/>
      <c r="N419" s="179"/>
      <c r="O419" s="179"/>
      <c r="P419" s="223"/>
      <c r="Q419" s="968"/>
      <c r="R419" s="969"/>
      <c r="S419" s="969"/>
      <c r="T419" s="969"/>
      <c r="U419" s="969"/>
      <c r="V419" s="969"/>
      <c r="W419" s="969"/>
      <c r="X419" s="969"/>
      <c r="Y419" s="969"/>
      <c r="Z419" s="969"/>
      <c r="AA419" s="970"/>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75"/>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75"/>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75"/>
      <c r="B422" s="238"/>
      <c r="C422" s="237"/>
      <c r="D422" s="238"/>
      <c r="E422" s="237"/>
      <c r="F422" s="299"/>
      <c r="G422" s="217"/>
      <c r="H422" s="176"/>
      <c r="I422" s="176"/>
      <c r="J422" s="176"/>
      <c r="K422" s="176"/>
      <c r="L422" s="176"/>
      <c r="M422" s="176"/>
      <c r="N422" s="176"/>
      <c r="O422" s="176"/>
      <c r="P422" s="218"/>
      <c r="Q422" s="962"/>
      <c r="R422" s="963"/>
      <c r="S422" s="963"/>
      <c r="T422" s="963"/>
      <c r="U422" s="963"/>
      <c r="V422" s="963"/>
      <c r="W422" s="963"/>
      <c r="X422" s="963"/>
      <c r="Y422" s="963"/>
      <c r="Z422" s="963"/>
      <c r="AA422" s="964"/>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75"/>
      <c r="B423" s="238"/>
      <c r="C423" s="237"/>
      <c r="D423" s="238"/>
      <c r="E423" s="237"/>
      <c r="F423" s="299"/>
      <c r="G423" s="219"/>
      <c r="H423" s="220"/>
      <c r="I423" s="220"/>
      <c r="J423" s="220"/>
      <c r="K423" s="220"/>
      <c r="L423" s="220"/>
      <c r="M423" s="220"/>
      <c r="N423" s="220"/>
      <c r="O423" s="220"/>
      <c r="P423" s="221"/>
      <c r="Q423" s="965"/>
      <c r="R423" s="966"/>
      <c r="S423" s="966"/>
      <c r="T423" s="966"/>
      <c r="U423" s="966"/>
      <c r="V423" s="966"/>
      <c r="W423" s="966"/>
      <c r="X423" s="966"/>
      <c r="Y423" s="966"/>
      <c r="Z423" s="966"/>
      <c r="AA423" s="967"/>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75"/>
      <c r="B424" s="238"/>
      <c r="C424" s="237"/>
      <c r="D424" s="238"/>
      <c r="E424" s="237"/>
      <c r="F424" s="299"/>
      <c r="G424" s="219"/>
      <c r="H424" s="220"/>
      <c r="I424" s="220"/>
      <c r="J424" s="220"/>
      <c r="K424" s="220"/>
      <c r="L424" s="220"/>
      <c r="M424" s="220"/>
      <c r="N424" s="220"/>
      <c r="O424" s="220"/>
      <c r="P424" s="221"/>
      <c r="Q424" s="965"/>
      <c r="R424" s="966"/>
      <c r="S424" s="966"/>
      <c r="T424" s="966"/>
      <c r="U424" s="966"/>
      <c r="V424" s="966"/>
      <c r="W424" s="966"/>
      <c r="X424" s="966"/>
      <c r="Y424" s="966"/>
      <c r="Z424" s="966"/>
      <c r="AA424" s="967"/>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75"/>
      <c r="B425" s="238"/>
      <c r="C425" s="237"/>
      <c r="D425" s="238"/>
      <c r="E425" s="237"/>
      <c r="F425" s="299"/>
      <c r="G425" s="219"/>
      <c r="H425" s="220"/>
      <c r="I425" s="220"/>
      <c r="J425" s="220"/>
      <c r="K425" s="220"/>
      <c r="L425" s="220"/>
      <c r="M425" s="220"/>
      <c r="N425" s="220"/>
      <c r="O425" s="220"/>
      <c r="P425" s="221"/>
      <c r="Q425" s="965"/>
      <c r="R425" s="966"/>
      <c r="S425" s="966"/>
      <c r="T425" s="966"/>
      <c r="U425" s="966"/>
      <c r="V425" s="966"/>
      <c r="W425" s="966"/>
      <c r="X425" s="966"/>
      <c r="Y425" s="966"/>
      <c r="Z425" s="966"/>
      <c r="AA425" s="967"/>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75"/>
      <c r="B426" s="238"/>
      <c r="C426" s="237"/>
      <c r="D426" s="238"/>
      <c r="E426" s="300"/>
      <c r="F426" s="301"/>
      <c r="G426" s="222"/>
      <c r="H426" s="179"/>
      <c r="I426" s="179"/>
      <c r="J426" s="179"/>
      <c r="K426" s="179"/>
      <c r="L426" s="179"/>
      <c r="M426" s="179"/>
      <c r="N426" s="179"/>
      <c r="O426" s="179"/>
      <c r="P426" s="223"/>
      <c r="Q426" s="968"/>
      <c r="R426" s="969"/>
      <c r="S426" s="969"/>
      <c r="T426" s="969"/>
      <c r="U426" s="969"/>
      <c r="V426" s="969"/>
      <c r="W426" s="969"/>
      <c r="X426" s="969"/>
      <c r="Y426" s="969"/>
      <c r="Z426" s="969"/>
      <c r="AA426" s="970"/>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75"/>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75"/>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75"/>
      <c r="B429" s="238"/>
      <c r="C429" s="300"/>
      <c r="D429" s="973"/>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2">
      <c r="A430" s="975"/>
      <c r="B430" s="238"/>
      <c r="C430" s="235" t="s">
        <v>590</v>
      </c>
      <c r="D430" s="236"/>
      <c r="E430" s="224" t="s">
        <v>318</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2">
      <c r="A431" s="975"/>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0</v>
      </c>
    </row>
    <row r="432" spans="1:51" ht="18.75" hidden="1" customHeight="1" x14ac:dyDescent="0.2">
      <c r="A432" s="975"/>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2">
      <c r="A433" s="975"/>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2">
      <c r="A434" s="975"/>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2">
      <c r="A435" s="975"/>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2">
      <c r="A436" s="975"/>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75"/>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75"/>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2">
      <c r="A439" s="975"/>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2">
      <c r="A440" s="975"/>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2">
      <c r="A441" s="975"/>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75"/>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75"/>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2">
      <c r="A444" s="975"/>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2">
      <c r="A445" s="975"/>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2">
      <c r="A446" s="975"/>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75"/>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75"/>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2">
      <c r="A449" s="975"/>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2">
      <c r="A450" s="975"/>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2">
      <c r="A451" s="975"/>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75"/>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75"/>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2">
      <c r="A454" s="975"/>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2">
      <c r="A455" s="975"/>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2">
      <c r="A456" s="975"/>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0</v>
      </c>
    </row>
    <row r="457" spans="1:51" ht="18.75" hidden="1" customHeight="1" x14ac:dyDescent="0.2">
      <c r="A457" s="975"/>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2">
      <c r="A458" s="975"/>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2">
      <c r="A459" s="975"/>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2">
      <c r="A460" s="975"/>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2">
      <c r="A461" s="975"/>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75"/>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75"/>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2">
      <c r="A464" s="975"/>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2">
      <c r="A465" s="975"/>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2">
      <c r="A466" s="975"/>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75"/>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75"/>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2">
      <c r="A469" s="975"/>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2">
      <c r="A470" s="975"/>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2">
      <c r="A471" s="975"/>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75"/>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75"/>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2">
      <c r="A474" s="975"/>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2">
      <c r="A475" s="975"/>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2">
      <c r="A476" s="975"/>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75"/>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75"/>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2">
      <c r="A479" s="975"/>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2">
      <c r="A480" s="975"/>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2">
      <c r="A481" s="975"/>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2">
      <c r="A482" s="975"/>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2">
      <c r="A483" s="975"/>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2">
      <c r="A484" s="975"/>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75"/>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75"/>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75"/>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2">
      <c r="A488" s="975"/>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2">
      <c r="A489" s="975"/>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2">
      <c r="A490" s="975"/>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75"/>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75"/>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2">
      <c r="A493" s="975"/>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2">
      <c r="A494" s="975"/>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2">
      <c r="A495" s="975"/>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75"/>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75"/>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2">
      <c r="A498" s="975"/>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2">
      <c r="A499" s="975"/>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2">
      <c r="A500" s="975"/>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75"/>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75"/>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2">
      <c r="A503" s="975"/>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2">
      <c r="A504" s="975"/>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2">
      <c r="A505" s="975"/>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75"/>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75"/>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2">
      <c r="A508" s="975"/>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2">
      <c r="A509" s="975"/>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2">
      <c r="A510" s="975"/>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75"/>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75"/>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2">
      <c r="A513" s="975"/>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2">
      <c r="A514" s="975"/>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2">
      <c r="A515" s="975"/>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75"/>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75"/>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2">
      <c r="A518" s="975"/>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2">
      <c r="A519" s="975"/>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2">
      <c r="A520" s="975"/>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75"/>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75"/>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2">
      <c r="A523" s="975"/>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2">
      <c r="A524" s="975"/>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2">
      <c r="A525" s="975"/>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75"/>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75"/>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2">
      <c r="A528" s="975"/>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2">
      <c r="A529" s="975"/>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2">
      <c r="A530" s="975"/>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75"/>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75"/>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2">
      <c r="A533" s="975"/>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2">
      <c r="A534" s="975"/>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2">
      <c r="A535" s="975"/>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75"/>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75"/>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75"/>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75"/>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75"/>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75"/>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2">
      <c r="A542" s="975"/>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2">
      <c r="A543" s="975"/>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2">
      <c r="A544" s="975"/>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75"/>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75"/>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2">
      <c r="A547" s="975"/>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2">
      <c r="A548" s="975"/>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2">
      <c r="A549" s="975"/>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75"/>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75"/>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2">
      <c r="A552" s="975"/>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2">
      <c r="A553" s="975"/>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2">
      <c r="A554" s="975"/>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75"/>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75"/>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2">
      <c r="A557" s="975"/>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2">
      <c r="A558" s="975"/>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2">
      <c r="A559" s="975"/>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75"/>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75"/>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2">
      <c r="A562" s="975"/>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2">
      <c r="A563" s="975"/>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2">
      <c r="A564" s="975"/>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75"/>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75"/>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2">
      <c r="A567" s="975"/>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2">
      <c r="A568" s="975"/>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2">
      <c r="A569" s="975"/>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75"/>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75"/>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2">
      <c r="A572" s="975"/>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2">
      <c r="A573" s="975"/>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2">
      <c r="A574" s="975"/>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75"/>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75"/>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2">
      <c r="A577" s="975"/>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2">
      <c r="A578" s="975"/>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2">
      <c r="A579" s="975"/>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75"/>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75"/>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2">
      <c r="A582" s="975"/>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2">
      <c r="A583" s="975"/>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2">
      <c r="A584" s="975"/>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75"/>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75"/>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2">
      <c r="A587" s="975"/>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2">
      <c r="A588" s="975"/>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2">
      <c r="A589" s="975"/>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75"/>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75"/>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75"/>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75"/>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75"/>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75"/>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2">
      <c r="A596" s="975"/>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2">
      <c r="A597" s="975"/>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2">
      <c r="A598" s="975"/>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75"/>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75"/>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2">
      <c r="A601" s="975"/>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2">
      <c r="A602" s="975"/>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2">
      <c r="A603" s="975"/>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75"/>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75"/>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2">
      <c r="A606" s="975"/>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2">
      <c r="A607" s="975"/>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2">
      <c r="A608" s="975"/>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75"/>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75"/>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2">
      <c r="A611" s="975"/>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2">
      <c r="A612" s="975"/>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2">
      <c r="A613" s="975"/>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75"/>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75"/>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2">
      <c r="A616" s="975"/>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2">
      <c r="A617" s="975"/>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2">
      <c r="A618" s="975"/>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75"/>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75"/>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2">
      <c r="A621" s="975"/>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2">
      <c r="A622" s="975"/>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2">
      <c r="A623" s="975"/>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75"/>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75"/>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2">
      <c r="A626" s="975"/>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2">
      <c r="A627" s="975"/>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2">
      <c r="A628" s="975"/>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75"/>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75"/>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2">
      <c r="A631" s="975"/>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2">
      <c r="A632" s="975"/>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2">
      <c r="A633" s="975"/>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75"/>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75"/>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2">
      <c r="A636" s="975"/>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2">
      <c r="A637" s="975"/>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2">
      <c r="A638" s="975"/>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75"/>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75"/>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2">
      <c r="A641" s="975"/>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2">
      <c r="A642" s="975"/>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2">
      <c r="A643" s="975"/>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75"/>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75"/>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75"/>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75"/>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75"/>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75"/>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2">
      <c r="A650" s="975"/>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2">
      <c r="A651" s="975"/>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2">
      <c r="A652" s="975"/>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75"/>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75"/>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2">
      <c r="A655" s="975"/>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2">
      <c r="A656" s="975"/>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2">
      <c r="A657" s="975"/>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75"/>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75"/>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2">
      <c r="A660" s="975"/>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2">
      <c r="A661" s="975"/>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2">
      <c r="A662" s="975"/>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75"/>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75"/>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2">
      <c r="A665" s="975"/>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2">
      <c r="A666" s="975"/>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2">
      <c r="A667" s="975"/>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75"/>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75"/>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2">
      <c r="A670" s="975"/>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2">
      <c r="A671" s="975"/>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2">
      <c r="A672" s="975"/>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75"/>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75"/>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2">
      <c r="A675" s="975"/>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2">
      <c r="A676" s="975"/>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2">
      <c r="A677" s="975"/>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75"/>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75"/>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2">
      <c r="A680" s="975"/>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2">
      <c r="A681" s="975"/>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2">
      <c r="A682" s="975"/>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75"/>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75"/>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2">
      <c r="A685" s="975"/>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2">
      <c r="A686" s="975"/>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2">
      <c r="A687" s="975"/>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75"/>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75"/>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2">
      <c r="A690" s="975"/>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2">
      <c r="A691" s="975"/>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2">
      <c r="A692" s="975"/>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75"/>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75"/>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2">
      <c r="A695" s="975"/>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2">
      <c r="A696" s="975"/>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2">
      <c r="A697" s="975"/>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75"/>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7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2">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43.5" customHeight="1" x14ac:dyDescent="0.2">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6" t="s">
        <v>662</v>
      </c>
      <c r="AE702" s="877"/>
      <c r="AF702" s="877"/>
      <c r="AG702" s="864" t="s">
        <v>671</v>
      </c>
      <c r="AH702" s="865"/>
      <c r="AI702" s="865"/>
      <c r="AJ702" s="865"/>
      <c r="AK702" s="865"/>
      <c r="AL702" s="865"/>
      <c r="AM702" s="865"/>
      <c r="AN702" s="865"/>
      <c r="AO702" s="865"/>
      <c r="AP702" s="865"/>
      <c r="AQ702" s="865"/>
      <c r="AR702" s="865"/>
      <c r="AS702" s="865"/>
      <c r="AT702" s="865"/>
      <c r="AU702" s="865"/>
      <c r="AV702" s="865"/>
      <c r="AW702" s="865"/>
      <c r="AX702" s="866"/>
    </row>
    <row r="703" spans="1:51" ht="43.5" customHeight="1" x14ac:dyDescent="0.2">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662</v>
      </c>
      <c r="AE703" s="170"/>
      <c r="AF703" s="170"/>
      <c r="AG703" s="648" t="s">
        <v>672</v>
      </c>
      <c r="AH703" s="649"/>
      <c r="AI703" s="649"/>
      <c r="AJ703" s="649"/>
      <c r="AK703" s="649"/>
      <c r="AL703" s="649"/>
      <c r="AM703" s="649"/>
      <c r="AN703" s="649"/>
      <c r="AO703" s="649"/>
      <c r="AP703" s="649"/>
      <c r="AQ703" s="649"/>
      <c r="AR703" s="649"/>
      <c r="AS703" s="649"/>
      <c r="AT703" s="649"/>
      <c r="AU703" s="649"/>
      <c r="AV703" s="649"/>
      <c r="AW703" s="649"/>
      <c r="AX703" s="650"/>
    </row>
    <row r="704" spans="1:51" ht="43.5" customHeight="1" x14ac:dyDescent="0.2">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662</v>
      </c>
      <c r="AE704" s="567"/>
      <c r="AF704" s="567"/>
      <c r="AG704" s="409" t="s">
        <v>673</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2">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662</v>
      </c>
      <c r="AE705" s="717"/>
      <c r="AF705" s="717"/>
      <c r="AG705" s="175" t="s">
        <v>674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668</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2">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669</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2">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670</v>
      </c>
      <c r="AE708" s="652"/>
      <c r="AF708" s="652"/>
      <c r="AG708" s="507" t="s">
        <v>667</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2">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662</v>
      </c>
      <c r="AE709" s="170"/>
      <c r="AF709" s="170"/>
      <c r="AG709" s="648" t="s">
        <v>675</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2">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670</v>
      </c>
      <c r="AE710" s="170"/>
      <c r="AF710" s="170"/>
      <c r="AG710" s="648" t="s">
        <v>636</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2">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662</v>
      </c>
      <c r="AE711" s="170"/>
      <c r="AF711" s="170"/>
      <c r="AG711" s="648" t="s">
        <v>676</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2">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670</v>
      </c>
      <c r="AE712" s="567"/>
      <c r="AF712" s="567"/>
      <c r="AG712" s="575" t="s">
        <v>636</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2">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670</v>
      </c>
      <c r="AE713" s="170"/>
      <c r="AF713" s="171"/>
      <c r="AG713" s="648" t="s">
        <v>636</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2">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662</v>
      </c>
      <c r="AE714" s="573"/>
      <c r="AF714" s="574"/>
      <c r="AG714" s="673" t="s">
        <v>677</v>
      </c>
      <c r="AH714" s="674"/>
      <c r="AI714" s="674"/>
      <c r="AJ714" s="674"/>
      <c r="AK714" s="674"/>
      <c r="AL714" s="674"/>
      <c r="AM714" s="674"/>
      <c r="AN714" s="674"/>
      <c r="AO714" s="674"/>
      <c r="AP714" s="674"/>
      <c r="AQ714" s="674"/>
      <c r="AR714" s="674"/>
      <c r="AS714" s="674"/>
      <c r="AT714" s="674"/>
      <c r="AU714" s="674"/>
      <c r="AV714" s="674"/>
      <c r="AW714" s="674"/>
      <c r="AX714" s="675"/>
    </row>
    <row r="715" spans="1:50" ht="43.5" customHeight="1" x14ac:dyDescent="0.2">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662</v>
      </c>
      <c r="AE715" s="652"/>
      <c r="AF715" s="758"/>
      <c r="AG715" s="507" t="s">
        <v>678</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2">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662</v>
      </c>
      <c r="AE716" s="740"/>
      <c r="AF716" s="740"/>
      <c r="AG716" s="648" t="s">
        <v>679</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2">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662</v>
      </c>
      <c r="AE717" s="170"/>
      <c r="AF717" s="170"/>
      <c r="AG717" s="648" t="s">
        <v>680</v>
      </c>
      <c r="AH717" s="649"/>
      <c r="AI717" s="649"/>
      <c r="AJ717" s="649"/>
      <c r="AK717" s="649"/>
      <c r="AL717" s="649"/>
      <c r="AM717" s="649"/>
      <c r="AN717" s="649"/>
      <c r="AO717" s="649"/>
      <c r="AP717" s="649"/>
      <c r="AQ717" s="649"/>
      <c r="AR717" s="649"/>
      <c r="AS717" s="649"/>
      <c r="AT717" s="649"/>
      <c r="AU717" s="649"/>
      <c r="AV717" s="649"/>
      <c r="AW717" s="649"/>
      <c r="AX717" s="650"/>
    </row>
    <row r="718" spans="1:50" ht="43.5" customHeight="1" x14ac:dyDescent="0.2">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662</v>
      </c>
      <c r="AE718" s="170"/>
      <c r="AF718" s="170"/>
      <c r="AG718" s="178" t="s">
        <v>681</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670</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649999999999999" customHeight="1" x14ac:dyDescent="0.2">
      <c r="A720" s="634"/>
      <c r="B720" s="635"/>
      <c r="C720" s="915" t="s">
        <v>260</v>
      </c>
      <c r="D720" s="913"/>
      <c r="E720" s="913"/>
      <c r="F720" s="916"/>
      <c r="G720" s="912" t="s">
        <v>261</v>
      </c>
      <c r="H720" s="913"/>
      <c r="I720" s="913"/>
      <c r="J720" s="913"/>
      <c r="K720" s="913"/>
      <c r="L720" s="913"/>
      <c r="M720" s="913"/>
      <c r="N720" s="912" t="s">
        <v>264</v>
      </c>
      <c r="O720" s="913"/>
      <c r="P720" s="913"/>
      <c r="Q720" s="913"/>
      <c r="R720" s="913"/>
      <c r="S720" s="913"/>
      <c r="T720" s="913"/>
      <c r="U720" s="913"/>
      <c r="V720" s="913"/>
      <c r="W720" s="913"/>
      <c r="X720" s="913"/>
      <c r="Y720" s="913"/>
      <c r="Z720" s="913"/>
      <c r="AA720" s="913"/>
      <c r="AB720" s="913"/>
      <c r="AC720" s="913"/>
      <c r="AD720" s="913"/>
      <c r="AE720" s="913"/>
      <c r="AF720" s="914"/>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2">
      <c r="A721" s="634"/>
      <c r="B721" s="635"/>
      <c r="C721" s="899"/>
      <c r="D721" s="900"/>
      <c r="E721" s="900"/>
      <c r="F721" s="901"/>
      <c r="G721" s="917"/>
      <c r="H721" s="918"/>
      <c r="I721" s="63" t="str">
        <f>IF(OR(G721="　", G721=""), "", "-")</f>
        <v/>
      </c>
      <c r="J721" s="898"/>
      <c r="K721" s="898"/>
      <c r="L721" s="63" t="str">
        <f>IF(M721="","","-")</f>
        <v/>
      </c>
      <c r="M721" s="64"/>
      <c r="N721" s="895"/>
      <c r="O721" s="896"/>
      <c r="P721" s="896"/>
      <c r="Q721" s="896"/>
      <c r="R721" s="896"/>
      <c r="S721" s="896"/>
      <c r="T721" s="896"/>
      <c r="U721" s="896"/>
      <c r="V721" s="896"/>
      <c r="W721" s="896"/>
      <c r="X721" s="896"/>
      <c r="Y721" s="896"/>
      <c r="Z721" s="896"/>
      <c r="AA721" s="896"/>
      <c r="AB721" s="896"/>
      <c r="AC721" s="896"/>
      <c r="AD721" s="896"/>
      <c r="AE721" s="896"/>
      <c r="AF721" s="897"/>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2">
      <c r="A722" s="634"/>
      <c r="B722" s="635"/>
      <c r="C722" s="899"/>
      <c r="D722" s="900"/>
      <c r="E722" s="900"/>
      <c r="F722" s="901"/>
      <c r="G722" s="917"/>
      <c r="H722" s="918"/>
      <c r="I722" s="63" t="str">
        <f t="shared" ref="I722:I725" si="113">IF(OR(G722="　", G722=""), "", "-")</f>
        <v/>
      </c>
      <c r="J722" s="898"/>
      <c r="K722" s="898"/>
      <c r="L722" s="63" t="str">
        <f t="shared" ref="L722:L725" si="114">IF(M722="","","-")</f>
        <v/>
      </c>
      <c r="M722" s="64"/>
      <c r="N722" s="895"/>
      <c r="O722" s="896"/>
      <c r="P722" s="896"/>
      <c r="Q722" s="896"/>
      <c r="R722" s="896"/>
      <c r="S722" s="896"/>
      <c r="T722" s="896"/>
      <c r="U722" s="896"/>
      <c r="V722" s="896"/>
      <c r="W722" s="896"/>
      <c r="X722" s="896"/>
      <c r="Y722" s="896"/>
      <c r="Z722" s="896"/>
      <c r="AA722" s="896"/>
      <c r="AB722" s="896"/>
      <c r="AC722" s="896"/>
      <c r="AD722" s="896"/>
      <c r="AE722" s="896"/>
      <c r="AF722" s="897"/>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2">
      <c r="A723" s="634"/>
      <c r="B723" s="635"/>
      <c r="C723" s="899"/>
      <c r="D723" s="900"/>
      <c r="E723" s="900"/>
      <c r="F723" s="901"/>
      <c r="G723" s="917"/>
      <c r="H723" s="918"/>
      <c r="I723" s="63" t="str">
        <f t="shared" si="113"/>
        <v/>
      </c>
      <c r="J723" s="898"/>
      <c r="K723" s="898"/>
      <c r="L723" s="63" t="str">
        <f t="shared" si="114"/>
        <v/>
      </c>
      <c r="M723" s="64"/>
      <c r="N723" s="895"/>
      <c r="O723" s="896"/>
      <c r="P723" s="896"/>
      <c r="Q723" s="896"/>
      <c r="R723" s="896"/>
      <c r="S723" s="896"/>
      <c r="T723" s="896"/>
      <c r="U723" s="896"/>
      <c r="V723" s="896"/>
      <c r="W723" s="896"/>
      <c r="X723" s="896"/>
      <c r="Y723" s="896"/>
      <c r="Z723" s="896"/>
      <c r="AA723" s="896"/>
      <c r="AB723" s="896"/>
      <c r="AC723" s="896"/>
      <c r="AD723" s="896"/>
      <c r="AE723" s="896"/>
      <c r="AF723" s="897"/>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2">
      <c r="A724" s="634"/>
      <c r="B724" s="635"/>
      <c r="C724" s="899"/>
      <c r="D724" s="900"/>
      <c r="E724" s="900"/>
      <c r="F724" s="901"/>
      <c r="G724" s="917"/>
      <c r="H724" s="918"/>
      <c r="I724" s="63" t="str">
        <f t="shared" si="113"/>
        <v/>
      </c>
      <c r="J724" s="898"/>
      <c r="K724" s="898"/>
      <c r="L724" s="63" t="str">
        <f t="shared" si="114"/>
        <v/>
      </c>
      <c r="M724" s="64"/>
      <c r="N724" s="895"/>
      <c r="O724" s="896"/>
      <c r="P724" s="896"/>
      <c r="Q724" s="896"/>
      <c r="R724" s="896"/>
      <c r="S724" s="896"/>
      <c r="T724" s="896"/>
      <c r="U724" s="896"/>
      <c r="V724" s="896"/>
      <c r="W724" s="896"/>
      <c r="X724" s="896"/>
      <c r="Y724" s="896"/>
      <c r="Z724" s="896"/>
      <c r="AA724" s="896"/>
      <c r="AB724" s="896"/>
      <c r="AC724" s="896"/>
      <c r="AD724" s="896"/>
      <c r="AE724" s="896"/>
      <c r="AF724" s="897"/>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2">
      <c r="A725" s="636"/>
      <c r="B725" s="637"/>
      <c r="C725" s="899"/>
      <c r="D725" s="900"/>
      <c r="E725" s="900"/>
      <c r="F725" s="901"/>
      <c r="G725" s="940"/>
      <c r="H725" s="941"/>
      <c r="I725" s="65" t="str">
        <f t="shared" si="113"/>
        <v/>
      </c>
      <c r="J725" s="942"/>
      <c r="K725" s="942"/>
      <c r="L725" s="65" t="str">
        <f t="shared" si="114"/>
        <v/>
      </c>
      <c r="M725" s="66"/>
      <c r="N725" s="933"/>
      <c r="O725" s="934"/>
      <c r="P725" s="934"/>
      <c r="Q725" s="934"/>
      <c r="R725" s="934"/>
      <c r="S725" s="934"/>
      <c r="T725" s="934"/>
      <c r="U725" s="934"/>
      <c r="V725" s="934"/>
      <c r="W725" s="934"/>
      <c r="X725" s="934"/>
      <c r="Y725" s="934"/>
      <c r="Z725" s="934"/>
      <c r="AA725" s="934"/>
      <c r="AB725" s="934"/>
      <c r="AC725" s="934"/>
      <c r="AD725" s="934"/>
      <c r="AE725" s="934"/>
      <c r="AF725" s="935"/>
      <c r="AG725" s="178"/>
      <c r="AH725" s="179"/>
      <c r="AI725" s="179"/>
      <c r="AJ725" s="179"/>
      <c r="AK725" s="179"/>
      <c r="AL725" s="179"/>
      <c r="AM725" s="179"/>
      <c r="AN725" s="179"/>
      <c r="AO725" s="179"/>
      <c r="AP725" s="179"/>
      <c r="AQ725" s="179"/>
      <c r="AR725" s="179"/>
      <c r="AS725" s="179"/>
      <c r="AT725" s="179"/>
      <c r="AU725" s="179"/>
      <c r="AV725" s="179"/>
      <c r="AW725" s="179"/>
      <c r="AX725" s="180"/>
    </row>
    <row r="726" spans="1:52" ht="79.5" customHeight="1" x14ac:dyDescent="0.2">
      <c r="A726" s="602" t="s">
        <v>47</v>
      </c>
      <c r="B726" s="603"/>
      <c r="C726" s="424" t="s">
        <v>52</v>
      </c>
      <c r="D726" s="562"/>
      <c r="E726" s="562"/>
      <c r="F726" s="563"/>
      <c r="G726" s="778" t="s">
        <v>687</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79.5" customHeight="1" thickBot="1" x14ac:dyDescent="0.25">
      <c r="A727" s="604"/>
      <c r="B727" s="605"/>
      <c r="C727" s="679" t="s">
        <v>56</v>
      </c>
      <c r="D727" s="680"/>
      <c r="E727" s="680"/>
      <c r="F727" s="681"/>
      <c r="G727" s="776" t="s">
        <v>686</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2">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5">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2">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5">
      <c r="A731" s="599" t="s">
        <v>136</v>
      </c>
      <c r="B731" s="600"/>
      <c r="C731" s="600"/>
      <c r="D731" s="600"/>
      <c r="E731" s="601"/>
      <c r="F731" s="664" t="s">
        <v>688</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2">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5">
      <c r="A733" s="599" t="s">
        <v>691</v>
      </c>
      <c r="B733" s="600"/>
      <c r="C733" s="600"/>
      <c r="D733" s="600"/>
      <c r="E733" s="601"/>
      <c r="F733" s="747" t="s">
        <v>692</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2">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5">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2">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2">
      <c r="A737" s="142" t="s">
        <v>591</v>
      </c>
      <c r="B737" s="143"/>
      <c r="C737" s="143"/>
      <c r="D737" s="144"/>
      <c r="E737" s="90" t="s">
        <v>654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316</v>
      </c>
      <c r="B738" s="94"/>
      <c r="C738" s="94"/>
      <c r="D738" s="94"/>
      <c r="E738" s="90" t="s">
        <v>655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315</v>
      </c>
      <c r="B739" s="94"/>
      <c r="C739" s="94"/>
      <c r="D739" s="94"/>
      <c r="E739" s="90" t="s">
        <v>656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314</v>
      </c>
      <c r="B740" s="94"/>
      <c r="C740" s="94"/>
      <c r="D740" s="94"/>
      <c r="E740" s="90" t="s">
        <v>657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313</v>
      </c>
      <c r="B741" s="94"/>
      <c r="C741" s="94"/>
      <c r="D741" s="94"/>
      <c r="E741" s="90" t="s">
        <v>658</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312</v>
      </c>
      <c r="B742" s="94"/>
      <c r="C742" s="94"/>
      <c r="D742" s="94"/>
      <c r="E742" s="90" t="s">
        <v>659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311</v>
      </c>
      <c r="B743" s="94"/>
      <c r="C743" s="94"/>
      <c r="D743" s="94"/>
      <c r="E743" s="90" t="s">
        <v>660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310</v>
      </c>
      <c r="B744" s="94"/>
      <c r="C744" s="94"/>
      <c r="D744" s="94"/>
      <c r="E744" s="90" t="s">
        <v>661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309</v>
      </c>
      <c r="B745" s="94"/>
      <c r="C745" s="94"/>
      <c r="D745" s="94"/>
      <c r="E745" s="99" t="s">
        <v>660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464</v>
      </c>
      <c r="B746" s="94"/>
      <c r="C746" s="94"/>
      <c r="D746" s="94"/>
      <c r="E746" s="97" t="s">
        <v>629</v>
      </c>
      <c r="F746" s="98"/>
      <c r="G746" s="98"/>
      <c r="H746" s="85" t="str">
        <f>IF(E746="","","-")</f>
        <v>-</v>
      </c>
      <c r="I746" s="98"/>
      <c r="J746" s="98"/>
      <c r="K746" s="85" t="str">
        <f>IF(I746="","","-")</f>
        <v/>
      </c>
      <c r="L746" s="89">
        <v>48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428</v>
      </c>
      <c r="B747" s="94"/>
      <c r="C747" s="94"/>
      <c r="D747" s="94"/>
      <c r="E747" s="97" t="s">
        <v>629</v>
      </c>
      <c r="F747" s="98"/>
      <c r="G747" s="98"/>
      <c r="H747" s="85" t="str">
        <f>IF(E747="","","-")</f>
        <v>-</v>
      </c>
      <c r="I747" s="98"/>
      <c r="J747" s="98"/>
      <c r="K747" s="85" t="str">
        <f>IF(I747="","","-")</f>
        <v/>
      </c>
      <c r="L747" s="89">
        <v>49</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2">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45" hidden="1"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41" t="s">
        <v>305</v>
      </c>
      <c r="B787" s="742"/>
      <c r="C787" s="742"/>
      <c r="D787" s="742"/>
      <c r="E787" s="742"/>
      <c r="F787" s="743"/>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2">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35.25" customHeight="1" x14ac:dyDescent="0.2">
      <c r="A789" s="537"/>
      <c r="B789" s="744"/>
      <c r="C789" s="744"/>
      <c r="D789" s="744"/>
      <c r="E789" s="744"/>
      <c r="F789" s="745"/>
      <c r="G789" s="430" t="s">
        <v>639</v>
      </c>
      <c r="H789" s="431"/>
      <c r="I789" s="431"/>
      <c r="J789" s="431"/>
      <c r="K789" s="432"/>
      <c r="L789" s="433" t="s">
        <v>682</v>
      </c>
      <c r="M789" s="434"/>
      <c r="N789" s="434"/>
      <c r="O789" s="434"/>
      <c r="P789" s="434"/>
      <c r="Q789" s="434"/>
      <c r="R789" s="434"/>
      <c r="S789" s="434"/>
      <c r="T789" s="434"/>
      <c r="U789" s="434"/>
      <c r="V789" s="434"/>
      <c r="W789" s="434"/>
      <c r="X789" s="435"/>
      <c r="Y789" s="436">
        <v>3</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2">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2">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2">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2">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2">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2">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2">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2">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2">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3</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2">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2">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2">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2">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2">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2">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2">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2">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2">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2">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2">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2">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5">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2">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2">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2">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2">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2">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2">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2">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2">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2">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2">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2">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2">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5">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2">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2">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2">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2">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2">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2">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2">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2">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2">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2">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2">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2">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2">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5">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6" t="s">
        <v>265</v>
      </c>
      <c r="AM839" s="937"/>
      <c r="AN839" s="937"/>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43.5" customHeight="1" x14ac:dyDescent="0.2">
      <c r="A845" s="386">
        <v>1</v>
      </c>
      <c r="B845" s="386">
        <v>1</v>
      </c>
      <c r="C845" s="400" t="s">
        <v>683</v>
      </c>
      <c r="D845" s="400"/>
      <c r="E845" s="400"/>
      <c r="F845" s="400"/>
      <c r="G845" s="400"/>
      <c r="H845" s="400"/>
      <c r="I845" s="400"/>
      <c r="J845" s="401">
        <v>5011101012993</v>
      </c>
      <c r="K845" s="402"/>
      <c r="L845" s="402"/>
      <c r="M845" s="402"/>
      <c r="N845" s="402"/>
      <c r="O845" s="402"/>
      <c r="P845" s="406" t="s">
        <v>682</v>
      </c>
      <c r="Q845" s="302"/>
      <c r="R845" s="302"/>
      <c r="S845" s="302"/>
      <c r="T845" s="302"/>
      <c r="U845" s="302"/>
      <c r="V845" s="302"/>
      <c r="W845" s="302"/>
      <c r="X845" s="302"/>
      <c r="Y845" s="303">
        <v>3</v>
      </c>
      <c r="Z845" s="304"/>
      <c r="AA845" s="304"/>
      <c r="AB845" s="305"/>
      <c r="AC845" s="307" t="s">
        <v>292</v>
      </c>
      <c r="AD845" s="308"/>
      <c r="AE845" s="308"/>
      <c r="AF845" s="308"/>
      <c r="AG845" s="308"/>
      <c r="AH845" s="403">
        <v>1</v>
      </c>
      <c r="AI845" s="404"/>
      <c r="AJ845" s="404"/>
      <c r="AK845" s="404"/>
      <c r="AL845" s="311">
        <v>98.6</v>
      </c>
      <c r="AM845" s="312"/>
      <c r="AN845" s="312"/>
      <c r="AO845" s="313"/>
      <c r="AP845" s="306" t="s">
        <v>667</v>
      </c>
      <c r="AQ845" s="306"/>
      <c r="AR845" s="306"/>
      <c r="AS845" s="306"/>
      <c r="AT845" s="306"/>
      <c r="AU845" s="306"/>
      <c r="AV845" s="306"/>
      <c r="AW845" s="306"/>
      <c r="AX845" s="306"/>
    </row>
    <row r="846" spans="1:51" ht="30" hidden="1" customHeight="1" x14ac:dyDescent="0.2">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2">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2">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2">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2">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2">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2">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2">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2">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2">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2">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2">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2">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2">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2">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2">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2">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69" t="s">
        <v>250</v>
      </c>
      <c r="B1106" s="870"/>
      <c r="C1106" s="870"/>
      <c r="D1106" s="870"/>
      <c r="E1106" s="870"/>
      <c r="F1106" s="870"/>
      <c r="G1106" s="870"/>
      <c r="H1106" s="870"/>
      <c r="I1106" s="870"/>
      <c r="J1106" s="870"/>
      <c r="K1106" s="870"/>
      <c r="L1106" s="870"/>
      <c r="M1106" s="870"/>
      <c r="N1106" s="870"/>
      <c r="O1106" s="870"/>
      <c r="P1106" s="870"/>
      <c r="Q1106" s="870"/>
      <c r="R1106" s="870"/>
      <c r="S1106" s="870"/>
      <c r="T1106" s="870"/>
      <c r="U1106" s="870"/>
      <c r="V1106" s="870"/>
      <c r="W1106" s="870"/>
      <c r="X1106" s="870"/>
      <c r="Y1106" s="870"/>
      <c r="Z1106" s="870"/>
      <c r="AA1106" s="870"/>
      <c r="AB1106" s="870"/>
      <c r="AC1106" s="870"/>
      <c r="AD1106" s="870"/>
      <c r="AE1106" s="870"/>
      <c r="AF1106" s="870"/>
      <c r="AG1106" s="870"/>
      <c r="AH1106" s="870"/>
      <c r="AI1106" s="870"/>
      <c r="AJ1106" s="870"/>
      <c r="AK1106" s="871"/>
      <c r="AL1106" s="938" t="s">
        <v>265</v>
      </c>
      <c r="AM1106" s="939"/>
      <c r="AN1106" s="939"/>
      <c r="AO1106" s="62"/>
      <c r="AP1106" s="57"/>
      <c r="AQ1106" s="57"/>
      <c r="AR1106" s="57"/>
      <c r="AS1106" s="57"/>
      <c r="AT1106" s="57"/>
      <c r="AU1106" s="57"/>
      <c r="AV1106" s="57"/>
      <c r="AW1106" s="57"/>
      <c r="AX1106" s="58"/>
      <c r="AY1106">
        <f>COUNTIF($AO$1106,"☑")</f>
        <v>0</v>
      </c>
    </row>
    <row r="1107" spans="1:51" ht="24.75" hidden="1"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2">
      <c r="A1109" s="386"/>
      <c r="B1109" s="386"/>
      <c r="C1109" s="262" t="s">
        <v>215</v>
      </c>
      <c r="D1109" s="872"/>
      <c r="E1109" s="262" t="s">
        <v>214</v>
      </c>
      <c r="F1109" s="872"/>
      <c r="G1109" s="872"/>
      <c r="H1109" s="872"/>
      <c r="I1109" s="872"/>
      <c r="J1109" s="262" t="s">
        <v>221</v>
      </c>
      <c r="K1109" s="262"/>
      <c r="L1109" s="262"/>
      <c r="M1109" s="262"/>
      <c r="N1109" s="262"/>
      <c r="O1109" s="262"/>
      <c r="P1109" s="330" t="s">
        <v>27</v>
      </c>
      <c r="Q1109" s="330"/>
      <c r="R1109" s="330"/>
      <c r="S1109" s="330"/>
      <c r="T1109" s="330"/>
      <c r="U1109" s="330"/>
      <c r="V1109" s="330"/>
      <c r="W1109" s="330"/>
      <c r="X1109" s="330"/>
      <c r="Y1109" s="262" t="s">
        <v>223</v>
      </c>
      <c r="Z1109" s="872"/>
      <c r="AA1109" s="872"/>
      <c r="AB1109" s="872"/>
      <c r="AC1109" s="262" t="s">
        <v>197</v>
      </c>
      <c r="AD1109" s="262"/>
      <c r="AE1109" s="262"/>
      <c r="AF1109" s="262"/>
      <c r="AG1109" s="262"/>
      <c r="AH1109" s="330" t="s">
        <v>210</v>
      </c>
      <c r="AI1109" s="331"/>
      <c r="AJ1109" s="331"/>
      <c r="AK1109" s="331"/>
      <c r="AL1109" s="331" t="s">
        <v>21</v>
      </c>
      <c r="AM1109" s="331"/>
      <c r="AN1109" s="331"/>
      <c r="AO1109" s="875"/>
      <c r="AP1109" s="408" t="s">
        <v>251</v>
      </c>
      <c r="AQ1109" s="408"/>
      <c r="AR1109" s="408"/>
      <c r="AS1109" s="408"/>
      <c r="AT1109" s="408"/>
      <c r="AU1109" s="408"/>
      <c r="AV1109" s="408"/>
      <c r="AW1109" s="408"/>
      <c r="AX1109" s="408"/>
    </row>
    <row r="1110" spans="1:51" ht="30" hidden="1" customHeight="1" x14ac:dyDescent="0.2">
      <c r="A1110" s="386">
        <v>1</v>
      </c>
      <c r="B1110" s="386">
        <v>1</v>
      </c>
      <c r="C1110" s="874"/>
      <c r="D1110" s="874"/>
      <c r="E1110" s="873"/>
      <c r="F1110" s="873"/>
      <c r="G1110" s="873"/>
      <c r="H1110" s="873"/>
      <c r="I1110" s="873"/>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2">
      <c r="A1111" s="386">
        <v>2</v>
      </c>
      <c r="B1111" s="386">
        <v>1</v>
      </c>
      <c r="C1111" s="874"/>
      <c r="D1111" s="874"/>
      <c r="E1111" s="873"/>
      <c r="F1111" s="873"/>
      <c r="G1111" s="873"/>
      <c r="H1111" s="873"/>
      <c r="I1111" s="873"/>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6">
        <v>3</v>
      </c>
      <c r="B1112" s="386">
        <v>1</v>
      </c>
      <c r="C1112" s="874"/>
      <c r="D1112" s="874"/>
      <c r="E1112" s="873"/>
      <c r="F1112" s="873"/>
      <c r="G1112" s="873"/>
      <c r="H1112" s="873"/>
      <c r="I1112" s="873"/>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6">
        <v>4</v>
      </c>
      <c r="B1113" s="386">
        <v>1</v>
      </c>
      <c r="C1113" s="874"/>
      <c r="D1113" s="874"/>
      <c r="E1113" s="873"/>
      <c r="F1113" s="873"/>
      <c r="G1113" s="873"/>
      <c r="H1113" s="873"/>
      <c r="I1113" s="873"/>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6">
        <v>5</v>
      </c>
      <c r="B1114" s="386">
        <v>1</v>
      </c>
      <c r="C1114" s="874"/>
      <c r="D1114" s="874"/>
      <c r="E1114" s="873"/>
      <c r="F1114" s="873"/>
      <c r="G1114" s="873"/>
      <c r="H1114" s="873"/>
      <c r="I1114" s="873"/>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6">
        <v>6</v>
      </c>
      <c r="B1115" s="386">
        <v>1</v>
      </c>
      <c r="C1115" s="874"/>
      <c r="D1115" s="874"/>
      <c r="E1115" s="873"/>
      <c r="F1115" s="873"/>
      <c r="G1115" s="873"/>
      <c r="H1115" s="873"/>
      <c r="I1115" s="873"/>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6">
        <v>7</v>
      </c>
      <c r="B1116" s="386">
        <v>1</v>
      </c>
      <c r="C1116" s="874"/>
      <c r="D1116" s="874"/>
      <c r="E1116" s="873"/>
      <c r="F1116" s="873"/>
      <c r="G1116" s="873"/>
      <c r="H1116" s="873"/>
      <c r="I1116" s="873"/>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6">
        <v>8</v>
      </c>
      <c r="B1117" s="386">
        <v>1</v>
      </c>
      <c r="C1117" s="874"/>
      <c r="D1117" s="874"/>
      <c r="E1117" s="873"/>
      <c r="F1117" s="873"/>
      <c r="G1117" s="873"/>
      <c r="H1117" s="873"/>
      <c r="I1117" s="873"/>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6">
        <v>9</v>
      </c>
      <c r="B1118" s="386">
        <v>1</v>
      </c>
      <c r="C1118" s="874"/>
      <c r="D1118" s="874"/>
      <c r="E1118" s="873"/>
      <c r="F1118" s="873"/>
      <c r="G1118" s="873"/>
      <c r="H1118" s="873"/>
      <c r="I1118" s="873"/>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6">
        <v>10</v>
      </c>
      <c r="B1119" s="386">
        <v>1</v>
      </c>
      <c r="C1119" s="874"/>
      <c r="D1119" s="874"/>
      <c r="E1119" s="873"/>
      <c r="F1119" s="873"/>
      <c r="G1119" s="873"/>
      <c r="H1119" s="873"/>
      <c r="I1119" s="873"/>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6">
        <v>11</v>
      </c>
      <c r="B1120" s="386">
        <v>1</v>
      </c>
      <c r="C1120" s="874"/>
      <c r="D1120" s="874"/>
      <c r="E1120" s="873"/>
      <c r="F1120" s="873"/>
      <c r="G1120" s="873"/>
      <c r="H1120" s="873"/>
      <c r="I1120" s="873"/>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6">
        <v>12</v>
      </c>
      <c r="B1121" s="386">
        <v>1</v>
      </c>
      <c r="C1121" s="874"/>
      <c r="D1121" s="874"/>
      <c r="E1121" s="873"/>
      <c r="F1121" s="873"/>
      <c r="G1121" s="873"/>
      <c r="H1121" s="873"/>
      <c r="I1121" s="873"/>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6">
        <v>13</v>
      </c>
      <c r="B1122" s="386">
        <v>1</v>
      </c>
      <c r="C1122" s="874"/>
      <c r="D1122" s="874"/>
      <c r="E1122" s="873"/>
      <c r="F1122" s="873"/>
      <c r="G1122" s="873"/>
      <c r="H1122" s="873"/>
      <c r="I1122" s="873"/>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6">
        <v>14</v>
      </c>
      <c r="B1123" s="386">
        <v>1</v>
      </c>
      <c r="C1123" s="874"/>
      <c r="D1123" s="874"/>
      <c r="E1123" s="873"/>
      <c r="F1123" s="873"/>
      <c r="G1123" s="873"/>
      <c r="H1123" s="873"/>
      <c r="I1123" s="873"/>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6">
        <v>15</v>
      </c>
      <c r="B1124" s="386">
        <v>1</v>
      </c>
      <c r="C1124" s="874"/>
      <c r="D1124" s="874"/>
      <c r="E1124" s="873"/>
      <c r="F1124" s="873"/>
      <c r="G1124" s="873"/>
      <c r="H1124" s="873"/>
      <c r="I1124" s="873"/>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6">
        <v>16</v>
      </c>
      <c r="B1125" s="386">
        <v>1</v>
      </c>
      <c r="C1125" s="874"/>
      <c r="D1125" s="874"/>
      <c r="E1125" s="873"/>
      <c r="F1125" s="873"/>
      <c r="G1125" s="873"/>
      <c r="H1125" s="873"/>
      <c r="I1125" s="873"/>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6">
        <v>17</v>
      </c>
      <c r="B1126" s="386">
        <v>1</v>
      </c>
      <c r="C1126" s="874"/>
      <c r="D1126" s="874"/>
      <c r="E1126" s="873"/>
      <c r="F1126" s="873"/>
      <c r="G1126" s="873"/>
      <c r="H1126" s="873"/>
      <c r="I1126" s="873"/>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6">
        <v>18</v>
      </c>
      <c r="B1127" s="386">
        <v>1</v>
      </c>
      <c r="C1127" s="874"/>
      <c r="D1127" s="874"/>
      <c r="E1127" s="247"/>
      <c r="F1127" s="873"/>
      <c r="G1127" s="873"/>
      <c r="H1127" s="873"/>
      <c r="I1127" s="873"/>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6">
        <v>19</v>
      </c>
      <c r="B1128" s="386">
        <v>1</v>
      </c>
      <c r="C1128" s="874"/>
      <c r="D1128" s="874"/>
      <c r="E1128" s="873"/>
      <c r="F1128" s="873"/>
      <c r="G1128" s="873"/>
      <c r="H1128" s="873"/>
      <c r="I1128" s="873"/>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6">
        <v>20</v>
      </c>
      <c r="B1129" s="386">
        <v>1</v>
      </c>
      <c r="C1129" s="874"/>
      <c r="D1129" s="874"/>
      <c r="E1129" s="873"/>
      <c r="F1129" s="873"/>
      <c r="G1129" s="873"/>
      <c r="H1129" s="873"/>
      <c r="I1129" s="873"/>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6">
        <v>21</v>
      </c>
      <c r="B1130" s="386">
        <v>1</v>
      </c>
      <c r="C1130" s="874"/>
      <c r="D1130" s="874"/>
      <c r="E1130" s="873"/>
      <c r="F1130" s="873"/>
      <c r="G1130" s="873"/>
      <c r="H1130" s="873"/>
      <c r="I1130" s="873"/>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6">
        <v>22</v>
      </c>
      <c r="B1131" s="386">
        <v>1</v>
      </c>
      <c r="C1131" s="874"/>
      <c r="D1131" s="874"/>
      <c r="E1131" s="873"/>
      <c r="F1131" s="873"/>
      <c r="G1131" s="873"/>
      <c r="H1131" s="873"/>
      <c r="I1131" s="873"/>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6">
        <v>23</v>
      </c>
      <c r="B1132" s="386">
        <v>1</v>
      </c>
      <c r="C1132" s="874"/>
      <c r="D1132" s="874"/>
      <c r="E1132" s="873"/>
      <c r="F1132" s="873"/>
      <c r="G1132" s="873"/>
      <c r="H1132" s="873"/>
      <c r="I1132" s="873"/>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6">
        <v>24</v>
      </c>
      <c r="B1133" s="386">
        <v>1</v>
      </c>
      <c r="C1133" s="874"/>
      <c r="D1133" s="874"/>
      <c r="E1133" s="873"/>
      <c r="F1133" s="873"/>
      <c r="G1133" s="873"/>
      <c r="H1133" s="873"/>
      <c r="I1133" s="873"/>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6">
        <v>25</v>
      </c>
      <c r="B1134" s="386">
        <v>1</v>
      </c>
      <c r="C1134" s="874"/>
      <c r="D1134" s="874"/>
      <c r="E1134" s="873"/>
      <c r="F1134" s="873"/>
      <c r="G1134" s="873"/>
      <c r="H1134" s="873"/>
      <c r="I1134" s="873"/>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6">
        <v>26</v>
      </c>
      <c r="B1135" s="386">
        <v>1</v>
      </c>
      <c r="C1135" s="874"/>
      <c r="D1135" s="874"/>
      <c r="E1135" s="873"/>
      <c r="F1135" s="873"/>
      <c r="G1135" s="873"/>
      <c r="H1135" s="873"/>
      <c r="I1135" s="873"/>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6">
        <v>27</v>
      </c>
      <c r="B1136" s="386">
        <v>1</v>
      </c>
      <c r="C1136" s="874"/>
      <c r="D1136" s="874"/>
      <c r="E1136" s="873"/>
      <c r="F1136" s="873"/>
      <c r="G1136" s="873"/>
      <c r="H1136" s="873"/>
      <c r="I1136" s="873"/>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6">
        <v>28</v>
      </c>
      <c r="B1137" s="386">
        <v>1</v>
      </c>
      <c r="C1137" s="874"/>
      <c r="D1137" s="874"/>
      <c r="E1137" s="873"/>
      <c r="F1137" s="873"/>
      <c r="G1137" s="873"/>
      <c r="H1137" s="873"/>
      <c r="I1137" s="873"/>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6">
        <v>29</v>
      </c>
      <c r="B1138" s="386">
        <v>1</v>
      </c>
      <c r="C1138" s="874"/>
      <c r="D1138" s="874"/>
      <c r="E1138" s="873"/>
      <c r="F1138" s="873"/>
      <c r="G1138" s="873"/>
      <c r="H1138" s="873"/>
      <c r="I1138" s="873"/>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6">
        <v>30</v>
      </c>
      <c r="B1139" s="386">
        <v>1</v>
      </c>
      <c r="C1139" s="874"/>
      <c r="D1139" s="874"/>
      <c r="E1139" s="873"/>
      <c r="F1139" s="873"/>
      <c r="G1139" s="873"/>
      <c r="H1139" s="873"/>
      <c r="I1139" s="873"/>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AK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3:AX13 P15:AC17 AK15:AX15 AK16:AQ17 AD14:AJ17">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Q134:AQ135 AU134:AU135 AM134:AM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17"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662</v>
      </c>
      <c r="H2" s="13" t="str">
        <f>IF(G2="","",F2)</f>
        <v>一般会計</v>
      </c>
      <c r="I2" s="13" t="str">
        <f>IF(H2="","",IF(I1&lt;&gt;"",CONCATENATE(I1,"、",H2),H2))</f>
        <v>一般会計</v>
      </c>
      <c r="K2" s="14" t="s">
        <v>102</v>
      </c>
      <c r="L2" s="15"/>
      <c r="M2" s="13" t="str">
        <f>IF(L2="","",K2)</f>
        <v/>
      </c>
      <c r="N2" s="13" t="str">
        <f>IF(M2="","",IF(N1&lt;&gt;"",CONCATENATE(N1,"、",M2),M2))</f>
        <v/>
      </c>
      <c r="O2" s="13"/>
      <c r="P2" s="12" t="s">
        <v>73</v>
      </c>
      <c r="Q2" s="17" t="s">
        <v>662</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662</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2">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2">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662</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2">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2">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2">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2">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2">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2">
      <c r="A38" s="13"/>
      <c r="B38" s="13"/>
      <c r="F38" s="13"/>
      <c r="G38" s="19"/>
      <c r="K38" s="13"/>
      <c r="L38" s="13"/>
      <c r="O38" s="13"/>
      <c r="P38" s="13"/>
      <c r="Q38" s="19"/>
      <c r="T38" s="13"/>
      <c r="U38" s="32" t="s">
        <v>307</v>
      </c>
      <c r="Y38" s="32" t="s">
        <v>371</v>
      </c>
      <c r="Z38" s="32" t="s">
        <v>502</v>
      </c>
      <c r="AF38" s="30"/>
      <c r="AK38" s="42" t="str">
        <f t="shared" si="7"/>
        <v>k</v>
      </c>
    </row>
    <row r="39" spans="1:37" x14ac:dyDescent="0.2">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2">
      <c r="A40" s="13"/>
      <c r="B40" s="13"/>
      <c r="F40" s="13"/>
      <c r="G40" s="19"/>
      <c r="K40" s="13"/>
      <c r="L40" s="13"/>
      <c r="O40" s="13"/>
      <c r="P40" s="13"/>
      <c r="Q40" s="19"/>
      <c r="T40" s="13"/>
      <c r="Y40" s="32" t="s">
        <v>373</v>
      </c>
      <c r="Z40" s="32" t="s">
        <v>504</v>
      </c>
      <c r="AF40" s="30"/>
      <c r="AK40" s="42" t="str">
        <f t="shared" si="7"/>
        <v>m</v>
      </c>
    </row>
    <row r="41" spans="1:37" x14ac:dyDescent="0.2">
      <c r="A41" s="13"/>
      <c r="B41" s="13"/>
      <c r="F41" s="13"/>
      <c r="G41" s="19"/>
      <c r="K41" s="13"/>
      <c r="L41" s="13"/>
      <c r="O41" s="13"/>
      <c r="P41" s="13"/>
      <c r="Q41" s="19"/>
      <c r="T41" s="13"/>
      <c r="Y41" s="32" t="s">
        <v>374</v>
      </c>
      <c r="Z41" s="32" t="s">
        <v>505</v>
      </c>
      <c r="AF41" s="30"/>
      <c r="AK41" s="42" t="str">
        <f t="shared" si="7"/>
        <v>n</v>
      </c>
    </row>
    <row r="42" spans="1:37" x14ac:dyDescent="0.2">
      <c r="A42" s="13"/>
      <c r="B42" s="13"/>
      <c r="F42" s="13"/>
      <c r="G42" s="19"/>
      <c r="K42" s="13"/>
      <c r="L42" s="13"/>
      <c r="O42" s="13"/>
      <c r="P42" s="13"/>
      <c r="Q42" s="19"/>
      <c r="T42" s="13"/>
      <c r="Y42" s="32" t="s">
        <v>375</v>
      </c>
      <c r="Z42" s="32" t="s">
        <v>506</v>
      </c>
      <c r="AF42" s="30"/>
      <c r="AK42" s="42" t="str">
        <f t="shared" si="7"/>
        <v>o</v>
      </c>
    </row>
    <row r="43" spans="1:37" x14ac:dyDescent="0.2">
      <c r="A43" s="13"/>
      <c r="B43" s="13"/>
      <c r="F43" s="13"/>
      <c r="G43" s="19"/>
      <c r="K43" s="13"/>
      <c r="L43" s="13"/>
      <c r="O43" s="13"/>
      <c r="P43" s="13"/>
      <c r="Q43" s="19"/>
      <c r="T43" s="13"/>
      <c r="Y43" s="32" t="s">
        <v>376</v>
      </c>
      <c r="Z43" s="32" t="s">
        <v>507</v>
      </c>
      <c r="AF43" s="30"/>
      <c r="AK43" s="42" t="str">
        <f t="shared" si="7"/>
        <v>p</v>
      </c>
    </row>
    <row r="44" spans="1:37" x14ac:dyDescent="0.2">
      <c r="A44" s="13"/>
      <c r="B44" s="13"/>
      <c r="F44" s="13"/>
      <c r="G44" s="19"/>
      <c r="K44" s="13"/>
      <c r="L44" s="13"/>
      <c r="O44" s="13"/>
      <c r="P44" s="13"/>
      <c r="Q44" s="19"/>
      <c r="T44" s="13"/>
      <c r="Y44" s="32" t="s">
        <v>377</v>
      </c>
      <c r="Z44" s="32" t="s">
        <v>508</v>
      </c>
      <c r="AF44" s="30"/>
      <c r="AK44" s="42" t="str">
        <f t="shared" si="7"/>
        <v>q</v>
      </c>
    </row>
    <row r="45" spans="1:37" x14ac:dyDescent="0.2">
      <c r="A45" s="13"/>
      <c r="B45" s="13"/>
      <c r="F45" s="13"/>
      <c r="G45" s="19"/>
      <c r="K45" s="13"/>
      <c r="L45" s="13"/>
      <c r="O45" s="13"/>
      <c r="P45" s="13"/>
      <c r="Q45" s="19"/>
      <c r="T45" s="13"/>
      <c r="Y45" s="32" t="s">
        <v>378</v>
      </c>
      <c r="Z45" s="32" t="s">
        <v>509</v>
      </c>
      <c r="AF45" s="30"/>
      <c r="AK45" s="42" t="str">
        <f t="shared" si="7"/>
        <v>r</v>
      </c>
    </row>
    <row r="46" spans="1:37" x14ac:dyDescent="0.2">
      <c r="A46" s="13"/>
      <c r="B46" s="13"/>
      <c r="F46" s="13"/>
      <c r="G46" s="19"/>
      <c r="K46" s="13"/>
      <c r="L46" s="13"/>
      <c r="O46" s="13"/>
      <c r="P46" s="13"/>
      <c r="Q46" s="19"/>
      <c r="T46" s="13"/>
      <c r="Y46" s="32" t="s">
        <v>379</v>
      </c>
      <c r="Z46" s="32" t="s">
        <v>510</v>
      </c>
      <c r="AF46" s="30"/>
      <c r="AK46" s="42" t="str">
        <f t="shared" si="7"/>
        <v>s</v>
      </c>
    </row>
    <row r="47" spans="1:37" x14ac:dyDescent="0.2">
      <c r="A47" s="13"/>
      <c r="B47" s="13"/>
      <c r="F47" s="13"/>
      <c r="G47" s="19"/>
      <c r="K47" s="13"/>
      <c r="L47" s="13"/>
      <c r="O47" s="13"/>
      <c r="P47" s="13"/>
      <c r="Q47" s="19"/>
      <c r="T47" s="13"/>
      <c r="Y47" s="32" t="s">
        <v>380</v>
      </c>
      <c r="Z47" s="32" t="s">
        <v>511</v>
      </c>
      <c r="AF47" s="30"/>
      <c r="AK47" s="42" t="str">
        <f t="shared" si="7"/>
        <v>t</v>
      </c>
    </row>
    <row r="48" spans="1:37" x14ac:dyDescent="0.2">
      <c r="A48" s="13"/>
      <c r="B48" s="13"/>
      <c r="F48" s="13"/>
      <c r="G48" s="19"/>
      <c r="K48" s="13"/>
      <c r="L48" s="13"/>
      <c r="O48" s="13"/>
      <c r="P48" s="13"/>
      <c r="Q48" s="19"/>
      <c r="T48" s="13"/>
      <c r="Y48" s="32" t="s">
        <v>381</v>
      </c>
      <c r="Z48" s="32" t="s">
        <v>512</v>
      </c>
      <c r="AF48" s="30"/>
      <c r="AK48" s="42" t="str">
        <f t="shared" si="7"/>
        <v>u</v>
      </c>
    </row>
    <row r="49" spans="1:37" x14ac:dyDescent="0.2">
      <c r="A49" s="13"/>
      <c r="B49" s="13"/>
      <c r="F49" s="13"/>
      <c r="G49" s="19"/>
      <c r="K49" s="13"/>
      <c r="L49" s="13"/>
      <c r="O49" s="13"/>
      <c r="P49" s="13"/>
      <c r="Q49" s="19"/>
      <c r="T49" s="13"/>
      <c r="Y49" s="32" t="s">
        <v>382</v>
      </c>
      <c r="Z49" s="32" t="s">
        <v>513</v>
      </c>
      <c r="AF49" s="30"/>
      <c r="AK49" s="42" t="str">
        <f t="shared" si="7"/>
        <v>v</v>
      </c>
    </row>
    <row r="50" spans="1:37" x14ac:dyDescent="0.2">
      <c r="A50" s="13"/>
      <c r="B50" s="13"/>
      <c r="F50" s="13"/>
      <c r="G50" s="19"/>
      <c r="K50" s="13"/>
      <c r="L50" s="13"/>
      <c r="O50" s="13"/>
      <c r="P50" s="13"/>
      <c r="Q50" s="19"/>
      <c r="T50" s="13"/>
      <c r="Y50" s="32" t="s">
        <v>383</v>
      </c>
      <c r="Z50" s="32" t="s">
        <v>514</v>
      </c>
      <c r="AF50" s="30"/>
    </row>
    <row r="51" spans="1:37" x14ac:dyDescent="0.2">
      <c r="A51" s="13"/>
      <c r="B51" s="13"/>
      <c r="F51" s="13"/>
      <c r="G51" s="19"/>
      <c r="K51" s="13"/>
      <c r="L51" s="13"/>
      <c r="O51" s="13"/>
      <c r="P51" s="13"/>
      <c r="Q51" s="19"/>
      <c r="T51" s="13"/>
      <c r="Y51" s="32" t="s">
        <v>384</v>
      </c>
      <c r="Z51" s="32" t="s">
        <v>515</v>
      </c>
      <c r="AF51" s="30"/>
    </row>
    <row r="52" spans="1:37" x14ac:dyDescent="0.2">
      <c r="A52" s="13"/>
      <c r="B52" s="13"/>
      <c r="F52" s="13"/>
      <c r="G52" s="19"/>
      <c r="K52" s="13"/>
      <c r="L52" s="13"/>
      <c r="O52" s="13"/>
      <c r="P52" s="13"/>
      <c r="Q52" s="19"/>
      <c r="T52" s="13"/>
      <c r="Y52" s="32" t="s">
        <v>385</v>
      </c>
      <c r="Z52" s="32" t="s">
        <v>516</v>
      </c>
      <c r="AF52" s="30"/>
    </row>
    <row r="53" spans="1:37" x14ac:dyDescent="0.2">
      <c r="A53" s="13"/>
      <c r="B53" s="13"/>
      <c r="F53" s="13"/>
      <c r="G53" s="19"/>
      <c r="K53" s="13"/>
      <c r="L53" s="13"/>
      <c r="O53" s="13"/>
      <c r="P53" s="13"/>
      <c r="Q53" s="19"/>
      <c r="T53" s="13"/>
      <c r="Y53" s="32" t="s">
        <v>386</v>
      </c>
      <c r="Z53" s="32" t="s">
        <v>517</v>
      </c>
      <c r="AF53" s="30"/>
    </row>
    <row r="54" spans="1:37" x14ac:dyDescent="0.2">
      <c r="A54" s="13"/>
      <c r="B54" s="13"/>
      <c r="F54" s="13"/>
      <c r="G54" s="19"/>
      <c r="K54" s="13"/>
      <c r="L54" s="13"/>
      <c r="O54" s="13"/>
      <c r="P54" s="20"/>
      <c r="Q54" s="19"/>
      <c r="T54" s="13"/>
      <c r="Y54" s="32" t="s">
        <v>387</v>
      </c>
      <c r="Z54" s="32" t="s">
        <v>518</v>
      </c>
      <c r="AF54" s="30"/>
    </row>
    <row r="55" spans="1:37" x14ac:dyDescent="0.2">
      <c r="A55" s="13"/>
      <c r="B55" s="13"/>
      <c r="F55" s="13"/>
      <c r="G55" s="19"/>
      <c r="K55" s="13"/>
      <c r="L55" s="13"/>
      <c r="O55" s="13"/>
      <c r="P55" s="13"/>
      <c r="Q55" s="19"/>
      <c r="T55" s="13"/>
      <c r="Y55" s="32" t="s">
        <v>388</v>
      </c>
      <c r="Z55" s="32" t="s">
        <v>519</v>
      </c>
      <c r="AF55" s="30"/>
    </row>
    <row r="56" spans="1:37" x14ac:dyDescent="0.2">
      <c r="A56" s="13"/>
      <c r="B56" s="13"/>
      <c r="F56" s="13"/>
      <c r="G56" s="19"/>
      <c r="K56" s="13"/>
      <c r="L56" s="13"/>
      <c r="O56" s="13"/>
      <c r="P56" s="13"/>
      <c r="Q56" s="19"/>
      <c r="T56" s="13"/>
      <c r="Y56" s="32" t="s">
        <v>389</v>
      </c>
      <c r="Z56" s="32" t="s">
        <v>520</v>
      </c>
      <c r="AF56" s="30"/>
    </row>
    <row r="57" spans="1:37" x14ac:dyDescent="0.2">
      <c r="A57" s="13"/>
      <c r="B57" s="13"/>
      <c r="F57" s="13"/>
      <c r="G57" s="19"/>
      <c r="K57" s="13"/>
      <c r="L57" s="13"/>
      <c r="O57" s="13"/>
      <c r="P57" s="13"/>
      <c r="Q57" s="19"/>
      <c r="T57" s="13"/>
      <c r="Y57" s="32" t="s">
        <v>390</v>
      </c>
      <c r="Z57" s="32" t="s">
        <v>521</v>
      </c>
      <c r="AF57" s="30"/>
    </row>
    <row r="58" spans="1:37" x14ac:dyDescent="0.2">
      <c r="A58" s="13"/>
      <c r="B58" s="13"/>
      <c r="F58" s="13"/>
      <c r="G58" s="19"/>
      <c r="K58" s="13"/>
      <c r="L58" s="13"/>
      <c r="O58" s="13"/>
      <c r="P58" s="13"/>
      <c r="Q58" s="19"/>
      <c r="T58" s="13"/>
      <c r="Y58" s="32" t="s">
        <v>391</v>
      </c>
      <c r="Z58" s="32" t="s">
        <v>522</v>
      </c>
      <c r="AF58" s="30"/>
    </row>
    <row r="59" spans="1:37" x14ac:dyDescent="0.2">
      <c r="A59" s="13"/>
      <c r="B59" s="13"/>
      <c r="F59" s="13"/>
      <c r="G59" s="19"/>
      <c r="K59" s="13"/>
      <c r="L59" s="13"/>
      <c r="O59" s="13"/>
      <c r="P59" s="13"/>
      <c r="Q59" s="19"/>
      <c r="T59" s="13"/>
      <c r="Y59" s="32" t="s">
        <v>392</v>
      </c>
      <c r="Z59" s="32" t="s">
        <v>523</v>
      </c>
      <c r="AF59" s="30"/>
    </row>
    <row r="60" spans="1:37" x14ac:dyDescent="0.2">
      <c r="A60" s="13"/>
      <c r="B60" s="13"/>
      <c r="F60" s="13"/>
      <c r="G60" s="19"/>
      <c r="K60" s="13"/>
      <c r="L60" s="13"/>
      <c r="O60" s="13"/>
      <c r="P60" s="13"/>
      <c r="Q60" s="19"/>
      <c r="T60" s="13"/>
      <c r="Y60" s="32" t="s">
        <v>393</v>
      </c>
      <c r="Z60" s="32" t="s">
        <v>524</v>
      </c>
      <c r="AF60" s="30"/>
    </row>
    <row r="61" spans="1:37" x14ac:dyDescent="0.2">
      <c r="A61" s="13"/>
      <c r="B61" s="13"/>
      <c r="F61" s="13"/>
      <c r="G61" s="19"/>
      <c r="K61" s="13"/>
      <c r="L61" s="13"/>
      <c r="O61" s="13"/>
      <c r="P61" s="13"/>
      <c r="Q61" s="19"/>
      <c r="T61" s="13"/>
      <c r="Y61" s="32" t="s">
        <v>394</v>
      </c>
      <c r="Z61" s="32" t="s">
        <v>525</v>
      </c>
      <c r="AF61" s="30"/>
    </row>
    <row r="62" spans="1:37" x14ac:dyDescent="0.2">
      <c r="A62" s="13"/>
      <c r="B62" s="13"/>
      <c r="F62" s="13"/>
      <c r="G62" s="19"/>
      <c r="K62" s="13"/>
      <c r="L62" s="13"/>
      <c r="O62" s="13"/>
      <c r="P62" s="13"/>
      <c r="Q62" s="19"/>
      <c r="T62" s="13"/>
      <c r="Y62" s="32" t="s">
        <v>395</v>
      </c>
      <c r="Z62" s="32" t="s">
        <v>526</v>
      </c>
      <c r="AF62" s="30"/>
    </row>
    <row r="63" spans="1:37" x14ac:dyDescent="0.2">
      <c r="A63" s="13"/>
      <c r="B63" s="13"/>
      <c r="F63" s="13"/>
      <c r="G63" s="19"/>
      <c r="K63" s="13"/>
      <c r="L63" s="13"/>
      <c r="O63" s="13"/>
      <c r="P63" s="13"/>
      <c r="Q63" s="19"/>
      <c r="T63" s="13"/>
      <c r="Y63" s="32" t="s">
        <v>396</v>
      </c>
      <c r="Z63" s="32" t="s">
        <v>527</v>
      </c>
      <c r="AF63" s="30"/>
    </row>
    <row r="64" spans="1:37" x14ac:dyDescent="0.2">
      <c r="A64" s="13"/>
      <c r="B64" s="13"/>
      <c r="F64" s="13"/>
      <c r="G64" s="19"/>
      <c r="K64" s="13"/>
      <c r="L64" s="13"/>
      <c r="O64" s="13"/>
      <c r="P64" s="13"/>
      <c r="Q64" s="19"/>
      <c r="T64" s="13"/>
      <c r="Y64" s="32" t="s">
        <v>397</v>
      </c>
      <c r="Z64" s="32" t="s">
        <v>528</v>
      </c>
      <c r="AF64" s="30"/>
    </row>
    <row r="65" spans="1:32" x14ac:dyDescent="0.2">
      <c r="A65" s="13"/>
      <c r="B65" s="13"/>
      <c r="F65" s="13"/>
      <c r="G65" s="19"/>
      <c r="K65" s="13"/>
      <c r="L65" s="13"/>
      <c r="O65" s="13"/>
      <c r="P65" s="13"/>
      <c r="Q65" s="19"/>
      <c r="T65" s="13"/>
      <c r="Y65" s="32" t="s">
        <v>398</v>
      </c>
      <c r="Z65" s="32" t="s">
        <v>529</v>
      </c>
      <c r="AF65" s="30"/>
    </row>
    <row r="66" spans="1:32" x14ac:dyDescent="0.2">
      <c r="A66" s="13"/>
      <c r="B66" s="13"/>
      <c r="F66" s="13"/>
      <c r="G66" s="19"/>
      <c r="K66" s="13"/>
      <c r="L66" s="13"/>
      <c r="O66" s="13"/>
      <c r="P66" s="13"/>
      <c r="Q66" s="19"/>
      <c r="T66" s="13"/>
      <c r="Y66" s="32" t="s">
        <v>70</v>
      </c>
      <c r="Z66" s="32" t="s">
        <v>530</v>
      </c>
      <c r="AF66" s="30"/>
    </row>
    <row r="67" spans="1:32" x14ac:dyDescent="0.2">
      <c r="A67" s="13"/>
      <c r="B67" s="13"/>
      <c r="F67" s="13"/>
      <c r="G67" s="19"/>
      <c r="K67" s="13"/>
      <c r="L67" s="13"/>
      <c r="O67" s="13"/>
      <c r="P67" s="13"/>
      <c r="Q67" s="19"/>
      <c r="T67" s="13"/>
      <c r="Y67" s="32" t="s">
        <v>399</v>
      </c>
      <c r="Z67" s="32" t="s">
        <v>531</v>
      </c>
      <c r="AF67" s="30"/>
    </row>
    <row r="68" spans="1:32" x14ac:dyDescent="0.2">
      <c r="A68" s="13"/>
      <c r="B68" s="13"/>
      <c r="F68" s="13"/>
      <c r="G68" s="19"/>
      <c r="K68" s="13"/>
      <c r="L68" s="13"/>
      <c r="O68" s="13"/>
      <c r="P68" s="13"/>
      <c r="Q68" s="19"/>
      <c r="T68" s="13"/>
      <c r="Y68" s="32" t="s">
        <v>400</v>
      </c>
      <c r="Z68" s="32" t="s">
        <v>532</v>
      </c>
      <c r="AF68" s="30"/>
    </row>
    <row r="69" spans="1:32" x14ac:dyDescent="0.2">
      <c r="A69" s="13"/>
      <c r="B69" s="13"/>
      <c r="F69" s="13"/>
      <c r="G69" s="19"/>
      <c r="K69" s="13"/>
      <c r="L69" s="13"/>
      <c r="O69" s="13"/>
      <c r="P69" s="13"/>
      <c r="Q69" s="19"/>
      <c r="T69" s="13"/>
      <c r="Y69" s="32" t="s">
        <v>401</v>
      </c>
      <c r="Z69" s="32" t="s">
        <v>533</v>
      </c>
      <c r="AF69" s="30"/>
    </row>
    <row r="70" spans="1:32" x14ac:dyDescent="0.2">
      <c r="A70" s="13"/>
      <c r="B70" s="13"/>
      <c r="Y70" s="32" t="s">
        <v>402</v>
      </c>
      <c r="Z70" s="32" t="s">
        <v>534</v>
      </c>
    </row>
    <row r="71" spans="1:32" x14ac:dyDescent="0.2">
      <c r="Y71" s="32" t="s">
        <v>403</v>
      </c>
      <c r="Z71" s="32" t="s">
        <v>535</v>
      </c>
    </row>
    <row r="72" spans="1:32" x14ac:dyDescent="0.2">
      <c r="Y72" s="32" t="s">
        <v>404</v>
      </c>
      <c r="Z72" s="32" t="s">
        <v>536</v>
      </c>
    </row>
    <row r="73" spans="1:32" x14ac:dyDescent="0.2">
      <c r="Y73" s="32" t="s">
        <v>405</v>
      </c>
      <c r="Z73" s="32" t="s">
        <v>537</v>
      </c>
    </row>
    <row r="74" spans="1:32" x14ac:dyDescent="0.2">
      <c r="Y74" s="32" t="s">
        <v>406</v>
      </c>
      <c r="Z74" s="32" t="s">
        <v>538</v>
      </c>
    </row>
    <row r="75" spans="1:32" x14ac:dyDescent="0.2">
      <c r="Y75" s="32" t="s">
        <v>407</v>
      </c>
      <c r="Z75" s="32" t="s">
        <v>539</v>
      </c>
    </row>
    <row r="76" spans="1:32" x14ac:dyDescent="0.2">
      <c r="Y76" s="32" t="s">
        <v>408</v>
      </c>
      <c r="Z76" s="32" t="s">
        <v>540</v>
      </c>
    </row>
    <row r="77" spans="1:32" x14ac:dyDescent="0.2">
      <c r="Y77" s="32" t="s">
        <v>409</v>
      </c>
      <c r="Z77" s="32" t="s">
        <v>541</v>
      </c>
    </row>
    <row r="78" spans="1:32" x14ac:dyDescent="0.2">
      <c r="Y78" s="32" t="s">
        <v>410</v>
      </c>
      <c r="Z78" s="32" t="s">
        <v>542</v>
      </c>
    </row>
    <row r="79" spans="1:32" x14ac:dyDescent="0.2">
      <c r="Y79" s="32" t="s">
        <v>411</v>
      </c>
      <c r="Z79" s="32" t="s">
        <v>543</v>
      </c>
    </row>
    <row r="80" spans="1:32" x14ac:dyDescent="0.2">
      <c r="Y80" s="32" t="s">
        <v>412</v>
      </c>
      <c r="Z80" s="32" t="s">
        <v>544</v>
      </c>
    </row>
    <row r="81" spans="25:26" x14ac:dyDescent="0.2">
      <c r="Y81" s="32" t="s">
        <v>413</v>
      </c>
      <c r="Z81" s="32" t="s">
        <v>545</v>
      </c>
    </row>
    <row r="82" spans="25:26" x14ac:dyDescent="0.2">
      <c r="Y82" s="32" t="s">
        <v>414</v>
      </c>
      <c r="Z82" s="32" t="s">
        <v>546</v>
      </c>
    </row>
    <row r="83" spans="25:26" x14ac:dyDescent="0.2">
      <c r="Y83" s="32" t="s">
        <v>415</v>
      </c>
      <c r="Z83" s="32" t="s">
        <v>547</v>
      </c>
    </row>
    <row r="84" spans="25:26" x14ac:dyDescent="0.2">
      <c r="Y84" s="32" t="s">
        <v>416</v>
      </c>
      <c r="Z84" s="32" t="s">
        <v>548</v>
      </c>
    </row>
    <row r="85" spans="25:26" x14ac:dyDescent="0.2">
      <c r="Y85" s="32" t="s">
        <v>417</v>
      </c>
      <c r="Z85" s="32" t="s">
        <v>549</v>
      </c>
    </row>
    <row r="86" spans="25:26" x14ac:dyDescent="0.2">
      <c r="Y86" s="32" t="s">
        <v>418</v>
      </c>
      <c r="Z86" s="32" t="s">
        <v>550</v>
      </c>
    </row>
    <row r="87" spans="25:26" x14ac:dyDescent="0.2">
      <c r="Y87" s="32" t="s">
        <v>419</v>
      </c>
      <c r="Z87" s="32" t="s">
        <v>551</v>
      </c>
    </row>
    <row r="88" spans="25:26" x14ac:dyDescent="0.2">
      <c r="Y88" s="32" t="s">
        <v>420</v>
      </c>
      <c r="Z88" s="32" t="s">
        <v>552</v>
      </c>
    </row>
    <row r="89" spans="25:26" x14ac:dyDescent="0.2">
      <c r="Y89" s="32" t="s">
        <v>421</v>
      </c>
      <c r="Z89" s="32" t="s">
        <v>553</v>
      </c>
    </row>
    <row r="90" spans="25:26" x14ac:dyDescent="0.2">
      <c r="Y90" s="32" t="s">
        <v>422</v>
      </c>
      <c r="Z90" s="32" t="s">
        <v>554</v>
      </c>
    </row>
    <row r="91" spans="25:26" x14ac:dyDescent="0.2">
      <c r="Y91" s="32" t="s">
        <v>423</v>
      </c>
      <c r="Z91" s="32" t="s">
        <v>555</v>
      </c>
    </row>
    <row r="92" spans="25:26" x14ac:dyDescent="0.2">
      <c r="Y92" s="32" t="s">
        <v>424</v>
      </c>
      <c r="Z92" s="32" t="s">
        <v>556</v>
      </c>
    </row>
    <row r="93" spans="25:26" x14ac:dyDescent="0.2">
      <c r="Y93" s="32" t="s">
        <v>425</v>
      </c>
      <c r="Z93" s="32" t="s">
        <v>557</v>
      </c>
    </row>
    <row r="94" spans="25:26" x14ac:dyDescent="0.2">
      <c r="Y94" s="32" t="s">
        <v>426</v>
      </c>
      <c r="Z94" s="32" t="s">
        <v>558</v>
      </c>
    </row>
    <row r="95" spans="25:26" x14ac:dyDescent="0.2">
      <c r="Y95" s="32" t="s">
        <v>427</v>
      </c>
      <c r="Z95" s="32" t="s">
        <v>559</v>
      </c>
    </row>
    <row r="96" spans="25:26" x14ac:dyDescent="0.2">
      <c r="Y96" s="32" t="s">
        <v>329</v>
      </c>
      <c r="Z96" s="32" t="s">
        <v>560</v>
      </c>
    </row>
    <row r="97" spans="25:26" x14ac:dyDescent="0.2">
      <c r="Y97" s="32" t="s">
        <v>428</v>
      </c>
      <c r="Z97" s="32" t="s">
        <v>561</v>
      </c>
    </row>
    <row r="98" spans="25:26" x14ac:dyDescent="0.2">
      <c r="Y98" s="32" t="s">
        <v>429</v>
      </c>
      <c r="Z98" s="32" t="s">
        <v>562</v>
      </c>
    </row>
    <row r="99" spans="25:26" x14ac:dyDescent="0.2">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森口裕輔</cp:lastModifiedBy>
  <cp:lastPrinted>2021-04-26T05:34:17Z</cp:lastPrinted>
  <dcterms:created xsi:type="dcterms:W3CDTF">2012-03-13T00:50:25Z</dcterms:created>
  <dcterms:modified xsi:type="dcterms:W3CDTF">2021-08-26T01:23:15Z</dcterms:modified>
</cp:coreProperties>
</file>