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公園(チェック済)\公園再々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16" i="3"/>
  <c r="AY645" i="3"/>
  <c r="AY134" i="3"/>
  <c r="AY25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877" i="3"/>
</calcChain>
</file>

<file path=xl/sharedStrings.xml><?xml version="1.0" encoding="utf-8"?>
<sst xmlns="http://schemas.openxmlformats.org/spreadsheetml/2006/main" count="2426" uniqueCount="743">
  <si>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</si>
  <si>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</si>
  <si>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</si>
  <si>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</si>
  <si>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</si>
  <si>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</si>
  <si>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</si>
  <si>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</si>
  <si>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</si>
  <si>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</si>
  <si>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</si>
  <si>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</si>
  <si>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</si>
  <si>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</si>
  <si>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</si>
  <si>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</si>
  <si>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</si>
  <si>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</si>
  <si>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</si>
  <si>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</si>
  <si>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</si>
  <si>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</si>
  <si>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</si>
  <si>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</si>
  <si>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</si>
  <si>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</si>
  <si>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</si>
  <si>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</si>
  <si>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</si>
  <si>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</si>
  <si>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</si>
  <si>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</si>
  <si>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</si>
  <si>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</si>
  <si>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</si>
  <si>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</si>
  <si>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</si>
  <si>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</si>
  <si>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</si>
  <si>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</si>
  <si>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</si>
  <si>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</si>
  <si>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</si>
  <si>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</si>
  <si>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</si>
  <si>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</si>
  <si>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</si>
  <si>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</si>
  <si>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</si>
  <si>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</si>
  <si>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</si>
  <si>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</si>
  <si>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</si>
  <si>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</si>
  <si>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</si>
  <si>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</si>
  <si>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</si>
  <si>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</si>
  <si>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</si>
  <si>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</si>
  <si>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</si>
  <si>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</si>
  <si>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</si>
  <si>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</si>
  <si>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</si>
  <si>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</si>
  <si>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</si>
  <si>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</si>
  <si>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</si>
  <si>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</si>
  <si>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</si>
  <si>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</si>
  <si>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</si>
  <si>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</si>
  <si>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</si>
  <si>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</si>
  <si>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</si>
  <si>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</si>
  <si>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</si>
  <si>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</si>
  <si>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</si>
  <si>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</si>
  <si>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</si>
  <si>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</si>
  <si>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</si>
  <si>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</si>
  <si>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</si>
  <si>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</si>
  <si>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</si>
  <si>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</si>
  <si>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</si>
  <si>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</si>
  <si>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</si>
  <si>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</si>
  <si>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</si>
  <si>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</si>
  <si>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</si>
  <si>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</si>
  <si>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</si>
  <si>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</si>
  <si>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</si>
  <si>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</si>
  <si>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</si>
  <si>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</si>
  <si>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</si>
  <si>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</si>
  <si>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</si>
  <si>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</si>
  <si>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</si>
  <si>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</si>
  <si>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</si>
  <si>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</si>
  <si>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</si>
  <si>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</si>
  <si>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</si>
  <si>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</si>
  <si>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</si>
  <si>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</si>
  <si>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</si>
  <si>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</si>
  <si>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</si>
  <si>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</si>
  <si>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</si>
  <si>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</si>
  <si>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</si>
  <si>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</si>
  <si>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</si>
  <si>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</si>
  <si>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</si>
  <si>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</si>
  <si>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</si>
  <si>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</si>
  <si>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</si>
  <si>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</si>
  <si>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</si>
  <si>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</si>
  <si>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</si>
  <si>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</si>
  <si>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</si>
  <si>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</si>
  <si>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</si>
  <si>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</si>
  <si>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</si>
  <si>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</si>
  <si>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</si>
  <si>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</si>
  <si>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</si>
  <si>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</si>
  <si>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</si>
  <si>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</si>
  <si>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</si>
  <si>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</si>
  <si>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</si>
  <si>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</si>
  <si>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</si>
  <si>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</si>
  <si>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</si>
  <si>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</si>
  <si>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</si>
  <si>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</si>
  <si>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</si>
  <si>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</si>
  <si>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</si>
  <si>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</si>
  <si>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</si>
  <si>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</si>
  <si>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</si>
  <si>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</si>
  <si>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</si>
  <si>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</si>
  <si>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</si>
  <si>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</si>
  <si>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</si>
  <si>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</si>
  <si>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</si>
  <si>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</si>
  <si>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</si>
  <si>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</si>
  <si>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</si>
  <si>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</si>
  <si>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</si>
  <si>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</si>
  <si>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</si>
  <si>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</si>
  <si>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</si>
  <si>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</si>
  <si>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</si>
  <si>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</si>
  <si>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</si>
  <si>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</si>
  <si>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</si>
  <si>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</si>
  <si>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</si>
  <si>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</si>
  <si>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</si>
  <si>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</si>
  <si>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</si>
  <si>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</si>
  <si>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</si>
  <si>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</si>
  <si>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</si>
  <si>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</si>
  <si>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</si>
  <si>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</si>
  <si>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</si>
  <si>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</si>
  <si>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</si>
  <si>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</si>
  <si>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</si>
  <si>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</si>
  <si>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</si>
  <si>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</si>
  <si>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</si>
  <si>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</si>
  <si>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</si>
  <si>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</si>
  <si>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</si>
  <si>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</si>
  <si>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</si>
  <si>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</si>
  <si>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</si>
  <si>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</si>
  <si>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</si>
  <si>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</si>
  <si>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</si>
  <si>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</si>
  <si>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</si>
  <si>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</si>
  <si>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</si>
  <si>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</si>
  <si>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</si>
  <si>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</si>
  <si>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</si>
  <si>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</si>
  <si>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</si>
  <si>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</si>
  <si>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</si>
  <si>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</si>
  <si>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</si>
  <si>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</si>
  <si>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</si>
  <si>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</si>
  <si>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</si>
  <si>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</si>
  <si>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</si>
  <si>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</si>
  <si>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</si>
  <si>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</si>
  <si>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</si>
  <si>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</si>
  <si>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</si>
  <si>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</si>
  <si>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</si>
  <si>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</si>
  <si>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</si>
  <si>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</si>
  <si>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</si>
  <si>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</si>
  <si>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</si>
  <si>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</si>
  <si>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</si>
  <si>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</si>
  <si>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</si>
  <si>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</si>
  <si>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</si>
  <si>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</si>
  <si>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</si>
  <si>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</si>
  <si>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</si>
  <si>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</si>
  <si>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</si>
  <si>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</si>
  <si>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</si>
  <si>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</si>
  <si>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</si>
  <si>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</si>
  <si>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</si>
  <si>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</si>
  <si>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</si>
  <si>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</si>
  <si>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</si>
  <si>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</si>
  <si>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</si>
  <si>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</si>
  <si>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</si>
  <si>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</si>
  <si>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</si>
  <si>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</si>
  <si>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</si>
  <si>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</si>
  <si>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</si>
  <si>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</si>
  <si>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</si>
  <si>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</si>
  <si>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</si>
  <si>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</si>
  <si>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</si>
  <si>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</si>
  <si>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</si>
  <si>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</si>
  <si>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</si>
  <si>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</si>
  <si>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</si>
  <si>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</si>
  <si>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</si>
  <si>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</si>
  <si>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</si>
  <si>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</si>
  <si>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</si>
  <si>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</si>
  <si>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</si>
  <si>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</si>
  <si>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</si>
  <si>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</si>
  <si>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</si>
  <si>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</si>
  <si>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</si>
  <si>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</si>
  <si>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</si>
  <si>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</si>
  <si>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</si>
  <si>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</si>
  <si>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</si>
  <si>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</si>
  <si>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</si>
  <si>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</si>
  <si>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</si>
  <si>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</si>
  <si>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</si>
  <si>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</si>
  <si>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</si>
  <si>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</si>
  <si>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</si>
  <si>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</si>
  <si>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</si>
  <si>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</si>
  <si>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</si>
  <si>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</si>
  <si>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</si>
  <si>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</si>
  <si>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</si>
  <si>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</si>
  <si>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</si>
  <si>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</si>
  <si>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</si>
  <si>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</si>
  <si>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</si>
  <si>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</si>
  <si>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</si>
  <si>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</si>
  <si>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</si>
  <si>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</si>
  <si>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</si>
  <si>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</si>
  <si>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</si>
  <si>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</si>
  <si>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</si>
  <si>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</si>
  <si>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</si>
  <si>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</si>
  <si>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</si>
  <si>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</si>
  <si>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</si>
  <si>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</si>
  <si>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</si>
  <si>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</si>
  <si>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</si>
  <si>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</si>
  <si>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</si>
  <si>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</si>
  <si>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</si>
  <si>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</si>
  <si>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</si>
  <si>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</si>
  <si>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</si>
  <si>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</si>
  <si>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</si>
  <si>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</si>
  <si>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</si>
  <si>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</si>
  <si>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</si>
  <si>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</si>
  <si>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</si>
  <si>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</si>
  <si>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</si>
  <si>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</si>
  <si>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</si>
  <si>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</si>
  <si>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</si>
  <si>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</si>
  <si>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</si>
  <si>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</si>
  <si>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</si>
  <si>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</si>
  <si>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</si>
  <si>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</si>
  <si>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</si>
  <si>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</si>
  <si>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</si>
  <si>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</si>
  <si>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</si>
  <si>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</si>
  <si>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</si>
  <si>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</si>
  <si>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</si>
  <si>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</si>
  <si>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</si>
  <si>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</si>
  <si>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</si>
  <si>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</si>
  <si>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</si>
  <si>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</si>
  <si>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</si>
  <si>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</si>
  <si>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</si>
  <si>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</si>
  <si>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</si>
  <si>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</si>
  <si>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</si>
  <si>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</si>
  <si>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</si>
  <si>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</si>
  <si>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</si>
  <si>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</si>
  <si>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</si>
  <si>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</si>
  <si>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</si>
  <si>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</si>
  <si>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</si>
  <si>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</si>
  <si>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</si>
  <si>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</si>
  <si>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</si>
  <si>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</si>
  <si>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</si>
  <si>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</si>
  <si>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</si>
  <si>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</si>
  <si>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</si>
  <si>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</si>
  <si>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</si>
  <si>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</si>
  <si>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</si>
  <si>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</si>
  <si>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</si>
  <si>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</si>
  <si>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</si>
  <si>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</si>
  <si>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</si>
  <si>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</si>
  <si>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</si>
  <si>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</si>
  <si>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</si>
  <si>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</si>
  <si>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</si>
  <si>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</si>
  <si>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</si>
  <si>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</si>
  <si>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</si>
  <si>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</si>
  <si>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</si>
  <si>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</si>
  <si>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</si>
  <si>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</si>
  <si>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</si>
  <si>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</si>
  <si>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</si>
  <si>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</si>
  <si>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</si>
  <si>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</si>
  <si>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</si>
  <si>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</si>
  <si>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</si>
  <si>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</si>
  <si>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</si>
  <si>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</si>
  <si>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</si>
  <si>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</si>
  <si>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</si>
  <si>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</si>
  <si>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</si>
  <si>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</si>
  <si>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</si>
  <si>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</si>
  <si>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</si>
  <si>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</si>
  <si>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</si>
  <si>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</si>
  <si>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</si>
  <si>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</si>
  <si>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</si>
  <si>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</si>
  <si>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</si>
  <si>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</si>
  <si>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</si>
  <si>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</si>
  <si>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</si>
  <si>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</si>
  <si>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</si>
  <si>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</si>
  <si>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</si>
  <si>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</si>
  <si>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</si>
  <si>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</si>
  <si>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</si>
  <si>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</si>
  <si>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</si>
  <si>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</si>
  <si>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</si>
  <si>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</si>
  <si>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</si>
  <si>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</si>
  <si>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</si>
  <si>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</si>
  <si>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</si>
  <si>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</si>
  <si>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</si>
  <si>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</si>
  <si>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</si>
  <si>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</si>
  <si>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</si>
  <si>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</si>
  <si>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</si>
  <si>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</si>
  <si>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</si>
  <si>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</si>
  <si>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</si>
  <si>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</si>
  <si>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</si>
  <si>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</si>
  <si>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</si>
  <si>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</si>
  <si>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</si>
  <si>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</si>
  <si>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</si>
  <si>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</si>
  <si>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</si>
  <si>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</si>
  <si>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</si>
  <si>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</si>
  <si>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</si>
  <si>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</si>
  <si>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</si>
  <si>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</si>
  <si>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</si>
  <si>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</si>
  <si>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</si>
  <si>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</si>
  <si>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</si>
  <si>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</si>
  <si>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</si>
  <si>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</si>
  <si>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</si>
  <si>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</si>
  <si>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</si>
  <si>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</si>
  <si>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</si>
  <si>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</si>
  <si>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</si>
  <si>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</si>
  <si>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</si>
  <si>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</si>
  <si>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</si>
  <si>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</si>
  <si>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</si>
  <si>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</si>
  <si>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</si>
  <si>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</si>
  <si>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</si>
  <si>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</si>
  <si>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</si>
  <si>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</si>
  <si>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</si>
  <si>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</si>
  <si>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</si>
  <si>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</si>
  <si>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</si>
  <si>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</si>
  <si>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</si>
  <si>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</si>
  <si>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</si>
  <si>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</si>
  <si>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</si>
  <si>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</si>
  <si>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</si>
  <si>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</si>
  <si>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</si>
  <si>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</si>
  <si>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</si>
  <si>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</si>
  <si>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</si>
  <si>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</si>
  <si>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</si>
  <si>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</si>
  <si>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</si>
  <si>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</si>
  <si>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</si>
  <si>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</si>
  <si>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</si>
  <si>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</si>
  <si>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</si>
  <si>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</si>
  <si>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</si>
  <si>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</si>
  <si>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</si>
  <si>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</si>
  <si>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</si>
  <si>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</si>
  <si>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</si>
  <si>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</si>
  <si>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</si>
  <si>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</si>
  <si>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</si>
  <si>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</si>
  <si>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</si>
  <si>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</si>
  <si>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</si>
  <si>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</si>
  <si>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</si>
  <si>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</si>
  <si>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</si>
  <si>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</si>
  <si>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</si>
  <si>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</si>
  <si>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</si>
  <si>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景観まちづくり刷新支援事業</t>
    <phoneticPr fontId="5"/>
  </si>
  <si>
    <t>都市局</t>
    <phoneticPr fontId="5"/>
  </si>
  <si>
    <t>国土交通省</t>
  </si>
  <si>
    <t>公園緑地・景観課</t>
    <phoneticPr fontId="5"/>
  </si>
  <si>
    <t>課長　五十嵐　康之</t>
    <phoneticPr fontId="5"/>
  </si>
  <si>
    <t>○</t>
  </si>
  <si>
    <t>地域における歴史的風致の維持及び向上に関する法律、景観法、都市再生特別措置法</t>
    <phoneticPr fontId="5"/>
  </si>
  <si>
    <t>国土のグランドデザイン2050（H26.7.4)、明日の日本を支える観光ビジョン(H28.3.30)、観光立国推進基本計画(H29.3.28)、都市再生推進事業制度・交付要綱(H30.7.15)</t>
    <phoneticPr fontId="5"/>
  </si>
  <si>
    <t>我が国の総人口が2004年をピークとして減少に転じ、急激な人口の高齢化の進展により、国内市場の縮小など都市を巡る社会経済情勢は大きく変化している。縮小傾向にある国内市場の経済を活性化させるため、本事業により、我が国に存在する地域固有の優れた景観や歴史的な建造物等の景観資源の保全・活用を推進し、都市の魅力向上、地域活性化を図り、観光産業を基幹産業として成長させることで、観光立国を実現する。</t>
    <phoneticPr fontId="5"/>
  </si>
  <si>
    <t>景観の優れた観光資源の保全・活用による観光地の魅力向上を図るため、目に見えるかたちでの景観形成を促進する景観まちづくり刷新モデル地区を指定し、当該地区における景観形成の取組、関連インフラの整備等に対し、総合的な支援を行うことにより、３年間でまちの景観を刷新する。
　【補 助 率】  　１／２
　【実施主体】　地方公共団体、協議会</t>
    <phoneticPr fontId="5"/>
  </si>
  <si>
    <t>-</t>
  </si>
  <si>
    <t>-</t>
    <phoneticPr fontId="5"/>
  </si>
  <si>
    <t>景観まちづくり刷新支援事業を活用した地方自治体における令和2年度の観光入込客数を、平成27年度比10％増加させる。</t>
    <phoneticPr fontId="5"/>
  </si>
  <si>
    <t>景観まちづくり刷新支援事業を活用した地方自治体における観光入込客数の増加割合（平成27年度比増加観光入込客数）/（平成27年度観光入込客数）}×100％</t>
    <phoneticPr fontId="5"/>
  </si>
  <si>
    <t>％</t>
    <phoneticPr fontId="5"/>
  </si>
  <si>
    <t>各地方公共団体の観光入込客数に関する実績調査（国土交通省都市局調べ）</t>
    <phoneticPr fontId="5"/>
  </si>
  <si>
    <t>補助事業実施箇所（地区）数</t>
    <phoneticPr fontId="5"/>
  </si>
  <si>
    <t>執行実績額（百万円）
／補助事業実施箇所（地区）数　　　</t>
    <phoneticPr fontId="5"/>
  </si>
  <si>
    <t>箇所</t>
    <phoneticPr fontId="5"/>
  </si>
  <si>
    <t>百万円</t>
    <phoneticPr fontId="5"/>
  </si>
  <si>
    <t>　百万円
　/箇所数</t>
    <phoneticPr fontId="5"/>
  </si>
  <si>
    <t>2,006/10</t>
    <phoneticPr fontId="5"/>
  </si>
  <si>
    <t>3,022/10</t>
    <phoneticPr fontId="5"/>
  </si>
  <si>
    <t>6　国際競争力、観光交流、広域・地域間連携等の確保・強化</t>
    <phoneticPr fontId="5"/>
  </si>
  <si>
    <t>21　景観に優れた国土・観光地づくりを推進する</t>
    <phoneticPr fontId="5"/>
  </si>
  <si>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phoneticPr fontId="5"/>
  </si>
  <si>
    <t>観光立国の実現のため、地域固有の優れた景観や歴史的な建造物等の景観資源の保全・活用の推進が求められており、国民や社会のニーズを的確に反映している。</t>
    <phoneticPr fontId="5"/>
  </si>
  <si>
    <t>「明日の日本を支える観光ビジョン」において、目に見えるかたちでの景観形成を促進するため、モデル地区を選定し重点支援するとされており、併せて国としての国土づくりの理念や方針を示した「国土のグランドデザイン2050」において国の基本戦略にもなっていることから国が支援すべき事業である。</t>
    <phoneticPr fontId="5"/>
  </si>
  <si>
    <t>目に見える形での景観形成を促進するモデル地区を集中整備することで、地域の魅力を向上させる施策であり、優先度は高い。</t>
    <phoneticPr fontId="5"/>
  </si>
  <si>
    <t>協議会構成員である民間団体が発注する工事で、既発注工事と密接に関連している随意契約であるため妥当である。</t>
    <phoneticPr fontId="5"/>
  </si>
  <si>
    <t>無</t>
  </si>
  <si>
    <t>有</t>
  </si>
  <si>
    <t>本事業は、「明日の日本を支える観光ビジョン」に基づき、観光客を増加させるために行う事業であることに加え、面的な整備を行うことにより施設整備に多額の費用を要することから、事業費の１／２を補助する受益者との負担関係は妥当である。</t>
    <phoneticPr fontId="5"/>
  </si>
  <si>
    <t>申請内容を精査し、真に必要な内容についてのみ補助することとしていることから、単位あたりのコストは妥当である。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</si>
  <si>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t>
    <phoneticPr fontId="5"/>
  </si>
  <si>
    <t>交付対象を、良好な景観資源の保全・活用により都市の魅力向上等を図る事業としており、真に必要なものに限定している。</t>
    <phoneticPr fontId="5"/>
  </si>
  <si>
    <t>年度内に事業完了するよう努めたものの、地域住民及び関係機関との協議に不測の日数を要したこと等の理由による繰越のため、妥当である。なお、繰越となった事業は事業規模が大きかったことから、繰越額が大きくなっている。</t>
    <phoneticPr fontId="5"/>
  </si>
  <si>
    <t>発注先の選定にあたっては、価格競争方式や総合評価方式を採用することを基本としており、コスト削減に努めている。</t>
    <phoneticPr fontId="5"/>
  </si>
  <si>
    <t>整備が完了したものについては、まちの魅力の向上に資する施設として活用されている。</t>
    <phoneticPr fontId="5"/>
  </si>
  <si>
    <t>本事業により景観重要建造物等の保存等、ハード事業を実施する景観まちづくり刷新モデル地区において、同建造物を利活用するためのコーディネート活動等のソフト事業を行う場合、集約促進景観・歴史的風致形成推進事業を活用する。</t>
    <phoneticPr fontId="5"/>
  </si>
  <si>
    <t>集約促進景観・歴史的風致形成推進事業</t>
    <phoneticPr fontId="5"/>
  </si>
  <si>
    <t>・本事業により実施する内容は、地方公共団体が提案し、有識者により構成される委員会にて選定されたものであることから、政策目的に即し、真に必要なものに使途が限定されている。
・地区あたりの事業数が多く、調整事項も地域住民や関係機関等多岐にわたることから、年度内完了に至らなかった事業があり、繰越額も大きくなっている。</t>
    <phoneticPr fontId="5"/>
  </si>
  <si>
    <t>・本事業は令和元年度終了事業であるが、やむを得ず事業を繰り越した地方公共団体に対し、再度、適切な工程管理等の徹底を図るように周知し、早期の事業完了に努める。</t>
    <phoneticPr fontId="5"/>
  </si>
  <si>
    <t>0266</t>
    <phoneticPr fontId="5"/>
  </si>
  <si>
    <t>0271</t>
    <phoneticPr fontId="5"/>
  </si>
  <si>
    <t>-</t>
    <phoneticPr fontId="5"/>
  </si>
  <si>
    <t>‐</t>
  </si>
  <si>
    <t>都市再生推進事業費補助</t>
    <phoneticPr fontId="5"/>
  </si>
  <si>
    <t>景観まちづくり刷新支援事業</t>
    <phoneticPr fontId="5"/>
  </si>
  <si>
    <t>A.高松市</t>
    <rPh sb="2" eb="5">
      <t>タカマツシ</t>
    </rPh>
    <phoneticPr fontId="5"/>
  </si>
  <si>
    <t>C.谷口・籔内特定建設工事共同企業体</t>
    <phoneticPr fontId="5"/>
  </si>
  <si>
    <t>高松市屋島山上拠点施設（仮称）建設工事</t>
    <phoneticPr fontId="5"/>
  </si>
  <si>
    <t>D.日東電気（株）</t>
    <phoneticPr fontId="5"/>
  </si>
  <si>
    <t>人道の港敦賀ムゼウム新築電気工事</t>
    <phoneticPr fontId="5"/>
  </si>
  <si>
    <t>A.地方公共団体</t>
    <phoneticPr fontId="5"/>
  </si>
  <si>
    <t>高松市</t>
    <phoneticPr fontId="5"/>
  </si>
  <si>
    <t>補助金等交付</t>
  </si>
  <si>
    <t>長崎市</t>
    <phoneticPr fontId="5"/>
  </si>
  <si>
    <t>丹波篠山市</t>
    <phoneticPr fontId="5"/>
  </si>
  <si>
    <t>函館市</t>
    <phoneticPr fontId="5"/>
  </si>
  <si>
    <t>Ｂ.協議会</t>
    <rPh sb="2" eb="5">
      <t>キョウギカイ</t>
    </rPh>
    <phoneticPr fontId="34"/>
  </si>
  <si>
    <t>C.民間団体等</t>
    <rPh sb="2" eb="4">
      <t>ミンカン</t>
    </rPh>
    <rPh sb="4" eb="6">
      <t>ダンタイ</t>
    </rPh>
    <rPh sb="6" eb="7">
      <t>トウ</t>
    </rPh>
    <phoneticPr fontId="34"/>
  </si>
  <si>
    <t>谷口・籔内特定建設工事共同企業体</t>
    <phoneticPr fontId="5"/>
  </si>
  <si>
    <t>市道河原町南濠端線舗装復旧工事</t>
    <phoneticPr fontId="5"/>
  </si>
  <si>
    <t>天主公園整備工事（その２）</t>
    <phoneticPr fontId="5"/>
  </si>
  <si>
    <t>市道大手線歩道等整備工事</t>
    <phoneticPr fontId="5"/>
  </si>
  <si>
    <t>市道西部臨港通舗装道新設工事（その２）</t>
    <phoneticPr fontId="5"/>
  </si>
  <si>
    <t>市道浜町伊勢町線道路改良工事</t>
    <phoneticPr fontId="5"/>
  </si>
  <si>
    <t>栗林公園北側遊歩道整備工事</t>
    <phoneticPr fontId="5"/>
  </si>
  <si>
    <t>南新町観光駐車場ほか整備工事</t>
    <phoneticPr fontId="5"/>
  </si>
  <si>
    <t>斜面市街地（大谷エリア）夜間景観整備電気工事</t>
    <phoneticPr fontId="5"/>
  </si>
  <si>
    <t>天主公園便所改修主体工事</t>
    <phoneticPr fontId="5"/>
  </si>
  <si>
    <t>日東電気（株）</t>
    <phoneticPr fontId="5"/>
  </si>
  <si>
    <t>D.民間団体等</t>
    <rPh sb="2" eb="4">
      <t>ミンカン</t>
    </rPh>
    <rPh sb="4" eb="6">
      <t>ダンタイ</t>
    </rPh>
    <rPh sb="6" eb="7">
      <t>トウ</t>
    </rPh>
    <phoneticPr fontId="34"/>
  </si>
  <si>
    <t>宇野重工株式会社　名古屋営業所</t>
    <phoneticPr fontId="5"/>
  </si>
  <si>
    <t>（株）サン設備</t>
    <phoneticPr fontId="5"/>
  </si>
  <si>
    <t>㈱長吉組</t>
    <phoneticPr fontId="5"/>
  </si>
  <si>
    <t>駅前市街地活性化施設建築工事</t>
    <phoneticPr fontId="5"/>
  </si>
  <si>
    <t>市道下三之町本町線（仮称）宮川人道橋上部工工事</t>
    <phoneticPr fontId="5"/>
  </si>
  <si>
    <t>人道の港敦賀ムゼウム新築機械工事</t>
    <phoneticPr fontId="5"/>
  </si>
  <si>
    <t>本町通り道路空間舗装工事（３工区）</t>
    <phoneticPr fontId="5"/>
  </si>
  <si>
    <t>市道下三之町本町線（仮称）宮川人道橋下部工工事</t>
    <phoneticPr fontId="5"/>
  </si>
  <si>
    <t>成果実績の景観まちづくり刷新支援事業を活用した地方自治体における観光入込客数の増加割合については、R2分は現在集計中であるが、R1時点では5.0%増と順調に推移している。</t>
    <phoneticPr fontId="5"/>
  </si>
  <si>
    <t>令和3年度へ繰越となった箇所があったものの、令和2年度の活動実績は当初見込みの7箇所となっており、目標を達成している。</t>
    <phoneticPr fontId="5"/>
  </si>
  <si>
    <t>-</t>
    <phoneticPr fontId="5"/>
  </si>
  <si>
    <t>-</t>
    <phoneticPr fontId="5"/>
  </si>
  <si>
    <t>（株）山幸</t>
    <rPh sb="1" eb="2">
      <t>カブ</t>
    </rPh>
    <phoneticPr fontId="5"/>
  </si>
  <si>
    <t>（株）植中組</t>
    <rPh sb="1" eb="2">
      <t>カブ</t>
    </rPh>
    <rPh sb="3" eb="6">
      <t>ウエナカグミ</t>
    </rPh>
    <phoneticPr fontId="3"/>
  </si>
  <si>
    <t>市道湯本礼湯線道路改良舗装工事</t>
  </si>
  <si>
    <t>熊野舗道工業株式会社長門営業所</t>
    <rPh sb="0" eb="2">
      <t>クマノ</t>
    </rPh>
    <rPh sb="2" eb="4">
      <t>ホドウ</t>
    </rPh>
    <rPh sb="4" eb="6">
      <t>コウギョウ</t>
    </rPh>
    <rPh sb="6" eb="10">
      <t>カブシキガイシャ</t>
    </rPh>
    <rPh sb="10" eb="12">
      <t>ナガト</t>
    </rPh>
    <rPh sb="12" eb="15">
      <t>エイギョウショ</t>
    </rPh>
    <phoneticPr fontId="3"/>
  </si>
  <si>
    <t>市道湯本線道路舗装工事</t>
  </si>
  <si>
    <t>市道湯本線電気設備工事</t>
  </si>
  <si>
    <t>（株）垣越組</t>
    <rPh sb="1" eb="2">
      <t>カブ</t>
    </rPh>
    <phoneticPr fontId="5"/>
  </si>
  <si>
    <t>（株）セブンリフォーム</t>
    <rPh sb="1" eb="2">
      <t>カブ</t>
    </rPh>
    <phoneticPr fontId="3"/>
  </si>
  <si>
    <t>大寧寺参道　電気設備工事</t>
  </si>
  <si>
    <t>景観まちづくり刷新支援事業</t>
  </si>
  <si>
    <t>高山市景観まちづくり刷新協議会</t>
  </si>
  <si>
    <t>田辺景観まちづくり刷新協議会</t>
  </si>
  <si>
    <t>敦賀景観まちづくり刷新推進協議会</t>
  </si>
  <si>
    <t>長門景観まちづくり刷新協議会</t>
    <rPh sb="0" eb="2">
      <t>ナガト</t>
    </rPh>
    <phoneticPr fontId="5"/>
  </si>
  <si>
    <t>B.長門景観まちづくり刷新協議会</t>
    <rPh sb="2" eb="4">
      <t>ナガト</t>
    </rPh>
    <phoneticPr fontId="5"/>
  </si>
  <si>
    <t>木村組・三栄ヤマムラ共同企業体</t>
    <phoneticPr fontId="5"/>
  </si>
  <si>
    <t>（株）中電工長門営業所</t>
    <rPh sb="1" eb="2">
      <t>カブ</t>
    </rPh>
    <rPh sb="3" eb="6">
      <t>チュウデンコウ</t>
    </rPh>
    <rPh sb="6" eb="8">
      <t>ナガト</t>
    </rPh>
    <rPh sb="8" eb="11">
      <t>エイギョウショ</t>
    </rPh>
    <phoneticPr fontId="3"/>
  </si>
  <si>
    <t>（株） 岩本組</t>
    <rPh sb="1" eb="2">
      <t>カブ</t>
    </rPh>
    <phoneticPr fontId="5"/>
  </si>
  <si>
    <t>（有）緑清園</t>
    <rPh sb="1" eb="2">
      <t>ユウ</t>
    </rPh>
    <phoneticPr fontId="5"/>
  </si>
  <si>
    <t>（株）竹市建設</t>
    <rPh sb="1" eb="2">
      <t>カブ</t>
    </rPh>
    <phoneticPr fontId="5"/>
  </si>
  <si>
    <t>（株）丸福建設</t>
    <rPh sb="1" eb="2">
      <t>カブ</t>
    </rPh>
    <phoneticPr fontId="5"/>
  </si>
  <si>
    <t>（株） 山本組</t>
    <rPh sb="1" eb="2">
      <t>カブ</t>
    </rPh>
    <phoneticPr fontId="5"/>
  </si>
  <si>
    <t>（株）本多電気商会</t>
    <rPh sb="1" eb="2">
      <t>カブ</t>
    </rPh>
    <phoneticPr fontId="5"/>
  </si>
  <si>
    <t>（株）山口工務店</t>
    <rPh sb="1" eb="2">
      <t>カブ</t>
    </rPh>
    <phoneticPr fontId="5"/>
  </si>
  <si>
    <t>国交</t>
  </si>
  <si>
    <t>815/7</t>
    <phoneticPr fontId="5"/>
  </si>
  <si>
    <t>365/1</t>
    <phoneticPr fontId="5"/>
  </si>
  <si>
    <t>終了予定</t>
  </si>
  <si>
    <t>本事業は令和元年度終了事業であるが、やむを得ず事業を繰り越した地方公共団体に対し、再度、適切な工程管理等の徹底を図るように周知し、早期の事業完了に努めるとともに、施策目標の達成状況等を検証し、今後、同様の事業を実施する場合に活かしていくべき。</t>
    <phoneticPr fontId="5"/>
  </si>
  <si>
    <t>令和元年度をもって終了したが、繰り越しした地方公共団体に対し、適切な工程管理等を周知し早期の事業完了に努める。また、目標が未達である理由を点検し、今後の同種の事業実施において参照することにより、効果的な景観行政の推進を図る。</t>
    <rPh sb="0" eb="5">
      <t>レイワガンネンド</t>
    </rPh>
    <rPh sb="9" eb="11">
      <t>シュウリョウ</t>
    </rPh>
    <rPh sb="15" eb="16">
      <t>ク</t>
    </rPh>
    <rPh sb="17" eb="18">
      <t>コ</t>
    </rPh>
    <rPh sb="21" eb="23">
      <t>チホウ</t>
    </rPh>
    <rPh sb="23" eb="25">
      <t>コウキョウ</t>
    </rPh>
    <rPh sb="25" eb="27">
      <t>ダンタイ</t>
    </rPh>
    <rPh sb="28" eb="29">
      <t>タイ</t>
    </rPh>
    <rPh sb="31" eb="33">
      <t>テキセツ</t>
    </rPh>
    <rPh sb="34" eb="36">
      <t>コウテイ</t>
    </rPh>
    <rPh sb="36" eb="38">
      <t>カンリ</t>
    </rPh>
    <rPh sb="38" eb="39">
      <t>ナド</t>
    </rPh>
    <rPh sb="40" eb="42">
      <t>シュウチ</t>
    </rPh>
    <rPh sb="43" eb="45">
      <t>ソウキ</t>
    </rPh>
    <rPh sb="46" eb="48">
      <t>ジギョウ</t>
    </rPh>
    <rPh sb="48" eb="50">
      <t>カンリョウ</t>
    </rPh>
    <rPh sb="51" eb="52">
      <t>ツト</t>
    </rPh>
    <rPh sb="58" eb="60">
      <t>モクヒョウ</t>
    </rPh>
    <rPh sb="61" eb="63">
      <t>ミタツ</t>
    </rPh>
    <rPh sb="66" eb="68">
      <t>リユウ</t>
    </rPh>
    <rPh sb="69" eb="71">
      <t>テンケン</t>
    </rPh>
    <rPh sb="73" eb="75">
      <t>コンゴ</t>
    </rPh>
    <rPh sb="76" eb="78">
      <t>ドウシュ</t>
    </rPh>
    <rPh sb="79" eb="81">
      <t>ジギョウ</t>
    </rPh>
    <rPh sb="81" eb="83">
      <t>ジッシ</t>
    </rPh>
    <rPh sb="87" eb="89">
      <t>サンショウ</t>
    </rPh>
    <rPh sb="97" eb="100">
      <t>コウカテキ</t>
    </rPh>
    <rPh sb="101" eb="103">
      <t>ケイカン</t>
    </rPh>
    <rPh sb="103" eb="105">
      <t>ギョウセイ</t>
    </rPh>
    <rPh sb="106" eb="108">
      <t>スイシン</t>
    </rPh>
    <rPh sb="109" eb="110">
      <t>ハカ</t>
    </rPh>
    <phoneticPr fontId="5"/>
  </si>
  <si>
    <t>アウトカムである「景観まちづくり刷新支援事業を活用した地方自治体における観光入込客数の増加割合」のR２年度分は、現在集計中のため空欄にしています。集計結果はR３年度９月中に取りまとめる予定になっています。</t>
    <rPh sb="53" eb="54">
      <t>ブン</t>
    </rPh>
    <rPh sb="73" eb="75">
      <t>シュウケイ</t>
    </rPh>
    <rPh sb="75" eb="77">
      <t>ケッカ</t>
    </rPh>
    <rPh sb="80" eb="82">
      <t>ネンド</t>
    </rPh>
    <rPh sb="83" eb="84">
      <t>ガツ</t>
    </rPh>
    <rPh sb="84" eb="85">
      <t>チュウ</t>
    </rPh>
    <rPh sb="86" eb="87">
      <t>ト</t>
    </rPh>
    <rPh sb="92" eb="94">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</si>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</sst>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33"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116765</xdr:colOff>
      <xdr:row>753</xdr:row>
      <xdr:rowOff>159043</xdr:rowOff>
    </xdr:from>
    <xdr:to>
      <xdr:col>20</xdr:col>
      <xdr:colOff>134956</xdr:colOff>
      <xdr:row>754</xdr:row>
      <xdr:rowOff>340547</xdr:rowOff>
    </xdr:to>
    <xdr:cxnSp macro="">
      <xdr:nvCxnSpPr>
        <xdr:cNvPr id="19" name="直線矢印コネクタ 18"/>
        <xdr:cNvCxnSpPr/>
      </xdr:nvCxnSpPr>
      <xdr:spPr>
        <a:xfrm>
          <a:off x="4117265" y="43678768"/>
          <a:ext cx="18191" cy="533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125100</xdr:colOff>
      <xdr:row>750</xdr:row>
      <xdr:rowOff>140153</xdr:rowOff>
    </xdr:from>
    <xdr:to>
      <xdr:col>42</xdr:col>
      <xdr:colOff>23297</xdr:colOff>
      <xdr:row>752</xdr:row>
      <xdr:rowOff>279693</xdr:rowOff>
    </xdr:to>
    <xdr:sp macro="" textlink="">
      <xdr:nvSpPr>
        <xdr:cNvPr id="20" name="大かっこ 19"/>
        <xdr:cNvSpPr/>
      </xdr:nvSpPr>
      <xdr:spPr>
        <a:xfrm>
          <a:off x="3325500" y="42602603"/>
          <a:ext cx="5098847" cy="844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15</xdr:col>
      <xdr:colOff>177805</xdr:colOff>
      <xdr:row>756</xdr:row>
      <xdr:rowOff>66808</xdr:rowOff>
    </xdr:from>
    <xdr:to>
      <xdr:col>25</xdr:col>
      <xdr:colOff>163317</xdr:colOff>
      <xdr:row>758</xdr:row>
      <xdr:rowOff>17171</xdr:rowOff>
    </xdr:to>
    <xdr:sp macro="" textlink="">
      <xdr:nvSpPr>
        <xdr:cNvPr id="21" name="正方形/長方形 20"/>
        <xdr:cNvSpPr/>
      </xdr:nvSpPr>
      <xdr:spPr>
        <a:xfrm>
          <a:off x="3178180" y="44643808"/>
          <a:ext cx="1985762" cy="6552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4</a:t>
          </a:r>
          <a:r>
            <a:rPr kumimoji="1" lang="ja-JP" altLang="en-US" sz="1100"/>
            <a:t>市）</a:t>
          </a:r>
          <a:endParaRPr kumimoji="1" lang="en-US" altLang="ja-JP" sz="1100"/>
        </a:p>
        <a:p>
          <a:pPr algn="ctr"/>
          <a:r>
            <a:rPr kumimoji="1" lang="ja-JP" altLang="en-US" sz="1100"/>
            <a:t>　　　</a:t>
          </a:r>
          <a:r>
            <a:rPr kumimoji="1" lang="en-US" altLang="ja-JP" sz="1100"/>
            <a:t>472</a:t>
          </a:r>
          <a:r>
            <a:rPr kumimoji="1" lang="ja-JP" altLang="en-US" sz="1100"/>
            <a:t>百万円</a:t>
          </a:r>
          <a:endParaRPr kumimoji="1" lang="en-US" altLang="ja-JP" sz="1100"/>
        </a:p>
      </xdr:txBody>
    </xdr:sp>
    <xdr:clientData/>
  </xdr:twoCellAnchor>
  <xdr:twoCellAnchor>
    <xdr:from>
      <xdr:col>15</xdr:col>
      <xdr:colOff>195585</xdr:colOff>
      <xdr:row>764</xdr:row>
      <xdr:rowOff>239192</xdr:rowOff>
    </xdr:from>
    <xdr:to>
      <xdr:col>25</xdr:col>
      <xdr:colOff>145810</xdr:colOff>
      <xdr:row>765</xdr:row>
      <xdr:rowOff>283530</xdr:rowOff>
    </xdr:to>
    <xdr:sp macro="" textlink="">
      <xdr:nvSpPr>
        <xdr:cNvPr id="22" name="正方形/長方形 21"/>
        <xdr:cNvSpPr/>
      </xdr:nvSpPr>
      <xdr:spPr>
        <a:xfrm>
          <a:off x="3195960" y="47635592"/>
          <a:ext cx="1950475" cy="711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solidFill>
                <a:sysClr val="windowText" lastClr="000000"/>
              </a:solidFill>
            </a:rPr>
            <a:t>26</a:t>
          </a:r>
          <a:r>
            <a:rPr kumimoji="1" lang="ja-JP" altLang="en-US" sz="1100">
              <a:solidFill>
                <a:sysClr val="windowText" lastClr="000000"/>
              </a:solidFill>
            </a:rPr>
            <a:t>社</a:t>
          </a:r>
          <a:r>
            <a:rPr kumimoji="1" lang="ja-JP" altLang="en-US" sz="1100"/>
            <a:t>）</a:t>
          </a:r>
          <a:endParaRPr kumimoji="1" lang="en-US" altLang="ja-JP" sz="1100"/>
        </a:p>
        <a:p>
          <a:pPr algn="ctr"/>
          <a:r>
            <a:rPr kumimoji="1" lang="ja-JP" altLang="en-US" sz="1100"/>
            <a:t>　　　</a:t>
          </a:r>
          <a:r>
            <a:rPr kumimoji="1" lang="en-US" altLang="ja-JP" sz="1100"/>
            <a:t>471</a:t>
          </a:r>
          <a:r>
            <a:rPr kumimoji="1" lang="ja-JP" altLang="en-US" sz="1100"/>
            <a:t>百万円</a:t>
          </a:r>
          <a:endParaRPr kumimoji="1" lang="en-US" altLang="ja-JP" sz="1100"/>
        </a:p>
      </xdr:txBody>
    </xdr:sp>
    <xdr:clientData/>
  </xdr:twoCellAnchor>
  <xdr:twoCellAnchor>
    <xdr:from>
      <xdr:col>18</xdr:col>
      <xdr:colOff>8538</xdr:colOff>
      <xdr:row>755</xdr:row>
      <xdr:rowOff>98612</xdr:rowOff>
    </xdr:from>
    <xdr:to>
      <xdr:col>23</xdr:col>
      <xdr:colOff>87337</xdr:colOff>
      <xdr:row>756</xdr:row>
      <xdr:rowOff>11563</xdr:rowOff>
    </xdr:to>
    <xdr:sp macro="" textlink="">
      <xdr:nvSpPr>
        <xdr:cNvPr id="23" name="テキスト ボックス 22"/>
        <xdr:cNvSpPr txBox="1"/>
      </xdr:nvSpPr>
      <xdr:spPr>
        <a:xfrm>
          <a:off x="3608988" y="44323187"/>
          <a:ext cx="1078924" cy="26537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123286</xdr:colOff>
      <xdr:row>765</xdr:row>
      <xdr:rowOff>576788</xdr:rowOff>
    </xdr:from>
    <xdr:to>
      <xdr:col>44</xdr:col>
      <xdr:colOff>11510</xdr:colOff>
      <xdr:row>767</xdr:row>
      <xdr:rowOff>225201</xdr:rowOff>
    </xdr:to>
    <xdr:sp macro="" textlink="">
      <xdr:nvSpPr>
        <xdr:cNvPr id="24" name="大かっこ 23"/>
        <xdr:cNvSpPr/>
      </xdr:nvSpPr>
      <xdr:spPr>
        <a:xfrm>
          <a:off x="6524086" y="48639938"/>
          <a:ext cx="2288524" cy="98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地域活性化の拠点となる施設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の整備</a:t>
          </a:r>
          <a:r>
            <a:rPr lang="ja-JP" altLang="en-US" sz="1100">
              <a:solidFill>
                <a:schemeClr val="tx1"/>
              </a:solidFill>
              <a:effectLst/>
              <a:latin typeface="+mn-lt"/>
              <a:ea typeface="+mn-ea"/>
              <a:cs typeface="+mn-cs"/>
            </a:rPr>
            <a:t>及び、建築物の外観修景、駐車場の整備</a:t>
          </a:r>
          <a:r>
            <a:rPr kumimoji="1" lang="ja-JP" altLang="ja-JP" sz="1100">
              <a:solidFill>
                <a:schemeClr val="tx1"/>
              </a:solidFill>
              <a:effectLst/>
              <a:latin typeface="+mn-lt"/>
              <a:ea typeface="+mn-ea"/>
              <a:cs typeface="+mn-cs"/>
            </a:rPr>
            <a:t>を実施</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15</xdr:col>
      <xdr:colOff>104006</xdr:colOff>
      <xdr:row>765</xdr:row>
      <xdr:rowOff>548213</xdr:rowOff>
    </xdr:from>
    <xdr:to>
      <xdr:col>26</xdr:col>
      <xdr:colOff>71242</xdr:colOff>
      <xdr:row>767</xdr:row>
      <xdr:rowOff>194497</xdr:rowOff>
    </xdr:to>
    <xdr:sp macro="" textlink="">
      <xdr:nvSpPr>
        <xdr:cNvPr id="25" name="大かっこ 24"/>
        <xdr:cNvSpPr/>
      </xdr:nvSpPr>
      <xdr:spPr>
        <a:xfrm>
          <a:off x="3104381" y="48611363"/>
          <a:ext cx="2167511" cy="979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電線共同溝の整備やプロムナードの美装化等の</a:t>
          </a:r>
          <a:r>
            <a:rPr lang="ja-JP" altLang="ja-JP" sz="1100">
              <a:solidFill>
                <a:schemeClr val="tx1"/>
              </a:solidFill>
              <a:effectLst/>
              <a:latin typeface="+mn-lt"/>
              <a:ea typeface="+mn-ea"/>
              <a:cs typeface="+mn-cs"/>
            </a:rPr>
            <a:t>整備</a:t>
          </a:r>
          <a:r>
            <a:rPr kumimoji="1" lang="ja-JP" altLang="en-US" sz="1100"/>
            <a:t>を実施。</a:t>
          </a:r>
          <a:endParaRPr kumimoji="1" lang="en-US" altLang="ja-JP" sz="1100"/>
        </a:p>
      </xdr:txBody>
    </xdr:sp>
    <xdr:clientData/>
  </xdr:twoCellAnchor>
  <xdr:twoCellAnchor>
    <xdr:from>
      <xdr:col>15</xdr:col>
      <xdr:colOff>71621</xdr:colOff>
      <xdr:row>763</xdr:row>
      <xdr:rowOff>280467</xdr:rowOff>
    </xdr:from>
    <xdr:to>
      <xdr:col>26</xdr:col>
      <xdr:colOff>62352</xdr:colOff>
      <xdr:row>764</xdr:row>
      <xdr:rowOff>202362</xdr:rowOff>
    </xdr:to>
    <xdr:sp macro="" textlink="">
      <xdr:nvSpPr>
        <xdr:cNvPr id="26" name="テキスト ボックス 25"/>
        <xdr:cNvSpPr txBox="1"/>
      </xdr:nvSpPr>
      <xdr:spPr>
        <a:xfrm>
          <a:off x="3071996" y="47324442"/>
          <a:ext cx="2191006"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14</xdr:col>
      <xdr:colOff>119743</xdr:colOff>
      <xdr:row>758</xdr:row>
      <xdr:rowOff>275563</xdr:rowOff>
    </xdr:from>
    <xdr:to>
      <xdr:col>26</xdr:col>
      <xdr:colOff>117373</xdr:colOff>
      <xdr:row>761</xdr:row>
      <xdr:rowOff>156076</xdr:rowOff>
    </xdr:to>
    <xdr:sp macro="" textlink="">
      <xdr:nvSpPr>
        <xdr:cNvPr id="27" name="大かっこ 26"/>
        <xdr:cNvSpPr/>
      </xdr:nvSpPr>
      <xdr:spPr>
        <a:xfrm>
          <a:off x="2920093" y="45557413"/>
          <a:ext cx="2397930" cy="937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を実施</a:t>
          </a:r>
          <a:r>
            <a:rPr kumimoji="1" lang="ja-JP" altLang="en-US" sz="1100"/>
            <a:t>。</a:t>
          </a:r>
          <a:endParaRPr kumimoji="1" lang="en-US" altLang="ja-JP" sz="1100"/>
        </a:p>
      </xdr:txBody>
    </xdr:sp>
    <xdr:clientData/>
  </xdr:twoCellAnchor>
  <xdr:twoCellAnchor>
    <xdr:from>
      <xdr:col>38</xdr:col>
      <xdr:colOff>17028</xdr:colOff>
      <xdr:row>753</xdr:row>
      <xdr:rowOff>159043</xdr:rowOff>
    </xdr:from>
    <xdr:to>
      <xdr:col>38</xdr:col>
      <xdr:colOff>24013</xdr:colOff>
      <xdr:row>754</xdr:row>
      <xdr:rowOff>340547</xdr:rowOff>
    </xdr:to>
    <xdr:cxnSp macro="">
      <xdr:nvCxnSpPr>
        <xdr:cNvPr id="28" name="直線矢印コネクタ 27"/>
        <xdr:cNvCxnSpPr/>
      </xdr:nvCxnSpPr>
      <xdr:spPr>
        <a:xfrm>
          <a:off x="7617978" y="43678768"/>
          <a:ext cx="6985" cy="533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54433</xdr:colOff>
      <xdr:row>756</xdr:row>
      <xdr:rowOff>66808</xdr:rowOff>
    </xdr:from>
    <xdr:to>
      <xdr:col>43</xdr:col>
      <xdr:colOff>39311</xdr:colOff>
      <xdr:row>758</xdr:row>
      <xdr:rowOff>17171</xdr:rowOff>
    </xdr:to>
    <xdr:sp macro="" textlink="">
      <xdr:nvSpPr>
        <xdr:cNvPr id="29" name="正方形/長方形 28"/>
        <xdr:cNvSpPr/>
      </xdr:nvSpPr>
      <xdr:spPr>
        <a:xfrm>
          <a:off x="6655258" y="44643808"/>
          <a:ext cx="1985128" cy="6552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Ｂ．協議会（</a:t>
          </a:r>
          <a:r>
            <a:rPr kumimoji="1" lang="en-US" altLang="ja-JP" sz="1100"/>
            <a:t>4</a:t>
          </a:r>
          <a:r>
            <a:rPr kumimoji="1" lang="ja-JP" altLang="en-US" sz="1100"/>
            <a:t>団体）</a:t>
          </a:r>
          <a:endParaRPr kumimoji="1" lang="en-US" altLang="ja-JP" sz="1100"/>
        </a:p>
        <a:p>
          <a:pPr algn="ctr"/>
          <a:r>
            <a:rPr kumimoji="1" lang="ja-JP" altLang="en-US" sz="1100"/>
            <a:t>　　　</a:t>
          </a:r>
          <a:r>
            <a:rPr kumimoji="1" lang="en-US" altLang="ja-JP" sz="1100"/>
            <a:t>343</a:t>
          </a:r>
          <a:r>
            <a:rPr kumimoji="1" lang="ja-JP" altLang="en-US" sz="1100"/>
            <a:t>百万円</a:t>
          </a:r>
          <a:endParaRPr kumimoji="1" lang="en-US" altLang="ja-JP" sz="1100"/>
        </a:p>
      </xdr:txBody>
    </xdr:sp>
    <xdr:clientData/>
  </xdr:twoCellAnchor>
  <xdr:twoCellAnchor>
    <xdr:from>
      <xdr:col>35</xdr:col>
      <xdr:colOff>95762</xdr:colOff>
      <xdr:row>755</xdr:row>
      <xdr:rowOff>98612</xdr:rowOff>
    </xdr:from>
    <xdr:to>
      <xdr:col>40</xdr:col>
      <xdr:colOff>186988</xdr:colOff>
      <xdr:row>756</xdr:row>
      <xdr:rowOff>11563</xdr:rowOff>
    </xdr:to>
    <xdr:sp macro="" textlink="">
      <xdr:nvSpPr>
        <xdr:cNvPr id="30" name="テキスト ボックス 29"/>
        <xdr:cNvSpPr txBox="1"/>
      </xdr:nvSpPr>
      <xdr:spPr>
        <a:xfrm>
          <a:off x="7096637" y="44323187"/>
          <a:ext cx="1091351" cy="26537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54930</xdr:colOff>
      <xdr:row>758</xdr:row>
      <xdr:rowOff>275563</xdr:rowOff>
    </xdr:from>
    <xdr:to>
      <xdr:col>44</xdr:col>
      <xdr:colOff>40720</xdr:colOff>
      <xdr:row>762</xdr:row>
      <xdr:rowOff>153483</xdr:rowOff>
    </xdr:to>
    <xdr:sp macro="" textlink="">
      <xdr:nvSpPr>
        <xdr:cNvPr id="31" name="大かっこ 30"/>
        <xdr:cNvSpPr/>
      </xdr:nvSpPr>
      <xdr:spPr>
        <a:xfrm>
          <a:off x="6455730" y="45557413"/>
          <a:ext cx="2386090" cy="1287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整備</a:t>
          </a:r>
          <a:r>
            <a:rPr kumimoji="1" lang="ja-JP" altLang="en-US" sz="1100">
              <a:solidFill>
                <a:schemeClr val="tx1"/>
              </a:solidFill>
              <a:effectLst/>
              <a:latin typeface="+mn-lt"/>
              <a:ea typeface="+mn-ea"/>
              <a:cs typeface="+mn-cs"/>
            </a:rPr>
            <a:t>を実施。</a:t>
          </a:r>
          <a:endParaRPr kumimoji="1" lang="en-US" altLang="ja-JP" sz="1100"/>
        </a:p>
        <a:p>
          <a:r>
            <a:rPr kumimoji="1" lang="ja-JP" altLang="en-US" sz="1100"/>
            <a:t>また、協議会が所有する</a:t>
          </a:r>
          <a:r>
            <a:rPr kumimoji="1" lang="ja-JP" altLang="en-US" sz="1100">
              <a:solidFill>
                <a:schemeClr val="tx1"/>
              </a:solidFill>
              <a:effectLst/>
              <a:latin typeface="+mn-lt"/>
              <a:ea typeface="+mn-ea"/>
              <a:cs typeface="+mn-cs"/>
            </a:rPr>
            <a:t>建造物の外観修景</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を実施。</a:t>
          </a:r>
          <a:endParaRPr kumimoji="1" lang="ja-JP" altLang="en-US" sz="1100"/>
        </a:p>
      </xdr:txBody>
    </xdr:sp>
    <xdr:clientData/>
  </xdr:twoCellAnchor>
  <xdr:twoCellAnchor>
    <xdr:from>
      <xdr:col>33</xdr:col>
      <xdr:colOff>62053</xdr:colOff>
      <xdr:row>764</xdr:row>
      <xdr:rowOff>239192</xdr:rowOff>
    </xdr:from>
    <xdr:to>
      <xdr:col>43</xdr:col>
      <xdr:colOff>24706</xdr:colOff>
      <xdr:row>765</xdr:row>
      <xdr:rowOff>283530</xdr:rowOff>
    </xdr:to>
    <xdr:sp macro="" textlink="">
      <xdr:nvSpPr>
        <xdr:cNvPr id="32" name="正方形/長方形 31"/>
        <xdr:cNvSpPr/>
      </xdr:nvSpPr>
      <xdr:spPr>
        <a:xfrm>
          <a:off x="6662878" y="47635592"/>
          <a:ext cx="1962903" cy="711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．民間団体等（</a:t>
          </a:r>
          <a:r>
            <a:rPr kumimoji="1" lang="en-US" altLang="ja-JP" sz="1100"/>
            <a:t>25</a:t>
          </a:r>
          <a:r>
            <a:rPr kumimoji="1" lang="ja-JP" altLang="en-US" sz="1100"/>
            <a:t>社）</a:t>
          </a:r>
          <a:endParaRPr kumimoji="1" lang="en-US" altLang="ja-JP" sz="1100"/>
        </a:p>
        <a:p>
          <a:pPr algn="ctr"/>
          <a:r>
            <a:rPr kumimoji="1" lang="en-US" altLang="ja-JP" sz="1100"/>
            <a:t>343</a:t>
          </a:r>
          <a:r>
            <a:rPr kumimoji="1" lang="ja-JP" altLang="en-US" sz="1100"/>
            <a:t>百万円</a:t>
          </a:r>
          <a:endParaRPr kumimoji="1" lang="en-US" altLang="ja-JP" sz="1100"/>
        </a:p>
      </xdr:txBody>
    </xdr:sp>
    <xdr:clientData/>
  </xdr:twoCellAnchor>
  <xdr:twoCellAnchor>
    <xdr:from>
      <xdr:col>32</xdr:col>
      <xdr:colOff>139796</xdr:colOff>
      <xdr:row>763</xdr:row>
      <xdr:rowOff>280467</xdr:rowOff>
    </xdr:from>
    <xdr:to>
      <xdr:col>43</xdr:col>
      <xdr:colOff>134972</xdr:colOff>
      <xdr:row>764</xdr:row>
      <xdr:rowOff>202362</xdr:rowOff>
    </xdr:to>
    <xdr:sp macro="" textlink="">
      <xdr:nvSpPr>
        <xdr:cNvPr id="33" name="テキスト ボックス 32"/>
        <xdr:cNvSpPr txBox="1"/>
      </xdr:nvSpPr>
      <xdr:spPr>
        <a:xfrm>
          <a:off x="6540596" y="47324442"/>
          <a:ext cx="2195451"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20</xdr:col>
      <xdr:colOff>116765</xdr:colOff>
      <xdr:row>761</xdr:row>
      <xdr:rowOff>287468</xdr:rowOff>
    </xdr:from>
    <xdr:to>
      <xdr:col>20</xdr:col>
      <xdr:colOff>134956</xdr:colOff>
      <xdr:row>763</xdr:row>
      <xdr:rowOff>126124</xdr:rowOff>
    </xdr:to>
    <xdr:cxnSp macro="">
      <xdr:nvCxnSpPr>
        <xdr:cNvPr id="34" name="直線矢印コネクタ 33"/>
        <xdr:cNvCxnSpPr/>
      </xdr:nvCxnSpPr>
      <xdr:spPr>
        <a:xfrm>
          <a:off x="4117265" y="46626593"/>
          <a:ext cx="18191" cy="543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26553</xdr:colOff>
      <xdr:row>761</xdr:row>
      <xdr:rowOff>287468</xdr:rowOff>
    </xdr:from>
    <xdr:to>
      <xdr:col>38</xdr:col>
      <xdr:colOff>33538</xdr:colOff>
      <xdr:row>763</xdr:row>
      <xdr:rowOff>126124</xdr:rowOff>
    </xdr:to>
    <xdr:cxnSp macro="">
      <xdr:nvCxnSpPr>
        <xdr:cNvPr id="35" name="直線矢印コネクタ 34"/>
        <xdr:cNvCxnSpPr/>
      </xdr:nvCxnSpPr>
      <xdr:spPr>
        <a:xfrm>
          <a:off x="7627503" y="46626593"/>
          <a:ext cx="6985" cy="543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10886</xdr:colOff>
      <xdr:row>748</xdr:row>
      <xdr:rowOff>58511</xdr:rowOff>
    </xdr:from>
    <xdr:to>
      <xdr:col>33</xdr:col>
      <xdr:colOff>184993</xdr:colOff>
      <xdr:row>750</xdr:row>
      <xdr:rowOff>10779</xdr:rowOff>
    </xdr:to>
    <xdr:sp macro="" textlink="">
      <xdr:nvSpPr>
        <xdr:cNvPr id="36" name="正方形/長方形 35"/>
        <xdr:cNvSpPr/>
      </xdr:nvSpPr>
      <xdr:spPr>
        <a:xfrm>
          <a:off x="4811486" y="41816111"/>
          <a:ext cx="1974332" cy="657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815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W27" sqref="W27:AC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735</v>
      </c>
      <c r="AK2" s="191"/>
      <c r="AL2" s="191"/>
      <c r="AM2" s="191"/>
      <c r="AN2" s="83" t="s">
        <v>319</v>
      </c>
      <c r="AO2" s="191">
        <v>20</v>
      </c>
      <c r="AP2" s="191"/>
      <c r="AQ2" s="191"/>
      <c r="AR2" s="84" t="s">
        <v>624</v>
      </c>
      <c r="AS2" s="192">
        <v>315</v>
      </c>
      <c r="AT2" s="192"/>
      <c r="AU2" s="192"/>
      <c r="AV2" s="83" t="str">
        <f>IF(AW2="","","-")</f>
        <v/>
      </c>
      <c r="AW2" s="379"/>
      <c r="AX2" s="379"/>
    </row>
    <row r="3" spans="1:50" ht="21" customHeight="1" thickBot="1" x14ac:dyDescent="0.2">
      <c r="A3" s="519" t="s">
        <v>617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627</v>
      </c>
      <c r="AK3" s="521"/>
      <c r="AL3" s="521"/>
      <c r="AM3" s="521"/>
      <c r="AN3" s="521"/>
      <c r="AO3" s="521"/>
      <c r="AP3" s="521"/>
      <c r="AQ3" s="521"/>
      <c r="AR3" s="521"/>
      <c r="AS3" s="521"/>
      <c r="AT3" s="521"/>
      <c r="AU3" s="521"/>
      <c r="AV3" s="521"/>
      <c r="AW3" s="521"/>
      <c r="AX3" s="24" t="s">
        <v>64</v>
      </c>
    </row>
    <row r="4" spans="1:50" ht="24.75" customHeight="1" x14ac:dyDescent="0.15">
      <c r="A4" s="721" t="s">
        <v>25</v>
      </c>
      <c r="B4" s="722"/>
      <c r="C4" s="722"/>
      <c r="D4" s="722"/>
      <c r="E4" s="722"/>
      <c r="F4" s="722"/>
      <c r="G4" s="697" t="s">
        <v>625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4" t="s">
        <v>420</v>
      </c>
      <c r="H5" s="555"/>
      <c r="I5" s="555"/>
      <c r="J5" s="555"/>
      <c r="K5" s="555"/>
      <c r="L5" s="555"/>
      <c r="M5" s="556" t="s">
        <v>65</v>
      </c>
      <c r="N5" s="557"/>
      <c r="O5" s="557"/>
      <c r="P5" s="557"/>
      <c r="Q5" s="557"/>
      <c r="R5" s="558"/>
      <c r="S5" s="559" t="s">
        <v>324</v>
      </c>
      <c r="T5" s="555"/>
      <c r="U5" s="555"/>
      <c r="V5" s="555"/>
      <c r="W5" s="555"/>
      <c r="X5" s="560"/>
      <c r="Y5" s="713" t="s">
        <v>3</v>
      </c>
      <c r="Z5" s="714"/>
      <c r="AA5" s="714"/>
      <c r="AB5" s="714"/>
      <c r="AC5" s="714"/>
      <c r="AD5" s="715"/>
      <c r="AE5" s="716" t="s">
        <v>628</v>
      </c>
      <c r="AF5" s="716"/>
      <c r="AG5" s="716"/>
      <c r="AH5" s="716"/>
      <c r="AI5" s="716"/>
      <c r="AJ5" s="716"/>
      <c r="AK5" s="716"/>
      <c r="AL5" s="716"/>
      <c r="AM5" s="716"/>
      <c r="AN5" s="716"/>
      <c r="AO5" s="716"/>
      <c r="AP5" s="717"/>
      <c r="AQ5" s="718" t="s">
        <v>629</v>
      </c>
      <c r="AR5" s="719"/>
      <c r="AS5" s="719"/>
      <c r="AT5" s="719"/>
      <c r="AU5" s="719"/>
      <c r="AV5" s="719"/>
      <c r="AW5" s="719"/>
      <c r="AX5" s="720"/>
    </row>
    <row r="6" spans="1:50" ht="27"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631</v>
      </c>
      <c r="H7" s="824"/>
      <c r="I7" s="824"/>
      <c r="J7" s="824"/>
      <c r="K7" s="824"/>
      <c r="L7" s="824"/>
      <c r="M7" s="824"/>
      <c r="N7" s="824"/>
      <c r="O7" s="824"/>
      <c r="P7" s="824"/>
      <c r="Q7" s="824"/>
      <c r="R7" s="824"/>
      <c r="S7" s="824"/>
      <c r="T7" s="824"/>
      <c r="U7" s="824"/>
      <c r="V7" s="824"/>
      <c r="W7" s="824"/>
      <c r="X7" s="825"/>
      <c r="Y7" s="377" t="s">
        <v>302</v>
      </c>
      <c r="Z7" s="281"/>
      <c r="AA7" s="281"/>
      <c r="AB7" s="281"/>
      <c r="AC7" s="281"/>
      <c r="AD7" s="378"/>
      <c r="AE7" s="364" t="s">
        <v>632</v>
      </c>
      <c r="AF7" s="365"/>
      <c r="AG7" s="365"/>
      <c r="AH7" s="365"/>
      <c r="AI7" s="365"/>
      <c r="AJ7" s="365"/>
      <c r="AK7" s="365"/>
      <c r="AL7" s="365"/>
      <c r="AM7" s="365"/>
      <c r="AN7" s="365"/>
      <c r="AO7" s="365"/>
      <c r="AP7" s="365"/>
      <c r="AQ7" s="365"/>
      <c r="AR7" s="365"/>
      <c r="AS7" s="365"/>
      <c r="AT7" s="365"/>
      <c r="AU7" s="365"/>
      <c r="AV7" s="365"/>
      <c r="AW7" s="365"/>
      <c r="AX7" s="366"/>
    </row>
    <row r="8" spans="1:50" ht="30.75" customHeight="1" x14ac:dyDescent="0.15">
      <c r="A8" s="820" t="s">
        <v>206</v>
      </c>
      <c r="B8" s="821"/>
      <c r="C8" s="821"/>
      <c r="D8" s="821"/>
      <c r="E8" s="821"/>
      <c r="F8" s="822"/>
      <c r="G8" s="203" t="str">
        <f>入力規則等!A27</f>
        <v>観光立国</v>
      </c>
      <c r="H8" s="204"/>
      <c r="I8" s="204"/>
      <c r="J8" s="204"/>
      <c r="K8" s="204"/>
      <c r="L8" s="204"/>
      <c r="M8" s="204"/>
      <c r="N8" s="204"/>
      <c r="O8" s="204"/>
      <c r="P8" s="204"/>
      <c r="Q8" s="204"/>
      <c r="R8" s="204"/>
      <c r="S8" s="204"/>
      <c r="T8" s="204"/>
      <c r="U8" s="204"/>
      <c r="V8" s="204"/>
      <c r="W8" s="204"/>
      <c r="X8" s="205"/>
      <c r="Y8" s="565" t="s">
        <v>207</v>
      </c>
      <c r="Z8" s="566"/>
      <c r="AA8" s="566"/>
      <c r="AB8" s="566"/>
      <c r="AC8" s="566"/>
      <c r="AD8" s="567"/>
      <c r="AE8" s="736" t="str">
        <f>入力規則等!K13</f>
        <v>公共事業</v>
      </c>
      <c r="AF8" s="204"/>
      <c r="AG8" s="204"/>
      <c r="AH8" s="204"/>
      <c r="AI8" s="204"/>
      <c r="AJ8" s="204"/>
      <c r="AK8" s="204"/>
      <c r="AL8" s="204"/>
      <c r="AM8" s="204"/>
      <c r="AN8" s="204"/>
      <c r="AO8" s="204"/>
      <c r="AP8" s="204"/>
      <c r="AQ8" s="204"/>
      <c r="AR8" s="204"/>
      <c r="AS8" s="204"/>
      <c r="AT8" s="204"/>
      <c r="AU8" s="204"/>
      <c r="AV8" s="204"/>
      <c r="AW8" s="204"/>
      <c r="AX8" s="737"/>
    </row>
    <row r="9" spans="1:50" ht="58.5" customHeight="1" x14ac:dyDescent="0.15">
      <c r="A9" s="108" t="s">
        <v>23</v>
      </c>
      <c r="B9" s="109"/>
      <c r="C9" s="109"/>
      <c r="D9" s="109"/>
      <c r="E9" s="109"/>
      <c r="F9" s="109"/>
      <c r="G9" s="568" t="s">
        <v>633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5.5" customHeight="1" x14ac:dyDescent="0.15">
      <c r="A10" s="738" t="s">
        <v>29</v>
      </c>
      <c r="B10" s="739"/>
      <c r="C10" s="739"/>
      <c r="D10" s="739"/>
      <c r="E10" s="739"/>
      <c r="F10" s="739"/>
      <c r="G10" s="671" t="s">
        <v>634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5.5"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2" t="s">
        <v>24</v>
      </c>
      <c r="B12" s="103"/>
      <c r="C12" s="103"/>
      <c r="D12" s="103"/>
      <c r="E12" s="103"/>
      <c r="F12" s="104"/>
      <c r="G12" s="677"/>
      <c r="H12" s="678"/>
      <c r="I12" s="678"/>
      <c r="J12" s="678"/>
      <c r="K12" s="678"/>
      <c r="L12" s="678"/>
      <c r="M12" s="678"/>
      <c r="N12" s="678"/>
      <c r="O12" s="678"/>
      <c r="P12" s="288" t="s">
        <v>303</v>
      </c>
      <c r="Q12" s="283"/>
      <c r="R12" s="283"/>
      <c r="S12" s="283"/>
      <c r="T12" s="283"/>
      <c r="U12" s="283"/>
      <c r="V12" s="284"/>
      <c r="W12" s="288" t="s">
        <v>325</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40"/>
    </row>
    <row r="13" spans="1:50" ht="21" customHeight="1" x14ac:dyDescent="0.15">
      <c r="A13" s="105"/>
      <c r="B13" s="106"/>
      <c r="C13" s="106"/>
      <c r="D13" s="106"/>
      <c r="E13" s="106"/>
      <c r="F13" s="107"/>
      <c r="G13" s="741" t="s">
        <v>6</v>
      </c>
      <c r="H13" s="742"/>
      <c r="I13" s="634" t="s">
        <v>7</v>
      </c>
      <c r="J13" s="635"/>
      <c r="K13" s="635"/>
      <c r="L13" s="635"/>
      <c r="M13" s="635"/>
      <c r="N13" s="635"/>
      <c r="O13" s="636"/>
      <c r="P13" s="148">
        <v>2620</v>
      </c>
      <c r="Q13" s="149"/>
      <c r="R13" s="149"/>
      <c r="S13" s="149"/>
      <c r="T13" s="149"/>
      <c r="U13" s="149"/>
      <c r="V13" s="150"/>
      <c r="W13" s="148">
        <v>2620</v>
      </c>
      <c r="X13" s="149"/>
      <c r="Y13" s="149"/>
      <c r="Z13" s="149"/>
      <c r="AA13" s="149"/>
      <c r="AB13" s="149"/>
      <c r="AC13" s="150"/>
      <c r="AD13" s="148" t="s">
        <v>670</v>
      </c>
      <c r="AE13" s="149"/>
      <c r="AF13" s="149"/>
      <c r="AG13" s="149"/>
      <c r="AH13" s="149"/>
      <c r="AI13" s="149"/>
      <c r="AJ13" s="150"/>
      <c r="AK13" s="148" t="s">
        <v>670</v>
      </c>
      <c r="AL13" s="149"/>
      <c r="AM13" s="149"/>
      <c r="AN13" s="149"/>
      <c r="AO13" s="149"/>
      <c r="AP13" s="149"/>
      <c r="AQ13" s="150"/>
      <c r="AR13" s="145" t="s">
        <v>742</v>
      </c>
      <c r="AS13" s="146"/>
      <c r="AT13" s="146"/>
      <c r="AU13" s="146"/>
      <c r="AV13" s="146"/>
      <c r="AW13" s="146"/>
      <c r="AX13" s="376"/>
    </row>
    <row r="14" spans="1:50" ht="21" customHeight="1" x14ac:dyDescent="0.15">
      <c r="A14" s="105"/>
      <c r="B14" s="106"/>
      <c r="C14" s="106"/>
      <c r="D14" s="106"/>
      <c r="E14" s="106"/>
      <c r="F14" s="107"/>
      <c r="G14" s="743"/>
      <c r="H14" s="744"/>
      <c r="I14" s="571" t="s">
        <v>8</v>
      </c>
      <c r="J14" s="625"/>
      <c r="K14" s="625"/>
      <c r="L14" s="625"/>
      <c r="M14" s="625"/>
      <c r="N14" s="625"/>
      <c r="O14" s="626"/>
      <c r="P14" s="148" t="s">
        <v>635</v>
      </c>
      <c r="Q14" s="149"/>
      <c r="R14" s="149"/>
      <c r="S14" s="149"/>
      <c r="T14" s="149"/>
      <c r="U14" s="149"/>
      <c r="V14" s="150"/>
      <c r="W14" s="148" t="s">
        <v>635</v>
      </c>
      <c r="X14" s="149"/>
      <c r="Y14" s="149"/>
      <c r="Z14" s="149"/>
      <c r="AA14" s="149"/>
      <c r="AB14" s="149"/>
      <c r="AC14" s="150"/>
      <c r="AD14" s="148" t="s">
        <v>670</v>
      </c>
      <c r="AE14" s="149"/>
      <c r="AF14" s="149"/>
      <c r="AG14" s="149"/>
      <c r="AH14" s="149"/>
      <c r="AI14" s="149"/>
      <c r="AJ14" s="150"/>
      <c r="AK14" s="148" t="s">
        <v>670</v>
      </c>
      <c r="AL14" s="149"/>
      <c r="AM14" s="149"/>
      <c r="AN14" s="149"/>
      <c r="AO14" s="149"/>
      <c r="AP14" s="149"/>
      <c r="AQ14" s="150"/>
      <c r="AR14" s="661"/>
      <c r="AS14" s="661"/>
      <c r="AT14" s="661"/>
      <c r="AU14" s="661"/>
      <c r="AV14" s="661"/>
      <c r="AW14" s="661"/>
      <c r="AX14" s="662"/>
    </row>
    <row r="15" spans="1:50" ht="21" customHeight="1" x14ac:dyDescent="0.15">
      <c r="A15" s="105"/>
      <c r="B15" s="106"/>
      <c r="C15" s="106"/>
      <c r="D15" s="106"/>
      <c r="E15" s="106"/>
      <c r="F15" s="107"/>
      <c r="G15" s="743"/>
      <c r="H15" s="744"/>
      <c r="I15" s="571" t="s">
        <v>50</v>
      </c>
      <c r="J15" s="572"/>
      <c r="K15" s="572"/>
      <c r="L15" s="572"/>
      <c r="M15" s="572"/>
      <c r="N15" s="572"/>
      <c r="O15" s="573"/>
      <c r="P15" s="148">
        <v>1267</v>
      </c>
      <c r="Q15" s="149"/>
      <c r="R15" s="149"/>
      <c r="S15" s="149"/>
      <c r="T15" s="149"/>
      <c r="U15" s="149"/>
      <c r="V15" s="150"/>
      <c r="W15" s="148">
        <v>1740</v>
      </c>
      <c r="X15" s="149"/>
      <c r="Y15" s="149"/>
      <c r="Z15" s="149"/>
      <c r="AA15" s="149"/>
      <c r="AB15" s="149"/>
      <c r="AC15" s="150"/>
      <c r="AD15" s="148">
        <v>1197</v>
      </c>
      <c r="AE15" s="149"/>
      <c r="AF15" s="149"/>
      <c r="AG15" s="149"/>
      <c r="AH15" s="149"/>
      <c r="AI15" s="149"/>
      <c r="AJ15" s="150"/>
      <c r="AK15" s="148">
        <v>365</v>
      </c>
      <c r="AL15" s="149"/>
      <c r="AM15" s="149"/>
      <c r="AN15" s="149"/>
      <c r="AO15" s="149"/>
      <c r="AP15" s="149"/>
      <c r="AQ15" s="150"/>
      <c r="AR15" s="148"/>
      <c r="AS15" s="149"/>
      <c r="AT15" s="149"/>
      <c r="AU15" s="149"/>
      <c r="AV15" s="149"/>
      <c r="AW15" s="149"/>
      <c r="AX15" s="624"/>
    </row>
    <row r="16" spans="1:50" ht="21" customHeight="1" x14ac:dyDescent="0.15">
      <c r="A16" s="105"/>
      <c r="B16" s="106"/>
      <c r="C16" s="106"/>
      <c r="D16" s="106"/>
      <c r="E16" s="106"/>
      <c r="F16" s="107"/>
      <c r="G16" s="743"/>
      <c r="H16" s="744"/>
      <c r="I16" s="571" t="s">
        <v>51</v>
      </c>
      <c r="J16" s="572"/>
      <c r="K16" s="572"/>
      <c r="L16" s="572"/>
      <c r="M16" s="572"/>
      <c r="N16" s="572"/>
      <c r="O16" s="573"/>
      <c r="P16" s="148">
        <v>-1740</v>
      </c>
      <c r="Q16" s="149"/>
      <c r="R16" s="149"/>
      <c r="S16" s="149"/>
      <c r="T16" s="149"/>
      <c r="U16" s="149"/>
      <c r="V16" s="150"/>
      <c r="W16" s="148">
        <v>-1197</v>
      </c>
      <c r="X16" s="149"/>
      <c r="Y16" s="149"/>
      <c r="Z16" s="149"/>
      <c r="AA16" s="149"/>
      <c r="AB16" s="149"/>
      <c r="AC16" s="150"/>
      <c r="AD16" s="148">
        <v>-365</v>
      </c>
      <c r="AE16" s="149"/>
      <c r="AF16" s="149"/>
      <c r="AG16" s="149"/>
      <c r="AH16" s="149"/>
      <c r="AI16" s="149"/>
      <c r="AJ16" s="150"/>
      <c r="AK16" s="148" t="s">
        <v>670</v>
      </c>
      <c r="AL16" s="149"/>
      <c r="AM16" s="149"/>
      <c r="AN16" s="149"/>
      <c r="AO16" s="149"/>
      <c r="AP16" s="149"/>
      <c r="AQ16" s="150"/>
      <c r="AR16" s="674"/>
      <c r="AS16" s="675"/>
      <c r="AT16" s="675"/>
      <c r="AU16" s="675"/>
      <c r="AV16" s="675"/>
      <c r="AW16" s="675"/>
      <c r="AX16" s="676"/>
    </row>
    <row r="17" spans="1:50" ht="24.75" customHeight="1" x14ac:dyDescent="0.15">
      <c r="A17" s="105"/>
      <c r="B17" s="106"/>
      <c r="C17" s="106"/>
      <c r="D17" s="106"/>
      <c r="E17" s="106"/>
      <c r="F17" s="107"/>
      <c r="G17" s="743"/>
      <c r="H17" s="744"/>
      <c r="I17" s="571" t="s">
        <v>49</v>
      </c>
      <c r="J17" s="625"/>
      <c r="K17" s="625"/>
      <c r="L17" s="625"/>
      <c r="M17" s="625"/>
      <c r="N17" s="625"/>
      <c r="O17" s="626"/>
      <c r="P17" s="148" t="s">
        <v>635</v>
      </c>
      <c r="Q17" s="149"/>
      <c r="R17" s="149"/>
      <c r="S17" s="149"/>
      <c r="T17" s="149"/>
      <c r="U17" s="149"/>
      <c r="V17" s="150"/>
      <c r="W17" s="148" t="s">
        <v>635</v>
      </c>
      <c r="X17" s="149"/>
      <c r="Y17" s="149"/>
      <c r="Z17" s="149"/>
      <c r="AA17" s="149"/>
      <c r="AB17" s="149"/>
      <c r="AC17" s="150"/>
      <c r="AD17" s="148" t="s">
        <v>670</v>
      </c>
      <c r="AE17" s="149"/>
      <c r="AF17" s="149"/>
      <c r="AG17" s="149"/>
      <c r="AH17" s="149"/>
      <c r="AI17" s="149"/>
      <c r="AJ17" s="150"/>
      <c r="AK17" s="148" t="s">
        <v>670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5"/>
      <c r="H18" s="746"/>
      <c r="I18" s="733" t="s">
        <v>20</v>
      </c>
      <c r="J18" s="734"/>
      <c r="K18" s="734"/>
      <c r="L18" s="734"/>
      <c r="M18" s="734"/>
      <c r="N18" s="734"/>
      <c r="O18" s="735"/>
      <c r="P18" s="154">
        <f>SUM(P13:V17)</f>
        <v>2147</v>
      </c>
      <c r="Q18" s="155"/>
      <c r="R18" s="155"/>
      <c r="S18" s="155"/>
      <c r="T18" s="155"/>
      <c r="U18" s="155"/>
      <c r="V18" s="156"/>
      <c r="W18" s="154">
        <f>SUM(W13:AC17)</f>
        <v>3163</v>
      </c>
      <c r="X18" s="155"/>
      <c r="Y18" s="155"/>
      <c r="Z18" s="155"/>
      <c r="AA18" s="155"/>
      <c r="AB18" s="155"/>
      <c r="AC18" s="156"/>
      <c r="AD18" s="154">
        <f>SUM(AD13:AJ17)</f>
        <v>832</v>
      </c>
      <c r="AE18" s="155"/>
      <c r="AF18" s="155"/>
      <c r="AG18" s="155"/>
      <c r="AH18" s="155"/>
      <c r="AI18" s="155"/>
      <c r="AJ18" s="156"/>
      <c r="AK18" s="154">
        <f>SUM(AK13:AQ17)</f>
        <v>365</v>
      </c>
      <c r="AL18" s="155"/>
      <c r="AM18" s="155"/>
      <c r="AN18" s="155"/>
      <c r="AO18" s="155"/>
      <c r="AP18" s="155"/>
      <c r="AQ18" s="156"/>
      <c r="AR18" s="154">
        <f>SUM(AR13:AX17)</f>
        <v>0</v>
      </c>
      <c r="AS18" s="155"/>
      <c r="AT18" s="155"/>
      <c r="AU18" s="155"/>
      <c r="AV18" s="155"/>
      <c r="AW18" s="155"/>
      <c r="AX18" s="533"/>
    </row>
    <row r="19" spans="1:50" ht="24.75" customHeight="1" x14ac:dyDescent="0.15">
      <c r="A19" s="105"/>
      <c r="B19" s="106"/>
      <c r="C19" s="106"/>
      <c r="D19" s="106"/>
      <c r="E19" s="106"/>
      <c r="F19" s="107"/>
      <c r="G19" s="531" t="s">
        <v>9</v>
      </c>
      <c r="H19" s="532"/>
      <c r="I19" s="532"/>
      <c r="J19" s="532"/>
      <c r="K19" s="532"/>
      <c r="L19" s="532"/>
      <c r="M19" s="532"/>
      <c r="N19" s="532"/>
      <c r="O19" s="532"/>
      <c r="P19" s="148">
        <v>2006</v>
      </c>
      <c r="Q19" s="149"/>
      <c r="R19" s="149"/>
      <c r="S19" s="149"/>
      <c r="T19" s="149"/>
      <c r="U19" s="149"/>
      <c r="V19" s="150"/>
      <c r="W19" s="148">
        <v>3022</v>
      </c>
      <c r="X19" s="149"/>
      <c r="Y19" s="149"/>
      <c r="Z19" s="149"/>
      <c r="AA19" s="149"/>
      <c r="AB19" s="149"/>
      <c r="AC19" s="150"/>
      <c r="AD19" s="148">
        <v>815</v>
      </c>
      <c r="AE19" s="149"/>
      <c r="AF19" s="149"/>
      <c r="AG19" s="149"/>
      <c r="AH19" s="149"/>
      <c r="AI19" s="149"/>
      <c r="AJ19" s="150"/>
      <c r="AK19" s="482"/>
      <c r="AL19" s="482"/>
      <c r="AM19" s="482"/>
      <c r="AN19" s="482"/>
      <c r="AO19" s="482"/>
      <c r="AP19" s="482"/>
      <c r="AQ19" s="482"/>
      <c r="AR19" s="482"/>
      <c r="AS19" s="482"/>
      <c r="AT19" s="482"/>
      <c r="AU19" s="482"/>
      <c r="AV19" s="482"/>
      <c r="AW19" s="482"/>
      <c r="AX19" s="534"/>
    </row>
    <row r="20" spans="1:50" ht="24.75" customHeight="1" x14ac:dyDescent="0.15">
      <c r="A20" s="105"/>
      <c r="B20" s="106"/>
      <c r="C20" s="106"/>
      <c r="D20" s="106"/>
      <c r="E20" s="106"/>
      <c r="F20" s="107"/>
      <c r="G20" s="531" t="s">
        <v>10</v>
      </c>
      <c r="H20" s="532"/>
      <c r="I20" s="532"/>
      <c r="J20" s="532"/>
      <c r="K20" s="532"/>
      <c r="L20" s="532"/>
      <c r="M20" s="532"/>
      <c r="N20" s="532"/>
      <c r="O20" s="532"/>
      <c r="P20" s="535">
        <f>IF(P18=0, "-", SUM(P19)/P18)</f>
        <v>0.93432696786213321</v>
      </c>
      <c r="Q20" s="535"/>
      <c r="R20" s="535"/>
      <c r="S20" s="535"/>
      <c r="T20" s="535"/>
      <c r="U20" s="535"/>
      <c r="V20" s="535"/>
      <c r="W20" s="535">
        <f t="shared" ref="W20" si="0">IF(W18=0, "-", SUM(W19)/W18)</f>
        <v>0.95542206765728743</v>
      </c>
      <c r="X20" s="535"/>
      <c r="Y20" s="535"/>
      <c r="Z20" s="535"/>
      <c r="AA20" s="535"/>
      <c r="AB20" s="535"/>
      <c r="AC20" s="535"/>
      <c r="AD20" s="535">
        <f t="shared" ref="AD20" si="1">IF(AD18=0, "-", SUM(AD19)/AD18)</f>
        <v>0.97956730769230771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08"/>
      <c r="B21" s="109"/>
      <c r="C21" s="109"/>
      <c r="D21" s="109"/>
      <c r="E21" s="109"/>
      <c r="F21" s="110"/>
      <c r="G21" s="918" t="s">
        <v>269</v>
      </c>
      <c r="H21" s="919"/>
      <c r="I21" s="919"/>
      <c r="J21" s="919"/>
      <c r="K21" s="919"/>
      <c r="L21" s="919"/>
      <c r="M21" s="919"/>
      <c r="N21" s="919"/>
      <c r="O21" s="919"/>
      <c r="P21" s="535">
        <f>IF(P19=0, "-", SUM(P19)/SUM(P13,P14))</f>
        <v>0.7656488549618321</v>
      </c>
      <c r="Q21" s="535"/>
      <c r="R21" s="535"/>
      <c r="S21" s="535"/>
      <c r="T21" s="535"/>
      <c r="U21" s="535"/>
      <c r="V21" s="535"/>
      <c r="W21" s="535">
        <f t="shared" ref="W21" si="2">IF(W19=0, "-", SUM(W19)/SUM(W13,W14))</f>
        <v>1.1534351145038169</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23" t="s">
        <v>622</v>
      </c>
      <c r="B22" s="124"/>
      <c r="C22" s="124"/>
      <c r="D22" s="124"/>
      <c r="E22" s="124"/>
      <c r="F22" s="125"/>
      <c r="G22" s="114" t="s">
        <v>249</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248</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hidden="1" customHeight="1" x14ac:dyDescent="0.15">
      <c r="A23" s="126"/>
      <c r="B23" s="127"/>
      <c r="C23" s="127"/>
      <c r="D23" s="127"/>
      <c r="E23" s="127"/>
      <c r="F23" s="128"/>
      <c r="G23" s="117"/>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t="s">
        <v>742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t="s">
        <v>742</v>
      </c>
      <c r="Q27" s="149"/>
      <c r="R27" s="149"/>
      <c r="S27" s="149"/>
      <c r="T27" s="149"/>
      <c r="U27" s="149"/>
      <c r="V27" s="150"/>
      <c r="W27" s="148" t="s">
        <v>742</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253</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250</v>
      </c>
      <c r="H29" s="214"/>
      <c r="I29" s="214"/>
      <c r="J29" s="214"/>
      <c r="K29" s="214"/>
      <c r="L29" s="214"/>
      <c r="M29" s="214"/>
      <c r="N29" s="214"/>
      <c r="O29" s="215"/>
      <c r="P29" s="148" t="str">
        <f>AK13</f>
        <v>-</v>
      </c>
      <c r="Q29" s="149"/>
      <c r="R29" s="149"/>
      <c r="S29" s="149"/>
      <c r="T29" s="149"/>
      <c r="U29" s="149"/>
      <c r="V29" s="150"/>
      <c r="W29" s="196" t="s">
        <v>709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5" t="s">
        <v>265</v>
      </c>
      <c r="B30" s="506"/>
      <c r="C30" s="506"/>
      <c r="D30" s="506"/>
      <c r="E30" s="506"/>
      <c r="F30" s="507"/>
      <c r="G30" s="646" t="s">
        <v>145</v>
      </c>
      <c r="H30" s="372"/>
      <c r="I30" s="372"/>
      <c r="J30" s="372"/>
      <c r="K30" s="372"/>
      <c r="L30" s="372"/>
      <c r="M30" s="372"/>
      <c r="N30" s="372"/>
      <c r="O30" s="575"/>
      <c r="P30" s="574" t="s">
        <v>58</v>
      </c>
      <c r="Q30" s="372"/>
      <c r="R30" s="372"/>
      <c r="S30" s="372"/>
      <c r="T30" s="372"/>
      <c r="U30" s="372"/>
      <c r="V30" s="372"/>
      <c r="W30" s="372"/>
      <c r="X30" s="575"/>
      <c r="Y30" s="461"/>
      <c r="Z30" s="462"/>
      <c r="AA30" s="463"/>
      <c r="AB30" s="367" t="s">
        <v>11</v>
      </c>
      <c r="AC30" s="368"/>
      <c r="AD30" s="369"/>
      <c r="AE30" s="367" t="s">
        <v>303</v>
      </c>
      <c r="AF30" s="368"/>
      <c r="AG30" s="368"/>
      <c r="AH30" s="369"/>
      <c r="AI30" s="370" t="s">
        <v>325</v>
      </c>
      <c r="AJ30" s="370"/>
      <c r="AK30" s="370"/>
      <c r="AL30" s="367"/>
      <c r="AM30" s="370" t="s">
        <v>422</v>
      </c>
      <c r="AN30" s="370"/>
      <c r="AO30" s="370"/>
      <c r="AP30" s="367"/>
      <c r="AQ30" s="637" t="s">
        <v>182</v>
      </c>
      <c r="AR30" s="638"/>
      <c r="AS30" s="638"/>
      <c r="AT30" s="639"/>
      <c r="AU30" s="372" t="s">
        <v>133</v>
      </c>
      <c r="AV30" s="372"/>
      <c r="AW30" s="372"/>
      <c r="AX30" s="373"/>
    </row>
    <row r="31" spans="1:50" ht="18.75" customHeight="1" x14ac:dyDescent="0.15">
      <c r="A31" s="508"/>
      <c r="B31" s="509"/>
      <c r="C31" s="509"/>
      <c r="D31" s="509"/>
      <c r="E31" s="509"/>
      <c r="F31" s="510"/>
      <c r="G31" s="563"/>
      <c r="H31" s="360"/>
      <c r="I31" s="360"/>
      <c r="J31" s="360"/>
      <c r="K31" s="360"/>
      <c r="L31" s="360"/>
      <c r="M31" s="360"/>
      <c r="N31" s="360"/>
      <c r="O31" s="564"/>
      <c r="P31" s="576"/>
      <c r="Q31" s="360"/>
      <c r="R31" s="360"/>
      <c r="S31" s="360"/>
      <c r="T31" s="360"/>
      <c r="U31" s="360"/>
      <c r="V31" s="360"/>
      <c r="W31" s="360"/>
      <c r="X31" s="564"/>
      <c r="Y31" s="464"/>
      <c r="Z31" s="465"/>
      <c r="AA31" s="466"/>
      <c r="AB31" s="317"/>
      <c r="AC31" s="318"/>
      <c r="AD31" s="319"/>
      <c r="AE31" s="317"/>
      <c r="AF31" s="318"/>
      <c r="AG31" s="318"/>
      <c r="AH31" s="319"/>
      <c r="AI31" s="371"/>
      <c r="AJ31" s="371"/>
      <c r="AK31" s="371"/>
      <c r="AL31" s="317"/>
      <c r="AM31" s="371"/>
      <c r="AN31" s="371"/>
      <c r="AO31" s="371"/>
      <c r="AP31" s="317"/>
      <c r="AQ31" s="216" t="s">
        <v>670</v>
      </c>
      <c r="AR31" s="163"/>
      <c r="AS31" s="164" t="s">
        <v>183</v>
      </c>
      <c r="AT31" s="187"/>
      <c r="AU31" s="256">
        <v>2</v>
      </c>
      <c r="AV31" s="256"/>
      <c r="AW31" s="360" t="s">
        <v>175</v>
      </c>
      <c r="AX31" s="361"/>
    </row>
    <row r="32" spans="1:50" ht="30" customHeight="1" x14ac:dyDescent="0.15">
      <c r="A32" s="511"/>
      <c r="B32" s="509"/>
      <c r="C32" s="509"/>
      <c r="D32" s="509"/>
      <c r="E32" s="509"/>
      <c r="F32" s="510"/>
      <c r="G32" s="536" t="s">
        <v>637</v>
      </c>
      <c r="H32" s="537"/>
      <c r="I32" s="537"/>
      <c r="J32" s="537"/>
      <c r="K32" s="537"/>
      <c r="L32" s="537"/>
      <c r="M32" s="537"/>
      <c r="N32" s="537"/>
      <c r="O32" s="538"/>
      <c r="P32" s="176" t="s">
        <v>638</v>
      </c>
      <c r="Q32" s="176"/>
      <c r="R32" s="176"/>
      <c r="S32" s="176"/>
      <c r="T32" s="176"/>
      <c r="U32" s="176"/>
      <c r="V32" s="176"/>
      <c r="W32" s="176"/>
      <c r="X32" s="218"/>
      <c r="Y32" s="324" t="s">
        <v>12</v>
      </c>
      <c r="Z32" s="545"/>
      <c r="AA32" s="546"/>
      <c r="AB32" s="547" t="s">
        <v>639</v>
      </c>
      <c r="AC32" s="547"/>
      <c r="AD32" s="547"/>
      <c r="AE32" s="348">
        <v>4</v>
      </c>
      <c r="AF32" s="349"/>
      <c r="AG32" s="349"/>
      <c r="AH32" s="349"/>
      <c r="AI32" s="348">
        <v>5</v>
      </c>
      <c r="AJ32" s="349"/>
      <c r="AK32" s="349"/>
      <c r="AL32" s="349"/>
      <c r="AM32" s="348"/>
      <c r="AN32" s="349"/>
      <c r="AO32" s="349"/>
      <c r="AP32" s="349"/>
      <c r="AQ32" s="151" t="s">
        <v>670</v>
      </c>
      <c r="AR32" s="152"/>
      <c r="AS32" s="152"/>
      <c r="AT32" s="153"/>
      <c r="AU32" s="349"/>
      <c r="AV32" s="349"/>
      <c r="AW32" s="349"/>
      <c r="AX32" s="350"/>
    </row>
    <row r="33" spans="1:51" ht="28.5" customHeight="1" x14ac:dyDescent="0.15">
      <c r="A33" s="512"/>
      <c r="B33" s="513"/>
      <c r="C33" s="513"/>
      <c r="D33" s="513"/>
      <c r="E33" s="513"/>
      <c r="F33" s="514"/>
      <c r="G33" s="539"/>
      <c r="H33" s="540"/>
      <c r="I33" s="540"/>
      <c r="J33" s="540"/>
      <c r="K33" s="540"/>
      <c r="L33" s="540"/>
      <c r="M33" s="540"/>
      <c r="N33" s="540"/>
      <c r="O33" s="541"/>
      <c r="P33" s="220"/>
      <c r="Q33" s="220"/>
      <c r="R33" s="220"/>
      <c r="S33" s="220"/>
      <c r="T33" s="220"/>
      <c r="U33" s="220"/>
      <c r="V33" s="220"/>
      <c r="W33" s="220"/>
      <c r="X33" s="221"/>
      <c r="Y33" s="288" t="s">
        <v>53</v>
      </c>
      <c r="Z33" s="283"/>
      <c r="AA33" s="284"/>
      <c r="AB33" s="518" t="s">
        <v>639</v>
      </c>
      <c r="AC33" s="518"/>
      <c r="AD33" s="518"/>
      <c r="AE33" s="348" t="s">
        <v>636</v>
      </c>
      <c r="AF33" s="349"/>
      <c r="AG33" s="349"/>
      <c r="AH33" s="349"/>
      <c r="AI33" s="348" t="s">
        <v>636</v>
      </c>
      <c r="AJ33" s="349"/>
      <c r="AK33" s="349"/>
      <c r="AL33" s="349"/>
      <c r="AM33" s="348">
        <v>10</v>
      </c>
      <c r="AN33" s="349"/>
      <c r="AO33" s="349"/>
      <c r="AP33" s="349"/>
      <c r="AQ33" s="151" t="s">
        <v>670</v>
      </c>
      <c r="AR33" s="152"/>
      <c r="AS33" s="152"/>
      <c r="AT33" s="153"/>
      <c r="AU33" s="349">
        <v>10</v>
      </c>
      <c r="AV33" s="349"/>
      <c r="AW33" s="349"/>
      <c r="AX33" s="350"/>
    </row>
    <row r="34" spans="1:51" ht="51.75" customHeight="1" x14ac:dyDescent="0.15">
      <c r="A34" s="511"/>
      <c r="B34" s="509"/>
      <c r="C34" s="509"/>
      <c r="D34" s="509"/>
      <c r="E34" s="509"/>
      <c r="F34" s="510"/>
      <c r="G34" s="542"/>
      <c r="H34" s="543"/>
      <c r="I34" s="543"/>
      <c r="J34" s="543"/>
      <c r="K34" s="543"/>
      <c r="L34" s="543"/>
      <c r="M34" s="543"/>
      <c r="N34" s="543"/>
      <c r="O34" s="544"/>
      <c r="P34" s="179"/>
      <c r="Q34" s="179"/>
      <c r="R34" s="179"/>
      <c r="S34" s="179"/>
      <c r="T34" s="179"/>
      <c r="U34" s="179"/>
      <c r="V34" s="179"/>
      <c r="W34" s="179"/>
      <c r="X34" s="223"/>
      <c r="Y34" s="288" t="s">
        <v>13</v>
      </c>
      <c r="Z34" s="283"/>
      <c r="AA34" s="284"/>
      <c r="AB34" s="493" t="s">
        <v>176</v>
      </c>
      <c r="AC34" s="493"/>
      <c r="AD34" s="493"/>
      <c r="AE34" s="348">
        <v>40</v>
      </c>
      <c r="AF34" s="349"/>
      <c r="AG34" s="349"/>
      <c r="AH34" s="349"/>
      <c r="AI34" s="348">
        <v>50</v>
      </c>
      <c r="AJ34" s="349"/>
      <c r="AK34" s="349"/>
      <c r="AL34" s="349"/>
      <c r="AM34" s="348"/>
      <c r="AN34" s="349"/>
      <c r="AO34" s="349"/>
      <c r="AP34" s="349"/>
      <c r="AQ34" s="151" t="s">
        <v>670</v>
      </c>
      <c r="AR34" s="152"/>
      <c r="AS34" s="152"/>
      <c r="AT34" s="153"/>
      <c r="AU34" s="349"/>
      <c r="AV34" s="349"/>
      <c r="AW34" s="349"/>
      <c r="AX34" s="350"/>
    </row>
    <row r="35" spans="1:51" ht="23.25" customHeight="1" x14ac:dyDescent="0.15">
      <c r="A35" s="891" t="s">
        <v>293</v>
      </c>
      <c r="B35" s="892"/>
      <c r="C35" s="892"/>
      <c r="D35" s="892"/>
      <c r="E35" s="892"/>
      <c r="F35" s="893"/>
      <c r="G35" s="897" t="s">
        <v>640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265</v>
      </c>
      <c r="B37" s="641"/>
      <c r="C37" s="641"/>
      <c r="D37" s="641"/>
      <c r="E37" s="641"/>
      <c r="F37" s="642"/>
      <c r="G37" s="561" t="s">
        <v>145</v>
      </c>
      <c r="H37" s="362"/>
      <c r="I37" s="362"/>
      <c r="J37" s="362"/>
      <c r="K37" s="362"/>
      <c r="L37" s="362"/>
      <c r="M37" s="362"/>
      <c r="N37" s="362"/>
      <c r="O37" s="562"/>
      <c r="P37" s="627" t="s">
        <v>58</v>
      </c>
      <c r="Q37" s="362"/>
      <c r="R37" s="362"/>
      <c r="S37" s="362"/>
      <c r="T37" s="362"/>
      <c r="U37" s="362"/>
      <c r="V37" s="362"/>
      <c r="W37" s="362"/>
      <c r="X37" s="562"/>
      <c r="Y37" s="628"/>
      <c r="Z37" s="629"/>
      <c r="AA37" s="630"/>
      <c r="AB37" s="631" t="s">
        <v>11</v>
      </c>
      <c r="AC37" s="632"/>
      <c r="AD37" s="633"/>
      <c r="AE37" s="320" t="s">
        <v>303</v>
      </c>
      <c r="AF37" s="320"/>
      <c r="AG37" s="320"/>
      <c r="AH37" s="320"/>
      <c r="AI37" s="320" t="s">
        <v>325</v>
      </c>
      <c r="AJ37" s="320"/>
      <c r="AK37" s="320"/>
      <c r="AL37" s="320"/>
      <c r="AM37" s="320" t="s">
        <v>422</v>
      </c>
      <c r="AN37" s="320"/>
      <c r="AO37" s="320"/>
      <c r="AP37" s="320"/>
      <c r="AQ37" s="252" t="s">
        <v>182</v>
      </c>
      <c r="AR37" s="253"/>
      <c r="AS37" s="253"/>
      <c r="AT37" s="254"/>
      <c r="AU37" s="362" t="s">
        <v>133</v>
      </c>
      <c r="AV37" s="362"/>
      <c r="AW37" s="362"/>
      <c r="AX37" s="363"/>
      <c r="AY37">
        <f>COUNTA($G$39)</f>
        <v>0</v>
      </c>
    </row>
    <row r="38" spans="1:51" ht="18.75" hidden="1" customHeight="1" x14ac:dyDescent="0.15">
      <c r="A38" s="508"/>
      <c r="B38" s="509"/>
      <c r="C38" s="509"/>
      <c r="D38" s="509"/>
      <c r="E38" s="509"/>
      <c r="F38" s="510"/>
      <c r="G38" s="563"/>
      <c r="H38" s="360"/>
      <c r="I38" s="360"/>
      <c r="J38" s="360"/>
      <c r="K38" s="360"/>
      <c r="L38" s="360"/>
      <c r="M38" s="360"/>
      <c r="N38" s="360"/>
      <c r="O38" s="564"/>
      <c r="P38" s="576"/>
      <c r="Q38" s="360"/>
      <c r="R38" s="360"/>
      <c r="S38" s="360"/>
      <c r="T38" s="360"/>
      <c r="U38" s="360"/>
      <c r="V38" s="360"/>
      <c r="W38" s="360"/>
      <c r="X38" s="564"/>
      <c r="Y38" s="464"/>
      <c r="Z38" s="465"/>
      <c r="AA38" s="466"/>
      <c r="AB38" s="317"/>
      <c r="AC38" s="318"/>
      <c r="AD38" s="319"/>
      <c r="AE38" s="320"/>
      <c r="AF38" s="320"/>
      <c r="AG38" s="320"/>
      <c r="AH38" s="320"/>
      <c r="AI38" s="320"/>
      <c r="AJ38" s="320"/>
      <c r="AK38" s="320"/>
      <c r="AL38" s="320"/>
      <c r="AM38" s="320"/>
      <c r="AN38" s="320"/>
      <c r="AO38" s="320"/>
      <c r="AP38" s="320"/>
      <c r="AQ38" s="216"/>
      <c r="AR38" s="163"/>
      <c r="AS38" s="164" t="s">
        <v>183</v>
      </c>
      <c r="AT38" s="187"/>
      <c r="AU38" s="256"/>
      <c r="AV38" s="256"/>
      <c r="AW38" s="360" t="s">
        <v>175</v>
      </c>
      <c r="AX38" s="361"/>
      <c r="AY38">
        <f>$AY$37</f>
        <v>0</v>
      </c>
    </row>
    <row r="39" spans="1:51" ht="23.25" hidden="1" customHeight="1" x14ac:dyDescent="0.15">
      <c r="A39" s="511"/>
      <c r="B39" s="509"/>
      <c r="C39" s="509"/>
      <c r="D39" s="509"/>
      <c r="E39" s="509"/>
      <c r="F39" s="510"/>
      <c r="G39" s="536"/>
      <c r="H39" s="537"/>
      <c r="I39" s="537"/>
      <c r="J39" s="537"/>
      <c r="K39" s="537"/>
      <c r="L39" s="537"/>
      <c r="M39" s="537"/>
      <c r="N39" s="537"/>
      <c r="O39" s="538"/>
      <c r="P39" s="176"/>
      <c r="Q39" s="176"/>
      <c r="R39" s="176"/>
      <c r="S39" s="176"/>
      <c r="T39" s="176"/>
      <c r="U39" s="176"/>
      <c r="V39" s="176"/>
      <c r="W39" s="176"/>
      <c r="X39" s="218"/>
      <c r="Y39" s="324" t="s">
        <v>12</v>
      </c>
      <c r="Z39" s="545"/>
      <c r="AA39" s="546"/>
      <c r="AB39" s="547"/>
      <c r="AC39" s="547"/>
      <c r="AD39" s="547"/>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20"/>
      <c r="Q40" s="220"/>
      <c r="R40" s="220"/>
      <c r="S40" s="220"/>
      <c r="T40" s="220"/>
      <c r="U40" s="220"/>
      <c r="V40" s="220"/>
      <c r="W40" s="220"/>
      <c r="X40" s="221"/>
      <c r="Y40" s="288" t="s">
        <v>53</v>
      </c>
      <c r="Z40" s="283"/>
      <c r="AA40" s="284"/>
      <c r="AB40" s="518"/>
      <c r="AC40" s="518"/>
      <c r="AD40" s="518"/>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79"/>
      <c r="Q41" s="179"/>
      <c r="R41" s="179"/>
      <c r="S41" s="179"/>
      <c r="T41" s="179"/>
      <c r="U41" s="179"/>
      <c r="V41" s="179"/>
      <c r="W41" s="179"/>
      <c r="X41" s="223"/>
      <c r="Y41" s="288" t="s">
        <v>13</v>
      </c>
      <c r="Z41" s="283"/>
      <c r="AA41" s="284"/>
      <c r="AB41" s="493" t="s">
        <v>176</v>
      </c>
      <c r="AC41" s="493"/>
      <c r="AD41" s="493"/>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1" t="s">
        <v>293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265</v>
      </c>
      <c r="B44" s="641"/>
      <c r="C44" s="641"/>
      <c r="D44" s="641"/>
      <c r="E44" s="641"/>
      <c r="F44" s="642"/>
      <c r="G44" s="561" t="s">
        <v>145</v>
      </c>
      <c r="H44" s="362"/>
      <c r="I44" s="362"/>
      <c r="J44" s="362"/>
      <c r="K44" s="362"/>
      <c r="L44" s="362"/>
      <c r="M44" s="362"/>
      <c r="N44" s="362"/>
      <c r="O44" s="562"/>
      <c r="P44" s="627" t="s">
        <v>58</v>
      </c>
      <c r="Q44" s="362"/>
      <c r="R44" s="362"/>
      <c r="S44" s="362"/>
      <c r="T44" s="362"/>
      <c r="U44" s="362"/>
      <c r="V44" s="362"/>
      <c r="W44" s="362"/>
      <c r="X44" s="562"/>
      <c r="Y44" s="628"/>
      <c r="Z44" s="629"/>
      <c r="AA44" s="630"/>
      <c r="AB44" s="631" t="s">
        <v>11</v>
      </c>
      <c r="AC44" s="632"/>
      <c r="AD44" s="633"/>
      <c r="AE44" s="320" t="s">
        <v>303</v>
      </c>
      <c r="AF44" s="320"/>
      <c r="AG44" s="320"/>
      <c r="AH44" s="320"/>
      <c r="AI44" s="320" t="s">
        <v>325</v>
      </c>
      <c r="AJ44" s="320"/>
      <c r="AK44" s="320"/>
      <c r="AL44" s="320"/>
      <c r="AM44" s="320" t="s">
        <v>422</v>
      </c>
      <c r="AN44" s="320"/>
      <c r="AO44" s="320"/>
      <c r="AP44" s="320"/>
      <c r="AQ44" s="252" t="s">
        <v>182</v>
      </c>
      <c r="AR44" s="253"/>
      <c r="AS44" s="253"/>
      <c r="AT44" s="254"/>
      <c r="AU44" s="362" t="s">
        <v>133</v>
      </c>
      <c r="AV44" s="362"/>
      <c r="AW44" s="362"/>
      <c r="AX44" s="363"/>
      <c r="AY44">
        <f>COUNTA($G$46)</f>
        <v>0</v>
      </c>
    </row>
    <row r="45" spans="1:51" ht="18.75" hidden="1" customHeight="1" x14ac:dyDescent="0.15">
      <c r="A45" s="508"/>
      <c r="B45" s="509"/>
      <c r="C45" s="509"/>
      <c r="D45" s="509"/>
      <c r="E45" s="509"/>
      <c r="F45" s="510"/>
      <c r="G45" s="563"/>
      <c r="H45" s="360"/>
      <c r="I45" s="360"/>
      <c r="J45" s="360"/>
      <c r="K45" s="360"/>
      <c r="L45" s="360"/>
      <c r="M45" s="360"/>
      <c r="N45" s="360"/>
      <c r="O45" s="564"/>
      <c r="P45" s="576"/>
      <c r="Q45" s="360"/>
      <c r="R45" s="360"/>
      <c r="S45" s="360"/>
      <c r="T45" s="360"/>
      <c r="U45" s="360"/>
      <c r="V45" s="360"/>
      <c r="W45" s="360"/>
      <c r="X45" s="564"/>
      <c r="Y45" s="464"/>
      <c r="Z45" s="465"/>
      <c r="AA45" s="466"/>
      <c r="AB45" s="317"/>
      <c r="AC45" s="318"/>
      <c r="AD45" s="319"/>
      <c r="AE45" s="320"/>
      <c r="AF45" s="320"/>
      <c r="AG45" s="320"/>
      <c r="AH45" s="320"/>
      <c r="AI45" s="320"/>
      <c r="AJ45" s="320"/>
      <c r="AK45" s="320"/>
      <c r="AL45" s="320"/>
      <c r="AM45" s="320"/>
      <c r="AN45" s="320"/>
      <c r="AO45" s="320"/>
      <c r="AP45" s="320"/>
      <c r="AQ45" s="216"/>
      <c r="AR45" s="163"/>
      <c r="AS45" s="164" t="s">
        <v>183</v>
      </c>
      <c r="AT45" s="187"/>
      <c r="AU45" s="256"/>
      <c r="AV45" s="256"/>
      <c r="AW45" s="360" t="s">
        <v>175</v>
      </c>
      <c r="AX45" s="361"/>
      <c r="AY45">
        <f>$AY$44</f>
        <v>0</v>
      </c>
    </row>
    <row r="46" spans="1:51" ht="23.25" hidden="1" customHeight="1" x14ac:dyDescent="0.15">
      <c r="A46" s="511"/>
      <c r="B46" s="509"/>
      <c r="C46" s="509"/>
      <c r="D46" s="509"/>
      <c r="E46" s="509"/>
      <c r="F46" s="510"/>
      <c r="G46" s="536"/>
      <c r="H46" s="537"/>
      <c r="I46" s="537"/>
      <c r="J46" s="537"/>
      <c r="K46" s="537"/>
      <c r="L46" s="537"/>
      <c r="M46" s="537"/>
      <c r="N46" s="537"/>
      <c r="O46" s="538"/>
      <c r="P46" s="176"/>
      <c r="Q46" s="176"/>
      <c r="R46" s="176"/>
      <c r="S46" s="176"/>
      <c r="T46" s="176"/>
      <c r="U46" s="176"/>
      <c r="V46" s="176"/>
      <c r="W46" s="176"/>
      <c r="X46" s="218"/>
      <c r="Y46" s="324" t="s">
        <v>12</v>
      </c>
      <c r="Z46" s="545"/>
      <c r="AA46" s="546"/>
      <c r="AB46" s="547"/>
      <c r="AC46" s="547"/>
      <c r="AD46" s="54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20"/>
      <c r="Q47" s="220"/>
      <c r="R47" s="220"/>
      <c r="S47" s="220"/>
      <c r="T47" s="220"/>
      <c r="U47" s="220"/>
      <c r="V47" s="220"/>
      <c r="W47" s="220"/>
      <c r="X47" s="221"/>
      <c r="Y47" s="288" t="s">
        <v>53</v>
      </c>
      <c r="Z47" s="283"/>
      <c r="AA47" s="284"/>
      <c r="AB47" s="518"/>
      <c r="AC47" s="518"/>
      <c r="AD47" s="51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79"/>
      <c r="Q48" s="179"/>
      <c r="R48" s="179"/>
      <c r="S48" s="179"/>
      <c r="T48" s="179"/>
      <c r="U48" s="179"/>
      <c r="V48" s="179"/>
      <c r="W48" s="179"/>
      <c r="X48" s="223"/>
      <c r="Y48" s="288" t="s">
        <v>13</v>
      </c>
      <c r="Z48" s="283"/>
      <c r="AA48" s="284"/>
      <c r="AB48" s="493" t="s">
        <v>176</v>
      </c>
      <c r="AC48" s="493"/>
      <c r="AD48" s="49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1" t="s">
        <v>293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265</v>
      </c>
      <c r="B51" s="509"/>
      <c r="C51" s="509"/>
      <c r="D51" s="509"/>
      <c r="E51" s="509"/>
      <c r="F51" s="510"/>
      <c r="G51" s="561" t="s">
        <v>145</v>
      </c>
      <c r="H51" s="362"/>
      <c r="I51" s="362"/>
      <c r="J51" s="362"/>
      <c r="K51" s="362"/>
      <c r="L51" s="362"/>
      <c r="M51" s="362"/>
      <c r="N51" s="362"/>
      <c r="O51" s="562"/>
      <c r="P51" s="627" t="s">
        <v>58</v>
      </c>
      <c r="Q51" s="362"/>
      <c r="R51" s="362"/>
      <c r="S51" s="362"/>
      <c r="T51" s="362"/>
      <c r="U51" s="362"/>
      <c r="V51" s="362"/>
      <c r="W51" s="362"/>
      <c r="X51" s="562"/>
      <c r="Y51" s="628"/>
      <c r="Z51" s="629"/>
      <c r="AA51" s="630"/>
      <c r="AB51" s="631" t="s">
        <v>11</v>
      </c>
      <c r="AC51" s="632"/>
      <c r="AD51" s="633"/>
      <c r="AE51" s="320" t="s">
        <v>303</v>
      </c>
      <c r="AF51" s="320"/>
      <c r="AG51" s="320"/>
      <c r="AH51" s="320"/>
      <c r="AI51" s="320" t="s">
        <v>325</v>
      </c>
      <c r="AJ51" s="320"/>
      <c r="AK51" s="320"/>
      <c r="AL51" s="320"/>
      <c r="AM51" s="320" t="s">
        <v>422</v>
      </c>
      <c r="AN51" s="320"/>
      <c r="AO51" s="320"/>
      <c r="AP51" s="320"/>
      <c r="AQ51" s="252" t="s">
        <v>182</v>
      </c>
      <c r="AR51" s="253"/>
      <c r="AS51" s="253"/>
      <c r="AT51" s="254"/>
      <c r="AU51" s="358" t="s">
        <v>133</v>
      </c>
      <c r="AV51" s="358"/>
      <c r="AW51" s="358"/>
      <c r="AX51" s="359"/>
      <c r="AY51">
        <f>COUNTA($G$53)</f>
        <v>0</v>
      </c>
    </row>
    <row r="52" spans="1:51" ht="18.75" hidden="1" customHeight="1" x14ac:dyDescent="0.15">
      <c r="A52" s="508"/>
      <c r="B52" s="509"/>
      <c r="C52" s="509"/>
      <c r="D52" s="509"/>
      <c r="E52" s="509"/>
      <c r="F52" s="510"/>
      <c r="G52" s="563"/>
      <c r="H52" s="360"/>
      <c r="I52" s="360"/>
      <c r="J52" s="360"/>
      <c r="K52" s="360"/>
      <c r="L52" s="360"/>
      <c r="M52" s="360"/>
      <c r="N52" s="360"/>
      <c r="O52" s="564"/>
      <c r="P52" s="576"/>
      <c r="Q52" s="360"/>
      <c r="R52" s="360"/>
      <c r="S52" s="360"/>
      <c r="T52" s="360"/>
      <c r="U52" s="360"/>
      <c r="V52" s="360"/>
      <c r="W52" s="360"/>
      <c r="X52" s="564"/>
      <c r="Y52" s="464"/>
      <c r="Z52" s="465"/>
      <c r="AA52" s="466"/>
      <c r="AB52" s="317"/>
      <c r="AC52" s="318"/>
      <c r="AD52" s="319"/>
      <c r="AE52" s="320"/>
      <c r="AF52" s="320"/>
      <c r="AG52" s="320"/>
      <c r="AH52" s="320"/>
      <c r="AI52" s="320"/>
      <c r="AJ52" s="320"/>
      <c r="AK52" s="320"/>
      <c r="AL52" s="320"/>
      <c r="AM52" s="320"/>
      <c r="AN52" s="320"/>
      <c r="AO52" s="320"/>
      <c r="AP52" s="320"/>
      <c r="AQ52" s="216"/>
      <c r="AR52" s="163"/>
      <c r="AS52" s="164" t="s">
        <v>183</v>
      </c>
      <c r="AT52" s="187"/>
      <c r="AU52" s="256"/>
      <c r="AV52" s="256"/>
      <c r="AW52" s="360" t="s">
        <v>175</v>
      </c>
      <c r="AX52" s="361"/>
      <c r="AY52">
        <f>$AY$51</f>
        <v>0</v>
      </c>
    </row>
    <row r="53" spans="1:51" ht="23.25" hidden="1" customHeight="1" x14ac:dyDescent="0.15">
      <c r="A53" s="511"/>
      <c r="B53" s="509"/>
      <c r="C53" s="509"/>
      <c r="D53" s="509"/>
      <c r="E53" s="509"/>
      <c r="F53" s="510"/>
      <c r="G53" s="536"/>
      <c r="H53" s="537"/>
      <c r="I53" s="537"/>
      <c r="J53" s="537"/>
      <c r="K53" s="537"/>
      <c r="L53" s="537"/>
      <c r="M53" s="537"/>
      <c r="N53" s="537"/>
      <c r="O53" s="538"/>
      <c r="P53" s="176"/>
      <c r="Q53" s="176"/>
      <c r="R53" s="176"/>
      <c r="S53" s="176"/>
      <c r="T53" s="176"/>
      <c r="U53" s="176"/>
      <c r="V53" s="176"/>
      <c r="W53" s="176"/>
      <c r="X53" s="218"/>
      <c r="Y53" s="324" t="s">
        <v>12</v>
      </c>
      <c r="Z53" s="545"/>
      <c r="AA53" s="546"/>
      <c r="AB53" s="547"/>
      <c r="AC53" s="547"/>
      <c r="AD53" s="54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20"/>
      <c r="Q54" s="220"/>
      <c r="R54" s="220"/>
      <c r="S54" s="220"/>
      <c r="T54" s="220"/>
      <c r="U54" s="220"/>
      <c r="V54" s="220"/>
      <c r="W54" s="220"/>
      <c r="X54" s="221"/>
      <c r="Y54" s="288" t="s">
        <v>53</v>
      </c>
      <c r="Z54" s="283"/>
      <c r="AA54" s="284"/>
      <c r="AB54" s="518"/>
      <c r="AC54" s="518"/>
      <c r="AD54" s="51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79"/>
      <c r="Q55" s="179"/>
      <c r="R55" s="179"/>
      <c r="S55" s="179"/>
      <c r="T55" s="179"/>
      <c r="U55" s="179"/>
      <c r="V55" s="179"/>
      <c r="W55" s="179"/>
      <c r="X55" s="223"/>
      <c r="Y55" s="288" t="s">
        <v>13</v>
      </c>
      <c r="Z55" s="283"/>
      <c r="AA55" s="284"/>
      <c r="AB55" s="457" t="s">
        <v>14</v>
      </c>
      <c r="AC55" s="457"/>
      <c r="AD55" s="45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1" t="s">
        <v>293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265</v>
      </c>
      <c r="B58" s="509"/>
      <c r="C58" s="509"/>
      <c r="D58" s="509"/>
      <c r="E58" s="509"/>
      <c r="F58" s="510"/>
      <c r="G58" s="561" t="s">
        <v>145</v>
      </c>
      <c r="H58" s="362"/>
      <c r="I58" s="362"/>
      <c r="J58" s="362"/>
      <c r="K58" s="362"/>
      <c r="L58" s="362"/>
      <c r="M58" s="362"/>
      <c r="N58" s="362"/>
      <c r="O58" s="562"/>
      <c r="P58" s="627" t="s">
        <v>58</v>
      </c>
      <c r="Q58" s="362"/>
      <c r="R58" s="362"/>
      <c r="S58" s="362"/>
      <c r="T58" s="362"/>
      <c r="U58" s="362"/>
      <c r="V58" s="362"/>
      <c r="W58" s="362"/>
      <c r="X58" s="562"/>
      <c r="Y58" s="628"/>
      <c r="Z58" s="629"/>
      <c r="AA58" s="630"/>
      <c r="AB58" s="631" t="s">
        <v>11</v>
      </c>
      <c r="AC58" s="632"/>
      <c r="AD58" s="633"/>
      <c r="AE58" s="320" t="s">
        <v>303</v>
      </c>
      <c r="AF58" s="320"/>
      <c r="AG58" s="320"/>
      <c r="AH58" s="320"/>
      <c r="AI58" s="320" t="s">
        <v>325</v>
      </c>
      <c r="AJ58" s="320"/>
      <c r="AK58" s="320"/>
      <c r="AL58" s="320"/>
      <c r="AM58" s="320" t="s">
        <v>422</v>
      </c>
      <c r="AN58" s="320"/>
      <c r="AO58" s="320"/>
      <c r="AP58" s="320"/>
      <c r="AQ58" s="252" t="s">
        <v>182</v>
      </c>
      <c r="AR58" s="253"/>
      <c r="AS58" s="253"/>
      <c r="AT58" s="254"/>
      <c r="AU58" s="358" t="s">
        <v>133</v>
      </c>
      <c r="AV58" s="358"/>
      <c r="AW58" s="358"/>
      <c r="AX58" s="359"/>
      <c r="AY58">
        <f>COUNTA($G$60)</f>
        <v>0</v>
      </c>
    </row>
    <row r="59" spans="1:51" ht="18.75" hidden="1" customHeight="1" x14ac:dyDescent="0.15">
      <c r="A59" s="508"/>
      <c r="B59" s="509"/>
      <c r="C59" s="509"/>
      <c r="D59" s="509"/>
      <c r="E59" s="509"/>
      <c r="F59" s="510"/>
      <c r="G59" s="563"/>
      <c r="H59" s="360"/>
      <c r="I59" s="360"/>
      <c r="J59" s="360"/>
      <c r="K59" s="360"/>
      <c r="L59" s="360"/>
      <c r="M59" s="360"/>
      <c r="N59" s="360"/>
      <c r="O59" s="564"/>
      <c r="P59" s="576"/>
      <c r="Q59" s="360"/>
      <c r="R59" s="360"/>
      <c r="S59" s="360"/>
      <c r="T59" s="360"/>
      <c r="U59" s="360"/>
      <c r="V59" s="360"/>
      <c r="W59" s="360"/>
      <c r="X59" s="564"/>
      <c r="Y59" s="464"/>
      <c r="Z59" s="465"/>
      <c r="AA59" s="466"/>
      <c r="AB59" s="317"/>
      <c r="AC59" s="318"/>
      <c r="AD59" s="319"/>
      <c r="AE59" s="320"/>
      <c r="AF59" s="320"/>
      <c r="AG59" s="320"/>
      <c r="AH59" s="320"/>
      <c r="AI59" s="320"/>
      <c r="AJ59" s="320"/>
      <c r="AK59" s="320"/>
      <c r="AL59" s="320"/>
      <c r="AM59" s="320"/>
      <c r="AN59" s="320"/>
      <c r="AO59" s="320"/>
      <c r="AP59" s="320"/>
      <c r="AQ59" s="216"/>
      <c r="AR59" s="163"/>
      <c r="AS59" s="164" t="s">
        <v>183</v>
      </c>
      <c r="AT59" s="187"/>
      <c r="AU59" s="256"/>
      <c r="AV59" s="256"/>
      <c r="AW59" s="360" t="s">
        <v>175</v>
      </c>
      <c r="AX59" s="361"/>
      <c r="AY59">
        <f>$AY$58</f>
        <v>0</v>
      </c>
    </row>
    <row r="60" spans="1:51" ht="23.25" hidden="1" customHeight="1" x14ac:dyDescent="0.15">
      <c r="A60" s="511"/>
      <c r="B60" s="509"/>
      <c r="C60" s="509"/>
      <c r="D60" s="509"/>
      <c r="E60" s="509"/>
      <c r="F60" s="510"/>
      <c r="G60" s="536"/>
      <c r="H60" s="537"/>
      <c r="I60" s="537"/>
      <c r="J60" s="537"/>
      <c r="K60" s="537"/>
      <c r="L60" s="537"/>
      <c r="M60" s="537"/>
      <c r="N60" s="537"/>
      <c r="O60" s="538"/>
      <c r="P60" s="176"/>
      <c r="Q60" s="176"/>
      <c r="R60" s="176"/>
      <c r="S60" s="176"/>
      <c r="T60" s="176"/>
      <c r="U60" s="176"/>
      <c r="V60" s="176"/>
      <c r="W60" s="176"/>
      <c r="X60" s="218"/>
      <c r="Y60" s="324" t="s">
        <v>12</v>
      </c>
      <c r="Z60" s="545"/>
      <c r="AA60" s="546"/>
      <c r="AB60" s="547"/>
      <c r="AC60" s="547"/>
      <c r="AD60" s="54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20"/>
      <c r="Q61" s="220"/>
      <c r="R61" s="220"/>
      <c r="S61" s="220"/>
      <c r="T61" s="220"/>
      <c r="U61" s="220"/>
      <c r="V61" s="220"/>
      <c r="W61" s="220"/>
      <c r="X61" s="221"/>
      <c r="Y61" s="288" t="s">
        <v>53</v>
      </c>
      <c r="Z61" s="283"/>
      <c r="AA61" s="284"/>
      <c r="AB61" s="518"/>
      <c r="AC61" s="518"/>
      <c r="AD61" s="51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79"/>
      <c r="Q62" s="179"/>
      <c r="R62" s="179"/>
      <c r="S62" s="179"/>
      <c r="T62" s="179"/>
      <c r="U62" s="179"/>
      <c r="V62" s="179"/>
      <c r="W62" s="179"/>
      <c r="X62" s="223"/>
      <c r="Y62" s="288" t="s">
        <v>13</v>
      </c>
      <c r="Z62" s="283"/>
      <c r="AA62" s="284"/>
      <c r="AB62" s="493" t="s">
        <v>14</v>
      </c>
      <c r="AC62" s="493"/>
      <c r="AD62" s="49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1" t="s">
        <v>293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266</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261</v>
      </c>
      <c r="X65" s="864"/>
      <c r="Y65" s="867"/>
      <c r="Z65" s="867"/>
      <c r="AA65" s="868"/>
      <c r="AB65" s="861" t="s">
        <v>11</v>
      </c>
      <c r="AC65" s="857"/>
      <c r="AD65" s="858"/>
      <c r="AE65" s="320" t="s">
        <v>303</v>
      </c>
      <c r="AF65" s="320"/>
      <c r="AG65" s="320"/>
      <c r="AH65" s="320"/>
      <c r="AI65" s="320" t="s">
        <v>325</v>
      </c>
      <c r="AJ65" s="320"/>
      <c r="AK65" s="320"/>
      <c r="AL65" s="320"/>
      <c r="AM65" s="320" t="s">
        <v>422</v>
      </c>
      <c r="AN65" s="320"/>
      <c r="AO65" s="320"/>
      <c r="AP65" s="320"/>
      <c r="AQ65" s="200" t="s">
        <v>182</v>
      </c>
      <c r="AR65" s="184"/>
      <c r="AS65" s="184"/>
      <c r="AT65" s="185"/>
      <c r="AU65" s="971" t="s">
        <v>133</v>
      </c>
      <c r="AV65" s="971"/>
      <c r="AW65" s="971"/>
      <c r="AX65" s="972"/>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0"/>
      <c r="AF66" s="320"/>
      <c r="AG66" s="320"/>
      <c r="AH66" s="320"/>
      <c r="AI66" s="320"/>
      <c r="AJ66" s="320"/>
      <c r="AK66" s="320"/>
      <c r="AL66" s="320"/>
      <c r="AM66" s="320"/>
      <c r="AN66" s="320"/>
      <c r="AO66" s="320"/>
      <c r="AP66" s="320"/>
      <c r="AQ66" s="216"/>
      <c r="AR66" s="163"/>
      <c r="AS66" s="164" t="s">
        <v>183</v>
      </c>
      <c r="AT66" s="187"/>
      <c r="AU66" s="256"/>
      <c r="AV66" s="256"/>
      <c r="AW66" s="859" t="s">
        <v>264</v>
      </c>
      <c r="AX66" s="973"/>
      <c r="AY66">
        <f>$AY$65</f>
        <v>0</v>
      </c>
    </row>
    <row r="67" spans="1:51" ht="23.25" hidden="1" customHeight="1" x14ac:dyDescent="0.15">
      <c r="A67" s="845"/>
      <c r="B67" s="846"/>
      <c r="C67" s="846"/>
      <c r="D67" s="846"/>
      <c r="E67" s="846"/>
      <c r="F67" s="847"/>
      <c r="G67" s="974" t="s">
        <v>184</v>
      </c>
      <c r="H67" s="957"/>
      <c r="I67" s="958"/>
      <c r="J67" s="958"/>
      <c r="K67" s="958"/>
      <c r="L67" s="958"/>
      <c r="M67" s="958"/>
      <c r="N67" s="958"/>
      <c r="O67" s="959"/>
      <c r="P67" s="957"/>
      <c r="Q67" s="958"/>
      <c r="R67" s="958"/>
      <c r="S67" s="958"/>
      <c r="T67" s="958"/>
      <c r="U67" s="958"/>
      <c r="V67" s="959"/>
      <c r="W67" s="963"/>
      <c r="X67" s="964"/>
      <c r="Y67" s="943" t="s">
        <v>12</v>
      </c>
      <c r="Z67" s="943"/>
      <c r="AA67" s="944"/>
      <c r="AB67" s="945" t="s">
        <v>283</v>
      </c>
      <c r="AC67" s="945"/>
      <c r="AD67" s="945"/>
      <c r="AE67" s="348"/>
      <c r="AF67" s="349"/>
      <c r="AG67" s="349"/>
      <c r="AH67" s="349"/>
      <c r="AI67" s="348"/>
      <c r="AJ67" s="349"/>
      <c r="AK67" s="349"/>
      <c r="AL67" s="349"/>
      <c r="AM67" s="348"/>
      <c r="AN67" s="349"/>
      <c r="AO67" s="349"/>
      <c r="AP67" s="349"/>
      <c r="AQ67" s="348"/>
      <c r="AR67" s="349"/>
      <c r="AS67" s="349"/>
      <c r="AT67" s="810"/>
      <c r="AU67" s="349"/>
      <c r="AV67" s="349"/>
      <c r="AW67" s="349"/>
      <c r="AX67" s="350"/>
      <c r="AY67">
        <f t="shared" ref="AY67:AY72" si="8">$AY$65</f>
        <v>0</v>
      </c>
    </row>
    <row r="68" spans="1:51" ht="23.25" hidden="1" customHeight="1" x14ac:dyDescent="0.15">
      <c r="A68" s="845"/>
      <c r="B68" s="846"/>
      <c r="C68" s="846"/>
      <c r="D68" s="846"/>
      <c r="E68" s="846"/>
      <c r="F68" s="847"/>
      <c r="G68" s="933"/>
      <c r="H68" s="960"/>
      <c r="I68" s="961"/>
      <c r="J68" s="961"/>
      <c r="K68" s="961"/>
      <c r="L68" s="961"/>
      <c r="M68" s="961"/>
      <c r="N68" s="961"/>
      <c r="O68" s="962"/>
      <c r="P68" s="960"/>
      <c r="Q68" s="961"/>
      <c r="R68" s="961"/>
      <c r="S68" s="961"/>
      <c r="T68" s="961"/>
      <c r="U68" s="961"/>
      <c r="V68" s="962"/>
      <c r="W68" s="965"/>
      <c r="X68" s="966"/>
      <c r="Y68" s="115" t="s">
        <v>53</v>
      </c>
      <c r="Z68" s="115"/>
      <c r="AA68" s="116"/>
      <c r="AB68" s="969" t="s">
        <v>283</v>
      </c>
      <c r="AC68" s="969"/>
      <c r="AD68" s="969"/>
      <c r="AE68" s="348"/>
      <c r="AF68" s="349"/>
      <c r="AG68" s="349"/>
      <c r="AH68" s="349"/>
      <c r="AI68" s="348"/>
      <c r="AJ68" s="349"/>
      <c r="AK68" s="349"/>
      <c r="AL68" s="349"/>
      <c r="AM68" s="348"/>
      <c r="AN68" s="349"/>
      <c r="AO68" s="349"/>
      <c r="AP68" s="349"/>
      <c r="AQ68" s="348"/>
      <c r="AR68" s="349"/>
      <c r="AS68" s="349"/>
      <c r="AT68" s="810"/>
      <c r="AU68" s="349"/>
      <c r="AV68" s="349"/>
      <c r="AW68" s="349"/>
      <c r="AX68" s="350"/>
      <c r="AY68">
        <f t="shared" si="8"/>
        <v>0</v>
      </c>
    </row>
    <row r="69" spans="1:51"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15" t="s">
        <v>13</v>
      </c>
      <c r="Z69" s="115"/>
      <c r="AA69" s="116"/>
      <c r="AB69" s="970" t="s">
        <v>284</v>
      </c>
      <c r="AC69" s="970"/>
      <c r="AD69" s="970"/>
      <c r="AE69" s="356"/>
      <c r="AF69" s="357"/>
      <c r="AG69" s="357"/>
      <c r="AH69" s="357"/>
      <c r="AI69" s="356"/>
      <c r="AJ69" s="357"/>
      <c r="AK69" s="357"/>
      <c r="AL69" s="357"/>
      <c r="AM69" s="356"/>
      <c r="AN69" s="357"/>
      <c r="AO69" s="357"/>
      <c r="AP69" s="357"/>
      <c r="AQ69" s="348"/>
      <c r="AR69" s="349"/>
      <c r="AS69" s="349"/>
      <c r="AT69" s="810"/>
      <c r="AU69" s="349"/>
      <c r="AV69" s="349"/>
      <c r="AW69" s="349"/>
      <c r="AX69" s="350"/>
      <c r="AY69">
        <f t="shared" si="8"/>
        <v>0</v>
      </c>
    </row>
    <row r="70" spans="1:51" ht="23.25" hidden="1" customHeight="1" x14ac:dyDescent="0.15">
      <c r="A70" s="845" t="s">
        <v>270</v>
      </c>
      <c r="B70" s="846"/>
      <c r="C70" s="846"/>
      <c r="D70" s="846"/>
      <c r="E70" s="846"/>
      <c r="F70" s="847"/>
      <c r="G70" s="933" t="s">
        <v>185</v>
      </c>
      <c r="H70" s="934"/>
      <c r="I70" s="934"/>
      <c r="J70" s="934"/>
      <c r="K70" s="934"/>
      <c r="L70" s="934"/>
      <c r="M70" s="934"/>
      <c r="N70" s="934"/>
      <c r="O70" s="934"/>
      <c r="P70" s="934"/>
      <c r="Q70" s="934"/>
      <c r="R70" s="934"/>
      <c r="S70" s="934"/>
      <c r="T70" s="934"/>
      <c r="U70" s="934"/>
      <c r="V70" s="934"/>
      <c r="W70" s="937" t="s">
        <v>282</v>
      </c>
      <c r="X70" s="938"/>
      <c r="Y70" s="943" t="s">
        <v>12</v>
      </c>
      <c r="Z70" s="943"/>
      <c r="AA70" s="944"/>
      <c r="AB70" s="945" t="s">
        <v>283</v>
      </c>
      <c r="AC70" s="945"/>
      <c r="AD70" s="945"/>
      <c r="AE70" s="348"/>
      <c r="AF70" s="349"/>
      <c r="AG70" s="349"/>
      <c r="AH70" s="349"/>
      <c r="AI70" s="348"/>
      <c r="AJ70" s="349"/>
      <c r="AK70" s="349"/>
      <c r="AL70" s="349"/>
      <c r="AM70" s="348"/>
      <c r="AN70" s="349"/>
      <c r="AO70" s="349"/>
      <c r="AP70" s="349"/>
      <c r="AQ70" s="348"/>
      <c r="AR70" s="349"/>
      <c r="AS70" s="349"/>
      <c r="AT70" s="810"/>
      <c r="AU70" s="349"/>
      <c r="AV70" s="349"/>
      <c r="AW70" s="349"/>
      <c r="AX70" s="350"/>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15" t="s">
        <v>53</v>
      </c>
      <c r="Z71" s="115"/>
      <c r="AA71" s="116"/>
      <c r="AB71" s="969" t="s">
        <v>283</v>
      </c>
      <c r="AC71" s="969"/>
      <c r="AD71" s="969"/>
      <c r="AE71" s="348"/>
      <c r="AF71" s="349"/>
      <c r="AG71" s="349"/>
      <c r="AH71" s="349"/>
      <c r="AI71" s="348"/>
      <c r="AJ71" s="349"/>
      <c r="AK71" s="349"/>
      <c r="AL71" s="349"/>
      <c r="AM71" s="348"/>
      <c r="AN71" s="349"/>
      <c r="AO71" s="349"/>
      <c r="AP71" s="349"/>
      <c r="AQ71" s="348"/>
      <c r="AR71" s="349"/>
      <c r="AS71" s="349"/>
      <c r="AT71" s="810"/>
      <c r="AU71" s="349"/>
      <c r="AV71" s="349"/>
      <c r="AW71" s="349"/>
      <c r="AX71" s="350"/>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15" t="s">
        <v>13</v>
      </c>
      <c r="Z72" s="115"/>
      <c r="AA72" s="116"/>
      <c r="AB72" s="970" t="s">
        <v>284</v>
      </c>
      <c r="AC72" s="970"/>
      <c r="AD72" s="970"/>
      <c r="AE72" s="356"/>
      <c r="AF72" s="357"/>
      <c r="AG72" s="357"/>
      <c r="AH72" s="357"/>
      <c r="AI72" s="356"/>
      <c r="AJ72" s="357"/>
      <c r="AK72" s="357"/>
      <c r="AL72" s="357"/>
      <c r="AM72" s="356"/>
      <c r="AN72" s="357"/>
      <c r="AO72" s="357"/>
      <c r="AP72" s="932"/>
      <c r="AQ72" s="348"/>
      <c r="AR72" s="349"/>
      <c r="AS72" s="349"/>
      <c r="AT72" s="810"/>
      <c r="AU72" s="349"/>
      <c r="AV72" s="349"/>
      <c r="AW72" s="349"/>
      <c r="AX72" s="350"/>
      <c r="AY72">
        <f t="shared" si="8"/>
        <v>0</v>
      </c>
    </row>
    <row r="73" spans="1:51" ht="18.75" hidden="1" customHeight="1" x14ac:dyDescent="0.15">
      <c r="A73" s="831" t="s">
        <v>266</v>
      </c>
      <c r="B73" s="832"/>
      <c r="C73" s="832"/>
      <c r="D73" s="832"/>
      <c r="E73" s="832"/>
      <c r="F73" s="833"/>
      <c r="G73" s="802"/>
      <c r="H73" s="184" t="s">
        <v>145</v>
      </c>
      <c r="I73" s="184"/>
      <c r="J73" s="184"/>
      <c r="K73" s="184"/>
      <c r="L73" s="184"/>
      <c r="M73" s="184"/>
      <c r="N73" s="184"/>
      <c r="O73" s="185"/>
      <c r="P73" s="200" t="s">
        <v>58</v>
      </c>
      <c r="Q73" s="184"/>
      <c r="R73" s="184"/>
      <c r="S73" s="184"/>
      <c r="T73" s="184"/>
      <c r="U73" s="184"/>
      <c r="V73" s="184"/>
      <c r="W73" s="184"/>
      <c r="X73" s="185"/>
      <c r="Y73" s="804"/>
      <c r="Z73" s="805"/>
      <c r="AA73" s="806"/>
      <c r="AB73" s="200" t="s">
        <v>11</v>
      </c>
      <c r="AC73" s="184"/>
      <c r="AD73" s="185"/>
      <c r="AE73" s="320" t="s">
        <v>303</v>
      </c>
      <c r="AF73" s="320"/>
      <c r="AG73" s="320"/>
      <c r="AH73" s="320"/>
      <c r="AI73" s="320" t="s">
        <v>325</v>
      </c>
      <c r="AJ73" s="320"/>
      <c r="AK73" s="320"/>
      <c r="AL73" s="320"/>
      <c r="AM73" s="320" t="s">
        <v>422</v>
      </c>
      <c r="AN73" s="320"/>
      <c r="AO73" s="320"/>
      <c r="AP73" s="320"/>
      <c r="AQ73" s="200" t="s">
        <v>182</v>
      </c>
      <c r="AR73" s="184"/>
      <c r="AS73" s="184"/>
      <c r="AT73" s="185"/>
      <c r="AU73" s="258" t="s">
        <v>133</v>
      </c>
      <c r="AV73" s="161"/>
      <c r="AW73" s="161"/>
      <c r="AX73" s="162"/>
      <c r="AY73">
        <f>COUNTA($H$75)</f>
        <v>0</v>
      </c>
    </row>
    <row r="74" spans="1:51" ht="18.75" hidden="1" customHeight="1" x14ac:dyDescent="0.15">
      <c r="A74" s="834"/>
      <c r="B74" s="835"/>
      <c r="C74" s="835"/>
      <c r="D74" s="835"/>
      <c r="E74" s="835"/>
      <c r="F74" s="836"/>
      <c r="G74" s="80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183</v>
      </c>
      <c r="AT74" s="187"/>
      <c r="AU74" s="216"/>
      <c r="AV74" s="163"/>
      <c r="AW74" s="164" t="s">
        <v>175</v>
      </c>
      <c r="AX74" s="165"/>
      <c r="AY74">
        <f>$AY$73</f>
        <v>0</v>
      </c>
    </row>
    <row r="75" spans="1:51" ht="23.25" hidden="1" customHeight="1" x14ac:dyDescent="0.15">
      <c r="A75" s="834"/>
      <c r="B75" s="835"/>
      <c r="C75" s="835"/>
      <c r="D75" s="835"/>
      <c r="E75" s="835"/>
      <c r="F75" s="836"/>
      <c r="G75" s="777" t="s">
        <v>184</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4"/>
      <c r="B76" s="835"/>
      <c r="C76" s="835"/>
      <c r="D76" s="835"/>
      <c r="E76" s="835"/>
      <c r="F76" s="836"/>
      <c r="G76" s="77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4"/>
      <c r="B77" s="835"/>
      <c r="C77" s="835"/>
      <c r="D77" s="835"/>
      <c r="E77" s="835"/>
      <c r="F77" s="836"/>
      <c r="G77" s="77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6" t="s">
        <v>296</v>
      </c>
      <c r="B78" s="907"/>
      <c r="C78" s="907"/>
      <c r="D78" s="907"/>
      <c r="E78" s="904" t="s">
        <v>244</v>
      </c>
      <c r="F78" s="905"/>
      <c r="G78" s="45" t="s">
        <v>185</v>
      </c>
      <c r="H78" s="788"/>
      <c r="I78" s="230"/>
      <c r="J78" s="230"/>
      <c r="K78" s="230"/>
      <c r="L78" s="230"/>
      <c r="M78" s="230"/>
      <c r="N78" s="230"/>
      <c r="O78" s="789"/>
      <c r="P78" s="247"/>
      <c r="Q78" s="247"/>
      <c r="R78" s="247"/>
      <c r="S78" s="247"/>
      <c r="T78" s="247"/>
      <c r="U78" s="247"/>
      <c r="V78" s="247"/>
      <c r="W78" s="247"/>
      <c r="X78" s="24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11" t="s">
        <v>260</v>
      </c>
      <c r="AP79" s="112"/>
      <c r="AQ79" s="112"/>
      <c r="AR79" s="62"/>
      <c r="AS79" s="111"/>
      <c r="AT79" s="112"/>
      <c r="AU79" s="112"/>
      <c r="AV79" s="112"/>
      <c r="AW79" s="112"/>
      <c r="AX79" s="113"/>
      <c r="AY79">
        <f>COUNTIF($AR$79,"☑")</f>
        <v>0</v>
      </c>
    </row>
    <row r="80" spans="1:51" ht="18.75" hidden="1" customHeight="1" x14ac:dyDescent="0.15">
      <c r="A80" s="515" t="s">
        <v>146</v>
      </c>
      <c r="B80" s="840" t="s">
        <v>257</v>
      </c>
      <c r="C80" s="841"/>
      <c r="D80" s="841"/>
      <c r="E80" s="841"/>
      <c r="F80" s="842"/>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615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60"/>
      <c r="H81" s="360"/>
      <c r="I81" s="360"/>
      <c r="J81" s="360"/>
      <c r="K81" s="360"/>
      <c r="L81" s="360"/>
      <c r="M81" s="360"/>
      <c r="N81" s="360"/>
      <c r="O81" s="360"/>
      <c r="P81" s="360"/>
      <c r="Q81" s="360"/>
      <c r="R81" s="360"/>
      <c r="S81" s="360"/>
      <c r="T81" s="360"/>
      <c r="U81" s="360"/>
      <c r="V81" s="360"/>
      <c r="W81" s="360"/>
      <c r="X81" s="360"/>
      <c r="Y81" s="360"/>
      <c r="Z81" s="360"/>
      <c r="AA81" s="564"/>
      <c r="AB81" s="57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144</v>
      </c>
      <c r="C85" s="548"/>
      <c r="D85" s="548"/>
      <c r="E85" s="548"/>
      <c r="F85" s="549"/>
      <c r="G85" s="790" t="s">
        <v>60</v>
      </c>
      <c r="H85" s="775"/>
      <c r="I85" s="775"/>
      <c r="J85" s="775"/>
      <c r="K85" s="775"/>
      <c r="L85" s="775"/>
      <c r="M85" s="775"/>
      <c r="N85" s="775"/>
      <c r="O85" s="776"/>
      <c r="P85" s="774" t="s">
        <v>62</v>
      </c>
      <c r="Q85" s="775"/>
      <c r="R85" s="775"/>
      <c r="S85" s="775"/>
      <c r="T85" s="775"/>
      <c r="U85" s="775"/>
      <c r="V85" s="775"/>
      <c r="W85" s="775"/>
      <c r="X85" s="776"/>
      <c r="Y85" s="188"/>
      <c r="Z85" s="189"/>
      <c r="AA85" s="190"/>
      <c r="AB85" s="454" t="s">
        <v>11</v>
      </c>
      <c r="AC85" s="455"/>
      <c r="AD85" s="456"/>
      <c r="AE85" s="320" t="s">
        <v>303</v>
      </c>
      <c r="AF85" s="320"/>
      <c r="AG85" s="320"/>
      <c r="AH85" s="320"/>
      <c r="AI85" s="320" t="s">
        <v>325</v>
      </c>
      <c r="AJ85" s="320"/>
      <c r="AK85" s="320"/>
      <c r="AL85" s="320"/>
      <c r="AM85" s="320" t="s">
        <v>422</v>
      </c>
      <c r="AN85" s="320"/>
      <c r="AO85" s="320"/>
      <c r="AP85" s="320"/>
      <c r="AQ85" s="200" t="s">
        <v>182</v>
      </c>
      <c r="AR85" s="184"/>
      <c r="AS85" s="184"/>
      <c r="AT85" s="185"/>
      <c r="AU85" s="354" t="s">
        <v>133</v>
      </c>
      <c r="AV85" s="354"/>
      <c r="AW85" s="354"/>
      <c r="AX85" s="355"/>
      <c r="AY85">
        <f t="shared" si="10"/>
        <v>0</v>
      </c>
      <c r="AZ85" s="10"/>
      <c r="BA85" s="10"/>
      <c r="BB85" s="10"/>
      <c r="BC85" s="10"/>
    </row>
    <row r="86" spans="1:60" ht="18.75" hidden="1" customHeight="1" x14ac:dyDescent="0.15">
      <c r="A86" s="516"/>
      <c r="B86" s="548"/>
      <c r="C86" s="548"/>
      <c r="D86" s="548"/>
      <c r="E86" s="548"/>
      <c r="F86" s="549"/>
      <c r="G86" s="563"/>
      <c r="H86" s="360"/>
      <c r="I86" s="360"/>
      <c r="J86" s="360"/>
      <c r="K86" s="360"/>
      <c r="L86" s="360"/>
      <c r="M86" s="360"/>
      <c r="N86" s="360"/>
      <c r="O86" s="564"/>
      <c r="P86" s="576"/>
      <c r="Q86" s="360"/>
      <c r="R86" s="360"/>
      <c r="S86" s="360"/>
      <c r="T86" s="360"/>
      <c r="U86" s="360"/>
      <c r="V86" s="360"/>
      <c r="W86" s="360"/>
      <c r="X86" s="564"/>
      <c r="Y86" s="188"/>
      <c r="Z86" s="189"/>
      <c r="AA86" s="190"/>
      <c r="AB86" s="317"/>
      <c r="AC86" s="318"/>
      <c r="AD86" s="319"/>
      <c r="AE86" s="320"/>
      <c r="AF86" s="320"/>
      <c r="AG86" s="320"/>
      <c r="AH86" s="320"/>
      <c r="AI86" s="320"/>
      <c r="AJ86" s="320"/>
      <c r="AK86" s="320"/>
      <c r="AL86" s="320"/>
      <c r="AM86" s="320"/>
      <c r="AN86" s="320"/>
      <c r="AO86" s="320"/>
      <c r="AP86" s="320"/>
      <c r="AQ86" s="255"/>
      <c r="AR86" s="256"/>
      <c r="AS86" s="164" t="s">
        <v>183</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17"/>
      <c r="H87" s="176"/>
      <c r="I87" s="176"/>
      <c r="J87" s="176"/>
      <c r="K87" s="176"/>
      <c r="L87" s="176"/>
      <c r="M87" s="176"/>
      <c r="N87" s="176"/>
      <c r="O87" s="218"/>
      <c r="P87" s="176"/>
      <c r="Q87" s="795"/>
      <c r="R87" s="795"/>
      <c r="S87" s="795"/>
      <c r="T87" s="795"/>
      <c r="U87" s="795"/>
      <c r="V87" s="795"/>
      <c r="W87" s="795"/>
      <c r="X87" s="796"/>
      <c r="Y87" s="751" t="s">
        <v>61</v>
      </c>
      <c r="Z87" s="752"/>
      <c r="AA87" s="753"/>
      <c r="AB87" s="547"/>
      <c r="AC87" s="547"/>
      <c r="AD87" s="54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16"/>
      <c r="B88" s="548"/>
      <c r="C88" s="548"/>
      <c r="D88" s="548"/>
      <c r="E88" s="548"/>
      <c r="F88" s="549"/>
      <c r="G88" s="219"/>
      <c r="H88" s="220"/>
      <c r="I88" s="220"/>
      <c r="J88" s="220"/>
      <c r="K88" s="220"/>
      <c r="L88" s="220"/>
      <c r="M88" s="220"/>
      <c r="N88" s="220"/>
      <c r="O88" s="221"/>
      <c r="P88" s="797"/>
      <c r="Q88" s="797"/>
      <c r="R88" s="797"/>
      <c r="S88" s="797"/>
      <c r="T88" s="797"/>
      <c r="U88" s="797"/>
      <c r="V88" s="797"/>
      <c r="W88" s="797"/>
      <c r="X88" s="798"/>
      <c r="Y88" s="728" t="s">
        <v>53</v>
      </c>
      <c r="Z88" s="729"/>
      <c r="AA88" s="730"/>
      <c r="AB88" s="518"/>
      <c r="AC88" s="518"/>
      <c r="AD88" s="51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16"/>
      <c r="B89" s="550"/>
      <c r="C89" s="550"/>
      <c r="D89" s="550"/>
      <c r="E89" s="550"/>
      <c r="F89" s="551"/>
      <c r="G89" s="222"/>
      <c r="H89" s="179"/>
      <c r="I89" s="179"/>
      <c r="J89" s="179"/>
      <c r="K89" s="179"/>
      <c r="L89" s="179"/>
      <c r="M89" s="179"/>
      <c r="N89" s="179"/>
      <c r="O89" s="223"/>
      <c r="P89" s="289"/>
      <c r="Q89" s="289"/>
      <c r="R89" s="289"/>
      <c r="S89" s="289"/>
      <c r="T89" s="289"/>
      <c r="U89" s="289"/>
      <c r="V89" s="289"/>
      <c r="W89" s="289"/>
      <c r="X89" s="799"/>
      <c r="Y89" s="728" t="s">
        <v>13</v>
      </c>
      <c r="Z89" s="729"/>
      <c r="AA89" s="730"/>
      <c r="AB89" s="457" t="s">
        <v>14</v>
      </c>
      <c r="AC89" s="457"/>
      <c r="AD89" s="45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16"/>
      <c r="B90" s="548" t="s">
        <v>144</v>
      </c>
      <c r="C90" s="548"/>
      <c r="D90" s="548"/>
      <c r="E90" s="548"/>
      <c r="F90" s="549"/>
      <c r="G90" s="790" t="s">
        <v>60</v>
      </c>
      <c r="H90" s="775"/>
      <c r="I90" s="775"/>
      <c r="J90" s="775"/>
      <c r="K90" s="775"/>
      <c r="L90" s="775"/>
      <c r="M90" s="775"/>
      <c r="N90" s="775"/>
      <c r="O90" s="776"/>
      <c r="P90" s="774" t="s">
        <v>62</v>
      </c>
      <c r="Q90" s="775"/>
      <c r="R90" s="775"/>
      <c r="S90" s="775"/>
      <c r="T90" s="775"/>
      <c r="U90" s="775"/>
      <c r="V90" s="775"/>
      <c r="W90" s="775"/>
      <c r="X90" s="776"/>
      <c r="Y90" s="188"/>
      <c r="Z90" s="189"/>
      <c r="AA90" s="190"/>
      <c r="AB90" s="454" t="s">
        <v>11</v>
      </c>
      <c r="AC90" s="455"/>
      <c r="AD90" s="456"/>
      <c r="AE90" s="320" t="s">
        <v>303</v>
      </c>
      <c r="AF90" s="320"/>
      <c r="AG90" s="320"/>
      <c r="AH90" s="320"/>
      <c r="AI90" s="320" t="s">
        <v>325</v>
      </c>
      <c r="AJ90" s="320"/>
      <c r="AK90" s="320"/>
      <c r="AL90" s="320"/>
      <c r="AM90" s="320" t="s">
        <v>422</v>
      </c>
      <c r="AN90" s="320"/>
      <c r="AO90" s="320"/>
      <c r="AP90" s="320"/>
      <c r="AQ90" s="200" t="s">
        <v>182</v>
      </c>
      <c r="AR90" s="184"/>
      <c r="AS90" s="184"/>
      <c r="AT90" s="185"/>
      <c r="AU90" s="354" t="s">
        <v>133</v>
      </c>
      <c r="AV90" s="354"/>
      <c r="AW90" s="354"/>
      <c r="AX90" s="355"/>
      <c r="AY90">
        <f>COUNTA($G$92)</f>
        <v>0</v>
      </c>
    </row>
    <row r="91" spans="1:60" ht="18.75" hidden="1" customHeight="1" x14ac:dyDescent="0.15">
      <c r="A91" s="516"/>
      <c r="B91" s="548"/>
      <c r="C91" s="548"/>
      <c r="D91" s="548"/>
      <c r="E91" s="548"/>
      <c r="F91" s="549"/>
      <c r="G91" s="563"/>
      <c r="H91" s="360"/>
      <c r="I91" s="360"/>
      <c r="J91" s="360"/>
      <c r="K91" s="360"/>
      <c r="L91" s="360"/>
      <c r="M91" s="360"/>
      <c r="N91" s="360"/>
      <c r="O91" s="564"/>
      <c r="P91" s="576"/>
      <c r="Q91" s="360"/>
      <c r="R91" s="360"/>
      <c r="S91" s="360"/>
      <c r="T91" s="360"/>
      <c r="U91" s="360"/>
      <c r="V91" s="360"/>
      <c r="W91" s="360"/>
      <c r="X91" s="564"/>
      <c r="Y91" s="188"/>
      <c r="Z91" s="189"/>
      <c r="AA91" s="190"/>
      <c r="AB91" s="317"/>
      <c r="AC91" s="318"/>
      <c r="AD91" s="319"/>
      <c r="AE91" s="320"/>
      <c r="AF91" s="320"/>
      <c r="AG91" s="320"/>
      <c r="AH91" s="320"/>
      <c r="AI91" s="320"/>
      <c r="AJ91" s="320"/>
      <c r="AK91" s="320"/>
      <c r="AL91" s="320"/>
      <c r="AM91" s="320"/>
      <c r="AN91" s="320"/>
      <c r="AO91" s="320"/>
      <c r="AP91" s="320"/>
      <c r="AQ91" s="255"/>
      <c r="AR91" s="256"/>
      <c r="AS91" s="164" t="s">
        <v>183</v>
      </c>
      <c r="AT91" s="187"/>
      <c r="AU91" s="256"/>
      <c r="AV91" s="256"/>
      <c r="AW91" s="360" t="s">
        <v>175</v>
      </c>
      <c r="AX91" s="361"/>
      <c r="AY91">
        <f>$AY$90</f>
        <v>0</v>
      </c>
      <c r="AZ91" s="10"/>
      <c r="BA91" s="10"/>
      <c r="BB91" s="10"/>
      <c r="BC91" s="10"/>
    </row>
    <row r="92" spans="1:60" ht="23.25" hidden="1" customHeight="1" x14ac:dyDescent="0.15">
      <c r="A92" s="516"/>
      <c r="B92" s="548"/>
      <c r="C92" s="548"/>
      <c r="D92" s="548"/>
      <c r="E92" s="548"/>
      <c r="F92" s="549"/>
      <c r="G92" s="217"/>
      <c r="H92" s="176"/>
      <c r="I92" s="176"/>
      <c r="J92" s="176"/>
      <c r="K92" s="176"/>
      <c r="L92" s="176"/>
      <c r="M92" s="176"/>
      <c r="N92" s="176"/>
      <c r="O92" s="218"/>
      <c r="P92" s="176"/>
      <c r="Q92" s="795"/>
      <c r="R92" s="795"/>
      <c r="S92" s="795"/>
      <c r="T92" s="795"/>
      <c r="U92" s="795"/>
      <c r="V92" s="795"/>
      <c r="W92" s="795"/>
      <c r="X92" s="796"/>
      <c r="Y92" s="751" t="s">
        <v>61</v>
      </c>
      <c r="Z92" s="752"/>
      <c r="AA92" s="753"/>
      <c r="AB92" s="547"/>
      <c r="AC92" s="547"/>
      <c r="AD92" s="54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19"/>
      <c r="H93" s="220"/>
      <c r="I93" s="220"/>
      <c r="J93" s="220"/>
      <c r="K93" s="220"/>
      <c r="L93" s="220"/>
      <c r="M93" s="220"/>
      <c r="N93" s="220"/>
      <c r="O93" s="221"/>
      <c r="P93" s="797"/>
      <c r="Q93" s="797"/>
      <c r="R93" s="797"/>
      <c r="S93" s="797"/>
      <c r="T93" s="797"/>
      <c r="U93" s="797"/>
      <c r="V93" s="797"/>
      <c r="W93" s="797"/>
      <c r="X93" s="798"/>
      <c r="Y93" s="728" t="s">
        <v>53</v>
      </c>
      <c r="Z93" s="729"/>
      <c r="AA93" s="730"/>
      <c r="AB93" s="518"/>
      <c r="AC93" s="518"/>
      <c r="AD93" s="51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16"/>
      <c r="B94" s="550"/>
      <c r="C94" s="550"/>
      <c r="D94" s="550"/>
      <c r="E94" s="550"/>
      <c r="F94" s="551"/>
      <c r="G94" s="222"/>
      <c r="H94" s="179"/>
      <c r="I94" s="179"/>
      <c r="J94" s="179"/>
      <c r="K94" s="179"/>
      <c r="L94" s="179"/>
      <c r="M94" s="179"/>
      <c r="N94" s="179"/>
      <c r="O94" s="223"/>
      <c r="P94" s="289"/>
      <c r="Q94" s="289"/>
      <c r="R94" s="289"/>
      <c r="S94" s="289"/>
      <c r="T94" s="289"/>
      <c r="U94" s="289"/>
      <c r="V94" s="289"/>
      <c r="W94" s="289"/>
      <c r="X94" s="799"/>
      <c r="Y94" s="728" t="s">
        <v>13</v>
      </c>
      <c r="Z94" s="729"/>
      <c r="AA94" s="730"/>
      <c r="AB94" s="457" t="s">
        <v>14</v>
      </c>
      <c r="AC94" s="457"/>
      <c r="AD94" s="45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16"/>
      <c r="B95" s="548" t="s">
        <v>144</v>
      </c>
      <c r="C95" s="548"/>
      <c r="D95" s="548"/>
      <c r="E95" s="548"/>
      <c r="F95" s="549"/>
      <c r="G95" s="790" t="s">
        <v>60</v>
      </c>
      <c r="H95" s="775"/>
      <c r="I95" s="775"/>
      <c r="J95" s="775"/>
      <c r="K95" s="775"/>
      <c r="L95" s="775"/>
      <c r="M95" s="775"/>
      <c r="N95" s="775"/>
      <c r="O95" s="776"/>
      <c r="P95" s="774" t="s">
        <v>62</v>
      </c>
      <c r="Q95" s="775"/>
      <c r="R95" s="775"/>
      <c r="S95" s="775"/>
      <c r="T95" s="775"/>
      <c r="U95" s="775"/>
      <c r="V95" s="775"/>
      <c r="W95" s="775"/>
      <c r="X95" s="776"/>
      <c r="Y95" s="188"/>
      <c r="Z95" s="189"/>
      <c r="AA95" s="190"/>
      <c r="AB95" s="454" t="s">
        <v>11</v>
      </c>
      <c r="AC95" s="455"/>
      <c r="AD95" s="456"/>
      <c r="AE95" s="320" t="s">
        <v>303</v>
      </c>
      <c r="AF95" s="320"/>
      <c r="AG95" s="320"/>
      <c r="AH95" s="320"/>
      <c r="AI95" s="320" t="s">
        <v>325</v>
      </c>
      <c r="AJ95" s="320"/>
      <c r="AK95" s="320"/>
      <c r="AL95" s="320"/>
      <c r="AM95" s="320" t="s">
        <v>422</v>
      </c>
      <c r="AN95" s="320"/>
      <c r="AO95" s="320"/>
      <c r="AP95" s="320"/>
      <c r="AQ95" s="200" t="s">
        <v>182</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0"/>
      <c r="I96" s="360"/>
      <c r="J96" s="360"/>
      <c r="K96" s="360"/>
      <c r="L96" s="360"/>
      <c r="M96" s="360"/>
      <c r="N96" s="360"/>
      <c r="O96" s="564"/>
      <c r="P96" s="576"/>
      <c r="Q96" s="360"/>
      <c r="R96" s="360"/>
      <c r="S96" s="360"/>
      <c r="T96" s="360"/>
      <c r="U96" s="360"/>
      <c r="V96" s="360"/>
      <c r="W96" s="360"/>
      <c r="X96" s="564"/>
      <c r="Y96" s="188"/>
      <c r="Z96" s="189"/>
      <c r="AA96" s="190"/>
      <c r="AB96" s="317"/>
      <c r="AC96" s="318"/>
      <c r="AD96" s="319"/>
      <c r="AE96" s="320"/>
      <c r="AF96" s="320"/>
      <c r="AG96" s="320"/>
      <c r="AH96" s="320"/>
      <c r="AI96" s="320"/>
      <c r="AJ96" s="320"/>
      <c r="AK96" s="320"/>
      <c r="AL96" s="320"/>
      <c r="AM96" s="320"/>
      <c r="AN96" s="320"/>
      <c r="AO96" s="320"/>
      <c r="AP96" s="320"/>
      <c r="AQ96" s="255"/>
      <c r="AR96" s="256"/>
      <c r="AS96" s="164" t="s">
        <v>183</v>
      </c>
      <c r="AT96" s="187"/>
      <c r="AU96" s="256"/>
      <c r="AV96" s="256"/>
      <c r="AW96" s="360" t="s">
        <v>175</v>
      </c>
      <c r="AX96" s="361"/>
      <c r="AY96">
        <f>$AY$95</f>
        <v>0</v>
      </c>
    </row>
    <row r="97" spans="1:60" ht="23.25" hidden="1" customHeight="1" x14ac:dyDescent="0.15">
      <c r="A97" s="516"/>
      <c r="B97" s="548"/>
      <c r="C97" s="548"/>
      <c r="D97" s="548"/>
      <c r="E97" s="548"/>
      <c r="F97" s="549"/>
      <c r="G97" s="217"/>
      <c r="H97" s="176"/>
      <c r="I97" s="176"/>
      <c r="J97" s="176"/>
      <c r="K97" s="176"/>
      <c r="L97" s="176"/>
      <c r="M97" s="176"/>
      <c r="N97" s="176"/>
      <c r="O97" s="218"/>
      <c r="P97" s="176"/>
      <c r="Q97" s="795"/>
      <c r="R97" s="795"/>
      <c r="S97" s="795"/>
      <c r="T97" s="795"/>
      <c r="U97" s="795"/>
      <c r="V97" s="795"/>
      <c r="W97" s="795"/>
      <c r="X97" s="796"/>
      <c r="Y97" s="751" t="s">
        <v>61</v>
      </c>
      <c r="Z97" s="752"/>
      <c r="AA97" s="753"/>
      <c r="AB97" s="388"/>
      <c r="AC97" s="389"/>
      <c r="AD97" s="390"/>
      <c r="AE97" s="348"/>
      <c r="AF97" s="349"/>
      <c r="AG97" s="349"/>
      <c r="AH97" s="810"/>
      <c r="AI97" s="348"/>
      <c r="AJ97" s="349"/>
      <c r="AK97" s="349"/>
      <c r="AL97" s="81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16"/>
      <c r="B98" s="548"/>
      <c r="C98" s="548"/>
      <c r="D98" s="548"/>
      <c r="E98" s="548"/>
      <c r="F98" s="549"/>
      <c r="G98" s="219"/>
      <c r="H98" s="220"/>
      <c r="I98" s="220"/>
      <c r="J98" s="220"/>
      <c r="K98" s="220"/>
      <c r="L98" s="220"/>
      <c r="M98" s="220"/>
      <c r="N98" s="220"/>
      <c r="O98" s="221"/>
      <c r="P98" s="797"/>
      <c r="Q98" s="797"/>
      <c r="R98" s="797"/>
      <c r="S98" s="797"/>
      <c r="T98" s="797"/>
      <c r="U98" s="797"/>
      <c r="V98" s="797"/>
      <c r="W98" s="797"/>
      <c r="X98" s="798"/>
      <c r="Y98" s="728" t="s">
        <v>53</v>
      </c>
      <c r="Z98" s="729"/>
      <c r="AA98" s="730"/>
      <c r="AB98" s="285"/>
      <c r="AC98" s="286"/>
      <c r="AD98" s="287"/>
      <c r="AE98" s="348"/>
      <c r="AF98" s="349"/>
      <c r="AG98" s="349"/>
      <c r="AH98" s="810"/>
      <c r="AI98" s="348"/>
      <c r="AJ98" s="349"/>
      <c r="AK98" s="349"/>
      <c r="AL98" s="81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33"/>
      <c r="I99" s="233"/>
      <c r="J99" s="233"/>
      <c r="K99" s="233"/>
      <c r="L99" s="233"/>
      <c r="M99" s="233"/>
      <c r="N99" s="233"/>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267</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303</v>
      </c>
      <c r="AF100" s="818"/>
      <c r="AG100" s="818"/>
      <c r="AH100" s="819"/>
      <c r="AI100" s="817" t="s">
        <v>325</v>
      </c>
      <c r="AJ100" s="818"/>
      <c r="AK100" s="818"/>
      <c r="AL100" s="819"/>
      <c r="AM100" s="817" t="s">
        <v>422</v>
      </c>
      <c r="AN100" s="818"/>
      <c r="AO100" s="818"/>
      <c r="AP100" s="819"/>
      <c r="AQ100" s="920" t="s">
        <v>330</v>
      </c>
      <c r="AR100" s="921"/>
      <c r="AS100" s="921"/>
      <c r="AT100" s="922"/>
      <c r="AU100" s="920" t="s">
        <v>456</v>
      </c>
      <c r="AV100" s="921"/>
      <c r="AW100" s="921"/>
      <c r="AX100" s="923"/>
    </row>
    <row r="101" spans="1:60" ht="23.25" customHeight="1" x14ac:dyDescent="0.15">
      <c r="A101" s="487"/>
      <c r="B101" s="488"/>
      <c r="C101" s="488"/>
      <c r="D101" s="488"/>
      <c r="E101" s="488"/>
      <c r="F101" s="489"/>
      <c r="G101" s="176" t="s">
        <v>641</v>
      </c>
      <c r="H101" s="176"/>
      <c r="I101" s="176"/>
      <c r="J101" s="176"/>
      <c r="K101" s="176"/>
      <c r="L101" s="176"/>
      <c r="M101" s="176"/>
      <c r="N101" s="176"/>
      <c r="O101" s="176"/>
      <c r="P101" s="176"/>
      <c r="Q101" s="176"/>
      <c r="R101" s="176"/>
      <c r="S101" s="176"/>
      <c r="T101" s="176"/>
      <c r="U101" s="176"/>
      <c r="V101" s="176"/>
      <c r="W101" s="176"/>
      <c r="X101" s="218"/>
      <c r="Y101" s="809" t="s">
        <v>54</v>
      </c>
      <c r="Z101" s="714"/>
      <c r="AA101" s="715"/>
      <c r="AB101" s="547" t="s">
        <v>643</v>
      </c>
      <c r="AC101" s="547"/>
      <c r="AD101" s="547"/>
      <c r="AE101" s="343">
        <v>10</v>
      </c>
      <c r="AF101" s="343"/>
      <c r="AG101" s="343"/>
      <c r="AH101" s="343"/>
      <c r="AI101" s="343">
        <v>10</v>
      </c>
      <c r="AJ101" s="343"/>
      <c r="AK101" s="343"/>
      <c r="AL101" s="343"/>
      <c r="AM101" s="343">
        <v>7</v>
      </c>
      <c r="AN101" s="343"/>
      <c r="AO101" s="343"/>
      <c r="AP101" s="343"/>
      <c r="AQ101" s="343" t="s">
        <v>710</v>
      </c>
      <c r="AR101" s="343"/>
      <c r="AS101" s="343"/>
      <c r="AT101" s="343"/>
      <c r="AU101" s="348"/>
      <c r="AV101" s="349"/>
      <c r="AW101" s="349"/>
      <c r="AX101" s="350"/>
    </row>
    <row r="102" spans="1:60" ht="23.25" customHeight="1" x14ac:dyDescent="0.15">
      <c r="A102" s="490"/>
      <c r="B102" s="491"/>
      <c r="C102" s="491"/>
      <c r="D102" s="491"/>
      <c r="E102" s="491"/>
      <c r="F102" s="492"/>
      <c r="G102" s="179"/>
      <c r="H102" s="179"/>
      <c r="I102" s="179"/>
      <c r="J102" s="179"/>
      <c r="K102" s="179"/>
      <c r="L102" s="179"/>
      <c r="M102" s="179"/>
      <c r="N102" s="179"/>
      <c r="O102" s="179"/>
      <c r="P102" s="179"/>
      <c r="Q102" s="179"/>
      <c r="R102" s="179"/>
      <c r="S102" s="179"/>
      <c r="T102" s="179"/>
      <c r="U102" s="179"/>
      <c r="V102" s="179"/>
      <c r="W102" s="179"/>
      <c r="X102" s="223"/>
      <c r="Y102" s="470" t="s">
        <v>55</v>
      </c>
      <c r="Z102" s="325"/>
      <c r="AA102" s="326"/>
      <c r="AB102" s="547" t="s">
        <v>643</v>
      </c>
      <c r="AC102" s="547"/>
      <c r="AD102" s="547"/>
      <c r="AE102" s="343">
        <v>10</v>
      </c>
      <c r="AF102" s="343"/>
      <c r="AG102" s="343"/>
      <c r="AH102" s="343"/>
      <c r="AI102" s="343">
        <v>10</v>
      </c>
      <c r="AJ102" s="343"/>
      <c r="AK102" s="343"/>
      <c r="AL102" s="343"/>
      <c r="AM102" s="343">
        <v>8</v>
      </c>
      <c r="AN102" s="343"/>
      <c r="AO102" s="343"/>
      <c r="AP102" s="343"/>
      <c r="AQ102" s="343">
        <v>1</v>
      </c>
      <c r="AR102" s="343"/>
      <c r="AS102" s="343"/>
      <c r="AT102" s="343"/>
      <c r="AU102" s="356"/>
      <c r="AV102" s="357"/>
      <c r="AW102" s="357"/>
      <c r="AX102" s="924"/>
    </row>
    <row r="103" spans="1:60" ht="31.5" hidden="1" customHeight="1" x14ac:dyDescent="0.15">
      <c r="A103" s="484" t="s">
        <v>267</v>
      </c>
      <c r="B103" s="485"/>
      <c r="C103" s="485"/>
      <c r="D103" s="485"/>
      <c r="E103" s="485"/>
      <c r="F103" s="486"/>
      <c r="G103" s="729" t="s">
        <v>59</v>
      </c>
      <c r="H103" s="729"/>
      <c r="I103" s="729"/>
      <c r="J103" s="729"/>
      <c r="K103" s="729"/>
      <c r="L103" s="729"/>
      <c r="M103" s="729"/>
      <c r="N103" s="729"/>
      <c r="O103" s="729"/>
      <c r="P103" s="729"/>
      <c r="Q103" s="729"/>
      <c r="R103" s="729"/>
      <c r="S103" s="729"/>
      <c r="T103" s="729"/>
      <c r="U103" s="729"/>
      <c r="V103" s="729"/>
      <c r="W103" s="729"/>
      <c r="X103" s="730"/>
      <c r="Y103" s="464"/>
      <c r="Z103" s="465"/>
      <c r="AA103" s="466"/>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456</v>
      </c>
      <c r="AV103" s="346"/>
      <c r="AW103" s="346"/>
      <c r="AX103" s="347"/>
      <c r="AY103">
        <f>COUNTA($G$104)</f>
        <v>0</v>
      </c>
    </row>
    <row r="104" spans="1:60" ht="23.25" hidden="1" customHeight="1" x14ac:dyDescent="0.15">
      <c r="A104" s="487"/>
      <c r="B104" s="488"/>
      <c r="C104" s="488"/>
      <c r="D104" s="488"/>
      <c r="E104" s="488"/>
      <c r="F104" s="489"/>
      <c r="G104" s="176"/>
      <c r="H104" s="176"/>
      <c r="I104" s="176"/>
      <c r="J104" s="176"/>
      <c r="K104" s="176"/>
      <c r="L104" s="176"/>
      <c r="M104" s="176"/>
      <c r="N104" s="176"/>
      <c r="O104" s="176"/>
      <c r="P104" s="176"/>
      <c r="Q104" s="176"/>
      <c r="R104" s="176"/>
      <c r="S104" s="176"/>
      <c r="T104" s="176"/>
      <c r="U104" s="176"/>
      <c r="V104" s="176"/>
      <c r="W104" s="176"/>
      <c r="X104" s="218"/>
      <c r="Y104" s="473" t="s">
        <v>54</v>
      </c>
      <c r="Z104" s="474"/>
      <c r="AA104" s="475"/>
      <c r="AB104" s="467"/>
      <c r="AC104" s="468"/>
      <c r="AD104" s="469"/>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90"/>
      <c r="B105" s="491"/>
      <c r="C105" s="491"/>
      <c r="D105" s="491"/>
      <c r="E105" s="491"/>
      <c r="F105" s="492"/>
      <c r="G105" s="179"/>
      <c r="H105" s="179"/>
      <c r="I105" s="179"/>
      <c r="J105" s="179"/>
      <c r="K105" s="179"/>
      <c r="L105" s="179"/>
      <c r="M105" s="179"/>
      <c r="N105" s="179"/>
      <c r="O105" s="179"/>
      <c r="P105" s="179"/>
      <c r="Q105" s="179"/>
      <c r="R105" s="179"/>
      <c r="S105" s="179"/>
      <c r="T105" s="179"/>
      <c r="U105" s="179"/>
      <c r="V105" s="179"/>
      <c r="W105" s="179"/>
      <c r="X105" s="223"/>
      <c r="Y105" s="470" t="s">
        <v>55</v>
      </c>
      <c r="Z105" s="471"/>
      <c r="AA105" s="472"/>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84" t="s">
        <v>267</v>
      </c>
      <c r="B106" s="485"/>
      <c r="C106" s="485"/>
      <c r="D106" s="485"/>
      <c r="E106" s="485"/>
      <c r="F106" s="486"/>
      <c r="G106" s="729" t="s">
        <v>59</v>
      </c>
      <c r="H106" s="729"/>
      <c r="I106" s="729"/>
      <c r="J106" s="729"/>
      <c r="K106" s="729"/>
      <c r="L106" s="729"/>
      <c r="M106" s="729"/>
      <c r="N106" s="729"/>
      <c r="O106" s="729"/>
      <c r="P106" s="729"/>
      <c r="Q106" s="729"/>
      <c r="R106" s="729"/>
      <c r="S106" s="729"/>
      <c r="T106" s="729"/>
      <c r="U106" s="729"/>
      <c r="V106" s="729"/>
      <c r="W106" s="729"/>
      <c r="X106" s="730"/>
      <c r="Y106" s="464"/>
      <c r="Z106" s="465"/>
      <c r="AA106" s="466"/>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456</v>
      </c>
      <c r="AV106" s="346"/>
      <c r="AW106" s="346"/>
      <c r="AX106" s="347"/>
      <c r="AY106">
        <f>COUNTA($G$107)</f>
        <v>0</v>
      </c>
    </row>
    <row r="107" spans="1:60" ht="23.25" hidden="1" customHeight="1" x14ac:dyDescent="0.15">
      <c r="A107" s="487"/>
      <c r="B107" s="488"/>
      <c r="C107" s="488"/>
      <c r="D107" s="488"/>
      <c r="E107" s="488"/>
      <c r="F107" s="489"/>
      <c r="G107" s="176"/>
      <c r="H107" s="176"/>
      <c r="I107" s="176"/>
      <c r="J107" s="176"/>
      <c r="K107" s="176"/>
      <c r="L107" s="176"/>
      <c r="M107" s="176"/>
      <c r="N107" s="176"/>
      <c r="O107" s="176"/>
      <c r="P107" s="176"/>
      <c r="Q107" s="176"/>
      <c r="R107" s="176"/>
      <c r="S107" s="176"/>
      <c r="T107" s="176"/>
      <c r="U107" s="176"/>
      <c r="V107" s="176"/>
      <c r="W107" s="176"/>
      <c r="X107" s="218"/>
      <c r="Y107" s="473" t="s">
        <v>54</v>
      </c>
      <c r="Z107" s="474"/>
      <c r="AA107" s="475"/>
      <c r="AB107" s="467"/>
      <c r="AC107" s="468"/>
      <c r="AD107" s="46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90"/>
      <c r="B108" s="491"/>
      <c r="C108" s="491"/>
      <c r="D108" s="491"/>
      <c r="E108" s="491"/>
      <c r="F108" s="492"/>
      <c r="G108" s="179"/>
      <c r="H108" s="179"/>
      <c r="I108" s="179"/>
      <c r="J108" s="179"/>
      <c r="K108" s="179"/>
      <c r="L108" s="179"/>
      <c r="M108" s="179"/>
      <c r="N108" s="179"/>
      <c r="O108" s="179"/>
      <c r="P108" s="179"/>
      <c r="Q108" s="179"/>
      <c r="R108" s="179"/>
      <c r="S108" s="179"/>
      <c r="T108" s="179"/>
      <c r="U108" s="179"/>
      <c r="V108" s="179"/>
      <c r="W108" s="179"/>
      <c r="X108" s="223"/>
      <c r="Y108" s="470" t="s">
        <v>55</v>
      </c>
      <c r="Z108" s="471"/>
      <c r="AA108" s="472"/>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84" t="s">
        <v>267</v>
      </c>
      <c r="B109" s="485"/>
      <c r="C109" s="485"/>
      <c r="D109" s="485"/>
      <c r="E109" s="485"/>
      <c r="F109" s="486"/>
      <c r="G109" s="729" t="s">
        <v>59</v>
      </c>
      <c r="H109" s="729"/>
      <c r="I109" s="729"/>
      <c r="J109" s="729"/>
      <c r="K109" s="729"/>
      <c r="L109" s="729"/>
      <c r="M109" s="729"/>
      <c r="N109" s="729"/>
      <c r="O109" s="729"/>
      <c r="P109" s="729"/>
      <c r="Q109" s="729"/>
      <c r="R109" s="729"/>
      <c r="S109" s="729"/>
      <c r="T109" s="729"/>
      <c r="U109" s="729"/>
      <c r="V109" s="729"/>
      <c r="W109" s="729"/>
      <c r="X109" s="730"/>
      <c r="Y109" s="464"/>
      <c r="Z109" s="465"/>
      <c r="AA109" s="466"/>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456</v>
      </c>
      <c r="AV109" s="346"/>
      <c r="AW109" s="346"/>
      <c r="AX109" s="347"/>
      <c r="AY109">
        <f>COUNTA($G$110)</f>
        <v>0</v>
      </c>
    </row>
    <row r="110" spans="1:60" ht="23.25" hidden="1" customHeight="1" x14ac:dyDescent="0.15">
      <c r="A110" s="487"/>
      <c r="B110" s="488"/>
      <c r="C110" s="488"/>
      <c r="D110" s="488"/>
      <c r="E110" s="488"/>
      <c r="F110" s="489"/>
      <c r="G110" s="176"/>
      <c r="H110" s="176"/>
      <c r="I110" s="176"/>
      <c r="J110" s="176"/>
      <c r="K110" s="176"/>
      <c r="L110" s="176"/>
      <c r="M110" s="176"/>
      <c r="N110" s="176"/>
      <c r="O110" s="176"/>
      <c r="P110" s="176"/>
      <c r="Q110" s="176"/>
      <c r="R110" s="176"/>
      <c r="S110" s="176"/>
      <c r="T110" s="176"/>
      <c r="U110" s="176"/>
      <c r="V110" s="176"/>
      <c r="W110" s="176"/>
      <c r="X110" s="218"/>
      <c r="Y110" s="473" t="s">
        <v>54</v>
      </c>
      <c r="Z110" s="474"/>
      <c r="AA110" s="475"/>
      <c r="AB110" s="467"/>
      <c r="AC110" s="468"/>
      <c r="AD110" s="46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90"/>
      <c r="B111" s="491"/>
      <c r="C111" s="491"/>
      <c r="D111" s="491"/>
      <c r="E111" s="491"/>
      <c r="F111" s="492"/>
      <c r="G111" s="179"/>
      <c r="H111" s="179"/>
      <c r="I111" s="179"/>
      <c r="J111" s="179"/>
      <c r="K111" s="179"/>
      <c r="L111" s="179"/>
      <c r="M111" s="179"/>
      <c r="N111" s="179"/>
      <c r="O111" s="179"/>
      <c r="P111" s="179"/>
      <c r="Q111" s="179"/>
      <c r="R111" s="179"/>
      <c r="S111" s="179"/>
      <c r="T111" s="179"/>
      <c r="U111" s="179"/>
      <c r="V111" s="179"/>
      <c r="W111" s="179"/>
      <c r="X111" s="223"/>
      <c r="Y111" s="470" t="s">
        <v>55</v>
      </c>
      <c r="Z111" s="471"/>
      <c r="AA111" s="472"/>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84" t="s">
        <v>267</v>
      </c>
      <c r="B112" s="485"/>
      <c r="C112" s="485"/>
      <c r="D112" s="485"/>
      <c r="E112" s="485"/>
      <c r="F112" s="486"/>
      <c r="G112" s="729" t="s">
        <v>59</v>
      </c>
      <c r="H112" s="729"/>
      <c r="I112" s="729"/>
      <c r="J112" s="729"/>
      <c r="K112" s="729"/>
      <c r="L112" s="729"/>
      <c r="M112" s="729"/>
      <c r="N112" s="729"/>
      <c r="O112" s="729"/>
      <c r="P112" s="729"/>
      <c r="Q112" s="729"/>
      <c r="R112" s="729"/>
      <c r="S112" s="729"/>
      <c r="T112" s="729"/>
      <c r="U112" s="729"/>
      <c r="V112" s="729"/>
      <c r="W112" s="729"/>
      <c r="X112" s="730"/>
      <c r="Y112" s="464"/>
      <c r="Z112" s="465"/>
      <c r="AA112" s="466"/>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456</v>
      </c>
      <c r="AV112" s="346"/>
      <c r="AW112" s="346"/>
      <c r="AX112" s="347"/>
      <c r="AY112">
        <f>COUNTA($G$113)</f>
        <v>0</v>
      </c>
    </row>
    <row r="113" spans="1:51" ht="23.25" hidden="1" customHeight="1" x14ac:dyDescent="0.15">
      <c r="A113" s="487"/>
      <c r="B113" s="488"/>
      <c r="C113" s="488"/>
      <c r="D113" s="488"/>
      <c r="E113" s="488"/>
      <c r="F113" s="489"/>
      <c r="G113" s="176"/>
      <c r="H113" s="176"/>
      <c r="I113" s="176"/>
      <c r="J113" s="176"/>
      <c r="K113" s="176"/>
      <c r="L113" s="176"/>
      <c r="M113" s="176"/>
      <c r="N113" s="176"/>
      <c r="O113" s="176"/>
      <c r="P113" s="176"/>
      <c r="Q113" s="176"/>
      <c r="R113" s="176"/>
      <c r="S113" s="176"/>
      <c r="T113" s="176"/>
      <c r="U113" s="176"/>
      <c r="V113" s="176"/>
      <c r="W113" s="176"/>
      <c r="X113" s="218"/>
      <c r="Y113" s="473" t="s">
        <v>54</v>
      </c>
      <c r="Z113" s="474"/>
      <c r="AA113" s="475"/>
      <c r="AB113" s="467"/>
      <c r="AC113" s="468"/>
      <c r="AD113" s="469"/>
      <c r="AE113" s="343"/>
      <c r="AF113" s="343"/>
      <c r="AG113" s="343"/>
      <c r="AH113" s="343"/>
      <c r="AI113" s="343"/>
      <c r="AJ113" s="343"/>
      <c r="AK113" s="343"/>
      <c r="AL113" s="343"/>
      <c r="AM113" s="343"/>
      <c r="AN113" s="343"/>
      <c r="AO113" s="343"/>
      <c r="AP113" s="343"/>
      <c r="AQ113" s="348"/>
      <c r="AR113" s="349"/>
      <c r="AS113" s="349"/>
      <c r="AT113" s="810"/>
      <c r="AU113" s="343"/>
      <c r="AV113" s="343"/>
      <c r="AW113" s="343"/>
      <c r="AX113" s="344"/>
      <c r="AY113">
        <f>$AY$112</f>
        <v>0</v>
      </c>
    </row>
    <row r="114" spans="1:51" ht="23.25" hidden="1" customHeight="1" x14ac:dyDescent="0.15">
      <c r="A114" s="490"/>
      <c r="B114" s="491"/>
      <c r="C114" s="491"/>
      <c r="D114" s="491"/>
      <c r="E114" s="491"/>
      <c r="F114" s="492"/>
      <c r="G114" s="179"/>
      <c r="H114" s="179"/>
      <c r="I114" s="179"/>
      <c r="J114" s="179"/>
      <c r="K114" s="179"/>
      <c r="L114" s="179"/>
      <c r="M114" s="179"/>
      <c r="N114" s="179"/>
      <c r="O114" s="179"/>
      <c r="P114" s="179"/>
      <c r="Q114" s="179"/>
      <c r="R114" s="179"/>
      <c r="S114" s="179"/>
      <c r="T114" s="179"/>
      <c r="U114" s="179"/>
      <c r="V114" s="179"/>
      <c r="W114" s="179"/>
      <c r="X114" s="223"/>
      <c r="Y114" s="470" t="s">
        <v>55</v>
      </c>
      <c r="Z114" s="471"/>
      <c r="AA114" s="472"/>
      <c r="AB114" s="388"/>
      <c r="AC114" s="389"/>
      <c r="AD114" s="390"/>
      <c r="AE114" s="351"/>
      <c r="AF114" s="351"/>
      <c r="AG114" s="351"/>
      <c r="AH114" s="351"/>
      <c r="AI114" s="351"/>
      <c r="AJ114" s="351"/>
      <c r="AK114" s="351"/>
      <c r="AL114" s="351"/>
      <c r="AM114" s="351"/>
      <c r="AN114" s="351"/>
      <c r="AO114" s="351"/>
      <c r="AP114" s="351"/>
      <c r="AQ114" s="348"/>
      <c r="AR114" s="349"/>
      <c r="AS114" s="349"/>
      <c r="AT114" s="810"/>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9"/>
      <c r="Z115" s="480"/>
      <c r="AA115" s="481"/>
      <c r="AB115" s="288" t="s">
        <v>11</v>
      </c>
      <c r="AC115" s="283"/>
      <c r="AD115" s="284"/>
      <c r="AE115" s="320" t="s">
        <v>303</v>
      </c>
      <c r="AF115" s="320"/>
      <c r="AG115" s="320"/>
      <c r="AH115" s="320"/>
      <c r="AI115" s="320" t="s">
        <v>325</v>
      </c>
      <c r="AJ115" s="320"/>
      <c r="AK115" s="320"/>
      <c r="AL115" s="320"/>
      <c r="AM115" s="320" t="s">
        <v>422</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642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644</v>
      </c>
      <c r="AC116" s="286"/>
      <c r="AD116" s="287"/>
      <c r="AE116" s="343">
        <v>201</v>
      </c>
      <c r="AF116" s="343"/>
      <c r="AG116" s="343"/>
      <c r="AH116" s="343"/>
      <c r="AI116" s="343">
        <v>302</v>
      </c>
      <c r="AJ116" s="343"/>
      <c r="AK116" s="343"/>
      <c r="AL116" s="343"/>
      <c r="AM116" s="343">
        <v>116</v>
      </c>
      <c r="AN116" s="343"/>
      <c r="AO116" s="343"/>
      <c r="AP116" s="343"/>
      <c r="AQ116" s="348">
        <v>365</v>
      </c>
      <c r="AR116" s="349"/>
      <c r="AS116" s="349"/>
      <c r="AT116" s="349"/>
      <c r="AU116" s="349"/>
      <c r="AV116" s="349"/>
      <c r="AW116" s="349"/>
      <c r="AX116" s="350"/>
    </row>
    <row r="117" spans="1:51" ht="33"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646</v>
      </c>
      <c r="AF117" s="291"/>
      <c r="AG117" s="291"/>
      <c r="AH117" s="291"/>
      <c r="AI117" s="291" t="s">
        <v>647</v>
      </c>
      <c r="AJ117" s="291"/>
      <c r="AK117" s="291"/>
      <c r="AL117" s="291"/>
      <c r="AM117" s="291" t="s">
        <v>736</v>
      </c>
      <c r="AN117" s="291"/>
      <c r="AO117" s="291"/>
      <c r="AP117" s="291"/>
      <c r="AQ117" s="291" t="s">
        <v>737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9"/>
      <c r="Z118" s="480"/>
      <c r="AA118" s="481"/>
      <c r="AB118" s="288" t="s">
        <v>11</v>
      </c>
      <c r="AC118" s="283"/>
      <c r="AD118" s="284"/>
      <c r="AE118" s="320" t="s">
        <v>303</v>
      </c>
      <c r="AF118" s="320"/>
      <c r="AG118" s="320"/>
      <c r="AH118" s="320"/>
      <c r="AI118" s="320" t="s">
        <v>325</v>
      </c>
      <c r="AJ118" s="320"/>
      <c r="AK118" s="320"/>
      <c r="AL118" s="320"/>
      <c r="AM118" s="320" t="s">
        <v>422</v>
      </c>
      <c r="AN118" s="320"/>
      <c r="AO118" s="320"/>
      <c r="AP118" s="320"/>
      <c r="AQ118" s="321" t="s">
        <v>457</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273</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9"/>
      <c r="Z121" s="480"/>
      <c r="AA121" s="481"/>
      <c r="AB121" s="288" t="s">
        <v>11</v>
      </c>
      <c r="AC121" s="283"/>
      <c r="AD121" s="284"/>
      <c r="AE121" s="320" t="s">
        <v>303</v>
      </c>
      <c r="AF121" s="320"/>
      <c r="AG121" s="320"/>
      <c r="AH121" s="320"/>
      <c r="AI121" s="320" t="s">
        <v>325</v>
      </c>
      <c r="AJ121" s="320"/>
      <c r="AK121" s="320"/>
      <c r="AL121" s="320"/>
      <c r="AM121" s="320" t="s">
        <v>422</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275</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9"/>
      <c r="Z124" s="480"/>
      <c r="AA124" s="481"/>
      <c r="AB124" s="288" t="s">
        <v>11</v>
      </c>
      <c r="AC124" s="283"/>
      <c r="AD124" s="284"/>
      <c r="AE124" s="320" t="s">
        <v>303</v>
      </c>
      <c r="AF124" s="320"/>
      <c r="AG124" s="320"/>
      <c r="AH124" s="320"/>
      <c r="AI124" s="320" t="s">
        <v>325</v>
      </c>
      <c r="AJ124" s="320"/>
      <c r="AK124" s="320"/>
      <c r="AL124" s="320"/>
      <c r="AM124" s="320" t="s">
        <v>422</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273</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273</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7.75" customHeight="1" x14ac:dyDescent="0.15">
      <c r="A130" s="988" t="s">
        <v>318</v>
      </c>
      <c r="B130" s="986"/>
      <c r="C130" s="985" t="s">
        <v>186</v>
      </c>
      <c r="D130" s="986"/>
      <c r="E130" s="293" t="s">
        <v>215</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7.75" customHeight="1" x14ac:dyDescent="0.15">
      <c r="A131" s="989"/>
      <c r="B131" s="238"/>
      <c r="C131" s="237"/>
      <c r="D131" s="238"/>
      <c r="E131" s="224" t="s">
        <v>214</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9"/>
      <c r="B132" s="238"/>
      <c r="C132" s="237"/>
      <c r="D132" s="238"/>
      <c r="E132" s="235" t="s">
        <v>187</v>
      </c>
      <c r="F132" s="298"/>
      <c r="G132" s="267" t="s">
        <v>196</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614</v>
      </c>
      <c r="AN132" s="184"/>
      <c r="AO132" s="184"/>
      <c r="AP132" s="185"/>
      <c r="AQ132" s="252" t="s">
        <v>182</v>
      </c>
      <c r="AR132" s="253"/>
      <c r="AS132" s="253"/>
      <c r="AT132" s="254"/>
      <c r="AU132" s="264" t="s">
        <v>198</v>
      </c>
      <c r="AV132" s="264"/>
      <c r="AW132" s="264"/>
      <c r="AX132" s="265"/>
      <c r="AY132">
        <f>COUNTA($G$134)</f>
        <v>1</v>
      </c>
    </row>
    <row r="133" spans="1:51" ht="18.75" customHeight="1" x14ac:dyDescent="0.15">
      <c r="A133" s="98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183</v>
      </c>
      <c r="AT133" s="187"/>
      <c r="AU133" s="163"/>
      <c r="AV133" s="163"/>
      <c r="AW133" s="164" t="s">
        <v>175</v>
      </c>
      <c r="AX133" s="165"/>
      <c r="AY133">
        <f>$AY$132</f>
        <v>1</v>
      </c>
    </row>
    <row r="134" spans="1:51" ht="27" customHeight="1" x14ac:dyDescent="0.15">
      <c r="A134" s="989"/>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197</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27" customHeight="1" x14ac:dyDescent="0.15">
      <c r="A135" s="98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9"/>
      <c r="B136" s="238"/>
      <c r="C136" s="237"/>
      <c r="D136" s="238"/>
      <c r="E136" s="237"/>
      <c r="F136" s="299"/>
      <c r="G136" s="267" t="s">
        <v>196</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614</v>
      </c>
      <c r="AN136" s="184"/>
      <c r="AO136" s="184"/>
      <c r="AP136" s="185"/>
      <c r="AQ136" s="252" t="s">
        <v>182</v>
      </c>
      <c r="AR136" s="253"/>
      <c r="AS136" s="253"/>
      <c r="AT136" s="254"/>
      <c r="AU136" s="264" t="s">
        <v>198</v>
      </c>
      <c r="AV136" s="264"/>
      <c r="AW136" s="264"/>
      <c r="AX136" s="265"/>
      <c r="AY136">
        <f>COUNTA($G$138)</f>
        <v>0</v>
      </c>
    </row>
    <row r="137" spans="1:51" ht="18.75" hidden="1" customHeight="1" x14ac:dyDescent="0.15">
      <c r="A137" s="98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183</v>
      </c>
      <c r="AT137" s="187"/>
      <c r="AU137" s="163"/>
      <c r="AV137" s="163"/>
      <c r="AW137" s="164" t="s">
        <v>175</v>
      </c>
      <c r="AX137" s="165"/>
      <c r="AY137">
        <f>$AY$136</f>
        <v>0</v>
      </c>
    </row>
    <row r="138" spans="1:51" ht="39.75" hidden="1" customHeight="1" x14ac:dyDescent="0.15">
      <c r="A138" s="98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197</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9"/>
      <c r="B140" s="238"/>
      <c r="C140" s="237"/>
      <c r="D140" s="238"/>
      <c r="E140" s="237"/>
      <c r="F140" s="299"/>
      <c r="G140" s="267" t="s">
        <v>196</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614</v>
      </c>
      <c r="AN140" s="184"/>
      <c r="AO140" s="184"/>
      <c r="AP140" s="185"/>
      <c r="AQ140" s="252" t="s">
        <v>182</v>
      </c>
      <c r="AR140" s="253"/>
      <c r="AS140" s="253"/>
      <c r="AT140" s="254"/>
      <c r="AU140" s="264" t="s">
        <v>198</v>
      </c>
      <c r="AV140" s="264"/>
      <c r="AW140" s="264"/>
      <c r="AX140" s="265"/>
      <c r="AY140">
        <f>COUNTA($G$142)</f>
        <v>0</v>
      </c>
    </row>
    <row r="141" spans="1:51" ht="18.75" hidden="1" customHeight="1" x14ac:dyDescent="0.15">
      <c r="A141" s="98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183</v>
      </c>
      <c r="AT141" s="187"/>
      <c r="AU141" s="163"/>
      <c r="AV141" s="163"/>
      <c r="AW141" s="164" t="s">
        <v>175</v>
      </c>
      <c r="AX141" s="165"/>
      <c r="AY141">
        <f>$AY$140</f>
        <v>0</v>
      </c>
    </row>
    <row r="142" spans="1:51" ht="39.75" hidden="1" customHeight="1" x14ac:dyDescent="0.15">
      <c r="A142" s="98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197</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9"/>
      <c r="B144" s="238"/>
      <c r="C144" s="237"/>
      <c r="D144" s="238"/>
      <c r="E144" s="237"/>
      <c r="F144" s="299"/>
      <c r="G144" s="267" t="s">
        <v>196</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614</v>
      </c>
      <c r="AN144" s="184"/>
      <c r="AO144" s="184"/>
      <c r="AP144" s="185"/>
      <c r="AQ144" s="252" t="s">
        <v>182</v>
      </c>
      <c r="AR144" s="253"/>
      <c r="AS144" s="253"/>
      <c r="AT144" s="254"/>
      <c r="AU144" s="264" t="s">
        <v>198</v>
      </c>
      <c r="AV144" s="264"/>
      <c r="AW144" s="264"/>
      <c r="AX144" s="265"/>
      <c r="AY144">
        <f>COUNTA($G$146)</f>
        <v>0</v>
      </c>
    </row>
    <row r="145" spans="1:51" ht="18.75" hidden="1" customHeight="1" x14ac:dyDescent="0.15">
      <c r="A145" s="98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183</v>
      </c>
      <c r="AT145" s="187"/>
      <c r="AU145" s="163"/>
      <c r="AV145" s="163"/>
      <c r="AW145" s="164" t="s">
        <v>175</v>
      </c>
      <c r="AX145" s="165"/>
      <c r="AY145">
        <f>$AY$144</f>
        <v>0</v>
      </c>
    </row>
    <row r="146" spans="1:51" ht="39.75" hidden="1" customHeight="1" x14ac:dyDescent="0.15">
      <c r="A146" s="98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197</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9"/>
      <c r="B148" s="238"/>
      <c r="C148" s="237"/>
      <c r="D148" s="238"/>
      <c r="E148" s="237"/>
      <c r="F148" s="299"/>
      <c r="G148" s="267" t="s">
        <v>196</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614</v>
      </c>
      <c r="AN148" s="184"/>
      <c r="AO148" s="184"/>
      <c r="AP148" s="185"/>
      <c r="AQ148" s="252" t="s">
        <v>182</v>
      </c>
      <c r="AR148" s="253"/>
      <c r="AS148" s="253"/>
      <c r="AT148" s="254"/>
      <c r="AU148" s="264" t="s">
        <v>198</v>
      </c>
      <c r="AV148" s="264"/>
      <c r="AW148" s="264"/>
      <c r="AX148" s="265"/>
      <c r="AY148">
        <f>COUNTA($G$150)</f>
        <v>0</v>
      </c>
    </row>
    <row r="149" spans="1:51" ht="18.75" hidden="1" customHeight="1" x14ac:dyDescent="0.15">
      <c r="A149" s="98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183</v>
      </c>
      <c r="AT149" s="187"/>
      <c r="AU149" s="163"/>
      <c r="AV149" s="163"/>
      <c r="AW149" s="164" t="s">
        <v>175</v>
      </c>
      <c r="AX149" s="165"/>
      <c r="AY149">
        <f>$AY$148</f>
        <v>0</v>
      </c>
    </row>
    <row r="150" spans="1:51" ht="39.75" hidden="1" customHeight="1" x14ac:dyDescent="0.15">
      <c r="A150" s="98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197</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9"/>
      <c r="B152" s="238"/>
      <c r="C152" s="237"/>
      <c r="D152" s="238"/>
      <c r="E152" s="237"/>
      <c r="F152" s="299"/>
      <c r="G152" s="257" t="s">
        <v>199</v>
      </c>
      <c r="H152" s="184"/>
      <c r="I152" s="184"/>
      <c r="J152" s="184"/>
      <c r="K152" s="184"/>
      <c r="L152" s="184"/>
      <c r="M152" s="184"/>
      <c r="N152" s="184"/>
      <c r="O152" s="184"/>
      <c r="P152" s="185"/>
      <c r="Q152" s="200" t="s">
        <v>251</v>
      </c>
      <c r="R152" s="184"/>
      <c r="S152" s="184"/>
      <c r="T152" s="184"/>
      <c r="U152" s="184"/>
      <c r="V152" s="184"/>
      <c r="W152" s="184"/>
      <c r="X152" s="184"/>
      <c r="Y152" s="184"/>
      <c r="Z152" s="184"/>
      <c r="AA152" s="184"/>
      <c r="AB152" s="272" t="s">
        <v>252</v>
      </c>
      <c r="AC152" s="184"/>
      <c r="AD152" s="185"/>
      <c r="AE152" s="200" t="s">
        <v>200</v>
      </c>
      <c r="AF152" s="184"/>
      <c r="AG152" s="184"/>
      <c r="AH152" s="184"/>
      <c r="AI152" s="184"/>
      <c r="AJ152" s="184"/>
      <c r="AK152" s="184"/>
      <c r="AL152" s="184"/>
      <c r="AM152" s="184"/>
      <c r="AN152" s="184"/>
      <c r="AO152" s="184"/>
      <c r="AP152" s="184"/>
      <c r="AQ152" s="184"/>
      <c r="AR152" s="184"/>
      <c r="AS152" s="184"/>
      <c r="AT152" s="184"/>
      <c r="AU152" s="184"/>
      <c r="AV152" s="184"/>
      <c r="AW152" s="184"/>
      <c r="AX152" s="583"/>
      <c r="AY152">
        <f>COUNTA($G$154)</f>
        <v>0</v>
      </c>
    </row>
    <row r="153" spans="1:51" ht="22.5" hidden="1" customHeight="1" x14ac:dyDescent="0.15">
      <c r="A153" s="98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9"/>
      <c r="B155" s="238"/>
      <c r="C155" s="237"/>
      <c r="D155" s="238"/>
      <c r="E155" s="237"/>
      <c r="F155" s="299"/>
      <c r="G155" s="219"/>
      <c r="H155" s="220"/>
      <c r="I155" s="220"/>
      <c r="J155" s="220"/>
      <c r="K155" s="220"/>
      <c r="L155" s="220"/>
      <c r="M155" s="220"/>
      <c r="N155" s="220"/>
      <c r="O155" s="220"/>
      <c r="P155" s="221"/>
      <c r="Q155" s="424"/>
      <c r="R155" s="220"/>
      <c r="S155" s="220"/>
      <c r="T155" s="220"/>
      <c r="U155" s="220"/>
      <c r="V155" s="220"/>
      <c r="W155" s="220"/>
      <c r="X155" s="220"/>
      <c r="Y155" s="220"/>
      <c r="Z155" s="220"/>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9"/>
      <c r="B156" s="238"/>
      <c r="C156" s="237"/>
      <c r="D156" s="238"/>
      <c r="E156" s="237"/>
      <c r="F156" s="299"/>
      <c r="G156" s="219"/>
      <c r="H156" s="220"/>
      <c r="I156" s="220"/>
      <c r="J156" s="220"/>
      <c r="K156" s="220"/>
      <c r="L156" s="220"/>
      <c r="M156" s="220"/>
      <c r="N156" s="220"/>
      <c r="O156" s="220"/>
      <c r="P156" s="221"/>
      <c r="Q156" s="424"/>
      <c r="R156" s="220"/>
      <c r="S156" s="220"/>
      <c r="T156" s="220"/>
      <c r="U156" s="220"/>
      <c r="V156" s="220"/>
      <c r="W156" s="220"/>
      <c r="X156" s="220"/>
      <c r="Y156" s="220"/>
      <c r="Z156" s="220"/>
      <c r="AA156" s="916"/>
      <c r="AB156" s="243"/>
      <c r="AC156" s="244"/>
      <c r="AD156" s="244"/>
      <c r="AE156" s="262" t="s">
        <v>201</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9"/>
      <c r="B157" s="238"/>
      <c r="C157" s="237"/>
      <c r="D157" s="238"/>
      <c r="E157" s="237"/>
      <c r="F157" s="299"/>
      <c r="G157" s="219"/>
      <c r="H157" s="220"/>
      <c r="I157" s="220"/>
      <c r="J157" s="220"/>
      <c r="K157" s="220"/>
      <c r="L157" s="220"/>
      <c r="M157" s="220"/>
      <c r="N157" s="220"/>
      <c r="O157" s="220"/>
      <c r="P157" s="221"/>
      <c r="Q157" s="424"/>
      <c r="R157" s="220"/>
      <c r="S157" s="220"/>
      <c r="T157" s="220"/>
      <c r="U157" s="220"/>
      <c r="V157" s="220"/>
      <c r="W157" s="220"/>
      <c r="X157" s="220"/>
      <c r="Y157" s="220"/>
      <c r="Z157" s="220"/>
      <c r="AA157" s="91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9"/>
      <c r="B159" s="238"/>
      <c r="C159" s="237"/>
      <c r="D159" s="238"/>
      <c r="E159" s="237"/>
      <c r="F159" s="299"/>
      <c r="G159" s="257" t="s">
        <v>199</v>
      </c>
      <c r="H159" s="184"/>
      <c r="I159" s="184"/>
      <c r="J159" s="184"/>
      <c r="K159" s="184"/>
      <c r="L159" s="184"/>
      <c r="M159" s="184"/>
      <c r="N159" s="184"/>
      <c r="O159" s="184"/>
      <c r="P159" s="185"/>
      <c r="Q159" s="200" t="s">
        <v>251</v>
      </c>
      <c r="R159" s="184"/>
      <c r="S159" s="184"/>
      <c r="T159" s="184"/>
      <c r="U159" s="184"/>
      <c r="V159" s="184"/>
      <c r="W159" s="184"/>
      <c r="X159" s="184"/>
      <c r="Y159" s="184"/>
      <c r="Z159" s="184"/>
      <c r="AA159" s="184"/>
      <c r="AB159" s="272" t="s">
        <v>252</v>
      </c>
      <c r="AC159" s="184"/>
      <c r="AD159" s="185"/>
      <c r="AE159" s="258" t="s">
        <v>200</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9"/>
      <c r="B162" s="238"/>
      <c r="C162" s="237"/>
      <c r="D162" s="238"/>
      <c r="E162" s="237"/>
      <c r="F162" s="299"/>
      <c r="G162" s="219"/>
      <c r="H162" s="220"/>
      <c r="I162" s="220"/>
      <c r="J162" s="220"/>
      <c r="K162" s="220"/>
      <c r="L162" s="220"/>
      <c r="M162" s="220"/>
      <c r="N162" s="220"/>
      <c r="O162" s="220"/>
      <c r="P162" s="221"/>
      <c r="Q162" s="424"/>
      <c r="R162" s="220"/>
      <c r="S162" s="220"/>
      <c r="T162" s="220"/>
      <c r="U162" s="220"/>
      <c r="V162" s="220"/>
      <c r="W162" s="220"/>
      <c r="X162" s="220"/>
      <c r="Y162" s="220"/>
      <c r="Z162" s="220"/>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9"/>
      <c r="B163" s="238"/>
      <c r="C163" s="237"/>
      <c r="D163" s="238"/>
      <c r="E163" s="237"/>
      <c r="F163" s="299"/>
      <c r="G163" s="219"/>
      <c r="H163" s="220"/>
      <c r="I163" s="220"/>
      <c r="J163" s="220"/>
      <c r="K163" s="220"/>
      <c r="L163" s="220"/>
      <c r="M163" s="220"/>
      <c r="N163" s="220"/>
      <c r="O163" s="220"/>
      <c r="P163" s="221"/>
      <c r="Q163" s="424"/>
      <c r="R163" s="220"/>
      <c r="S163" s="220"/>
      <c r="T163" s="220"/>
      <c r="U163" s="220"/>
      <c r="V163" s="220"/>
      <c r="W163" s="220"/>
      <c r="X163" s="220"/>
      <c r="Y163" s="220"/>
      <c r="Z163" s="220"/>
      <c r="AA163" s="916"/>
      <c r="AB163" s="243"/>
      <c r="AC163" s="244"/>
      <c r="AD163" s="244"/>
      <c r="AE163" s="262" t="s">
        <v>201</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9"/>
      <c r="B164" s="238"/>
      <c r="C164" s="237"/>
      <c r="D164" s="238"/>
      <c r="E164" s="237"/>
      <c r="F164" s="299"/>
      <c r="G164" s="219"/>
      <c r="H164" s="220"/>
      <c r="I164" s="220"/>
      <c r="J164" s="220"/>
      <c r="K164" s="220"/>
      <c r="L164" s="220"/>
      <c r="M164" s="220"/>
      <c r="N164" s="220"/>
      <c r="O164" s="220"/>
      <c r="P164" s="221"/>
      <c r="Q164" s="424"/>
      <c r="R164" s="220"/>
      <c r="S164" s="220"/>
      <c r="T164" s="220"/>
      <c r="U164" s="220"/>
      <c r="V164" s="220"/>
      <c r="W164" s="220"/>
      <c r="X164" s="220"/>
      <c r="Y164" s="220"/>
      <c r="Z164" s="220"/>
      <c r="AA164" s="91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9"/>
      <c r="B166" s="238"/>
      <c r="C166" s="237"/>
      <c r="D166" s="238"/>
      <c r="E166" s="237"/>
      <c r="F166" s="299"/>
      <c r="G166" s="257" t="s">
        <v>199</v>
      </c>
      <c r="H166" s="184"/>
      <c r="I166" s="184"/>
      <c r="J166" s="184"/>
      <c r="K166" s="184"/>
      <c r="L166" s="184"/>
      <c r="M166" s="184"/>
      <c r="N166" s="184"/>
      <c r="O166" s="184"/>
      <c r="P166" s="185"/>
      <c r="Q166" s="200" t="s">
        <v>251</v>
      </c>
      <c r="R166" s="184"/>
      <c r="S166" s="184"/>
      <c r="T166" s="184"/>
      <c r="U166" s="184"/>
      <c r="V166" s="184"/>
      <c r="W166" s="184"/>
      <c r="X166" s="184"/>
      <c r="Y166" s="184"/>
      <c r="Z166" s="184"/>
      <c r="AA166" s="184"/>
      <c r="AB166" s="272" t="s">
        <v>252</v>
      </c>
      <c r="AC166" s="184"/>
      <c r="AD166" s="185"/>
      <c r="AE166" s="258" t="s">
        <v>200</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9"/>
      <c r="B169" s="238"/>
      <c r="C169" s="237"/>
      <c r="D169" s="238"/>
      <c r="E169" s="237"/>
      <c r="F169" s="299"/>
      <c r="G169" s="219"/>
      <c r="H169" s="220"/>
      <c r="I169" s="220"/>
      <c r="J169" s="220"/>
      <c r="K169" s="220"/>
      <c r="L169" s="220"/>
      <c r="M169" s="220"/>
      <c r="N169" s="220"/>
      <c r="O169" s="220"/>
      <c r="P169" s="221"/>
      <c r="Q169" s="424"/>
      <c r="R169" s="220"/>
      <c r="S169" s="220"/>
      <c r="T169" s="220"/>
      <c r="U169" s="220"/>
      <c r="V169" s="220"/>
      <c r="W169" s="220"/>
      <c r="X169" s="220"/>
      <c r="Y169" s="220"/>
      <c r="Z169" s="220"/>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9"/>
      <c r="B170" s="238"/>
      <c r="C170" s="237"/>
      <c r="D170" s="238"/>
      <c r="E170" s="237"/>
      <c r="F170" s="299"/>
      <c r="G170" s="219"/>
      <c r="H170" s="220"/>
      <c r="I170" s="220"/>
      <c r="J170" s="220"/>
      <c r="K170" s="220"/>
      <c r="L170" s="220"/>
      <c r="M170" s="220"/>
      <c r="N170" s="220"/>
      <c r="O170" s="220"/>
      <c r="P170" s="221"/>
      <c r="Q170" s="424"/>
      <c r="R170" s="220"/>
      <c r="S170" s="220"/>
      <c r="T170" s="220"/>
      <c r="U170" s="220"/>
      <c r="V170" s="220"/>
      <c r="W170" s="220"/>
      <c r="X170" s="220"/>
      <c r="Y170" s="220"/>
      <c r="Z170" s="220"/>
      <c r="AA170" s="916"/>
      <c r="AB170" s="243"/>
      <c r="AC170" s="244"/>
      <c r="AD170" s="244"/>
      <c r="AE170" s="262" t="s">
        <v>201</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9"/>
      <c r="B171" s="238"/>
      <c r="C171" s="237"/>
      <c r="D171" s="238"/>
      <c r="E171" s="237"/>
      <c r="F171" s="299"/>
      <c r="G171" s="219"/>
      <c r="H171" s="220"/>
      <c r="I171" s="220"/>
      <c r="J171" s="220"/>
      <c r="K171" s="220"/>
      <c r="L171" s="220"/>
      <c r="M171" s="220"/>
      <c r="N171" s="220"/>
      <c r="O171" s="220"/>
      <c r="P171" s="221"/>
      <c r="Q171" s="424"/>
      <c r="R171" s="220"/>
      <c r="S171" s="220"/>
      <c r="T171" s="220"/>
      <c r="U171" s="220"/>
      <c r="V171" s="220"/>
      <c r="W171" s="220"/>
      <c r="X171" s="220"/>
      <c r="Y171" s="220"/>
      <c r="Z171" s="220"/>
      <c r="AA171" s="91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9"/>
      <c r="B173" s="238"/>
      <c r="C173" s="237"/>
      <c r="D173" s="238"/>
      <c r="E173" s="237"/>
      <c r="F173" s="299"/>
      <c r="G173" s="257" t="s">
        <v>199</v>
      </c>
      <c r="H173" s="184"/>
      <c r="I173" s="184"/>
      <c r="J173" s="184"/>
      <c r="K173" s="184"/>
      <c r="L173" s="184"/>
      <c r="M173" s="184"/>
      <c r="N173" s="184"/>
      <c r="O173" s="184"/>
      <c r="P173" s="185"/>
      <c r="Q173" s="200" t="s">
        <v>251</v>
      </c>
      <c r="R173" s="184"/>
      <c r="S173" s="184"/>
      <c r="T173" s="184"/>
      <c r="U173" s="184"/>
      <c r="V173" s="184"/>
      <c r="W173" s="184"/>
      <c r="X173" s="184"/>
      <c r="Y173" s="184"/>
      <c r="Z173" s="184"/>
      <c r="AA173" s="184"/>
      <c r="AB173" s="272" t="s">
        <v>252</v>
      </c>
      <c r="AC173" s="184"/>
      <c r="AD173" s="185"/>
      <c r="AE173" s="258" t="s">
        <v>200</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9"/>
      <c r="B176" s="238"/>
      <c r="C176" s="237"/>
      <c r="D176" s="238"/>
      <c r="E176" s="237"/>
      <c r="F176" s="299"/>
      <c r="G176" s="219"/>
      <c r="H176" s="220"/>
      <c r="I176" s="220"/>
      <c r="J176" s="220"/>
      <c r="K176" s="220"/>
      <c r="L176" s="220"/>
      <c r="M176" s="220"/>
      <c r="N176" s="220"/>
      <c r="O176" s="220"/>
      <c r="P176" s="221"/>
      <c r="Q176" s="424"/>
      <c r="R176" s="220"/>
      <c r="S176" s="220"/>
      <c r="T176" s="220"/>
      <c r="U176" s="220"/>
      <c r="V176" s="220"/>
      <c r="W176" s="220"/>
      <c r="X176" s="220"/>
      <c r="Y176" s="220"/>
      <c r="Z176" s="220"/>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9"/>
      <c r="B177" s="238"/>
      <c r="C177" s="237"/>
      <c r="D177" s="238"/>
      <c r="E177" s="237"/>
      <c r="F177" s="299"/>
      <c r="G177" s="219"/>
      <c r="H177" s="220"/>
      <c r="I177" s="220"/>
      <c r="J177" s="220"/>
      <c r="K177" s="220"/>
      <c r="L177" s="220"/>
      <c r="M177" s="220"/>
      <c r="N177" s="220"/>
      <c r="O177" s="220"/>
      <c r="P177" s="221"/>
      <c r="Q177" s="424"/>
      <c r="R177" s="220"/>
      <c r="S177" s="220"/>
      <c r="T177" s="220"/>
      <c r="U177" s="220"/>
      <c r="V177" s="220"/>
      <c r="W177" s="220"/>
      <c r="X177" s="220"/>
      <c r="Y177" s="220"/>
      <c r="Z177" s="220"/>
      <c r="AA177" s="916"/>
      <c r="AB177" s="243"/>
      <c r="AC177" s="244"/>
      <c r="AD177" s="244"/>
      <c r="AE177" s="262" t="s">
        <v>201</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9"/>
      <c r="B178" s="238"/>
      <c r="C178" s="237"/>
      <c r="D178" s="238"/>
      <c r="E178" s="237"/>
      <c r="F178" s="299"/>
      <c r="G178" s="219"/>
      <c r="H178" s="220"/>
      <c r="I178" s="220"/>
      <c r="J178" s="220"/>
      <c r="K178" s="220"/>
      <c r="L178" s="220"/>
      <c r="M178" s="220"/>
      <c r="N178" s="220"/>
      <c r="O178" s="220"/>
      <c r="P178" s="221"/>
      <c r="Q178" s="424"/>
      <c r="R178" s="220"/>
      <c r="S178" s="220"/>
      <c r="T178" s="220"/>
      <c r="U178" s="220"/>
      <c r="V178" s="220"/>
      <c r="W178" s="220"/>
      <c r="X178" s="220"/>
      <c r="Y178" s="220"/>
      <c r="Z178" s="220"/>
      <c r="AA178" s="91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9"/>
      <c r="B180" s="238"/>
      <c r="C180" s="237"/>
      <c r="D180" s="238"/>
      <c r="E180" s="237"/>
      <c r="F180" s="299"/>
      <c r="G180" s="257" t="s">
        <v>199</v>
      </c>
      <c r="H180" s="184"/>
      <c r="I180" s="184"/>
      <c r="J180" s="184"/>
      <c r="K180" s="184"/>
      <c r="L180" s="184"/>
      <c r="M180" s="184"/>
      <c r="N180" s="184"/>
      <c r="O180" s="184"/>
      <c r="P180" s="185"/>
      <c r="Q180" s="200" t="s">
        <v>251</v>
      </c>
      <c r="R180" s="184"/>
      <c r="S180" s="184"/>
      <c r="T180" s="184"/>
      <c r="U180" s="184"/>
      <c r="V180" s="184"/>
      <c r="W180" s="184"/>
      <c r="X180" s="184"/>
      <c r="Y180" s="184"/>
      <c r="Z180" s="184"/>
      <c r="AA180" s="184"/>
      <c r="AB180" s="272" t="s">
        <v>252</v>
      </c>
      <c r="AC180" s="184"/>
      <c r="AD180" s="185"/>
      <c r="AE180" s="258" t="s">
        <v>200</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9"/>
      <c r="B183" s="238"/>
      <c r="C183" s="237"/>
      <c r="D183" s="238"/>
      <c r="E183" s="237"/>
      <c r="F183" s="299"/>
      <c r="G183" s="219"/>
      <c r="H183" s="220"/>
      <c r="I183" s="220"/>
      <c r="J183" s="220"/>
      <c r="K183" s="220"/>
      <c r="L183" s="220"/>
      <c r="M183" s="220"/>
      <c r="N183" s="220"/>
      <c r="O183" s="220"/>
      <c r="P183" s="221"/>
      <c r="Q183" s="424"/>
      <c r="R183" s="220"/>
      <c r="S183" s="220"/>
      <c r="T183" s="220"/>
      <c r="U183" s="220"/>
      <c r="V183" s="220"/>
      <c r="W183" s="220"/>
      <c r="X183" s="220"/>
      <c r="Y183" s="220"/>
      <c r="Z183" s="220"/>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9"/>
      <c r="B184" s="238"/>
      <c r="C184" s="237"/>
      <c r="D184" s="238"/>
      <c r="E184" s="237"/>
      <c r="F184" s="299"/>
      <c r="G184" s="219"/>
      <c r="H184" s="220"/>
      <c r="I184" s="220"/>
      <c r="J184" s="220"/>
      <c r="K184" s="220"/>
      <c r="L184" s="220"/>
      <c r="M184" s="220"/>
      <c r="N184" s="220"/>
      <c r="O184" s="220"/>
      <c r="P184" s="221"/>
      <c r="Q184" s="424"/>
      <c r="R184" s="220"/>
      <c r="S184" s="220"/>
      <c r="T184" s="220"/>
      <c r="U184" s="220"/>
      <c r="V184" s="220"/>
      <c r="W184" s="220"/>
      <c r="X184" s="220"/>
      <c r="Y184" s="220"/>
      <c r="Z184" s="220"/>
      <c r="AA184" s="916"/>
      <c r="AB184" s="243"/>
      <c r="AC184" s="244"/>
      <c r="AD184" s="244"/>
      <c r="AE184" s="249" t="s">
        <v>201</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9"/>
      <c r="B185" s="238"/>
      <c r="C185" s="237"/>
      <c r="D185" s="238"/>
      <c r="E185" s="237"/>
      <c r="F185" s="299"/>
      <c r="G185" s="219"/>
      <c r="H185" s="220"/>
      <c r="I185" s="220"/>
      <c r="J185" s="220"/>
      <c r="K185" s="220"/>
      <c r="L185" s="220"/>
      <c r="M185" s="220"/>
      <c r="N185" s="220"/>
      <c r="O185" s="220"/>
      <c r="P185" s="221"/>
      <c r="Q185" s="424"/>
      <c r="R185" s="220"/>
      <c r="S185" s="220"/>
      <c r="T185" s="220"/>
      <c r="U185" s="220"/>
      <c r="V185" s="220"/>
      <c r="W185" s="220"/>
      <c r="X185" s="220"/>
      <c r="Y185" s="220"/>
      <c r="Z185" s="220"/>
      <c r="AA185" s="91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18.75" customHeight="1" x14ac:dyDescent="0.15">
      <c r="A188" s="989"/>
      <c r="B188" s="238"/>
      <c r="C188" s="237"/>
      <c r="D188" s="238"/>
      <c r="E188" s="175" t="s">
        <v>650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18.75" customHeight="1" x14ac:dyDescent="0.15">
      <c r="A189" s="989"/>
      <c r="B189" s="238"/>
      <c r="C189" s="237"/>
      <c r="D189" s="238"/>
      <c r="E189" s="42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5"/>
      <c r="AY189">
        <f>$AY$187</f>
        <v>1</v>
      </c>
    </row>
    <row r="190" spans="1:51" ht="45" hidden="1" customHeight="1" x14ac:dyDescent="0.15">
      <c r="A190" s="989"/>
      <c r="B190" s="238"/>
      <c r="C190" s="237"/>
      <c r="D190" s="238"/>
      <c r="E190" s="293" t="s">
        <v>215</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9"/>
      <c r="B191" s="238"/>
      <c r="C191" s="237"/>
      <c r="D191" s="238"/>
      <c r="E191" s="224" t="s">
        <v>214</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9"/>
      <c r="B192" s="238"/>
      <c r="C192" s="237"/>
      <c r="D192" s="238"/>
      <c r="E192" s="235" t="s">
        <v>187</v>
      </c>
      <c r="F192" s="298"/>
      <c r="G192" s="267" t="s">
        <v>196</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614</v>
      </c>
      <c r="AN192" s="184"/>
      <c r="AO192" s="184"/>
      <c r="AP192" s="185"/>
      <c r="AQ192" s="252" t="s">
        <v>182</v>
      </c>
      <c r="AR192" s="253"/>
      <c r="AS192" s="253"/>
      <c r="AT192" s="254"/>
      <c r="AU192" s="264" t="s">
        <v>198</v>
      </c>
      <c r="AV192" s="264"/>
      <c r="AW192" s="264"/>
      <c r="AX192" s="265"/>
      <c r="AY192">
        <f>COUNTA($G$194)</f>
        <v>0</v>
      </c>
    </row>
    <row r="193" spans="1:51" ht="18.75" hidden="1" customHeight="1" x14ac:dyDescent="0.15">
      <c r="A193" s="98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183</v>
      </c>
      <c r="AT193" s="187"/>
      <c r="AU193" s="163"/>
      <c r="AV193" s="163"/>
      <c r="AW193" s="164" t="s">
        <v>175</v>
      </c>
      <c r="AX193" s="165"/>
      <c r="AY193">
        <f>$AY$192</f>
        <v>0</v>
      </c>
    </row>
    <row r="194" spans="1:51" ht="39.75" hidden="1" customHeight="1" x14ac:dyDescent="0.15">
      <c r="A194" s="98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197</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9"/>
      <c r="B196" s="238"/>
      <c r="C196" s="237"/>
      <c r="D196" s="238"/>
      <c r="E196" s="237"/>
      <c r="F196" s="299"/>
      <c r="G196" s="267" t="s">
        <v>196</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614</v>
      </c>
      <c r="AN196" s="184"/>
      <c r="AO196" s="184"/>
      <c r="AP196" s="185"/>
      <c r="AQ196" s="252" t="s">
        <v>182</v>
      </c>
      <c r="AR196" s="253"/>
      <c r="AS196" s="253"/>
      <c r="AT196" s="254"/>
      <c r="AU196" s="264" t="s">
        <v>198</v>
      </c>
      <c r="AV196" s="264"/>
      <c r="AW196" s="264"/>
      <c r="AX196" s="265"/>
      <c r="AY196">
        <f>COUNTA($G$198)</f>
        <v>0</v>
      </c>
    </row>
    <row r="197" spans="1:51" ht="18.75" hidden="1" customHeight="1" x14ac:dyDescent="0.15">
      <c r="A197" s="98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183</v>
      </c>
      <c r="AT197" s="187"/>
      <c r="AU197" s="163"/>
      <c r="AV197" s="163"/>
      <c r="AW197" s="164" t="s">
        <v>175</v>
      </c>
      <c r="AX197" s="165"/>
      <c r="AY197">
        <f>$AY$196</f>
        <v>0</v>
      </c>
    </row>
    <row r="198" spans="1:51" ht="39.75" hidden="1" customHeight="1" x14ac:dyDescent="0.15">
      <c r="A198" s="98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197</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9"/>
      <c r="B200" s="238"/>
      <c r="C200" s="237"/>
      <c r="D200" s="238"/>
      <c r="E200" s="237"/>
      <c r="F200" s="299"/>
      <c r="G200" s="267" t="s">
        <v>196</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614</v>
      </c>
      <c r="AN200" s="184"/>
      <c r="AO200" s="184"/>
      <c r="AP200" s="185"/>
      <c r="AQ200" s="252" t="s">
        <v>182</v>
      </c>
      <c r="AR200" s="253"/>
      <c r="AS200" s="253"/>
      <c r="AT200" s="254"/>
      <c r="AU200" s="264" t="s">
        <v>198</v>
      </c>
      <c r="AV200" s="264"/>
      <c r="AW200" s="264"/>
      <c r="AX200" s="265"/>
      <c r="AY200">
        <f>COUNTA($G$202)</f>
        <v>0</v>
      </c>
    </row>
    <row r="201" spans="1:51" ht="18.75" hidden="1" customHeight="1" x14ac:dyDescent="0.15">
      <c r="A201" s="98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183</v>
      </c>
      <c r="AT201" s="187"/>
      <c r="AU201" s="163"/>
      <c r="AV201" s="163"/>
      <c r="AW201" s="164" t="s">
        <v>175</v>
      </c>
      <c r="AX201" s="165"/>
      <c r="AY201">
        <f>$AY$200</f>
        <v>0</v>
      </c>
    </row>
    <row r="202" spans="1:51" ht="39.75" hidden="1" customHeight="1" x14ac:dyDescent="0.15">
      <c r="A202" s="98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197</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9"/>
      <c r="B204" s="238"/>
      <c r="C204" s="237"/>
      <c r="D204" s="238"/>
      <c r="E204" s="237"/>
      <c r="F204" s="299"/>
      <c r="G204" s="267" t="s">
        <v>196</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614</v>
      </c>
      <c r="AN204" s="184"/>
      <c r="AO204" s="184"/>
      <c r="AP204" s="185"/>
      <c r="AQ204" s="252" t="s">
        <v>182</v>
      </c>
      <c r="AR204" s="253"/>
      <c r="AS204" s="253"/>
      <c r="AT204" s="254"/>
      <c r="AU204" s="264" t="s">
        <v>198</v>
      </c>
      <c r="AV204" s="264"/>
      <c r="AW204" s="264"/>
      <c r="AX204" s="265"/>
      <c r="AY204">
        <f>COUNTA($G$206)</f>
        <v>0</v>
      </c>
    </row>
    <row r="205" spans="1:51" ht="18.75" hidden="1" customHeight="1" x14ac:dyDescent="0.15">
      <c r="A205" s="98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183</v>
      </c>
      <c r="AT205" s="187"/>
      <c r="AU205" s="163"/>
      <c r="AV205" s="163"/>
      <c r="AW205" s="164" t="s">
        <v>175</v>
      </c>
      <c r="AX205" s="165"/>
      <c r="AY205">
        <f>$AY$204</f>
        <v>0</v>
      </c>
    </row>
    <row r="206" spans="1:51" ht="39.75" hidden="1" customHeight="1" x14ac:dyDescent="0.15">
      <c r="A206" s="98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197</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9"/>
      <c r="B208" s="238"/>
      <c r="C208" s="237"/>
      <c r="D208" s="238"/>
      <c r="E208" s="237"/>
      <c r="F208" s="299"/>
      <c r="G208" s="267" t="s">
        <v>196</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614</v>
      </c>
      <c r="AN208" s="184"/>
      <c r="AO208" s="184"/>
      <c r="AP208" s="185"/>
      <c r="AQ208" s="252" t="s">
        <v>182</v>
      </c>
      <c r="AR208" s="253"/>
      <c r="AS208" s="253"/>
      <c r="AT208" s="254"/>
      <c r="AU208" s="264" t="s">
        <v>198</v>
      </c>
      <c r="AV208" s="264"/>
      <c r="AW208" s="264"/>
      <c r="AX208" s="265"/>
      <c r="AY208">
        <f>COUNTA($G$210)</f>
        <v>0</v>
      </c>
    </row>
    <row r="209" spans="1:51" ht="18.75" hidden="1" customHeight="1" x14ac:dyDescent="0.15">
      <c r="A209" s="98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183</v>
      </c>
      <c r="AT209" s="187"/>
      <c r="AU209" s="163"/>
      <c r="AV209" s="163"/>
      <c r="AW209" s="164" t="s">
        <v>175</v>
      </c>
      <c r="AX209" s="165"/>
      <c r="AY209">
        <f>$AY$208</f>
        <v>0</v>
      </c>
    </row>
    <row r="210" spans="1:51" ht="39.75" hidden="1" customHeight="1" x14ac:dyDescent="0.15">
      <c r="A210" s="98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197</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9"/>
      <c r="B212" s="238"/>
      <c r="C212" s="237"/>
      <c r="D212" s="238"/>
      <c r="E212" s="237"/>
      <c r="F212" s="299"/>
      <c r="G212" s="257" t="s">
        <v>199</v>
      </c>
      <c r="H212" s="184"/>
      <c r="I212" s="184"/>
      <c r="J212" s="184"/>
      <c r="K212" s="184"/>
      <c r="L212" s="184"/>
      <c r="M212" s="184"/>
      <c r="N212" s="184"/>
      <c r="O212" s="184"/>
      <c r="P212" s="185"/>
      <c r="Q212" s="200" t="s">
        <v>251</v>
      </c>
      <c r="R212" s="184"/>
      <c r="S212" s="184"/>
      <c r="T212" s="184"/>
      <c r="U212" s="184"/>
      <c r="V212" s="184"/>
      <c r="W212" s="184"/>
      <c r="X212" s="184"/>
      <c r="Y212" s="184"/>
      <c r="Z212" s="184"/>
      <c r="AA212" s="184"/>
      <c r="AB212" s="272" t="s">
        <v>252</v>
      </c>
      <c r="AC212" s="184"/>
      <c r="AD212" s="185"/>
      <c r="AE212" s="200" t="s">
        <v>200</v>
      </c>
      <c r="AF212" s="184"/>
      <c r="AG212" s="184"/>
      <c r="AH212" s="184"/>
      <c r="AI212" s="184"/>
      <c r="AJ212" s="184"/>
      <c r="AK212" s="184"/>
      <c r="AL212" s="184"/>
      <c r="AM212" s="184"/>
      <c r="AN212" s="184"/>
      <c r="AO212" s="184"/>
      <c r="AP212" s="184"/>
      <c r="AQ212" s="184"/>
      <c r="AR212" s="184"/>
      <c r="AS212" s="184"/>
      <c r="AT212" s="184"/>
      <c r="AU212" s="184"/>
      <c r="AV212" s="184"/>
      <c r="AW212" s="184"/>
      <c r="AX212" s="583"/>
      <c r="AY212">
        <f>COUNTA($G$214)</f>
        <v>0</v>
      </c>
    </row>
    <row r="213" spans="1:51" ht="22.5" hidden="1" customHeight="1" x14ac:dyDescent="0.15">
      <c r="A213" s="98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9"/>
      <c r="B214" s="238"/>
      <c r="C214" s="237"/>
      <c r="D214" s="238"/>
      <c r="E214" s="237"/>
      <c r="F214" s="299"/>
      <c r="G214" s="217"/>
      <c r="H214" s="176"/>
      <c r="I214" s="176"/>
      <c r="J214" s="176"/>
      <c r="K214" s="176"/>
      <c r="L214" s="176"/>
      <c r="M214" s="176"/>
      <c r="N214" s="176"/>
      <c r="O214" s="176"/>
      <c r="P214" s="218"/>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9"/>
      <c r="B215" s="238"/>
      <c r="C215" s="237"/>
      <c r="D215" s="238"/>
      <c r="E215" s="237"/>
      <c r="F215" s="299"/>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9"/>
      <c r="B216" s="238"/>
      <c r="C216" s="237"/>
      <c r="D216" s="238"/>
      <c r="E216" s="237"/>
      <c r="F216" s="299"/>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3"/>
      <c r="AC216" s="244"/>
      <c r="AD216" s="244"/>
      <c r="AE216" s="262" t="s">
        <v>201</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9"/>
      <c r="B217" s="238"/>
      <c r="C217" s="237"/>
      <c r="D217" s="238"/>
      <c r="E217" s="237"/>
      <c r="F217" s="299"/>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9"/>
      <c r="B218" s="238"/>
      <c r="C218" s="237"/>
      <c r="D218" s="238"/>
      <c r="E218" s="237"/>
      <c r="F218" s="299"/>
      <c r="G218" s="222"/>
      <c r="H218" s="179"/>
      <c r="I218" s="179"/>
      <c r="J218" s="179"/>
      <c r="K218" s="179"/>
      <c r="L218" s="179"/>
      <c r="M218" s="179"/>
      <c r="N218" s="179"/>
      <c r="O218" s="179"/>
      <c r="P218" s="223"/>
      <c r="Q218" s="982"/>
      <c r="R218" s="983"/>
      <c r="S218" s="983"/>
      <c r="T218" s="983"/>
      <c r="U218" s="983"/>
      <c r="V218" s="983"/>
      <c r="W218" s="983"/>
      <c r="X218" s="983"/>
      <c r="Y218" s="983"/>
      <c r="Z218" s="983"/>
      <c r="AA218" s="98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9"/>
      <c r="B219" s="238"/>
      <c r="C219" s="237"/>
      <c r="D219" s="238"/>
      <c r="E219" s="237"/>
      <c r="F219" s="299"/>
      <c r="G219" s="257" t="s">
        <v>199</v>
      </c>
      <c r="H219" s="184"/>
      <c r="I219" s="184"/>
      <c r="J219" s="184"/>
      <c r="K219" s="184"/>
      <c r="L219" s="184"/>
      <c r="M219" s="184"/>
      <c r="N219" s="184"/>
      <c r="O219" s="184"/>
      <c r="P219" s="185"/>
      <c r="Q219" s="200" t="s">
        <v>251</v>
      </c>
      <c r="R219" s="184"/>
      <c r="S219" s="184"/>
      <c r="T219" s="184"/>
      <c r="U219" s="184"/>
      <c r="V219" s="184"/>
      <c r="W219" s="184"/>
      <c r="X219" s="184"/>
      <c r="Y219" s="184"/>
      <c r="Z219" s="184"/>
      <c r="AA219" s="184"/>
      <c r="AB219" s="272" t="s">
        <v>252</v>
      </c>
      <c r="AC219" s="184"/>
      <c r="AD219" s="185"/>
      <c r="AE219" s="258" t="s">
        <v>200</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9"/>
      <c r="B221" s="238"/>
      <c r="C221" s="237"/>
      <c r="D221" s="238"/>
      <c r="E221" s="237"/>
      <c r="F221" s="299"/>
      <c r="G221" s="217"/>
      <c r="H221" s="176"/>
      <c r="I221" s="176"/>
      <c r="J221" s="176"/>
      <c r="K221" s="176"/>
      <c r="L221" s="176"/>
      <c r="M221" s="176"/>
      <c r="N221" s="176"/>
      <c r="O221" s="176"/>
      <c r="P221" s="218"/>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9"/>
      <c r="B222" s="238"/>
      <c r="C222" s="237"/>
      <c r="D222" s="238"/>
      <c r="E222" s="237"/>
      <c r="F222" s="299"/>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9"/>
      <c r="B223" s="238"/>
      <c r="C223" s="237"/>
      <c r="D223" s="238"/>
      <c r="E223" s="237"/>
      <c r="F223" s="299"/>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3"/>
      <c r="AC223" s="244"/>
      <c r="AD223" s="244"/>
      <c r="AE223" s="262" t="s">
        <v>201</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9"/>
      <c r="B224" s="238"/>
      <c r="C224" s="237"/>
      <c r="D224" s="238"/>
      <c r="E224" s="237"/>
      <c r="F224" s="299"/>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9"/>
      <c r="B225" s="238"/>
      <c r="C225" s="237"/>
      <c r="D225" s="238"/>
      <c r="E225" s="237"/>
      <c r="F225" s="299"/>
      <c r="G225" s="222"/>
      <c r="H225" s="179"/>
      <c r="I225" s="179"/>
      <c r="J225" s="179"/>
      <c r="K225" s="179"/>
      <c r="L225" s="179"/>
      <c r="M225" s="179"/>
      <c r="N225" s="179"/>
      <c r="O225" s="179"/>
      <c r="P225" s="223"/>
      <c r="Q225" s="982"/>
      <c r="R225" s="983"/>
      <c r="S225" s="983"/>
      <c r="T225" s="983"/>
      <c r="U225" s="983"/>
      <c r="V225" s="983"/>
      <c r="W225" s="983"/>
      <c r="X225" s="983"/>
      <c r="Y225" s="983"/>
      <c r="Z225" s="983"/>
      <c r="AA225" s="98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9"/>
      <c r="B226" s="238"/>
      <c r="C226" s="237"/>
      <c r="D226" s="238"/>
      <c r="E226" s="237"/>
      <c r="F226" s="299"/>
      <c r="G226" s="257" t="s">
        <v>199</v>
      </c>
      <c r="H226" s="184"/>
      <c r="I226" s="184"/>
      <c r="J226" s="184"/>
      <c r="K226" s="184"/>
      <c r="L226" s="184"/>
      <c r="M226" s="184"/>
      <c r="N226" s="184"/>
      <c r="O226" s="184"/>
      <c r="P226" s="185"/>
      <c r="Q226" s="200" t="s">
        <v>251</v>
      </c>
      <c r="R226" s="184"/>
      <c r="S226" s="184"/>
      <c r="T226" s="184"/>
      <c r="U226" s="184"/>
      <c r="V226" s="184"/>
      <c r="W226" s="184"/>
      <c r="X226" s="184"/>
      <c r="Y226" s="184"/>
      <c r="Z226" s="184"/>
      <c r="AA226" s="184"/>
      <c r="AB226" s="272" t="s">
        <v>252</v>
      </c>
      <c r="AC226" s="184"/>
      <c r="AD226" s="185"/>
      <c r="AE226" s="258" t="s">
        <v>200</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9"/>
      <c r="B228" s="238"/>
      <c r="C228" s="237"/>
      <c r="D228" s="238"/>
      <c r="E228" s="237"/>
      <c r="F228" s="299"/>
      <c r="G228" s="217"/>
      <c r="H228" s="176"/>
      <c r="I228" s="176"/>
      <c r="J228" s="176"/>
      <c r="K228" s="176"/>
      <c r="L228" s="176"/>
      <c r="M228" s="176"/>
      <c r="N228" s="176"/>
      <c r="O228" s="176"/>
      <c r="P228" s="218"/>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9"/>
      <c r="B229" s="238"/>
      <c r="C229" s="237"/>
      <c r="D229" s="238"/>
      <c r="E229" s="237"/>
      <c r="F229" s="299"/>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9"/>
      <c r="B230" s="238"/>
      <c r="C230" s="237"/>
      <c r="D230" s="238"/>
      <c r="E230" s="237"/>
      <c r="F230" s="299"/>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3"/>
      <c r="AC230" s="244"/>
      <c r="AD230" s="244"/>
      <c r="AE230" s="262" t="s">
        <v>201</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9"/>
      <c r="B231" s="238"/>
      <c r="C231" s="237"/>
      <c r="D231" s="238"/>
      <c r="E231" s="237"/>
      <c r="F231" s="299"/>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9"/>
      <c r="B232" s="238"/>
      <c r="C232" s="237"/>
      <c r="D232" s="238"/>
      <c r="E232" s="237"/>
      <c r="F232" s="299"/>
      <c r="G232" s="222"/>
      <c r="H232" s="179"/>
      <c r="I232" s="179"/>
      <c r="J232" s="179"/>
      <c r="K232" s="179"/>
      <c r="L232" s="179"/>
      <c r="M232" s="179"/>
      <c r="N232" s="179"/>
      <c r="O232" s="179"/>
      <c r="P232" s="223"/>
      <c r="Q232" s="982"/>
      <c r="R232" s="983"/>
      <c r="S232" s="983"/>
      <c r="T232" s="983"/>
      <c r="U232" s="983"/>
      <c r="V232" s="983"/>
      <c r="W232" s="983"/>
      <c r="X232" s="983"/>
      <c r="Y232" s="983"/>
      <c r="Z232" s="983"/>
      <c r="AA232" s="98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9"/>
      <c r="B233" s="238"/>
      <c r="C233" s="237"/>
      <c r="D233" s="238"/>
      <c r="E233" s="237"/>
      <c r="F233" s="299"/>
      <c r="G233" s="257" t="s">
        <v>199</v>
      </c>
      <c r="H233" s="184"/>
      <c r="I233" s="184"/>
      <c r="J233" s="184"/>
      <c r="K233" s="184"/>
      <c r="L233" s="184"/>
      <c r="M233" s="184"/>
      <c r="N233" s="184"/>
      <c r="O233" s="184"/>
      <c r="P233" s="185"/>
      <c r="Q233" s="200" t="s">
        <v>251</v>
      </c>
      <c r="R233" s="184"/>
      <c r="S233" s="184"/>
      <c r="T233" s="184"/>
      <c r="U233" s="184"/>
      <c r="V233" s="184"/>
      <c r="W233" s="184"/>
      <c r="X233" s="184"/>
      <c r="Y233" s="184"/>
      <c r="Z233" s="184"/>
      <c r="AA233" s="184"/>
      <c r="AB233" s="272" t="s">
        <v>252</v>
      </c>
      <c r="AC233" s="184"/>
      <c r="AD233" s="185"/>
      <c r="AE233" s="258" t="s">
        <v>200</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9"/>
      <c r="B235" s="238"/>
      <c r="C235" s="237"/>
      <c r="D235" s="238"/>
      <c r="E235" s="237"/>
      <c r="F235" s="299"/>
      <c r="G235" s="217"/>
      <c r="H235" s="176"/>
      <c r="I235" s="176"/>
      <c r="J235" s="176"/>
      <c r="K235" s="176"/>
      <c r="L235" s="176"/>
      <c r="M235" s="176"/>
      <c r="N235" s="176"/>
      <c r="O235" s="176"/>
      <c r="P235" s="218"/>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9"/>
      <c r="B236" s="238"/>
      <c r="C236" s="237"/>
      <c r="D236" s="238"/>
      <c r="E236" s="237"/>
      <c r="F236" s="299"/>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9"/>
      <c r="B237" s="238"/>
      <c r="C237" s="237"/>
      <c r="D237" s="238"/>
      <c r="E237" s="237"/>
      <c r="F237" s="299"/>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3"/>
      <c r="AC237" s="244"/>
      <c r="AD237" s="244"/>
      <c r="AE237" s="262" t="s">
        <v>201</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9"/>
      <c r="B238" s="238"/>
      <c r="C238" s="237"/>
      <c r="D238" s="238"/>
      <c r="E238" s="237"/>
      <c r="F238" s="299"/>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9"/>
      <c r="B239" s="238"/>
      <c r="C239" s="237"/>
      <c r="D239" s="238"/>
      <c r="E239" s="237"/>
      <c r="F239" s="299"/>
      <c r="G239" s="222"/>
      <c r="H239" s="179"/>
      <c r="I239" s="179"/>
      <c r="J239" s="179"/>
      <c r="K239" s="179"/>
      <c r="L239" s="179"/>
      <c r="M239" s="179"/>
      <c r="N239" s="179"/>
      <c r="O239" s="179"/>
      <c r="P239" s="223"/>
      <c r="Q239" s="982"/>
      <c r="R239" s="983"/>
      <c r="S239" s="983"/>
      <c r="T239" s="983"/>
      <c r="U239" s="983"/>
      <c r="V239" s="983"/>
      <c r="W239" s="983"/>
      <c r="X239" s="983"/>
      <c r="Y239" s="983"/>
      <c r="Z239" s="983"/>
      <c r="AA239" s="98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9"/>
      <c r="B240" s="238"/>
      <c r="C240" s="237"/>
      <c r="D240" s="238"/>
      <c r="E240" s="237"/>
      <c r="F240" s="299"/>
      <c r="G240" s="257" t="s">
        <v>199</v>
      </c>
      <c r="H240" s="184"/>
      <c r="I240" s="184"/>
      <c r="J240" s="184"/>
      <c r="K240" s="184"/>
      <c r="L240" s="184"/>
      <c r="M240" s="184"/>
      <c r="N240" s="184"/>
      <c r="O240" s="184"/>
      <c r="P240" s="185"/>
      <c r="Q240" s="200" t="s">
        <v>251</v>
      </c>
      <c r="R240" s="184"/>
      <c r="S240" s="184"/>
      <c r="T240" s="184"/>
      <c r="U240" s="184"/>
      <c r="V240" s="184"/>
      <c r="W240" s="184"/>
      <c r="X240" s="184"/>
      <c r="Y240" s="184"/>
      <c r="Z240" s="184"/>
      <c r="AA240" s="184"/>
      <c r="AB240" s="272" t="s">
        <v>252</v>
      </c>
      <c r="AC240" s="184"/>
      <c r="AD240" s="185"/>
      <c r="AE240" s="258" t="s">
        <v>200</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9"/>
      <c r="B242" s="238"/>
      <c r="C242" s="237"/>
      <c r="D242" s="238"/>
      <c r="E242" s="237"/>
      <c r="F242" s="299"/>
      <c r="G242" s="217"/>
      <c r="H242" s="176"/>
      <c r="I242" s="176"/>
      <c r="J242" s="176"/>
      <c r="K242" s="176"/>
      <c r="L242" s="176"/>
      <c r="M242" s="176"/>
      <c r="N242" s="176"/>
      <c r="O242" s="176"/>
      <c r="P242" s="218"/>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9"/>
      <c r="B243" s="238"/>
      <c r="C243" s="237"/>
      <c r="D243" s="238"/>
      <c r="E243" s="237"/>
      <c r="F243" s="299"/>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9"/>
      <c r="B244" s="238"/>
      <c r="C244" s="237"/>
      <c r="D244" s="238"/>
      <c r="E244" s="237"/>
      <c r="F244" s="299"/>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3"/>
      <c r="AC244" s="244"/>
      <c r="AD244" s="244"/>
      <c r="AE244" s="249" t="s">
        <v>201</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9"/>
      <c r="B245" s="238"/>
      <c r="C245" s="237"/>
      <c r="D245" s="238"/>
      <c r="E245" s="237"/>
      <c r="F245" s="299"/>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9"/>
      <c r="B246" s="238"/>
      <c r="C246" s="237"/>
      <c r="D246" s="238"/>
      <c r="E246" s="300"/>
      <c r="F246" s="301"/>
      <c r="G246" s="222"/>
      <c r="H246" s="179"/>
      <c r="I246" s="179"/>
      <c r="J246" s="179"/>
      <c r="K246" s="179"/>
      <c r="L246" s="179"/>
      <c r="M246" s="179"/>
      <c r="N246" s="179"/>
      <c r="O246" s="179"/>
      <c r="P246" s="223"/>
      <c r="Q246" s="982"/>
      <c r="R246" s="983"/>
      <c r="S246" s="983"/>
      <c r="T246" s="983"/>
      <c r="U246" s="983"/>
      <c r="V246" s="983"/>
      <c r="W246" s="983"/>
      <c r="X246" s="983"/>
      <c r="Y246" s="983"/>
      <c r="Z246" s="983"/>
      <c r="AA246" s="98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9"/>
      <c r="B249" s="238"/>
      <c r="C249" s="237"/>
      <c r="D249" s="238"/>
      <c r="E249" s="42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5"/>
      <c r="AY249">
        <f>$AY$247</f>
        <v>0</v>
      </c>
    </row>
    <row r="250" spans="1:51" ht="45" hidden="1" customHeight="1" x14ac:dyDescent="0.15">
      <c r="A250" s="989"/>
      <c r="B250" s="238"/>
      <c r="C250" s="237"/>
      <c r="D250" s="238"/>
      <c r="E250" s="293" t="s">
        <v>215</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9"/>
      <c r="B251" s="238"/>
      <c r="C251" s="237"/>
      <c r="D251" s="238"/>
      <c r="E251" s="224" t="s">
        <v>214</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9"/>
      <c r="B252" s="238"/>
      <c r="C252" s="237"/>
      <c r="D252" s="238"/>
      <c r="E252" s="235" t="s">
        <v>187</v>
      </c>
      <c r="F252" s="298"/>
      <c r="G252" s="267" t="s">
        <v>196</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614</v>
      </c>
      <c r="AN252" s="184"/>
      <c r="AO252" s="184"/>
      <c r="AP252" s="185"/>
      <c r="AQ252" s="252" t="s">
        <v>182</v>
      </c>
      <c r="AR252" s="253"/>
      <c r="AS252" s="253"/>
      <c r="AT252" s="254"/>
      <c r="AU252" s="264" t="s">
        <v>198</v>
      </c>
      <c r="AV252" s="264"/>
      <c r="AW252" s="264"/>
      <c r="AX252" s="265"/>
      <c r="AY252">
        <f>COUNTA($G$254)</f>
        <v>0</v>
      </c>
    </row>
    <row r="253" spans="1:51" ht="18.75" hidden="1" customHeight="1" x14ac:dyDescent="0.15">
      <c r="A253" s="98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183</v>
      </c>
      <c r="AT253" s="187"/>
      <c r="AU253" s="163"/>
      <c r="AV253" s="163"/>
      <c r="AW253" s="164" t="s">
        <v>175</v>
      </c>
      <c r="AX253" s="165"/>
      <c r="AY253">
        <f>$AY$252</f>
        <v>0</v>
      </c>
    </row>
    <row r="254" spans="1:51" ht="39.75" hidden="1" customHeight="1" x14ac:dyDescent="0.15">
      <c r="A254" s="98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197</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9"/>
      <c r="B256" s="238"/>
      <c r="C256" s="237"/>
      <c r="D256" s="238"/>
      <c r="E256" s="237"/>
      <c r="F256" s="299"/>
      <c r="G256" s="267" t="s">
        <v>196</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614</v>
      </c>
      <c r="AN256" s="184"/>
      <c r="AO256" s="184"/>
      <c r="AP256" s="185"/>
      <c r="AQ256" s="252" t="s">
        <v>182</v>
      </c>
      <c r="AR256" s="253"/>
      <c r="AS256" s="253"/>
      <c r="AT256" s="254"/>
      <c r="AU256" s="264" t="s">
        <v>198</v>
      </c>
      <c r="AV256" s="264"/>
      <c r="AW256" s="264"/>
      <c r="AX256" s="265"/>
      <c r="AY256">
        <f>COUNTA($G$258)</f>
        <v>0</v>
      </c>
    </row>
    <row r="257" spans="1:51" ht="18.75" hidden="1" customHeight="1" x14ac:dyDescent="0.15">
      <c r="A257" s="98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183</v>
      </c>
      <c r="AT257" s="187"/>
      <c r="AU257" s="163"/>
      <c r="AV257" s="163"/>
      <c r="AW257" s="164" t="s">
        <v>175</v>
      </c>
      <c r="AX257" s="165"/>
      <c r="AY257">
        <f>$AY$256</f>
        <v>0</v>
      </c>
    </row>
    <row r="258" spans="1:51" ht="39.75" hidden="1" customHeight="1" x14ac:dyDescent="0.15">
      <c r="A258" s="98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197</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9"/>
      <c r="B260" s="238"/>
      <c r="C260" s="237"/>
      <c r="D260" s="238"/>
      <c r="E260" s="237"/>
      <c r="F260" s="299"/>
      <c r="G260" s="267" t="s">
        <v>196</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614</v>
      </c>
      <c r="AN260" s="184"/>
      <c r="AO260" s="184"/>
      <c r="AP260" s="185"/>
      <c r="AQ260" s="252" t="s">
        <v>182</v>
      </c>
      <c r="AR260" s="253"/>
      <c r="AS260" s="253"/>
      <c r="AT260" s="254"/>
      <c r="AU260" s="264" t="s">
        <v>198</v>
      </c>
      <c r="AV260" s="264"/>
      <c r="AW260" s="264"/>
      <c r="AX260" s="265"/>
      <c r="AY260">
        <f>COUNTA($G$262)</f>
        <v>0</v>
      </c>
    </row>
    <row r="261" spans="1:51" ht="18.75" hidden="1" customHeight="1" x14ac:dyDescent="0.15">
      <c r="A261" s="98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183</v>
      </c>
      <c r="AT261" s="187"/>
      <c r="AU261" s="163"/>
      <c r="AV261" s="163"/>
      <c r="AW261" s="164" t="s">
        <v>175</v>
      </c>
      <c r="AX261" s="165"/>
      <c r="AY261">
        <f>$AY$260</f>
        <v>0</v>
      </c>
    </row>
    <row r="262" spans="1:51" ht="39.75" hidden="1" customHeight="1" x14ac:dyDescent="0.15">
      <c r="A262" s="98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197</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9"/>
      <c r="B264" s="238"/>
      <c r="C264" s="237"/>
      <c r="D264" s="238"/>
      <c r="E264" s="237"/>
      <c r="F264" s="299"/>
      <c r="G264" s="257" t="s">
        <v>196</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614</v>
      </c>
      <c r="AN264" s="184"/>
      <c r="AO264" s="184"/>
      <c r="AP264" s="185"/>
      <c r="AQ264" s="200" t="s">
        <v>182</v>
      </c>
      <c r="AR264" s="184"/>
      <c r="AS264" s="184"/>
      <c r="AT264" s="185"/>
      <c r="AU264" s="161" t="s">
        <v>198</v>
      </c>
      <c r="AV264" s="161"/>
      <c r="AW264" s="161"/>
      <c r="AX264" s="162"/>
      <c r="AY264">
        <f>COUNTA($G$266)</f>
        <v>0</v>
      </c>
    </row>
    <row r="265" spans="1:51" ht="18.75" hidden="1" customHeight="1" x14ac:dyDescent="0.15">
      <c r="A265" s="98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183</v>
      </c>
      <c r="AT265" s="187"/>
      <c r="AU265" s="163"/>
      <c r="AV265" s="163"/>
      <c r="AW265" s="164" t="s">
        <v>175</v>
      </c>
      <c r="AX265" s="165"/>
      <c r="AY265">
        <f>$AY$264</f>
        <v>0</v>
      </c>
    </row>
    <row r="266" spans="1:51" ht="39.75" hidden="1" customHeight="1" x14ac:dyDescent="0.15">
      <c r="A266" s="98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197</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9"/>
      <c r="B268" s="238"/>
      <c r="C268" s="237"/>
      <c r="D268" s="238"/>
      <c r="E268" s="237"/>
      <c r="F268" s="299"/>
      <c r="G268" s="267" t="s">
        <v>196</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614</v>
      </c>
      <c r="AN268" s="184"/>
      <c r="AO268" s="184"/>
      <c r="AP268" s="185"/>
      <c r="AQ268" s="252" t="s">
        <v>182</v>
      </c>
      <c r="AR268" s="253"/>
      <c r="AS268" s="253"/>
      <c r="AT268" s="254"/>
      <c r="AU268" s="264" t="s">
        <v>198</v>
      </c>
      <c r="AV268" s="264"/>
      <c r="AW268" s="264"/>
      <c r="AX268" s="265"/>
      <c r="AY268">
        <f>COUNTA($G$270)</f>
        <v>0</v>
      </c>
    </row>
    <row r="269" spans="1:51" ht="18.75" hidden="1" customHeight="1" x14ac:dyDescent="0.15">
      <c r="A269" s="98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183</v>
      </c>
      <c r="AT269" s="187"/>
      <c r="AU269" s="163"/>
      <c r="AV269" s="163"/>
      <c r="AW269" s="164" t="s">
        <v>175</v>
      </c>
      <c r="AX269" s="165"/>
      <c r="AY269">
        <f>$AY$268</f>
        <v>0</v>
      </c>
    </row>
    <row r="270" spans="1:51" ht="39.75" hidden="1" customHeight="1" x14ac:dyDescent="0.15">
      <c r="A270" s="98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197</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9"/>
      <c r="B272" s="238"/>
      <c r="C272" s="237"/>
      <c r="D272" s="238"/>
      <c r="E272" s="237"/>
      <c r="F272" s="299"/>
      <c r="G272" s="257" t="s">
        <v>199</v>
      </c>
      <c r="H272" s="184"/>
      <c r="I272" s="184"/>
      <c r="J272" s="184"/>
      <c r="K272" s="184"/>
      <c r="L272" s="184"/>
      <c r="M272" s="184"/>
      <c r="N272" s="184"/>
      <c r="O272" s="184"/>
      <c r="P272" s="185"/>
      <c r="Q272" s="200" t="s">
        <v>251</v>
      </c>
      <c r="R272" s="184"/>
      <c r="S272" s="184"/>
      <c r="T272" s="184"/>
      <c r="U272" s="184"/>
      <c r="V272" s="184"/>
      <c r="W272" s="184"/>
      <c r="X272" s="184"/>
      <c r="Y272" s="184"/>
      <c r="Z272" s="184"/>
      <c r="AA272" s="184"/>
      <c r="AB272" s="272" t="s">
        <v>252</v>
      </c>
      <c r="AC272" s="184"/>
      <c r="AD272" s="185"/>
      <c r="AE272" s="200" t="s">
        <v>200</v>
      </c>
      <c r="AF272" s="184"/>
      <c r="AG272" s="184"/>
      <c r="AH272" s="184"/>
      <c r="AI272" s="184"/>
      <c r="AJ272" s="184"/>
      <c r="AK272" s="184"/>
      <c r="AL272" s="184"/>
      <c r="AM272" s="184"/>
      <c r="AN272" s="184"/>
      <c r="AO272" s="184"/>
      <c r="AP272" s="184"/>
      <c r="AQ272" s="184"/>
      <c r="AR272" s="184"/>
      <c r="AS272" s="184"/>
      <c r="AT272" s="184"/>
      <c r="AU272" s="184"/>
      <c r="AV272" s="184"/>
      <c r="AW272" s="184"/>
      <c r="AX272" s="583"/>
      <c r="AY272">
        <f>COUNTA($G$274)</f>
        <v>0</v>
      </c>
    </row>
    <row r="273" spans="1:51" ht="22.5" hidden="1" customHeight="1" x14ac:dyDescent="0.15">
      <c r="A273" s="98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9"/>
      <c r="B274" s="238"/>
      <c r="C274" s="237"/>
      <c r="D274" s="238"/>
      <c r="E274" s="237"/>
      <c r="F274" s="299"/>
      <c r="G274" s="217"/>
      <c r="H274" s="176"/>
      <c r="I274" s="176"/>
      <c r="J274" s="176"/>
      <c r="K274" s="176"/>
      <c r="L274" s="176"/>
      <c r="M274" s="176"/>
      <c r="N274" s="176"/>
      <c r="O274" s="176"/>
      <c r="P274" s="218"/>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9"/>
      <c r="B275" s="238"/>
      <c r="C275" s="237"/>
      <c r="D275" s="238"/>
      <c r="E275" s="237"/>
      <c r="F275" s="299"/>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9"/>
      <c r="B276" s="238"/>
      <c r="C276" s="237"/>
      <c r="D276" s="238"/>
      <c r="E276" s="237"/>
      <c r="F276" s="299"/>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3"/>
      <c r="AC276" s="244"/>
      <c r="AD276" s="244"/>
      <c r="AE276" s="262" t="s">
        <v>201</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9"/>
      <c r="B277" s="238"/>
      <c r="C277" s="237"/>
      <c r="D277" s="238"/>
      <c r="E277" s="237"/>
      <c r="F277" s="299"/>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9"/>
      <c r="B278" s="238"/>
      <c r="C278" s="237"/>
      <c r="D278" s="238"/>
      <c r="E278" s="237"/>
      <c r="F278" s="299"/>
      <c r="G278" s="222"/>
      <c r="H278" s="179"/>
      <c r="I278" s="179"/>
      <c r="J278" s="179"/>
      <c r="K278" s="179"/>
      <c r="L278" s="179"/>
      <c r="M278" s="179"/>
      <c r="N278" s="179"/>
      <c r="O278" s="179"/>
      <c r="P278" s="223"/>
      <c r="Q278" s="982"/>
      <c r="R278" s="983"/>
      <c r="S278" s="983"/>
      <c r="T278" s="983"/>
      <c r="U278" s="983"/>
      <c r="V278" s="983"/>
      <c r="W278" s="983"/>
      <c r="X278" s="983"/>
      <c r="Y278" s="983"/>
      <c r="Z278" s="983"/>
      <c r="AA278" s="98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9"/>
      <c r="B279" s="238"/>
      <c r="C279" s="237"/>
      <c r="D279" s="238"/>
      <c r="E279" s="237"/>
      <c r="F279" s="299"/>
      <c r="G279" s="257" t="s">
        <v>199</v>
      </c>
      <c r="H279" s="184"/>
      <c r="I279" s="184"/>
      <c r="J279" s="184"/>
      <c r="K279" s="184"/>
      <c r="L279" s="184"/>
      <c r="M279" s="184"/>
      <c r="N279" s="184"/>
      <c r="O279" s="184"/>
      <c r="P279" s="185"/>
      <c r="Q279" s="200" t="s">
        <v>251</v>
      </c>
      <c r="R279" s="184"/>
      <c r="S279" s="184"/>
      <c r="T279" s="184"/>
      <c r="U279" s="184"/>
      <c r="V279" s="184"/>
      <c r="W279" s="184"/>
      <c r="X279" s="184"/>
      <c r="Y279" s="184"/>
      <c r="Z279" s="184"/>
      <c r="AA279" s="184"/>
      <c r="AB279" s="272" t="s">
        <v>252</v>
      </c>
      <c r="AC279" s="184"/>
      <c r="AD279" s="185"/>
      <c r="AE279" s="258" t="s">
        <v>200</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9"/>
      <c r="B281" s="238"/>
      <c r="C281" s="237"/>
      <c r="D281" s="238"/>
      <c r="E281" s="237"/>
      <c r="F281" s="299"/>
      <c r="G281" s="217"/>
      <c r="H281" s="176"/>
      <c r="I281" s="176"/>
      <c r="J281" s="176"/>
      <c r="K281" s="176"/>
      <c r="L281" s="176"/>
      <c r="M281" s="176"/>
      <c r="N281" s="176"/>
      <c r="O281" s="176"/>
      <c r="P281" s="218"/>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9"/>
      <c r="B282" s="238"/>
      <c r="C282" s="237"/>
      <c r="D282" s="238"/>
      <c r="E282" s="237"/>
      <c r="F282" s="299"/>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9"/>
      <c r="B283" s="238"/>
      <c r="C283" s="237"/>
      <c r="D283" s="238"/>
      <c r="E283" s="237"/>
      <c r="F283" s="299"/>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3"/>
      <c r="AC283" s="244"/>
      <c r="AD283" s="244"/>
      <c r="AE283" s="262" t="s">
        <v>201</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9"/>
      <c r="B284" s="238"/>
      <c r="C284" s="237"/>
      <c r="D284" s="238"/>
      <c r="E284" s="237"/>
      <c r="F284" s="299"/>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9"/>
      <c r="B285" s="238"/>
      <c r="C285" s="237"/>
      <c r="D285" s="238"/>
      <c r="E285" s="237"/>
      <c r="F285" s="299"/>
      <c r="G285" s="222"/>
      <c r="H285" s="179"/>
      <c r="I285" s="179"/>
      <c r="J285" s="179"/>
      <c r="K285" s="179"/>
      <c r="L285" s="179"/>
      <c r="M285" s="179"/>
      <c r="N285" s="179"/>
      <c r="O285" s="179"/>
      <c r="P285" s="223"/>
      <c r="Q285" s="982"/>
      <c r="R285" s="983"/>
      <c r="S285" s="983"/>
      <c r="T285" s="983"/>
      <c r="U285" s="983"/>
      <c r="V285" s="983"/>
      <c r="W285" s="983"/>
      <c r="X285" s="983"/>
      <c r="Y285" s="983"/>
      <c r="Z285" s="983"/>
      <c r="AA285" s="98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9"/>
      <c r="B286" s="238"/>
      <c r="C286" s="237"/>
      <c r="D286" s="238"/>
      <c r="E286" s="237"/>
      <c r="F286" s="299"/>
      <c r="G286" s="257" t="s">
        <v>199</v>
      </c>
      <c r="H286" s="184"/>
      <c r="I286" s="184"/>
      <c r="J286" s="184"/>
      <c r="K286" s="184"/>
      <c r="L286" s="184"/>
      <c r="M286" s="184"/>
      <c r="N286" s="184"/>
      <c r="O286" s="184"/>
      <c r="P286" s="185"/>
      <c r="Q286" s="200" t="s">
        <v>251</v>
      </c>
      <c r="R286" s="184"/>
      <c r="S286" s="184"/>
      <c r="T286" s="184"/>
      <c r="U286" s="184"/>
      <c r="V286" s="184"/>
      <c r="W286" s="184"/>
      <c r="X286" s="184"/>
      <c r="Y286" s="184"/>
      <c r="Z286" s="184"/>
      <c r="AA286" s="184"/>
      <c r="AB286" s="272" t="s">
        <v>252</v>
      </c>
      <c r="AC286" s="184"/>
      <c r="AD286" s="185"/>
      <c r="AE286" s="258" t="s">
        <v>200</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9"/>
      <c r="B288" s="238"/>
      <c r="C288" s="237"/>
      <c r="D288" s="238"/>
      <c r="E288" s="237"/>
      <c r="F288" s="299"/>
      <c r="G288" s="217"/>
      <c r="H288" s="176"/>
      <c r="I288" s="176"/>
      <c r="J288" s="176"/>
      <c r="K288" s="176"/>
      <c r="L288" s="176"/>
      <c r="M288" s="176"/>
      <c r="N288" s="176"/>
      <c r="O288" s="176"/>
      <c r="P288" s="218"/>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9"/>
      <c r="B289" s="238"/>
      <c r="C289" s="237"/>
      <c r="D289" s="238"/>
      <c r="E289" s="237"/>
      <c r="F289" s="299"/>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9"/>
      <c r="B290" s="238"/>
      <c r="C290" s="237"/>
      <c r="D290" s="238"/>
      <c r="E290" s="237"/>
      <c r="F290" s="299"/>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3"/>
      <c r="AC290" s="244"/>
      <c r="AD290" s="244"/>
      <c r="AE290" s="262" t="s">
        <v>201</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9"/>
      <c r="B291" s="238"/>
      <c r="C291" s="237"/>
      <c r="D291" s="238"/>
      <c r="E291" s="237"/>
      <c r="F291" s="299"/>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9"/>
      <c r="B292" s="238"/>
      <c r="C292" s="237"/>
      <c r="D292" s="238"/>
      <c r="E292" s="237"/>
      <c r="F292" s="299"/>
      <c r="G292" s="222"/>
      <c r="H292" s="179"/>
      <c r="I292" s="179"/>
      <c r="J292" s="179"/>
      <c r="K292" s="179"/>
      <c r="L292" s="179"/>
      <c r="M292" s="179"/>
      <c r="N292" s="179"/>
      <c r="O292" s="179"/>
      <c r="P292" s="223"/>
      <c r="Q292" s="982"/>
      <c r="R292" s="983"/>
      <c r="S292" s="983"/>
      <c r="T292" s="983"/>
      <c r="U292" s="983"/>
      <c r="V292" s="983"/>
      <c r="W292" s="983"/>
      <c r="X292" s="983"/>
      <c r="Y292" s="983"/>
      <c r="Z292" s="983"/>
      <c r="AA292" s="98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9"/>
      <c r="B293" s="238"/>
      <c r="C293" s="237"/>
      <c r="D293" s="238"/>
      <c r="E293" s="237"/>
      <c r="F293" s="299"/>
      <c r="G293" s="257" t="s">
        <v>199</v>
      </c>
      <c r="H293" s="184"/>
      <c r="I293" s="184"/>
      <c r="J293" s="184"/>
      <c r="K293" s="184"/>
      <c r="L293" s="184"/>
      <c r="M293" s="184"/>
      <c r="N293" s="184"/>
      <c r="O293" s="184"/>
      <c r="P293" s="185"/>
      <c r="Q293" s="200" t="s">
        <v>251</v>
      </c>
      <c r="R293" s="184"/>
      <c r="S293" s="184"/>
      <c r="T293" s="184"/>
      <c r="U293" s="184"/>
      <c r="V293" s="184"/>
      <c r="W293" s="184"/>
      <c r="X293" s="184"/>
      <c r="Y293" s="184"/>
      <c r="Z293" s="184"/>
      <c r="AA293" s="184"/>
      <c r="AB293" s="272" t="s">
        <v>252</v>
      </c>
      <c r="AC293" s="184"/>
      <c r="AD293" s="185"/>
      <c r="AE293" s="258" t="s">
        <v>200</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9"/>
      <c r="B295" s="238"/>
      <c r="C295" s="237"/>
      <c r="D295" s="238"/>
      <c r="E295" s="237"/>
      <c r="F295" s="299"/>
      <c r="G295" s="217"/>
      <c r="H295" s="176"/>
      <c r="I295" s="176"/>
      <c r="J295" s="176"/>
      <c r="K295" s="176"/>
      <c r="L295" s="176"/>
      <c r="M295" s="176"/>
      <c r="N295" s="176"/>
      <c r="O295" s="176"/>
      <c r="P295" s="218"/>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9"/>
      <c r="B296" s="238"/>
      <c r="C296" s="237"/>
      <c r="D296" s="238"/>
      <c r="E296" s="237"/>
      <c r="F296" s="299"/>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9"/>
      <c r="B297" s="238"/>
      <c r="C297" s="237"/>
      <c r="D297" s="238"/>
      <c r="E297" s="237"/>
      <c r="F297" s="299"/>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3"/>
      <c r="AC297" s="244"/>
      <c r="AD297" s="244"/>
      <c r="AE297" s="262" t="s">
        <v>201</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9"/>
      <c r="B298" s="238"/>
      <c r="C298" s="237"/>
      <c r="D298" s="238"/>
      <c r="E298" s="237"/>
      <c r="F298" s="299"/>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9"/>
      <c r="B299" s="238"/>
      <c r="C299" s="237"/>
      <c r="D299" s="238"/>
      <c r="E299" s="237"/>
      <c r="F299" s="299"/>
      <c r="G299" s="222"/>
      <c r="H299" s="179"/>
      <c r="I299" s="179"/>
      <c r="J299" s="179"/>
      <c r="K299" s="179"/>
      <c r="L299" s="179"/>
      <c r="M299" s="179"/>
      <c r="N299" s="179"/>
      <c r="O299" s="179"/>
      <c r="P299" s="223"/>
      <c r="Q299" s="982"/>
      <c r="R299" s="983"/>
      <c r="S299" s="983"/>
      <c r="T299" s="983"/>
      <c r="U299" s="983"/>
      <c r="V299" s="983"/>
      <c r="W299" s="983"/>
      <c r="X299" s="983"/>
      <c r="Y299" s="983"/>
      <c r="Z299" s="983"/>
      <c r="AA299" s="98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9"/>
      <c r="B300" s="238"/>
      <c r="C300" s="237"/>
      <c r="D300" s="238"/>
      <c r="E300" s="237"/>
      <c r="F300" s="299"/>
      <c r="G300" s="257" t="s">
        <v>199</v>
      </c>
      <c r="H300" s="184"/>
      <c r="I300" s="184"/>
      <c r="J300" s="184"/>
      <c r="K300" s="184"/>
      <c r="L300" s="184"/>
      <c r="M300" s="184"/>
      <c r="N300" s="184"/>
      <c r="O300" s="184"/>
      <c r="P300" s="185"/>
      <c r="Q300" s="200" t="s">
        <v>251</v>
      </c>
      <c r="R300" s="184"/>
      <c r="S300" s="184"/>
      <c r="T300" s="184"/>
      <c r="U300" s="184"/>
      <c r="V300" s="184"/>
      <c r="W300" s="184"/>
      <c r="X300" s="184"/>
      <c r="Y300" s="184"/>
      <c r="Z300" s="184"/>
      <c r="AA300" s="184"/>
      <c r="AB300" s="272" t="s">
        <v>252</v>
      </c>
      <c r="AC300" s="184"/>
      <c r="AD300" s="185"/>
      <c r="AE300" s="258" t="s">
        <v>200</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9"/>
      <c r="B302" s="238"/>
      <c r="C302" s="237"/>
      <c r="D302" s="238"/>
      <c r="E302" s="237"/>
      <c r="F302" s="299"/>
      <c r="G302" s="217"/>
      <c r="H302" s="176"/>
      <c r="I302" s="176"/>
      <c r="J302" s="176"/>
      <c r="K302" s="176"/>
      <c r="L302" s="176"/>
      <c r="M302" s="176"/>
      <c r="N302" s="176"/>
      <c r="O302" s="176"/>
      <c r="P302" s="218"/>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9"/>
      <c r="B303" s="238"/>
      <c r="C303" s="237"/>
      <c r="D303" s="238"/>
      <c r="E303" s="237"/>
      <c r="F303" s="299"/>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9"/>
      <c r="B304" s="238"/>
      <c r="C304" s="237"/>
      <c r="D304" s="238"/>
      <c r="E304" s="237"/>
      <c r="F304" s="299"/>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3"/>
      <c r="AC304" s="244"/>
      <c r="AD304" s="244"/>
      <c r="AE304" s="249" t="s">
        <v>201</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9"/>
      <c r="B305" s="238"/>
      <c r="C305" s="237"/>
      <c r="D305" s="238"/>
      <c r="E305" s="237"/>
      <c r="F305" s="299"/>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9"/>
      <c r="B306" s="238"/>
      <c r="C306" s="237"/>
      <c r="D306" s="238"/>
      <c r="E306" s="300"/>
      <c r="F306" s="301"/>
      <c r="G306" s="222"/>
      <c r="H306" s="179"/>
      <c r="I306" s="179"/>
      <c r="J306" s="179"/>
      <c r="K306" s="179"/>
      <c r="L306" s="179"/>
      <c r="M306" s="179"/>
      <c r="N306" s="179"/>
      <c r="O306" s="179"/>
      <c r="P306" s="223"/>
      <c r="Q306" s="982"/>
      <c r="R306" s="983"/>
      <c r="S306" s="983"/>
      <c r="T306" s="983"/>
      <c r="U306" s="983"/>
      <c r="V306" s="983"/>
      <c r="W306" s="983"/>
      <c r="X306" s="983"/>
      <c r="Y306" s="983"/>
      <c r="Z306" s="983"/>
      <c r="AA306" s="98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9"/>
      <c r="B310" s="238"/>
      <c r="C310" s="237"/>
      <c r="D310" s="238"/>
      <c r="E310" s="293" t="s">
        <v>215</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9"/>
      <c r="B311" s="238"/>
      <c r="C311" s="237"/>
      <c r="D311" s="238"/>
      <c r="E311" s="224" t="s">
        <v>214</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9"/>
      <c r="B312" s="238"/>
      <c r="C312" s="237"/>
      <c r="D312" s="238"/>
      <c r="E312" s="235" t="s">
        <v>187</v>
      </c>
      <c r="F312" s="298"/>
      <c r="G312" s="267" t="s">
        <v>196</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614</v>
      </c>
      <c r="AN312" s="184"/>
      <c r="AO312" s="184"/>
      <c r="AP312" s="185"/>
      <c r="AQ312" s="252" t="s">
        <v>182</v>
      </c>
      <c r="AR312" s="253"/>
      <c r="AS312" s="253"/>
      <c r="AT312" s="254"/>
      <c r="AU312" s="264" t="s">
        <v>198</v>
      </c>
      <c r="AV312" s="264"/>
      <c r="AW312" s="264"/>
      <c r="AX312" s="265"/>
      <c r="AY312">
        <f>COUNTA($G$314)</f>
        <v>0</v>
      </c>
    </row>
    <row r="313" spans="1:51" ht="18.75" hidden="1" customHeight="1" x14ac:dyDescent="0.15">
      <c r="A313" s="98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183</v>
      </c>
      <c r="AT313" s="187"/>
      <c r="AU313" s="163"/>
      <c r="AV313" s="163"/>
      <c r="AW313" s="164" t="s">
        <v>175</v>
      </c>
      <c r="AX313" s="165"/>
      <c r="AY313">
        <f>$AY$312</f>
        <v>0</v>
      </c>
    </row>
    <row r="314" spans="1:51" ht="39.75" hidden="1" customHeight="1" x14ac:dyDescent="0.15">
      <c r="A314" s="98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197</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9"/>
      <c r="B316" s="238"/>
      <c r="C316" s="237"/>
      <c r="D316" s="238"/>
      <c r="E316" s="237"/>
      <c r="F316" s="299"/>
      <c r="G316" s="267" t="s">
        <v>196</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614</v>
      </c>
      <c r="AN316" s="184"/>
      <c r="AO316" s="184"/>
      <c r="AP316" s="185"/>
      <c r="AQ316" s="252" t="s">
        <v>182</v>
      </c>
      <c r="AR316" s="253"/>
      <c r="AS316" s="253"/>
      <c r="AT316" s="254"/>
      <c r="AU316" s="264" t="s">
        <v>198</v>
      </c>
      <c r="AV316" s="264"/>
      <c r="AW316" s="264"/>
      <c r="AX316" s="265"/>
      <c r="AY316">
        <f>COUNTA($G$318)</f>
        <v>0</v>
      </c>
    </row>
    <row r="317" spans="1:51" ht="18.75" hidden="1" customHeight="1" x14ac:dyDescent="0.15">
      <c r="A317" s="98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183</v>
      </c>
      <c r="AT317" s="187"/>
      <c r="AU317" s="163"/>
      <c r="AV317" s="163"/>
      <c r="AW317" s="164" t="s">
        <v>175</v>
      </c>
      <c r="AX317" s="165"/>
      <c r="AY317">
        <f>$AY$316</f>
        <v>0</v>
      </c>
    </row>
    <row r="318" spans="1:51" ht="39.75" hidden="1" customHeight="1" x14ac:dyDescent="0.15">
      <c r="A318" s="98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197</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9"/>
      <c r="B320" s="238"/>
      <c r="C320" s="237"/>
      <c r="D320" s="238"/>
      <c r="E320" s="237"/>
      <c r="F320" s="299"/>
      <c r="G320" s="267" t="s">
        <v>196</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614</v>
      </c>
      <c r="AN320" s="184"/>
      <c r="AO320" s="184"/>
      <c r="AP320" s="185"/>
      <c r="AQ320" s="252" t="s">
        <v>182</v>
      </c>
      <c r="AR320" s="253"/>
      <c r="AS320" s="253"/>
      <c r="AT320" s="254"/>
      <c r="AU320" s="264" t="s">
        <v>198</v>
      </c>
      <c r="AV320" s="264"/>
      <c r="AW320" s="264"/>
      <c r="AX320" s="265"/>
      <c r="AY320">
        <f>COUNTA($G$322)</f>
        <v>0</v>
      </c>
    </row>
    <row r="321" spans="1:51" ht="18.75" hidden="1" customHeight="1" x14ac:dyDescent="0.15">
      <c r="A321" s="98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183</v>
      </c>
      <c r="AT321" s="187"/>
      <c r="AU321" s="163"/>
      <c r="AV321" s="163"/>
      <c r="AW321" s="164" t="s">
        <v>175</v>
      </c>
      <c r="AX321" s="165"/>
      <c r="AY321">
        <f>$AY$320</f>
        <v>0</v>
      </c>
    </row>
    <row r="322" spans="1:51" ht="39.75" hidden="1" customHeight="1" x14ac:dyDescent="0.15">
      <c r="A322" s="98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197</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9"/>
      <c r="B324" s="238"/>
      <c r="C324" s="237"/>
      <c r="D324" s="238"/>
      <c r="E324" s="237"/>
      <c r="F324" s="299"/>
      <c r="G324" s="267" t="s">
        <v>196</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614</v>
      </c>
      <c r="AN324" s="184"/>
      <c r="AO324" s="184"/>
      <c r="AP324" s="185"/>
      <c r="AQ324" s="252" t="s">
        <v>182</v>
      </c>
      <c r="AR324" s="253"/>
      <c r="AS324" s="253"/>
      <c r="AT324" s="254"/>
      <c r="AU324" s="264" t="s">
        <v>198</v>
      </c>
      <c r="AV324" s="264"/>
      <c r="AW324" s="264"/>
      <c r="AX324" s="265"/>
      <c r="AY324">
        <f>COUNTA($G$326)</f>
        <v>0</v>
      </c>
    </row>
    <row r="325" spans="1:51" ht="18.75" hidden="1" customHeight="1" x14ac:dyDescent="0.15">
      <c r="A325" s="98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183</v>
      </c>
      <c r="AT325" s="187"/>
      <c r="AU325" s="163"/>
      <c r="AV325" s="163"/>
      <c r="AW325" s="164" t="s">
        <v>175</v>
      </c>
      <c r="AX325" s="165"/>
      <c r="AY325">
        <f>$AY$324</f>
        <v>0</v>
      </c>
    </row>
    <row r="326" spans="1:51" ht="39.75" hidden="1" customHeight="1" x14ac:dyDescent="0.15">
      <c r="A326" s="98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197</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9"/>
      <c r="B328" s="238"/>
      <c r="C328" s="237"/>
      <c r="D328" s="238"/>
      <c r="E328" s="237"/>
      <c r="F328" s="299"/>
      <c r="G328" s="267" t="s">
        <v>196</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614</v>
      </c>
      <c r="AN328" s="184"/>
      <c r="AO328" s="184"/>
      <c r="AP328" s="185"/>
      <c r="AQ328" s="252" t="s">
        <v>182</v>
      </c>
      <c r="AR328" s="253"/>
      <c r="AS328" s="253"/>
      <c r="AT328" s="254"/>
      <c r="AU328" s="264" t="s">
        <v>198</v>
      </c>
      <c r="AV328" s="264"/>
      <c r="AW328" s="264"/>
      <c r="AX328" s="265"/>
      <c r="AY328">
        <f>COUNTA($G$330)</f>
        <v>0</v>
      </c>
    </row>
    <row r="329" spans="1:51" ht="18.75" hidden="1" customHeight="1" x14ac:dyDescent="0.15">
      <c r="A329" s="98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183</v>
      </c>
      <c r="AT329" s="187"/>
      <c r="AU329" s="163"/>
      <c r="AV329" s="163"/>
      <c r="AW329" s="164" t="s">
        <v>175</v>
      </c>
      <c r="AX329" s="165"/>
      <c r="AY329">
        <f>$AY$328</f>
        <v>0</v>
      </c>
    </row>
    <row r="330" spans="1:51" ht="39.75" hidden="1" customHeight="1" x14ac:dyDescent="0.15">
      <c r="A330" s="98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197</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9"/>
      <c r="B332" s="238"/>
      <c r="C332" s="237"/>
      <c r="D332" s="238"/>
      <c r="E332" s="237"/>
      <c r="F332" s="299"/>
      <c r="G332" s="257" t="s">
        <v>199</v>
      </c>
      <c r="H332" s="184"/>
      <c r="I332" s="184"/>
      <c r="J332" s="184"/>
      <c r="K332" s="184"/>
      <c r="L332" s="184"/>
      <c r="M332" s="184"/>
      <c r="N332" s="184"/>
      <c r="O332" s="184"/>
      <c r="P332" s="185"/>
      <c r="Q332" s="200" t="s">
        <v>251</v>
      </c>
      <c r="R332" s="184"/>
      <c r="S332" s="184"/>
      <c r="T332" s="184"/>
      <c r="U332" s="184"/>
      <c r="V332" s="184"/>
      <c r="W332" s="184"/>
      <c r="X332" s="184"/>
      <c r="Y332" s="184"/>
      <c r="Z332" s="184"/>
      <c r="AA332" s="184"/>
      <c r="AB332" s="272" t="s">
        <v>252</v>
      </c>
      <c r="AC332" s="184"/>
      <c r="AD332" s="185"/>
      <c r="AE332" s="200" t="s">
        <v>200</v>
      </c>
      <c r="AF332" s="184"/>
      <c r="AG332" s="184"/>
      <c r="AH332" s="184"/>
      <c r="AI332" s="184"/>
      <c r="AJ332" s="184"/>
      <c r="AK332" s="184"/>
      <c r="AL332" s="184"/>
      <c r="AM332" s="184"/>
      <c r="AN332" s="184"/>
      <c r="AO332" s="184"/>
      <c r="AP332" s="184"/>
      <c r="AQ332" s="184"/>
      <c r="AR332" s="184"/>
      <c r="AS332" s="184"/>
      <c r="AT332" s="184"/>
      <c r="AU332" s="184"/>
      <c r="AV332" s="184"/>
      <c r="AW332" s="184"/>
      <c r="AX332" s="583"/>
      <c r="AY332">
        <f>COUNTA($G$334)</f>
        <v>0</v>
      </c>
    </row>
    <row r="333" spans="1:51" ht="22.5" hidden="1" customHeight="1" x14ac:dyDescent="0.15">
      <c r="A333" s="98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9"/>
      <c r="B334" s="238"/>
      <c r="C334" s="237"/>
      <c r="D334" s="238"/>
      <c r="E334" s="237"/>
      <c r="F334" s="299"/>
      <c r="G334" s="217"/>
      <c r="H334" s="176"/>
      <c r="I334" s="176"/>
      <c r="J334" s="176"/>
      <c r="K334" s="176"/>
      <c r="L334" s="176"/>
      <c r="M334" s="176"/>
      <c r="N334" s="176"/>
      <c r="O334" s="176"/>
      <c r="P334" s="218"/>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9"/>
      <c r="B335" s="238"/>
      <c r="C335" s="237"/>
      <c r="D335" s="238"/>
      <c r="E335" s="237"/>
      <c r="F335" s="299"/>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9"/>
      <c r="B336" s="238"/>
      <c r="C336" s="237"/>
      <c r="D336" s="238"/>
      <c r="E336" s="237"/>
      <c r="F336" s="299"/>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3"/>
      <c r="AC336" s="244"/>
      <c r="AD336" s="244"/>
      <c r="AE336" s="262" t="s">
        <v>201</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9"/>
      <c r="B337" s="238"/>
      <c r="C337" s="237"/>
      <c r="D337" s="238"/>
      <c r="E337" s="237"/>
      <c r="F337" s="299"/>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9"/>
      <c r="B338" s="238"/>
      <c r="C338" s="237"/>
      <c r="D338" s="238"/>
      <c r="E338" s="237"/>
      <c r="F338" s="299"/>
      <c r="G338" s="222"/>
      <c r="H338" s="179"/>
      <c r="I338" s="179"/>
      <c r="J338" s="179"/>
      <c r="K338" s="179"/>
      <c r="L338" s="179"/>
      <c r="M338" s="179"/>
      <c r="N338" s="179"/>
      <c r="O338" s="179"/>
      <c r="P338" s="223"/>
      <c r="Q338" s="982"/>
      <c r="R338" s="983"/>
      <c r="S338" s="983"/>
      <c r="T338" s="983"/>
      <c r="U338" s="983"/>
      <c r="V338" s="983"/>
      <c r="W338" s="983"/>
      <c r="X338" s="983"/>
      <c r="Y338" s="983"/>
      <c r="Z338" s="983"/>
      <c r="AA338" s="98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9"/>
      <c r="B339" s="238"/>
      <c r="C339" s="237"/>
      <c r="D339" s="238"/>
      <c r="E339" s="237"/>
      <c r="F339" s="299"/>
      <c r="G339" s="257" t="s">
        <v>199</v>
      </c>
      <c r="H339" s="184"/>
      <c r="I339" s="184"/>
      <c r="J339" s="184"/>
      <c r="K339" s="184"/>
      <c r="L339" s="184"/>
      <c r="M339" s="184"/>
      <c r="N339" s="184"/>
      <c r="O339" s="184"/>
      <c r="P339" s="185"/>
      <c r="Q339" s="200" t="s">
        <v>251</v>
      </c>
      <c r="R339" s="184"/>
      <c r="S339" s="184"/>
      <c r="T339" s="184"/>
      <c r="U339" s="184"/>
      <c r="V339" s="184"/>
      <c r="W339" s="184"/>
      <c r="X339" s="184"/>
      <c r="Y339" s="184"/>
      <c r="Z339" s="184"/>
      <c r="AA339" s="184"/>
      <c r="AB339" s="272" t="s">
        <v>252</v>
      </c>
      <c r="AC339" s="184"/>
      <c r="AD339" s="185"/>
      <c r="AE339" s="258" t="s">
        <v>200</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9"/>
      <c r="B341" s="238"/>
      <c r="C341" s="237"/>
      <c r="D341" s="238"/>
      <c r="E341" s="237"/>
      <c r="F341" s="299"/>
      <c r="G341" s="217"/>
      <c r="H341" s="176"/>
      <c r="I341" s="176"/>
      <c r="J341" s="176"/>
      <c r="K341" s="176"/>
      <c r="L341" s="176"/>
      <c r="M341" s="176"/>
      <c r="N341" s="176"/>
      <c r="O341" s="176"/>
      <c r="P341" s="218"/>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9"/>
      <c r="B342" s="238"/>
      <c r="C342" s="237"/>
      <c r="D342" s="238"/>
      <c r="E342" s="237"/>
      <c r="F342" s="299"/>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9"/>
      <c r="B343" s="238"/>
      <c r="C343" s="237"/>
      <c r="D343" s="238"/>
      <c r="E343" s="237"/>
      <c r="F343" s="299"/>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3"/>
      <c r="AC343" s="244"/>
      <c r="AD343" s="244"/>
      <c r="AE343" s="262" t="s">
        <v>201</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9"/>
      <c r="B344" s="238"/>
      <c r="C344" s="237"/>
      <c r="D344" s="238"/>
      <c r="E344" s="237"/>
      <c r="F344" s="299"/>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9"/>
      <c r="B345" s="238"/>
      <c r="C345" s="237"/>
      <c r="D345" s="238"/>
      <c r="E345" s="237"/>
      <c r="F345" s="299"/>
      <c r="G345" s="222"/>
      <c r="H345" s="179"/>
      <c r="I345" s="179"/>
      <c r="J345" s="179"/>
      <c r="K345" s="179"/>
      <c r="L345" s="179"/>
      <c r="M345" s="179"/>
      <c r="N345" s="179"/>
      <c r="O345" s="179"/>
      <c r="P345" s="223"/>
      <c r="Q345" s="982"/>
      <c r="R345" s="983"/>
      <c r="S345" s="983"/>
      <c r="T345" s="983"/>
      <c r="U345" s="983"/>
      <c r="V345" s="983"/>
      <c r="W345" s="983"/>
      <c r="X345" s="983"/>
      <c r="Y345" s="983"/>
      <c r="Z345" s="983"/>
      <c r="AA345" s="98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9"/>
      <c r="B346" s="238"/>
      <c r="C346" s="237"/>
      <c r="D346" s="238"/>
      <c r="E346" s="237"/>
      <c r="F346" s="299"/>
      <c r="G346" s="257" t="s">
        <v>199</v>
      </c>
      <c r="H346" s="184"/>
      <c r="I346" s="184"/>
      <c r="J346" s="184"/>
      <c r="K346" s="184"/>
      <c r="L346" s="184"/>
      <c r="M346" s="184"/>
      <c r="N346" s="184"/>
      <c r="O346" s="184"/>
      <c r="P346" s="185"/>
      <c r="Q346" s="200" t="s">
        <v>251</v>
      </c>
      <c r="R346" s="184"/>
      <c r="S346" s="184"/>
      <c r="T346" s="184"/>
      <c r="U346" s="184"/>
      <c r="V346" s="184"/>
      <c r="W346" s="184"/>
      <c r="X346" s="184"/>
      <c r="Y346" s="184"/>
      <c r="Z346" s="184"/>
      <c r="AA346" s="184"/>
      <c r="AB346" s="272" t="s">
        <v>252</v>
      </c>
      <c r="AC346" s="184"/>
      <c r="AD346" s="185"/>
      <c r="AE346" s="258" t="s">
        <v>200</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9"/>
      <c r="B348" s="238"/>
      <c r="C348" s="237"/>
      <c r="D348" s="238"/>
      <c r="E348" s="237"/>
      <c r="F348" s="299"/>
      <c r="G348" s="217"/>
      <c r="H348" s="176"/>
      <c r="I348" s="176"/>
      <c r="J348" s="176"/>
      <c r="K348" s="176"/>
      <c r="L348" s="176"/>
      <c r="M348" s="176"/>
      <c r="N348" s="176"/>
      <c r="O348" s="176"/>
      <c r="P348" s="218"/>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9"/>
      <c r="B349" s="238"/>
      <c r="C349" s="237"/>
      <c r="D349" s="238"/>
      <c r="E349" s="237"/>
      <c r="F349" s="299"/>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9"/>
      <c r="B350" s="238"/>
      <c r="C350" s="237"/>
      <c r="D350" s="238"/>
      <c r="E350" s="237"/>
      <c r="F350" s="299"/>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3"/>
      <c r="AC350" s="244"/>
      <c r="AD350" s="244"/>
      <c r="AE350" s="262" t="s">
        <v>201</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9"/>
      <c r="B351" s="238"/>
      <c r="C351" s="237"/>
      <c r="D351" s="238"/>
      <c r="E351" s="237"/>
      <c r="F351" s="299"/>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9"/>
      <c r="B352" s="238"/>
      <c r="C352" s="237"/>
      <c r="D352" s="238"/>
      <c r="E352" s="237"/>
      <c r="F352" s="299"/>
      <c r="G352" s="222"/>
      <c r="H352" s="179"/>
      <c r="I352" s="179"/>
      <c r="J352" s="179"/>
      <c r="K352" s="179"/>
      <c r="L352" s="179"/>
      <c r="M352" s="179"/>
      <c r="N352" s="179"/>
      <c r="O352" s="179"/>
      <c r="P352" s="223"/>
      <c r="Q352" s="982"/>
      <c r="R352" s="983"/>
      <c r="S352" s="983"/>
      <c r="T352" s="983"/>
      <c r="U352" s="983"/>
      <c r="V352" s="983"/>
      <c r="W352" s="983"/>
      <c r="X352" s="983"/>
      <c r="Y352" s="983"/>
      <c r="Z352" s="983"/>
      <c r="AA352" s="98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9"/>
      <c r="B353" s="238"/>
      <c r="C353" s="237"/>
      <c r="D353" s="238"/>
      <c r="E353" s="237"/>
      <c r="F353" s="299"/>
      <c r="G353" s="257" t="s">
        <v>199</v>
      </c>
      <c r="H353" s="184"/>
      <c r="I353" s="184"/>
      <c r="J353" s="184"/>
      <c r="K353" s="184"/>
      <c r="L353" s="184"/>
      <c r="M353" s="184"/>
      <c r="N353" s="184"/>
      <c r="O353" s="184"/>
      <c r="P353" s="185"/>
      <c r="Q353" s="200" t="s">
        <v>251</v>
      </c>
      <c r="R353" s="184"/>
      <c r="S353" s="184"/>
      <c r="T353" s="184"/>
      <c r="U353" s="184"/>
      <c r="V353" s="184"/>
      <c r="W353" s="184"/>
      <c r="X353" s="184"/>
      <c r="Y353" s="184"/>
      <c r="Z353" s="184"/>
      <c r="AA353" s="184"/>
      <c r="AB353" s="272" t="s">
        <v>252</v>
      </c>
      <c r="AC353" s="184"/>
      <c r="AD353" s="185"/>
      <c r="AE353" s="258" t="s">
        <v>200</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9"/>
      <c r="B355" s="238"/>
      <c r="C355" s="237"/>
      <c r="D355" s="238"/>
      <c r="E355" s="237"/>
      <c r="F355" s="299"/>
      <c r="G355" s="217"/>
      <c r="H355" s="176"/>
      <c r="I355" s="176"/>
      <c r="J355" s="176"/>
      <c r="K355" s="176"/>
      <c r="L355" s="176"/>
      <c r="M355" s="176"/>
      <c r="N355" s="176"/>
      <c r="O355" s="176"/>
      <c r="P355" s="218"/>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9"/>
      <c r="B356" s="238"/>
      <c r="C356" s="237"/>
      <c r="D356" s="238"/>
      <c r="E356" s="237"/>
      <c r="F356" s="299"/>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9"/>
      <c r="B357" s="238"/>
      <c r="C357" s="237"/>
      <c r="D357" s="238"/>
      <c r="E357" s="237"/>
      <c r="F357" s="299"/>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3"/>
      <c r="AC357" s="244"/>
      <c r="AD357" s="244"/>
      <c r="AE357" s="262" t="s">
        <v>201</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9"/>
      <c r="B358" s="238"/>
      <c r="C358" s="237"/>
      <c r="D358" s="238"/>
      <c r="E358" s="237"/>
      <c r="F358" s="299"/>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9"/>
      <c r="B359" s="238"/>
      <c r="C359" s="237"/>
      <c r="D359" s="238"/>
      <c r="E359" s="237"/>
      <c r="F359" s="299"/>
      <c r="G359" s="222"/>
      <c r="H359" s="179"/>
      <c r="I359" s="179"/>
      <c r="J359" s="179"/>
      <c r="K359" s="179"/>
      <c r="L359" s="179"/>
      <c r="M359" s="179"/>
      <c r="N359" s="179"/>
      <c r="O359" s="179"/>
      <c r="P359" s="223"/>
      <c r="Q359" s="982"/>
      <c r="R359" s="983"/>
      <c r="S359" s="983"/>
      <c r="T359" s="983"/>
      <c r="U359" s="983"/>
      <c r="V359" s="983"/>
      <c r="W359" s="983"/>
      <c r="X359" s="983"/>
      <c r="Y359" s="983"/>
      <c r="Z359" s="983"/>
      <c r="AA359" s="98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9"/>
      <c r="B360" s="238"/>
      <c r="C360" s="237"/>
      <c r="D360" s="238"/>
      <c r="E360" s="237"/>
      <c r="F360" s="299"/>
      <c r="G360" s="257" t="s">
        <v>199</v>
      </c>
      <c r="H360" s="184"/>
      <c r="I360" s="184"/>
      <c r="J360" s="184"/>
      <c r="K360" s="184"/>
      <c r="L360" s="184"/>
      <c r="M360" s="184"/>
      <c r="N360" s="184"/>
      <c r="O360" s="184"/>
      <c r="P360" s="185"/>
      <c r="Q360" s="200" t="s">
        <v>251</v>
      </c>
      <c r="R360" s="184"/>
      <c r="S360" s="184"/>
      <c r="T360" s="184"/>
      <c r="U360" s="184"/>
      <c r="V360" s="184"/>
      <c r="W360" s="184"/>
      <c r="X360" s="184"/>
      <c r="Y360" s="184"/>
      <c r="Z360" s="184"/>
      <c r="AA360" s="184"/>
      <c r="AB360" s="272" t="s">
        <v>252</v>
      </c>
      <c r="AC360" s="184"/>
      <c r="AD360" s="185"/>
      <c r="AE360" s="258" t="s">
        <v>200</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9"/>
      <c r="B362" s="238"/>
      <c r="C362" s="237"/>
      <c r="D362" s="238"/>
      <c r="E362" s="237"/>
      <c r="F362" s="299"/>
      <c r="G362" s="217"/>
      <c r="H362" s="176"/>
      <c r="I362" s="176"/>
      <c r="J362" s="176"/>
      <c r="K362" s="176"/>
      <c r="L362" s="176"/>
      <c r="M362" s="176"/>
      <c r="N362" s="176"/>
      <c r="O362" s="176"/>
      <c r="P362" s="218"/>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9"/>
      <c r="B363" s="238"/>
      <c r="C363" s="237"/>
      <c r="D363" s="238"/>
      <c r="E363" s="237"/>
      <c r="F363" s="299"/>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9"/>
      <c r="B364" s="238"/>
      <c r="C364" s="237"/>
      <c r="D364" s="238"/>
      <c r="E364" s="237"/>
      <c r="F364" s="299"/>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3"/>
      <c r="AC364" s="244"/>
      <c r="AD364" s="244"/>
      <c r="AE364" s="249" t="s">
        <v>201</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9"/>
      <c r="B365" s="238"/>
      <c r="C365" s="237"/>
      <c r="D365" s="238"/>
      <c r="E365" s="237"/>
      <c r="F365" s="299"/>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9"/>
      <c r="B366" s="238"/>
      <c r="C366" s="237"/>
      <c r="D366" s="238"/>
      <c r="E366" s="300"/>
      <c r="F366" s="301"/>
      <c r="G366" s="222"/>
      <c r="H366" s="179"/>
      <c r="I366" s="179"/>
      <c r="J366" s="179"/>
      <c r="K366" s="179"/>
      <c r="L366" s="179"/>
      <c r="M366" s="179"/>
      <c r="N366" s="179"/>
      <c r="O366" s="179"/>
      <c r="P366" s="223"/>
      <c r="Q366" s="982"/>
      <c r="R366" s="983"/>
      <c r="S366" s="983"/>
      <c r="T366" s="983"/>
      <c r="U366" s="983"/>
      <c r="V366" s="983"/>
      <c r="W366" s="983"/>
      <c r="X366" s="983"/>
      <c r="Y366" s="983"/>
      <c r="Z366" s="983"/>
      <c r="AA366" s="98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9"/>
      <c r="B369" s="238"/>
      <c r="C369" s="237"/>
      <c r="D369" s="238"/>
      <c r="E369" s="42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5"/>
      <c r="AY369">
        <f>$AY$367</f>
        <v>0</v>
      </c>
    </row>
    <row r="370" spans="1:51" ht="45" hidden="1" customHeight="1" x14ac:dyDescent="0.15">
      <c r="A370" s="989"/>
      <c r="B370" s="238"/>
      <c r="C370" s="237"/>
      <c r="D370" s="238"/>
      <c r="E370" s="293" t="s">
        <v>215</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9"/>
      <c r="B371" s="238"/>
      <c r="C371" s="237"/>
      <c r="D371" s="238"/>
      <c r="E371" s="224" t="s">
        <v>214</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9"/>
      <c r="B372" s="238"/>
      <c r="C372" s="237"/>
      <c r="D372" s="238"/>
      <c r="E372" s="235" t="s">
        <v>187</v>
      </c>
      <c r="F372" s="298"/>
      <c r="G372" s="267" t="s">
        <v>196</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614</v>
      </c>
      <c r="AN372" s="184"/>
      <c r="AO372" s="184"/>
      <c r="AP372" s="185"/>
      <c r="AQ372" s="252" t="s">
        <v>182</v>
      </c>
      <c r="AR372" s="253"/>
      <c r="AS372" s="253"/>
      <c r="AT372" s="254"/>
      <c r="AU372" s="264" t="s">
        <v>198</v>
      </c>
      <c r="AV372" s="264"/>
      <c r="AW372" s="264"/>
      <c r="AX372" s="265"/>
      <c r="AY372">
        <f>COUNTA($G$374)</f>
        <v>0</v>
      </c>
    </row>
    <row r="373" spans="1:51" ht="18.75" hidden="1" customHeight="1" x14ac:dyDescent="0.15">
      <c r="A373" s="98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183</v>
      </c>
      <c r="AT373" s="187"/>
      <c r="AU373" s="163"/>
      <c r="AV373" s="163"/>
      <c r="AW373" s="164" t="s">
        <v>175</v>
      </c>
      <c r="AX373" s="165"/>
      <c r="AY373">
        <f>$AY$372</f>
        <v>0</v>
      </c>
    </row>
    <row r="374" spans="1:51" ht="39.75" hidden="1" customHeight="1" x14ac:dyDescent="0.15">
      <c r="A374" s="98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197</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9"/>
      <c r="B376" s="238"/>
      <c r="C376" s="237"/>
      <c r="D376" s="238"/>
      <c r="E376" s="237"/>
      <c r="F376" s="299"/>
      <c r="G376" s="267" t="s">
        <v>196</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614</v>
      </c>
      <c r="AN376" s="184"/>
      <c r="AO376" s="184"/>
      <c r="AP376" s="185"/>
      <c r="AQ376" s="252" t="s">
        <v>182</v>
      </c>
      <c r="AR376" s="253"/>
      <c r="AS376" s="253"/>
      <c r="AT376" s="254"/>
      <c r="AU376" s="264" t="s">
        <v>198</v>
      </c>
      <c r="AV376" s="264"/>
      <c r="AW376" s="264"/>
      <c r="AX376" s="265"/>
      <c r="AY376">
        <f>COUNTA($G$378)</f>
        <v>0</v>
      </c>
    </row>
    <row r="377" spans="1:51" ht="18.75" hidden="1" customHeight="1" x14ac:dyDescent="0.15">
      <c r="A377" s="98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183</v>
      </c>
      <c r="AT377" s="187"/>
      <c r="AU377" s="163"/>
      <c r="AV377" s="163"/>
      <c r="AW377" s="164" t="s">
        <v>175</v>
      </c>
      <c r="AX377" s="165"/>
      <c r="AY377">
        <f>$AY$376</f>
        <v>0</v>
      </c>
    </row>
    <row r="378" spans="1:51" ht="39.75" hidden="1" customHeight="1" x14ac:dyDescent="0.15">
      <c r="A378" s="98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197</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9"/>
      <c r="B380" s="238"/>
      <c r="C380" s="237"/>
      <c r="D380" s="238"/>
      <c r="E380" s="237"/>
      <c r="F380" s="299"/>
      <c r="G380" s="267" t="s">
        <v>196</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614</v>
      </c>
      <c r="AN380" s="184"/>
      <c r="AO380" s="184"/>
      <c r="AP380" s="185"/>
      <c r="AQ380" s="252" t="s">
        <v>182</v>
      </c>
      <c r="AR380" s="253"/>
      <c r="AS380" s="253"/>
      <c r="AT380" s="254"/>
      <c r="AU380" s="264" t="s">
        <v>198</v>
      </c>
      <c r="AV380" s="264"/>
      <c r="AW380" s="264"/>
      <c r="AX380" s="265"/>
      <c r="AY380">
        <f>COUNTA($G$382)</f>
        <v>0</v>
      </c>
    </row>
    <row r="381" spans="1:51" ht="18.75" hidden="1" customHeight="1" x14ac:dyDescent="0.15">
      <c r="A381" s="98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183</v>
      </c>
      <c r="AT381" s="187"/>
      <c r="AU381" s="163"/>
      <c r="AV381" s="163"/>
      <c r="AW381" s="164" t="s">
        <v>175</v>
      </c>
      <c r="AX381" s="165"/>
      <c r="AY381">
        <f>$AY$380</f>
        <v>0</v>
      </c>
    </row>
    <row r="382" spans="1:51" ht="39.75" hidden="1" customHeight="1" x14ac:dyDescent="0.15">
      <c r="A382" s="98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197</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9"/>
      <c r="B384" s="238"/>
      <c r="C384" s="237"/>
      <c r="D384" s="238"/>
      <c r="E384" s="237"/>
      <c r="F384" s="299"/>
      <c r="G384" s="267" t="s">
        <v>196</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614</v>
      </c>
      <c r="AN384" s="184"/>
      <c r="AO384" s="184"/>
      <c r="AP384" s="185"/>
      <c r="AQ384" s="252" t="s">
        <v>182</v>
      </c>
      <c r="AR384" s="253"/>
      <c r="AS384" s="253"/>
      <c r="AT384" s="254"/>
      <c r="AU384" s="264" t="s">
        <v>198</v>
      </c>
      <c r="AV384" s="264"/>
      <c r="AW384" s="264"/>
      <c r="AX384" s="265"/>
      <c r="AY384">
        <f>COUNTA($G$386)</f>
        <v>0</v>
      </c>
    </row>
    <row r="385" spans="1:51" ht="18.75" hidden="1" customHeight="1" x14ac:dyDescent="0.15">
      <c r="A385" s="98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183</v>
      </c>
      <c r="AT385" s="187"/>
      <c r="AU385" s="163"/>
      <c r="AV385" s="163"/>
      <c r="AW385" s="164" t="s">
        <v>175</v>
      </c>
      <c r="AX385" s="165"/>
      <c r="AY385">
        <f>$AY$384</f>
        <v>0</v>
      </c>
    </row>
    <row r="386" spans="1:51" ht="39.75" hidden="1" customHeight="1" x14ac:dyDescent="0.15">
      <c r="A386" s="98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197</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9"/>
      <c r="B388" s="238"/>
      <c r="C388" s="237"/>
      <c r="D388" s="238"/>
      <c r="E388" s="237"/>
      <c r="F388" s="299"/>
      <c r="G388" s="267" t="s">
        <v>196</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614</v>
      </c>
      <c r="AN388" s="184"/>
      <c r="AO388" s="184"/>
      <c r="AP388" s="185"/>
      <c r="AQ388" s="252" t="s">
        <v>182</v>
      </c>
      <c r="AR388" s="253"/>
      <c r="AS388" s="253"/>
      <c r="AT388" s="254"/>
      <c r="AU388" s="264" t="s">
        <v>198</v>
      </c>
      <c r="AV388" s="264"/>
      <c r="AW388" s="264"/>
      <c r="AX388" s="265"/>
      <c r="AY388">
        <f>COUNTA($G$390)</f>
        <v>0</v>
      </c>
    </row>
    <row r="389" spans="1:51" ht="18.75" hidden="1" customHeight="1" x14ac:dyDescent="0.15">
      <c r="A389" s="98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183</v>
      </c>
      <c r="AT389" s="187"/>
      <c r="AU389" s="163"/>
      <c r="AV389" s="163"/>
      <c r="AW389" s="164" t="s">
        <v>175</v>
      </c>
      <c r="AX389" s="165"/>
      <c r="AY389">
        <f>$AY$388</f>
        <v>0</v>
      </c>
    </row>
    <row r="390" spans="1:51" ht="39.75" hidden="1" customHeight="1" x14ac:dyDescent="0.15">
      <c r="A390" s="98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197</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9"/>
      <c r="B392" s="238"/>
      <c r="C392" s="237"/>
      <c r="D392" s="238"/>
      <c r="E392" s="237"/>
      <c r="F392" s="299"/>
      <c r="G392" s="257" t="s">
        <v>199</v>
      </c>
      <c r="H392" s="184"/>
      <c r="I392" s="184"/>
      <c r="J392" s="184"/>
      <c r="K392" s="184"/>
      <c r="L392" s="184"/>
      <c r="M392" s="184"/>
      <c r="N392" s="184"/>
      <c r="O392" s="184"/>
      <c r="P392" s="185"/>
      <c r="Q392" s="200" t="s">
        <v>251</v>
      </c>
      <c r="R392" s="184"/>
      <c r="S392" s="184"/>
      <c r="T392" s="184"/>
      <c r="U392" s="184"/>
      <c r="V392" s="184"/>
      <c r="W392" s="184"/>
      <c r="X392" s="184"/>
      <c r="Y392" s="184"/>
      <c r="Z392" s="184"/>
      <c r="AA392" s="184"/>
      <c r="AB392" s="272" t="s">
        <v>252</v>
      </c>
      <c r="AC392" s="184"/>
      <c r="AD392" s="185"/>
      <c r="AE392" s="200" t="s">
        <v>200</v>
      </c>
      <c r="AF392" s="184"/>
      <c r="AG392" s="184"/>
      <c r="AH392" s="184"/>
      <c r="AI392" s="184"/>
      <c r="AJ392" s="184"/>
      <c r="AK392" s="184"/>
      <c r="AL392" s="184"/>
      <c r="AM392" s="184"/>
      <c r="AN392" s="184"/>
      <c r="AO392" s="184"/>
      <c r="AP392" s="184"/>
      <c r="AQ392" s="184"/>
      <c r="AR392" s="184"/>
      <c r="AS392" s="184"/>
      <c r="AT392" s="184"/>
      <c r="AU392" s="184"/>
      <c r="AV392" s="184"/>
      <c r="AW392" s="184"/>
      <c r="AX392" s="583"/>
      <c r="AY392">
        <f>COUNTA($G$394)</f>
        <v>0</v>
      </c>
    </row>
    <row r="393" spans="1:51" ht="22.5" hidden="1" customHeight="1" x14ac:dyDescent="0.15">
      <c r="A393" s="98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9"/>
      <c r="B394" s="238"/>
      <c r="C394" s="237"/>
      <c r="D394" s="238"/>
      <c r="E394" s="237"/>
      <c r="F394" s="299"/>
      <c r="G394" s="217"/>
      <c r="H394" s="176"/>
      <c r="I394" s="176"/>
      <c r="J394" s="176"/>
      <c r="K394" s="176"/>
      <c r="L394" s="176"/>
      <c r="M394" s="176"/>
      <c r="N394" s="176"/>
      <c r="O394" s="176"/>
      <c r="P394" s="218"/>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9"/>
      <c r="B395" s="238"/>
      <c r="C395" s="237"/>
      <c r="D395" s="238"/>
      <c r="E395" s="237"/>
      <c r="F395" s="299"/>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9"/>
      <c r="B396" s="238"/>
      <c r="C396" s="237"/>
      <c r="D396" s="238"/>
      <c r="E396" s="237"/>
      <c r="F396" s="299"/>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3"/>
      <c r="AC396" s="244"/>
      <c r="AD396" s="244"/>
      <c r="AE396" s="262" t="s">
        <v>201</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9"/>
      <c r="B397" s="238"/>
      <c r="C397" s="237"/>
      <c r="D397" s="238"/>
      <c r="E397" s="237"/>
      <c r="F397" s="299"/>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9"/>
      <c r="B398" s="238"/>
      <c r="C398" s="237"/>
      <c r="D398" s="238"/>
      <c r="E398" s="237"/>
      <c r="F398" s="299"/>
      <c r="G398" s="222"/>
      <c r="H398" s="179"/>
      <c r="I398" s="179"/>
      <c r="J398" s="179"/>
      <c r="K398" s="179"/>
      <c r="L398" s="179"/>
      <c r="M398" s="179"/>
      <c r="N398" s="179"/>
      <c r="O398" s="179"/>
      <c r="P398" s="223"/>
      <c r="Q398" s="982"/>
      <c r="R398" s="983"/>
      <c r="S398" s="983"/>
      <c r="T398" s="983"/>
      <c r="U398" s="983"/>
      <c r="V398" s="983"/>
      <c r="W398" s="983"/>
      <c r="X398" s="983"/>
      <c r="Y398" s="983"/>
      <c r="Z398" s="983"/>
      <c r="AA398" s="98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9"/>
      <c r="B399" s="238"/>
      <c r="C399" s="237"/>
      <c r="D399" s="238"/>
      <c r="E399" s="237"/>
      <c r="F399" s="299"/>
      <c r="G399" s="257" t="s">
        <v>199</v>
      </c>
      <c r="H399" s="184"/>
      <c r="I399" s="184"/>
      <c r="J399" s="184"/>
      <c r="K399" s="184"/>
      <c r="L399" s="184"/>
      <c r="M399" s="184"/>
      <c r="N399" s="184"/>
      <c r="O399" s="184"/>
      <c r="P399" s="185"/>
      <c r="Q399" s="200" t="s">
        <v>251</v>
      </c>
      <c r="R399" s="184"/>
      <c r="S399" s="184"/>
      <c r="T399" s="184"/>
      <c r="U399" s="184"/>
      <c r="V399" s="184"/>
      <c r="W399" s="184"/>
      <c r="X399" s="184"/>
      <c r="Y399" s="184"/>
      <c r="Z399" s="184"/>
      <c r="AA399" s="184"/>
      <c r="AB399" s="272" t="s">
        <v>252</v>
      </c>
      <c r="AC399" s="184"/>
      <c r="AD399" s="185"/>
      <c r="AE399" s="258" t="s">
        <v>200</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9"/>
      <c r="B401" s="238"/>
      <c r="C401" s="237"/>
      <c r="D401" s="238"/>
      <c r="E401" s="237"/>
      <c r="F401" s="299"/>
      <c r="G401" s="217"/>
      <c r="H401" s="176"/>
      <c r="I401" s="176"/>
      <c r="J401" s="176"/>
      <c r="K401" s="176"/>
      <c r="L401" s="176"/>
      <c r="M401" s="176"/>
      <c r="N401" s="176"/>
      <c r="O401" s="176"/>
      <c r="P401" s="218"/>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9"/>
      <c r="B402" s="238"/>
      <c r="C402" s="237"/>
      <c r="D402" s="238"/>
      <c r="E402" s="237"/>
      <c r="F402" s="299"/>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9"/>
      <c r="B403" s="238"/>
      <c r="C403" s="237"/>
      <c r="D403" s="238"/>
      <c r="E403" s="237"/>
      <c r="F403" s="299"/>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3"/>
      <c r="AC403" s="244"/>
      <c r="AD403" s="244"/>
      <c r="AE403" s="262" t="s">
        <v>201</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9"/>
      <c r="B404" s="238"/>
      <c r="C404" s="237"/>
      <c r="D404" s="238"/>
      <c r="E404" s="237"/>
      <c r="F404" s="299"/>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9"/>
      <c r="B405" s="238"/>
      <c r="C405" s="237"/>
      <c r="D405" s="238"/>
      <c r="E405" s="237"/>
      <c r="F405" s="299"/>
      <c r="G405" s="222"/>
      <c r="H405" s="179"/>
      <c r="I405" s="179"/>
      <c r="J405" s="179"/>
      <c r="K405" s="179"/>
      <c r="L405" s="179"/>
      <c r="M405" s="179"/>
      <c r="N405" s="179"/>
      <c r="O405" s="179"/>
      <c r="P405" s="223"/>
      <c r="Q405" s="982"/>
      <c r="R405" s="983"/>
      <c r="S405" s="983"/>
      <c r="T405" s="983"/>
      <c r="U405" s="983"/>
      <c r="V405" s="983"/>
      <c r="W405" s="983"/>
      <c r="X405" s="983"/>
      <c r="Y405" s="983"/>
      <c r="Z405" s="983"/>
      <c r="AA405" s="98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9"/>
      <c r="B406" s="238"/>
      <c r="C406" s="237"/>
      <c r="D406" s="238"/>
      <c r="E406" s="237"/>
      <c r="F406" s="299"/>
      <c r="G406" s="257" t="s">
        <v>199</v>
      </c>
      <c r="H406" s="184"/>
      <c r="I406" s="184"/>
      <c r="J406" s="184"/>
      <c r="K406" s="184"/>
      <c r="L406" s="184"/>
      <c r="M406" s="184"/>
      <c r="N406" s="184"/>
      <c r="O406" s="184"/>
      <c r="P406" s="185"/>
      <c r="Q406" s="200" t="s">
        <v>251</v>
      </c>
      <c r="R406" s="184"/>
      <c r="S406" s="184"/>
      <c r="T406" s="184"/>
      <c r="U406" s="184"/>
      <c r="V406" s="184"/>
      <c r="W406" s="184"/>
      <c r="X406" s="184"/>
      <c r="Y406" s="184"/>
      <c r="Z406" s="184"/>
      <c r="AA406" s="184"/>
      <c r="AB406" s="272" t="s">
        <v>252</v>
      </c>
      <c r="AC406" s="184"/>
      <c r="AD406" s="185"/>
      <c r="AE406" s="258" t="s">
        <v>200</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9"/>
      <c r="B408" s="238"/>
      <c r="C408" s="237"/>
      <c r="D408" s="238"/>
      <c r="E408" s="237"/>
      <c r="F408" s="299"/>
      <c r="G408" s="217"/>
      <c r="H408" s="176"/>
      <c r="I408" s="176"/>
      <c r="J408" s="176"/>
      <c r="K408" s="176"/>
      <c r="L408" s="176"/>
      <c r="M408" s="176"/>
      <c r="N408" s="176"/>
      <c r="O408" s="176"/>
      <c r="P408" s="218"/>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9"/>
      <c r="B409" s="238"/>
      <c r="C409" s="237"/>
      <c r="D409" s="238"/>
      <c r="E409" s="237"/>
      <c r="F409" s="299"/>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9"/>
      <c r="B410" s="238"/>
      <c r="C410" s="237"/>
      <c r="D410" s="238"/>
      <c r="E410" s="237"/>
      <c r="F410" s="299"/>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3"/>
      <c r="AC410" s="244"/>
      <c r="AD410" s="244"/>
      <c r="AE410" s="262" t="s">
        <v>201</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9"/>
      <c r="B411" s="238"/>
      <c r="C411" s="237"/>
      <c r="D411" s="238"/>
      <c r="E411" s="237"/>
      <c r="F411" s="299"/>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9"/>
      <c r="B412" s="238"/>
      <c r="C412" s="237"/>
      <c r="D412" s="238"/>
      <c r="E412" s="237"/>
      <c r="F412" s="299"/>
      <c r="G412" s="222"/>
      <c r="H412" s="179"/>
      <c r="I412" s="179"/>
      <c r="J412" s="179"/>
      <c r="K412" s="179"/>
      <c r="L412" s="179"/>
      <c r="M412" s="179"/>
      <c r="N412" s="179"/>
      <c r="O412" s="179"/>
      <c r="P412" s="223"/>
      <c r="Q412" s="982"/>
      <c r="R412" s="983"/>
      <c r="S412" s="983"/>
      <c r="T412" s="983"/>
      <c r="U412" s="983"/>
      <c r="V412" s="983"/>
      <c r="W412" s="983"/>
      <c r="X412" s="983"/>
      <c r="Y412" s="983"/>
      <c r="Z412" s="983"/>
      <c r="AA412" s="98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9"/>
      <c r="B413" s="238"/>
      <c r="C413" s="237"/>
      <c r="D413" s="238"/>
      <c r="E413" s="237"/>
      <c r="F413" s="299"/>
      <c r="G413" s="257" t="s">
        <v>199</v>
      </c>
      <c r="H413" s="184"/>
      <c r="I413" s="184"/>
      <c r="J413" s="184"/>
      <c r="K413" s="184"/>
      <c r="L413" s="184"/>
      <c r="M413" s="184"/>
      <c r="N413" s="184"/>
      <c r="O413" s="184"/>
      <c r="P413" s="185"/>
      <c r="Q413" s="200" t="s">
        <v>251</v>
      </c>
      <c r="R413" s="184"/>
      <c r="S413" s="184"/>
      <c r="T413" s="184"/>
      <c r="U413" s="184"/>
      <c r="V413" s="184"/>
      <c r="W413" s="184"/>
      <c r="X413" s="184"/>
      <c r="Y413" s="184"/>
      <c r="Z413" s="184"/>
      <c r="AA413" s="184"/>
      <c r="AB413" s="272" t="s">
        <v>252</v>
      </c>
      <c r="AC413" s="184"/>
      <c r="AD413" s="185"/>
      <c r="AE413" s="258" t="s">
        <v>200</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9"/>
      <c r="B415" s="238"/>
      <c r="C415" s="237"/>
      <c r="D415" s="238"/>
      <c r="E415" s="237"/>
      <c r="F415" s="299"/>
      <c r="G415" s="217"/>
      <c r="H415" s="176"/>
      <c r="I415" s="176"/>
      <c r="J415" s="176"/>
      <c r="K415" s="176"/>
      <c r="L415" s="176"/>
      <c r="M415" s="176"/>
      <c r="N415" s="176"/>
      <c r="O415" s="176"/>
      <c r="P415" s="218"/>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9"/>
      <c r="B416" s="238"/>
      <c r="C416" s="237"/>
      <c r="D416" s="238"/>
      <c r="E416" s="237"/>
      <c r="F416" s="299"/>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9"/>
      <c r="B417" s="238"/>
      <c r="C417" s="237"/>
      <c r="D417" s="238"/>
      <c r="E417" s="237"/>
      <c r="F417" s="299"/>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3"/>
      <c r="AC417" s="244"/>
      <c r="AD417" s="244"/>
      <c r="AE417" s="262" t="s">
        <v>201</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9"/>
      <c r="B418" s="238"/>
      <c r="C418" s="237"/>
      <c r="D418" s="238"/>
      <c r="E418" s="237"/>
      <c r="F418" s="299"/>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9"/>
      <c r="B419" s="238"/>
      <c r="C419" s="237"/>
      <c r="D419" s="238"/>
      <c r="E419" s="237"/>
      <c r="F419" s="299"/>
      <c r="G419" s="222"/>
      <c r="H419" s="179"/>
      <c r="I419" s="179"/>
      <c r="J419" s="179"/>
      <c r="K419" s="179"/>
      <c r="L419" s="179"/>
      <c r="M419" s="179"/>
      <c r="N419" s="179"/>
      <c r="O419" s="179"/>
      <c r="P419" s="223"/>
      <c r="Q419" s="982"/>
      <c r="R419" s="983"/>
      <c r="S419" s="983"/>
      <c r="T419" s="983"/>
      <c r="U419" s="983"/>
      <c r="V419" s="983"/>
      <c r="W419" s="983"/>
      <c r="X419" s="983"/>
      <c r="Y419" s="983"/>
      <c r="Z419" s="983"/>
      <c r="AA419" s="98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9"/>
      <c r="B420" s="238"/>
      <c r="C420" s="237"/>
      <c r="D420" s="238"/>
      <c r="E420" s="237"/>
      <c r="F420" s="299"/>
      <c r="G420" s="257" t="s">
        <v>199</v>
      </c>
      <c r="H420" s="184"/>
      <c r="I420" s="184"/>
      <c r="J420" s="184"/>
      <c r="K420" s="184"/>
      <c r="L420" s="184"/>
      <c r="M420" s="184"/>
      <c r="N420" s="184"/>
      <c r="O420" s="184"/>
      <c r="P420" s="185"/>
      <c r="Q420" s="200" t="s">
        <v>251</v>
      </c>
      <c r="R420" s="184"/>
      <c r="S420" s="184"/>
      <c r="T420" s="184"/>
      <c r="U420" s="184"/>
      <c r="V420" s="184"/>
      <c r="W420" s="184"/>
      <c r="X420" s="184"/>
      <c r="Y420" s="184"/>
      <c r="Z420" s="184"/>
      <c r="AA420" s="184"/>
      <c r="AB420" s="272" t="s">
        <v>252</v>
      </c>
      <c r="AC420" s="184"/>
      <c r="AD420" s="185"/>
      <c r="AE420" s="258" t="s">
        <v>200</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9"/>
      <c r="B422" s="238"/>
      <c r="C422" s="237"/>
      <c r="D422" s="238"/>
      <c r="E422" s="237"/>
      <c r="F422" s="299"/>
      <c r="G422" s="217"/>
      <c r="H422" s="176"/>
      <c r="I422" s="176"/>
      <c r="J422" s="176"/>
      <c r="K422" s="176"/>
      <c r="L422" s="176"/>
      <c r="M422" s="176"/>
      <c r="N422" s="176"/>
      <c r="O422" s="176"/>
      <c r="P422" s="218"/>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9"/>
      <c r="B423" s="238"/>
      <c r="C423" s="237"/>
      <c r="D423" s="238"/>
      <c r="E423" s="237"/>
      <c r="F423" s="299"/>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9"/>
      <c r="B424" s="238"/>
      <c r="C424" s="237"/>
      <c r="D424" s="238"/>
      <c r="E424" s="237"/>
      <c r="F424" s="299"/>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3"/>
      <c r="AC424" s="244"/>
      <c r="AD424" s="244"/>
      <c r="AE424" s="249" t="s">
        <v>201</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9"/>
      <c r="B425" s="238"/>
      <c r="C425" s="237"/>
      <c r="D425" s="238"/>
      <c r="E425" s="237"/>
      <c r="F425" s="299"/>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9"/>
      <c r="B426" s="238"/>
      <c r="C426" s="237"/>
      <c r="D426" s="238"/>
      <c r="E426" s="300"/>
      <c r="F426" s="301"/>
      <c r="G426" s="222"/>
      <c r="H426" s="179"/>
      <c r="I426" s="179"/>
      <c r="J426" s="179"/>
      <c r="K426" s="179"/>
      <c r="L426" s="179"/>
      <c r="M426" s="179"/>
      <c r="N426" s="179"/>
      <c r="O426" s="179"/>
      <c r="P426" s="223"/>
      <c r="Q426" s="982"/>
      <c r="R426" s="983"/>
      <c r="S426" s="983"/>
      <c r="T426" s="983"/>
      <c r="U426" s="983"/>
      <c r="V426" s="983"/>
      <c r="W426" s="983"/>
      <c r="X426" s="983"/>
      <c r="Y426" s="983"/>
      <c r="Z426" s="983"/>
      <c r="AA426" s="98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9"/>
      <c r="B429" s="238"/>
      <c r="C429" s="300"/>
      <c r="D429" s="98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9"/>
      <c r="B430" s="238"/>
      <c r="C430" s="235" t="s">
        <v>586</v>
      </c>
      <c r="D430" s="236"/>
      <c r="E430" s="224" t="s">
        <v>312</v>
      </c>
      <c r="F430" s="444"/>
      <c r="G430" s="226" t="s">
        <v>202</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9"/>
      <c r="B431" s="238"/>
      <c r="C431" s="237"/>
      <c r="D431" s="238"/>
      <c r="E431" s="181" t="s">
        <v>191</v>
      </c>
      <c r="F431" s="182"/>
      <c r="G431" s="183" t="s">
        <v>188</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190</v>
      </c>
      <c r="AF431" s="207"/>
      <c r="AG431" s="207"/>
      <c r="AH431" s="208"/>
      <c r="AI431" s="199" t="s">
        <v>458</v>
      </c>
      <c r="AJ431" s="199"/>
      <c r="AK431" s="199"/>
      <c r="AL431" s="200"/>
      <c r="AM431" s="199" t="s">
        <v>459</v>
      </c>
      <c r="AN431" s="199"/>
      <c r="AO431" s="199"/>
      <c r="AP431" s="200"/>
      <c r="AQ431" s="200" t="s">
        <v>182</v>
      </c>
      <c r="AR431" s="184"/>
      <c r="AS431" s="184"/>
      <c r="AT431" s="185"/>
      <c r="AU431" s="161" t="s">
        <v>133</v>
      </c>
      <c r="AV431" s="161"/>
      <c r="AW431" s="161"/>
      <c r="AX431" s="162"/>
      <c r="AY431">
        <f>COUNTA($G$433)</f>
        <v>0</v>
      </c>
    </row>
    <row r="432" spans="1:51" ht="18.75" customHeight="1" x14ac:dyDescent="0.15">
      <c r="A432" s="98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670</v>
      </c>
      <c r="AF432" s="163"/>
      <c r="AG432" s="164" t="s">
        <v>183</v>
      </c>
      <c r="AH432" s="187"/>
      <c r="AI432" s="201"/>
      <c r="AJ432" s="201"/>
      <c r="AK432" s="201"/>
      <c r="AL432" s="202"/>
      <c r="AM432" s="201"/>
      <c r="AN432" s="201"/>
      <c r="AO432" s="201"/>
      <c r="AP432" s="202"/>
      <c r="AQ432" s="216" t="s">
        <v>670</v>
      </c>
      <c r="AR432" s="163"/>
      <c r="AS432" s="164" t="s">
        <v>183</v>
      </c>
      <c r="AT432" s="187"/>
      <c r="AU432" s="163" t="s">
        <v>670</v>
      </c>
      <c r="AV432" s="163"/>
      <c r="AW432" s="164" t="s">
        <v>175</v>
      </c>
      <c r="AX432" s="165"/>
      <c r="AY432">
        <f>$AY$431</f>
        <v>0</v>
      </c>
    </row>
    <row r="433" spans="1:51" ht="17.25" customHeight="1" x14ac:dyDescent="0.15">
      <c r="A433" s="98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670</v>
      </c>
      <c r="AC433" s="160"/>
      <c r="AD433" s="160"/>
      <c r="AE433" s="151" t="s">
        <v>670</v>
      </c>
      <c r="AF433" s="152"/>
      <c r="AG433" s="152"/>
      <c r="AH433" s="152"/>
      <c r="AI433" s="151" t="s">
        <v>670</v>
      </c>
      <c r="AJ433" s="152"/>
      <c r="AK433" s="152"/>
      <c r="AL433" s="152"/>
      <c r="AM433" s="151" t="s">
        <v>670</v>
      </c>
      <c r="AN433" s="152"/>
      <c r="AO433" s="152"/>
      <c r="AP433" s="153"/>
      <c r="AQ433" s="151" t="s">
        <v>670</v>
      </c>
      <c r="AR433" s="152"/>
      <c r="AS433" s="152"/>
      <c r="AT433" s="153"/>
      <c r="AU433" s="152" t="s">
        <v>670</v>
      </c>
      <c r="AV433" s="152"/>
      <c r="AW433" s="152"/>
      <c r="AX433" s="193"/>
      <c r="AY433">
        <f t="shared" ref="AY433:AY435" si="63">$AY$431</f>
        <v>0</v>
      </c>
    </row>
    <row r="434" spans="1:51" ht="17.25" customHeight="1" x14ac:dyDescent="0.15">
      <c r="A434" s="98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670</v>
      </c>
      <c r="AC434" s="209"/>
      <c r="AD434" s="209"/>
      <c r="AE434" s="151" t="s">
        <v>670</v>
      </c>
      <c r="AF434" s="152"/>
      <c r="AG434" s="152"/>
      <c r="AH434" s="153"/>
      <c r="AI434" s="151" t="s">
        <v>670</v>
      </c>
      <c r="AJ434" s="152"/>
      <c r="AK434" s="152"/>
      <c r="AL434" s="152"/>
      <c r="AM434" s="151" t="s">
        <v>670</v>
      </c>
      <c r="AN434" s="152"/>
      <c r="AO434" s="152"/>
      <c r="AP434" s="153"/>
      <c r="AQ434" s="151" t="s">
        <v>670</v>
      </c>
      <c r="AR434" s="152"/>
      <c r="AS434" s="152"/>
      <c r="AT434" s="153"/>
      <c r="AU434" s="152" t="s">
        <v>670</v>
      </c>
      <c r="AV434" s="152"/>
      <c r="AW434" s="152"/>
      <c r="AX434" s="193"/>
      <c r="AY434">
        <f t="shared" si="63"/>
        <v>0</v>
      </c>
    </row>
    <row r="435" spans="1:51" ht="17.25" customHeight="1" x14ac:dyDescent="0.15">
      <c r="A435" s="98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670</v>
      </c>
      <c r="AF435" s="152"/>
      <c r="AG435" s="152"/>
      <c r="AH435" s="153"/>
      <c r="AI435" s="151" t="s">
        <v>670</v>
      </c>
      <c r="AJ435" s="152"/>
      <c r="AK435" s="152"/>
      <c r="AL435" s="152"/>
      <c r="AM435" s="151" t="s">
        <v>670</v>
      </c>
      <c r="AN435" s="152"/>
      <c r="AO435" s="152"/>
      <c r="AP435" s="153"/>
      <c r="AQ435" s="151" t="s">
        <v>670</v>
      </c>
      <c r="AR435" s="152"/>
      <c r="AS435" s="152"/>
      <c r="AT435" s="153"/>
      <c r="AU435" s="152" t="s">
        <v>670</v>
      </c>
      <c r="AV435" s="152"/>
      <c r="AW435" s="152"/>
      <c r="AX435" s="193"/>
      <c r="AY435">
        <f t="shared" si="63"/>
        <v>0</v>
      </c>
    </row>
    <row r="436" spans="1:51" ht="18.75" hidden="1" customHeight="1" x14ac:dyDescent="0.15">
      <c r="A436" s="989"/>
      <c r="B436" s="238"/>
      <c r="C436" s="237"/>
      <c r="D436" s="238"/>
      <c r="E436" s="181" t="s">
        <v>191</v>
      </c>
      <c r="F436" s="182"/>
      <c r="G436" s="183" t="s">
        <v>188</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190</v>
      </c>
      <c r="AF436" s="207"/>
      <c r="AG436" s="207"/>
      <c r="AH436" s="208"/>
      <c r="AI436" s="199" t="s">
        <v>458</v>
      </c>
      <c r="AJ436" s="199"/>
      <c r="AK436" s="199"/>
      <c r="AL436" s="200"/>
      <c r="AM436" s="199" t="s">
        <v>459</v>
      </c>
      <c r="AN436" s="199"/>
      <c r="AO436" s="199"/>
      <c r="AP436" s="200"/>
      <c r="AQ436" s="200" t="s">
        <v>182</v>
      </c>
      <c r="AR436" s="184"/>
      <c r="AS436" s="184"/>
      <c r="AT436" s="185"/>
      <c r="AU436" s="161" t="s">
        <v>133</v>
      </c>
      <c r="AV436" s="161"/>
      <c r="AW436" s="161"/>
      <c r="AX436" s="162"/>
      <c r="AY436">
        <f>COUNTA($G$438)</f>
        <v>0</v>
      </c>
    </row>
    <row r="437" spans="1:51" ht="18.75" hidden="1" customHeight="1" x14ac:dyDescent="0.15">
      <c r="A437" s="98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183</v>
      </c>
      <c r="AH437" s="187"/>
      <c r="AI437" s="201"/>
      <c r="AJ437" s="201"/>
      <c r="AK437" s="201"/>
      <c r="AL437" s="202"/>
      <c r="AM437" s="201"/>
      <c r="AN437" s="201"/>
      <c r="AO437" s="201"/>
      <c r="AP437" s="202"/>
      <c r="AQ437" s="216"/>
      <c r="AR437" s="163"/>
      <c r="AS437" s="164" t="s">
        <v>183</v>
      </c>
      <c r="AT437" s="187"/>
      <c r="AU437" s="163"/>
      <c r="AV437" s="163"/>
      <c r="AW437" s="164" t="s">
        <v>175</v>
      </c>
      <c r="AX437" s="165"/>
      <c r="AY437">
        <f>$AY$436</f>
        <v>0</v>
      </c>
    </row>
    <row r="438" spans="1:51" ht="23.25" hidden="1" customHeight="1" x14ac:dyDescent="0.15">
      <c r="A438" s="98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9"/>
      <c r="B441" s="238"/>
      <c r="C441" s="237"/>
      <c r="D441" s="238"/>
      <c r="E441" s="181" t="s">
        <v>191</v>
      </c>
      <c r="F441" s="182"/>
      <c r="G441" s="183" t="s">
        <v>188</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190</v>
      </c>
      <c r="AF441" s="207"/>
      <c r="AG441" s="207"/>
      <c r="AH441" s="208"/>
      <c r="AI441" s="199" t="s">
        <v>458</v>
      </c>
      <c r="AJ441" s="199"/>
      <c r="AK441" s="199"/>
      <c r="AL441" s="200"/>
      <c r="AM441" s="199" t="s">
        <v>459</v>
      </c>
      <c r="AN441" s="199"/>
      <c r="AO441" s="199"/>
      <c r="AP441" s="200"/>
      <c r="AQ441" s="200" t="s">
        <v>182</v>
      </c>
      <c r="AR441" s="184"/>
      <c r="AS441" s="184"/>
      <c r="AT441" s="185"/>
      <c r="AU441" s="161" t="s">
        <v>133</v>
      </c>
      <c r="AV441" s="161"/>
      <c r="AW441" s="161"/>
      <c r="AX441" s="162"/>
      <c r="AY441">
        <f>COUNTA($G$443)</f>
        <v>0</v>
      </c>
    </row>
    <row r="442" spans="1:51" ht="18.75" hidden="1" customHeight="1" x14ac:dyDescent="0.15">
      <c r="A442" s="98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183</v>
      </c>
      <c r="AH442" s="187"/>
      <c r="AI442" s="201"/>
      <c r="AJ442" s="201"/>
      <c r="AK442" s="201"/>
      <c r="AL442" s="202"/>
      <c r="AM442" s="201"/>
      <c r="AN442" s="201"/>
      <c r="AO442" s="201"/>
      <c r="AP442" s="202"/>
      <c r="AQ442" s="216"/>
      <c r="AR442" s="163"/>
      <c r="AS442" s="164" t="s">
        <v>183</v>
      </c>
      <c r="AT442" s="187"/>
      <c r="AU442" s="163"/>
      <c r="AV442" s="163"/>
      <c r="AW442" s="164" t="s">
        <v>175</v>
      </c>
      <c r="AX442" s="165"/>
      <c r="AY442">
        <f>$AY$441</f>
        <v>0</v>
      </c>
    </row>
    <row r="443" spans="1:51" ht="23.25" hidden="1" customHeight="1" x14ac:dyDescent="0.15">
      <c r="A443" s="98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9"/>
      <c r="B446" s="238"/>
      <c r="C446" s="237"/>
      <c r="D446" s="238"/>
      <c r="E446" s="181" t="s">
        <v>191</v>
      </c>
      <c r="F446" s="182"/>
      <c r="G446" s="183" t="s">
        <v>188</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190</v>
      </c>
      <c r="AF446" s="207"/>
      <c r="AG446" s="207"/>
      <c r="AH446" s="208"/>
      <c r="AI446" s="199" t="s">
        <v>458</v>
      </c>
      <c r="AJ446" s="199"/>
      <c r="AK446" s="199"/>
      <c r="AL446" s="200"/>
      <c r="AM446" s="199" t="s">
        <v>459</v>
      </c>
      <c r="AN446" s="199"/>
      <c r="AO446" s="199"/>
      <c r="AP446" s="200"/>
      <c r="AQ446" s="200" t="s">
        <v>182</v>
      </c>
      <c r="AR446" s="184"/>
      <c r="AS446" s="184"/>
      <c r="AT446" s="185"/>
      <c r="AU446" s="161" t="s">
        <v>133</v>
      </c>
      <c r="AV446" s="161"/>
      <c r="AW446" s="161"/>
      <c r="AX446" s="162"/>
      <c r="AY446">
        <f>COUNTA($G$448)</f>
        <v>0</v>
      </c>
    </row>
    <row r="447" spans="1:51" ht="18.75" hidden="1" customHeight="1" x14ac:dyDescent="0.15">
      <c r="A447" s="98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183</v>
      </c>
      <c r="AH447" s="187"/>
      <c r="AI447" s="201"/>
      <c r="AJ447" s="201"/>
      <c r="AK447" s="201"/>
      <c r="AL447" s="202"/>
      <c r="AM447" s="201"/>
      <c r="AN447" s="201"/>
      <c r="AO447" s="201"/>
      <c r="AP447" s="202"/>
      <c r="AQ447" s="216"/>
      <c r="AR447" s="163"/>
      <c r="AS447" s="164" t="s">
        <v>183</v>
      </c>
      <c r="AT447" s="187"/>
      <c r="AU447" s="163"/>
      <c r="AV447" s="163"/>
      <c r="AW447" s="164" t="s">
        <v>175</v>
      </c>
      <c r="AX447" s="165"/>
      <c r="AY447">
        <f>$AY$446</f>
        <v>0</v>
      </c>
    </row>
    <row r="448" spans="1:51" ht="23.25" hidden="1" customHeight="1" x14ac:dyDescent="0.15">
      <c r="A448" s="98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9"/>
      <c r="B451" s="238"/>
      <c r="C451" s="237"/>
      <c r="D451" s="238"/>
      <c r="E451" s="181" t="s">
        <v>191</v>
      </c>
      <c r="F451" s="182"/>
      <c r="G451" s="183" t="s">
        <v>188</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190</v>
      </c>
      <c r="AF451" s="207"/>
      <c r="AG451" s="207"/>
      <c r="AH451" s="208"/>
      <c r="AI451" s="199" t="s">
        <v>458</v>
      </c>
      <c r="AJ451" s="199"/>
      <c r="AK451" s="199"/>
      <c r="AL451" s="200"/>
      <c r="AM451" s="199" t="s">
        <v>459</v>
      </c>
      <c r="AN451" s="199"/>
      <c r="AO451" s="199"/>
      <c r="AP451" s="200"/>
      <c r="AQ451" s="200" t="s">
        <v>182</v>
      </c>
      <c r="AR451" s="184"/>
      <c r="AS451" s="184"/>
      <c r="AT451" s="185"/>
      <c r="AU451" s="161" t="s">
        <v>133</v>
      </c>
      <c r="AV451" s="161"/>
      <c r="AW451" s="161"/>
      <c r="AX451" s="162"/>
      <c r="AY451">
        <f>COUNTA($G$453)</f>
        <v>0</v>
      </c>
    </row>
    <row r="452" spans="1:51" ht="18.75" hidden="1" customHeight="1" x14ac:dyDescent="0.15">
      <c r="A452" s="98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183</v>
      </c>
      <c r="AH452" s="187"/>
      <c r="AI452" s="201"/>
      <c r="AJ452" s="201"/>
      <c r="AK452" s="201"/>
      <c r="AL452" s="202"/>
      <c r="AM452" s="201"/>
      <c r="AN452" s="201"/>
      <c r="AO452" s="201"/>
      <c r="AP452" s="202"/>
      <c r="AQ452" s="216"/>
      <c r="AR452" s="163"/>
      <c r="AS452" s="164" t="s">
        <v>183</v>
      </c>
      <c r="AT452" s="187"/>
      <c r="AU452" s="163"/>
      <c r="AV452" s="163"/>
      <c r="AW452" s="164" t="s">
        <v>175</v>
      </c>
      <c r="AX452" s="165"/>
      <c r="AY452">
        <f>$AY$451</f>
        <v>0</v>
      </c>
    </row>
    <row r="453" spans="1:51" ht="23.25" hidden="1" customHeight="1" x14ac:dyDescent="0.15">
      <c r="A453" s="98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9"/>
      <c r="B456" s="238"/>
      <c r="C456" s="237"/>
      <c r="D456" s="238"/>
      <c r="E456" s="181" t="s">
        <v>192</v>
      </c>
      <c r="F456" s="182"/>
      <c r="G456" s="183" t="s">
        <v>189</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190</v>
      </c>
      <c r="AF456" s="207"/>
      <c r="AG456" s="207"/>
      <c r="AH456" s="208"/>
      <c r="AI456" s="199" t="s">
        <v>458</v>
      </c>
      <c r="AJ456" s="199"/>
      <c r="AK456" s="199"/>
      <c r="AL456" s="200"/>
      <c r="AM456" s="199" t="s">
        <v>459</v>
      </c>
      <c r="AN456" s="199"/>
      <c r="AO456" s="199"/>
      <c r="AP456" s="200"/>
      <c r="AQ456" s="200" t="s">
        <v>182</v>
      </c>
      <c r="AR456" s="184"/>
      <c r="AS456" s="184"/>
      <c r="AT456" s="185"/>
      <c r="AU456" s="161" t="s">
        <v>133</v>
      </c>
      <c r="AV456" s="161"/>
      <c r="AW456" s="161"/>
      <c r="AX456" s="162"/>
      <c r="AY456">
        <f>COUNTA($G$458)</f>
        <v>0</v>
      </c>
    </row>
    <row r="457" spans="1:51" ht="18.75" customHeight="1" x14ac:dyDescent="0.15">
      <c r="A457" s="98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670</v>
      </c>
      <c r="AF457" s="163"/>
      <c r="AG457" s="164" t="s">
        <v>183</v>
      </c>
      <c r="AH457" s="187"/>
      <c r="AI457" s="201"/>
      <c r="AJ457" s="201"/>
      <c r="AK457" s="201"/>
      <c r="AL457" s="202"/>
      <c r="AM457" s="201"/>
      <c r="AN457" s="201"/>
      <c r="AO457" s="201"/>
      <c r="AP457" s="202"/>
      <c r="AQ457" s="216" t="s">
        <v>670</v>
      </c>
      <c r="AR457" s="163"/>
      <c r="AS457" s="164" t="s">
        <v>183</v>
      </c>
      <c r="AT457" s="187"/>
      <c r="AU457" s="163" t="s">
        <v>670</v>
      </c>
      <c r="AV457" s="163"/>
      <c r="AW457" s="164" t="s">
        <v>175</v>
      </c>
      <c r="AX457" s="165"/>
      <c r="AY457">
        <f>$AY$456</f>
        <v>0</v>
      </c>
    </row>
    <row r="458" spans="1:51" ht="20.25" customHeight="1" x14ac:dyDescent="0.15">
      <c r="A458" s="98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670</v>
      </c>
      <c r="AC458" s="160"/>
      <c r="AD458" s="160"/>
      <c r="AE458" s="151" t="s">
        <v>670</v>
      </c>
      <c r="AF458" s="152"/>
      <c r="AG458" s="152"/>
      <c r="AH458" s="152"/>
      <c r="AI458" s="151" t="s">
        <v>670</v>
      </c>
      <c r="AJ458" s="152"/>
      <c r="AK458" s="152"/>
      <c r="AL458" s="152"/>
      <c r="AM458" s="151" t="s">
        <v>670</v>
      </c>
      <c r="AN458" s="152"/>
      <c r="AO458" s="152"/>
      <c r="AP458" s="153"/>
      <c r="AQ458" s="151" t="s">
        <v>670</v>
      </c>
      <c r="AR458" s="152"/>
      <c r="AS458" s="152"/>
      <c r="AT458" s="153"/>
      <c r="AU458" s="152" t="s">
        <v>670</v>
      </c>
      <c r="AV458" s="152"/>
      <c r="AW458" s="152"/>
      <c r="AX458" s="193"/>
      <c r="AY458">
        <f t="shared" ref="AY458:AY460" si="68">$AY$456</f>
        <v>0</v>
      </c>
    </row>
    <row r="459" spans="1:51" ht="20.25" customHeight="1" x14ac:dyDescent="0.15">
      <c r="A459" s="98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670</v>
      </c>
      <c r="AC459" s="209"/>
      <c r="AD459" s="209"/>
      <c r="AE459" s="151" t="s">
        <v>670</v>
      </c>
      <c r="AF459" s="152"/>
      <c r="AG459" s="152"/>
      <c r="AH459" s="153"/>
      <c r="AI459" s="151" t="s">
        <v>670</v>
      </c>
      <c r="AJ459" s="152"/>
      <c r="AK459" s="152"/>
      <c r="AL459" s="152"/>
      <c r="AM459" s="151" t="s">
        <v>670</v>
      </c>
      <c r="AN459" s="152"/>
      <c r="AO459" s="152"/>
      <c r="AP459" s="153"/>
      <c r="AQ459" s="151" t="s">
        <v>670</v>
      </c>
      <c r="AR459" s="152"/>
      <c r="AS459" s="152"/>
      <c r="AT459" s="153"/>
      <c r="AU459" s="152" t="s">
        <v>670</v>
      </c>
      <c r="AV459" s="152"/>
      <c r="AW459" s="152"/>
      <c r="AX459" s="193"/>
      <c r="AY459">
        <f t="shared" si="68"/>
        <v>0</v>
      </c>
    </row>
    <row r="460" spans="1:51" ht="20.25" customHeight="1" x14ac:dyDescent="0.15">
      <c r="A460" s="98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670</v>
      </c>
      <c r="AF460" s="152"/>
      <c r="AG460" s="152"/>
      <c r="AH460" s="153"/>
      <c r="AI460" s="151" t="s">
        <v>670</v>
      </c>
      <c r="AJ460" s="152"/>
      <c r="AK460" s="152"/>
      <c r="AL460" s="152"/>
      <c r="AM460" s="151" t="s">
        <v>670</v>
      </c>
      <c r="AN460" s="152"/>
      <c r="AO460" s="152"/>
      <c r="AP460" s="153"/>
      <c r="AQ460" s="151" t="s">
        <v>670</v>
      </c>
      <c r="AR460" s="152"/>
      <c r="AS460" s="152"/>
      <c r="AT460" s="153"/>
      <c r="AU460" s="152" t="s">
        <v>670</v>
      </c>
      <c r="AV460" s="152"/>
      <c r="AW460" s="152"/>
      <c r="AX460" s="193"/>
      <c r="AY460">
        <f t="shared" si="68"/>
        <v>0</v>
      </c>
    </row>
    <row r="461" spans="1:51" ht="18.75" hidden="1" customHeight="1" x14ac:dyDescent="0.15">
      <c r="A461" s="989"/>
      <c r="B461" s="238"/>
      <c r="C461" s="237"/>
      <c r="D461" s="238"/>
      <c r="E461" s="181" t="s">
        <v>192</v>
      </c>
      <c r="F461" s="182"/>
      <c r="G461" s="183" t="s">
        <v>189</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190</v>
      </c>
      <c r="AF461" s="207"/>
      <c r="AG461" s="207"/>
      <c r="AH461" s="208"/>
      <c r="AI461" s="199" t="s">
        <v>458</v>
      </c>
      <c r="AJ461" s="199"/>
      <c r="AK461" s="199"/>
      <c r="AL461" s="200"/>
      <c r="AM461" s="199" t="s">
        <v>459</v>
      </c>
      <c r="AN461" s="199"/>
      <c r="AO461" s="199"/>
      <c r="AP461" s="200"/>
      <c r="AQ461" s="200" t="s">
        <v>182</v>
      </c>
      <c r="AR461" s="184"/>
      <c r="AS461" s="184"/>
      <c r="AT461" s="185"/>
      <c r="AU461" s="161" t="s">
        <v>133</v>
      </c>
      <c r="AV461" s="161"/>
      <c r="AW461" s="161"/>
      <c r="AX461" s="162"/>
      <c r="AY461">
        <f>COUNTA($G$463)</f>
        <v>0</v>
      </c>
    </row>
    <row r="462" spans="1:51" ht="18.75" hidden="1" customHeight="1" x14ac:dyDescent="0.15">
      <c r="A462" s="98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183</v>
      </c>
      <c r="AH462" s="187"/>
      <c r="AI462" s="201"/>
      <c r="AJ462" s="201"/>
      <c r="AK462" s="201"/>
      <c r="AL462" s="202"/>
      <c r="AM462" s="201"/>
      <c r="AN462" s="201"/>
      <c r="AO462" s="201"/>
      <c r="AP462" s="202"/>
      <c r="AQ462" s="216"/>
      <c r="AR462" s="163"/>
      <c r="AS462" s="164" t="s">
        <v>183</v>
      </c>
      <c r="AT462" s="187"/>
      <c r="AU462" s="163"/>
      <c r="AV462" s="163"/>
      <c r="AW462" s="164" t="s">
        <v>175</v>
      </c>
      <c r="AX462" s="165"/>
      <c r="AY462">
        <f>$AY$461</f>
        <v>0</v>
      </c>
    </row>
    <row r="463" spans="1:51" ht="23.25" hidden="1" customHeight="1" x14ac:dyDescent="0.15">
      <c r="A463" s="98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9"/>
      <c r="B466" s="238"/>
      <c r="C466" s="237"/>
      <c r="D466" s="238"/>
      <c r="E466" s="181" t="s">
        <v>192</v>
      </c>
      <c r="F466" s="182"/>
      <c r="G466" s="183" t="s">
        <v>189</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190</v>
      </c>
      <c r="AF466" s="207"/>
      <c r="AG466" s="207"/>
      <c r="AH466" s="208"/>
      <c r="AI466" s="199" t="s">
        <v>458</v>
      </c>
      <c r="AJ466" s="199"/>
      <c r="AK466" s="199"/>
      <c r="AL466" s="200"/>
      <c r="AM466" s="199" t="s">
        <v>459</v>
      </c>
      <c r="AN466" s="199"/>
      <c r="AO466" s="199"/>
      <c r="AP466" s="200"/>
      <c r="AQ466" s="200" t="s">
        <v>182</v>
      </c>
      <c r="AR466" s="184"/>
      <c r="AS466" s="184"/>
      <c r="AT466" s="185"/>
      <c r="AU466" s="161" t="s">
        <v>133</v>
      </c>
      <c r="AV466" s="161"/>
      <c r="AW466" s="161"/>
      <c r="AX466" s="162"/>
      <c r="AY466">
        <f>COUNTA($G$468)</f>
        <v>0</v>
      </c>
    </row>
    <row r="467" spans="1:51" ht="18.75" hidden="1" customHeight="1" x14ac:dyDescent="0.15">
      <c r="A467" s="98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183</v>
      </c>
      <c r="AH467" s="187"/>
      <c r="AI467" s="201"/>
      <c r="AJ467" s="201"/>
      <c r="AK467" s="201"/>
      <c r="AL467" s="202"/>
      <c r="AM467" s="201"/>
      <c r="AN467" s="201"/>
      <c r="AO467" s="201"/>
      <c r="AP467" s="202"/>
      <c r="AQ467" s="216"/>
      <c r="AR467" s="163"/>
      <c r="AS467" s="164" t="s">
        <v>183</v>
      </c>
      <c r="AT467" s="187"/>
      <c r="AU467" s="163"/>
      <c r="AV467" s="163"/>
      <c r="AW467" s="164" t="s">
        <v>175</v>
      </c>
      <c r="AX467" s="165"/>
      <c r="AY467">
        <f>$AY$466</f>
        <v>0</v>
      </c>
    </row>
    <row r="468" spans="1:51" ht="23.25" hidden="1" customHeight="1" x14ac:dyDescent="0.15">
      <c r="A468" s="98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9"/>
      <c r="B471" s="238"/>
      <c r="C471" s="237"/>
      <c r="D471" s="238"/>
      <c r="E471" s="181" t="s">
        <v>192</v>
      </c>
      <c r="F471" s="182"/>
      <c r="G471" s="183" t="s">
        <v>189</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190</v>
      </c>
      <c r="AF471" s="207"/>
      <c r="AG471" s="207"/>
      <c r="AH471" s="208"/>
      <c r="AI471" s="199" t="s">
        <v>458</v>
      </c>
      <c r="AJ471" s="199"/>
      <c r="AK471" s="199"/>
      <c r="AL471" s="200"/>
      <c r="AM471" s="199" t="s">
        <v>459</v>
      </c>
      <c r="AN471" s="199"/>
      <c r="AO471" s="199"/>
      <c r="AP471" s="200"/>
      <c r="AQ471" s="200" t="s">
        <v>182</v>
      </c>
      <c r="AR471" s="184"/>
      <c r="AS471" s="184"/>
      <c r="AT471" s="185"/>
      <c r="AU471" s="161" t="s">
        <v>133</v>
      </c>
      <c r="AV471" s="161"/>
      <c r="AW471" s="161"/>
      <c r="AX471" s="162"/>
      <c r="AY471">
        <f>COUNTA($G$473)</f>
        <v>0</v>
      </c>
    </row>
    <row r="472" spans="1:51" ht="18.75" hidden="1" customHeight="1" x14ac:dyDescent="0.15">
      <c r="A472" s="98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183</v>
      </c>
      <c r="AH472" s="187"/>
      <c r="AI472" s="201"/>
      <c r="AJ472" s="201"/>
      <c r="AK472" s="201"/>
      <c r="AL472" s="202"/>
      <c r="AM472" s="201"/>
      <c r="AN472" s="201"/>
      <c r="AO472" s="201"/>
      <c r="AP472" s="202"/>
      <c r="AQ472" s="216"/>
      <c r="AR472" s="163"/>
      <c r="AS472" s="164" t="s">
        <v>183</v>
      </c>
      <c r="AT472" s="187"/>
      <c r="AU472" s="163"/>
      <c r="AV472" s="163"/>
      <c r="AW472" s="164" t="s">
        <v>175</v>
      </c>
      <c r="AX472" s="165"/>
      <c r="AY472">
        <f>$AY$471</f>
        <v>0</v>
      </c>
    </row>
    <row r="473" spans="1:51" ht="23.25" hidden="1" customHeight="1" x14ac:dyDescent="0.15">
      <c r="A473" s="98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9"/>
      <c r="B476" s="238"/>
      <c r="C476" s="237"/>
      <c r="D476" s="238"/>
      <c r="E476" s="181" t="s">
        <v>192</v>
      </c>
      <c r="F476" s="182"/>
      <c r="G476" s="183" t="s">
        <v>189</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190</v>
      </c>
      <c r="AF476" s="207"/>
      <c r="AG476" s="207"/>
      <c r="AH476" s="208"/>
      <c r="AI476" s="199" t="s">
        <v>458</v>
      </c>
      <c r="AJ476" s="199"/>
      <c r="AK476" s="199"/>
      <c r="AL476" s="200"/>
      <c r="AM476" s="199" t="s">
        <v>459</v>
      </c>
      <c r="AN476" s="199"/>
      <c r="AO476" s="199"/>
      <c r="AP476" s="200"/>
      <c r="AQ476" s="200" t="s">
        <v>182</v>
      </c>
      <c r="AR476" s="184"/>
      <c r="AS476" s="184"/>
      <c r="AT476" s="185"/>
      <c r="AU476" s="161" t="s">
        <v>133</v>
      </c>
      <c r="AV476" s="161"/>
      <c r="AW476" s="161"/>
      <c r="AX476" s="162"/>
      <c r="AY476">
        <f>COUNTA($G$478)</f>
        <v>0</v>
      </c>
    </row>
    <row r="477" spans="1:51" ht="18.75" hidden="1" customHeight="1" x14ac:dyDescent="0.15">
      <c r="A477" s="98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183</v>
      </c>
      <c r="AH477" s="187"/>
      <c r="AI477" s="201"/>
      <c r="AJ477" s="201"/>
      <c r="AK477" s="201"/>
      <c r="AL477" s="202"/>
      <c r="AM477" s="201"/>
      <c r="AN477" s="201"/>
      <c r="AO477" s="201"/>
      <c r="AP477" s="202"/>
      <c r="AQ477" s="216"/>
      <c r="AR477" s="163"/>
      <c r="AS477" s="164" t="s">
        <v>183</v>
      </c>
      <c r="AT477" s="187"/>
      <c r="AU477" s="163"/>
      <c r="AV477" s="163"/>
      <c r="AW477" s="164" t="s">
        <v>175</v>
      </c>
      <c r="AX477" s="165"/>
      <c r="AY477">
        <f>$AY$476</f>
        <v>0</v>
      </c>
    </row>
    <row r="478" spans="1:51" ht="23.25" hidden="1" customHeight="1" x14ac:dyDescent="0.15">
      <c r="A478" s="98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9"/>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13.5" customHeight="1" x14ac:dyDescent="0.15">
      <c r="A482" s="98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13.5" customHeight="1" thickBot="1" x14ac:dyDescent="0.2">
      <c r="A483" s="98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9"/>
      <c r="B484" s="238"/>
      <c r="C484" s="237"/>
      <c r="D484" s="238"/>
      <c r="E484" s="224" t="s">
        <v>315</v>
      </c>
      <c r="F484" s="225"/>
      <c r="G484" s="226" t="s">
        <v>202</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9"/>
      <c r="B485" s="238"/>
      <c r="C485" s="237"/>
      <c r="D485" s="238"/>
      <c r="E485" s="181" t="s">
        <v>191</v>
      </c>
      <c r="F485" s="182"/>
      <c r="G485" s="183" t="s">
        <v>188</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190</v>
      </c>
      <c r="AF485" s="207"/>
      <c r="AG485" s="207"/>
      <c r="AH485" s="208"/>
      <c r="AI485" s="199" t="s">
        <v>458</v>
      </c>
      <c r="AJ485" s="199"/>
      <c r="AK485" s="199"/>
      <c r="AL485" s="200"/>
      <c r="AM485" s="199" t="s">
        <v>459</v>
      </c>
      <c r="AN485" s="199"/>
      <c r="AO485" s="199"/>
      <c r="AP485" s="200"/>
      <c r="AQ485" s="200" t="s">
        <v>182</v>
      </c>
      <c r="AR485" s="184"/>
      <c r="AS485" s="184"/>
      <c r="AT485" s="185"/>
      <c r="AU485" s="161" t="s">
        <v>133</v>
      </c>
      <c r="AV485" s="161"/>
      <c r="AW485" s="161"/>
      <c r="AX485" s="162"/>
      <c r="AY485">
        <f>COUNTA($G$487)</f>
        <v>0</v>
      </c>
    </row>
    <row r="486" spans="1:51" ht="18.75" hidden="1" customHeight="1" x14ac:dyDescent="0.15">
      <c r="A486" s="98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183</v>
      </c>
      <c r="AH486" s="187"/>
      <c r="AI486" s="201"/>
      <c r="AJ486" s="201"/>
      <c r="AK486" s="201"/>
      <c r="AL486" s="202"/>
      <c r="AM486" s="201"/>
      <c r="AN486" s="201"/>
      <c r="AO486" s="201"/>
      <c r="AP486" s="202"/>
      <c r="AQ486" s="216"/>
      <c r="AR486" s="163"/>
      <c r="AS486" s="164" t="s">
        <v>183</v>
      </c>
      <c r="AT486" s="187"/>
      <c r="AU486" s="163"/>
      <c r="AV486" s="163"/>
      <c r="AW486" s="164" t="s">
        <v>175</v>
      </c>
      <c r="AX486" s="165"/>
      <c r="AY486">
        <f>$AY$485</f>
        <v>0</v>
      </c>
    </row>
    <row r="487" spans="1:51" ht="23.25" hidden="1" customHeight="1" x14ac:dyDescent="0.15">
      <c r="A487" s="98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9"/>
      <c r="B490" s="238"/>
      <c r="C490" s="237"/>
      <c r="D490" s="238"/>
      <c r="E490" s="181" t="s">
        <v>191</v>
      </c>
      <c r="F490" s="182"/>
      <c r="G490" s="183" t="s">
        <v>188</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190</v>
      </c>
      <c r="AF490" s="207"/>
      <c r="AG490" s="207"/>
      <c r="AH490" s="208"/>
      <c r="AI490" s="199" t="s">
        <v>458</v>
      </c>
      <c r="AJ490" s="199"/>
      <c r="AK490" s="199"/>
      <c r="AL490" s="200"/>
      <c r="AM490" s="199" t="s">
        <v>459</v>
      </c>
      <c r="AN490" s="199"/>
      <c r="AO490" s="199"/>
      <c r="AP490" s="200"/>
      <c r="AQ490" s="200" t="s">
        <v>182</v>
      </c>
      <c r="AR490" s="184"/>
      <c r="AS490" s="184"/>
      <c r="AT490" s="185"/>
      <c r="AU490" s="161" t="s">
        <v>133</v>
      </c>
      <c r="AV490" s="161"/>
      <c r="AW490" s="161"/>
      <c r="AX490" s="162"/>
      <c r="AY490">
        <f>COUNTA($G$492)</f>
        <v>0</v>
      </c>
    </row>
    <row r="491" spans="1:51" ht="18.75" hidden="1" customHeight="1" x14ac:dyDescent="0.15">
      <c r="A491" s="98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183</v>
      </c>
      <c r="AH491" s="187"/>
      <c r="AI491" s="201"/>
      <c r="AJ491" s="201"/>
      <c r="AK491" s="201"/>
      <c r="AL491" s="202"/>
      <c r="AM491" s="201"/>
      <c r="AN491" s="201"/>
      <c r="AO491" s="201"/>
      <c r="AP491" s="202"/>
      <c r="AQ491" s="216"/>
      <c r="AR491" s="163"/>
      <c r="AS491" s="164" t="s">
        <v>183</v>
      </c>
      <c r="AT491" s="187"/>
      <c r="AU491" s="163"/>
      <c r="AV491" s="163"/>
      <c r="AW491" s="164" t="s">
        <v>175</v>
      </c>
      <c r="AX491" s="165"/>
      <c r="AY491">
        <f>$AY$490</f>
        <v>0</v>
      </c>
    </row>
    <row r="492" spans="1:51" ht="23.25" hidden="1" customHeight="1" x14ac:dyDescent="0.15">
      <c r="A492" s="98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9"/>
      <c r="B495" s="238"/>
      <c r="C495" s="237"/>
      <c r="D495" s="238"/>
      <c r="E495" s="181" t="s">
        <v>191</v>
      </c>
      <c r="F495" s="182"/>
      <c r="G495" s="183" t="s">
        <v>188</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190</v>
      </c>
      <c r="AF495" s="207"/>
      <c r="AG495" s="207"/>
      <c r="AH495" s="208"/>
      <c r="AI495" s="199" t="s">
        <v>458</v>
      </c>
      <c r="AJ495" s="199"/>
      <c r="AK495" s="199"/>
      <c r="AL495" s="200"/>
      <c r="AM495" s="199" t="s">
        <v>459</v>
      </c>
      <c r="AN495" s="199"/>
      <c r="AO495" s="199"/>
      <c r="AP495" s="200"/>
      <c r="AQ495" s="200" t="s">
        <v>182</v>
      </c>
      <c r="AR495" s="184"/>
      <c r="AS495" s="184"/>
      <c r="AT495" s="185"/>
      <c r="AU495" s="161" t="s">
        <v>133</v>
      </c>
      <c r="AV495" s="161"/>
      <c r="AW495" s="161"/>
      <c r="AX495" s="162"/>
      <c r="AY495">
        <f>COUNTA($G$497)</f>
        <v>0</v>
      </c>
    </row>
    <row r="496" spans="1:51" ht="18.75" hidden="1" customHeight="1" x14ac:dyDescent="0.15">
      <c r="A496" s="98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183</v>
      </c>
      <c r="AH496" s="187"/>
      <c r="AI496" s="201"/>
      <c r="AJ496" s="201"/>
      <c r="AK496" s="201"/>
      <c r="AL496" s="202"/>
      <c r="AM496" s="201"/>
      <c r="AN496" s="201"/>
      <c r="AO496" s="201"/>
      <c r="AP496" s="202"/>
      <c r="AQ496" s="216"/>
      <c r="AR496" s="163"/>
      <c r="AS496" s="164" t="s">
        <v>183</v>
      </c>
      <c r="AT496" s="187"/>
      <c r="AU496" s="163"/>
      <c r="AV496" s="163"/>
      <c r="AW496" s="164" t="s">
        <v>175</v>
      </c>
      <c r="AX496" s="165"/>
      <c r="AY496">
        <f>$AY$495</f>
        <v>0</v>
      </c>
    </row>
    <row r="497" spans="1:51" ht="23.25" hidden="1" customHeight="1" x14ac:dyDescent="0.15">
      <c r="A497" s="98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9"/>
      <c r="B500" s="238"/>
      <c r="C500" s="237"/>
      <c r="D500" s="238"/>
      <c r="E500" s="181" t="s">
        <v>191</v>
      </c>
      <c r="F500" s="182"/>
      <c r="G500" s="183" t="s">
        <v>188</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190</v>
      </c>
      <c r="AF500" s="207"/>
      <c r="AG500" s="207"/>
      <c r="AH500" s="208"/>
      <c r="AI500" s="199" t="s">
        <v>458</v>
      </c>
      <c r="AJ500" s="199"/>
      <c r="AK500" s="199"/>
      <c r="AL500" s="200"/>
      <c r="AM500" s="199" t="s">
        <v>459</v>
      </c>
      <c r="AN500" s="199"/>
      <c r="AO500" s="199"/>
      <c r="AP500" s="200"/>
      <c r="AQ500" s="200" t="s">
        <v>182</v>
      </c>
      <c r="AR500" s="184"/>
      <c r="AS500" s="184"/>
      <c r="AT500" s="185"/>
      <c r="AU500" s="161" t="s">
        <v>133</v>
      </c>
      <c r="AV500" s="161"/>
      <c r="AW500" s="161"/>
      <c r="AX500" s="162"/>
      <c r="AY500">
        <f>COUNTA($G$502)</f>
        <v>0</v>
      </c>
    </row>
    <row r="501" spans="1:51" ht="18.75" hidden="1" customHeight="1" x14ac:dyDescent="0.15">
      <c r="A501" s="98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183</v>
      </c>
      <c r="AH501" s="187"/>
      <c r="AI501" s="201"/>
      <c r="AJ501" s="201"/>
      <c r="AK501" s="201"/>
      <c r="AL501" s="202"/>
      <c r="AM501" s="201"/>
      <c r="AN501" s="201"/>
      <c r="AO501" s="201"/>
      <c r="AP501" s="202"/>
      <c r="AQ501" s="216"/>
      <c r="AR501" s="163"/>
      <c r="AS501" s="164" t="s">
        <v>183</v>
      </c>
      <c r="AT501" s="187"/>
      <c r="AU501" s="163"/>
      <c r="AV501" s="163"/>
      <c r="AW501" s="164" t="s">
        <v>175</v>
      </c>
      <c r="AX501" s="165"/>
      <c r="AY501">
        <f>$AY$500</f>
        <v>0</v>
      </c>
    </row>
    <row r="502" spans="1:51" ht="23.25" hidden="1" customHeight="1" x14ac:dyDescent="0.15">
      <c r="A502" s="98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9"/>
      <c r="B505" s="238"/>
      <c r="C505" s="237"/>
      <c r="D505" s="238"/>
      <c r="E505" s="181" t="s">
        <v>191</v>
      </c>
      <c r="F505" s="182"/>
      <c r="G505" s="183" t="s">
        <v>188</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190</v>
      </c>
      <c r="AF505" s="207"/>
      <c r="AG505" s="207"/>
      <c r="AH505" s="208"/>
      <c r="AI505" s="199" t="s">
        <v>458</v>
      </c>
      <c r="AJ505" s="199"/>
      <c r="AK505" s="199"/>
      <c r="AL505" s="200"/>
      <c r="AM505" s="199" t="s">
        <v>459</v>
      </c>
      <c r="AN505" s="199"/>
      <c r="AO505" s="199"/>
      <c r="AP505" s="200"/>
      <c r="AQ505" s="200" t="s">
        <v>182</v>
      </c>
      <c r="AR505" s="184"/>
      <c r="AS505" s="184"/>
      <c r="AT505" s="185"/>
      <c r="AU505" s="161" t="s">
        <v>133</v>
      </c>
      <c r="AV505" s="161"/>
      <c r="AW505" s="161"/>
      <c r="AX505" s="162"/>
      <c r="AY505">
        <f>COUNTA($G$507)</f>
        <v>0</v>
      </c>
    </row>
    <row r="506" spans="1:51" ht="18.75" hidden="1" customHeight="1" x14ac:dyDescent="0.15">
      <c r="A506" s="98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183</v>
      </c>
      <c r="AH506" s="187"/>
      <c r="AI506" s="201"/>
      <c r="AJ506" s="201"/>
      <c r="AK506" s="201"/>
      <c r="AL506" s="202"/>
      <c r="AM506" s="201"/>
      <c r="AN506" s="201"/>
      <c r="AO506" s="201"/>
      <c r="AP506" s="202"/>
      <c r="AQ506" s="216"/>
      <c r="AR506" s="163"/>
      <c r="AS506" s="164" t="s">
        <v>183</v>
      </c>
      <c r="AT506" s="187"/>
      <c r="AU506" s="163"/>
      <c r="AV506" s="163"/>
      <c r="AW506" s="164" t="s">
        <v>175</v>
      </c>
      <c r="AX506" s="165"/>
      <c r="AY506">
        <f>$AY$505</f>
        <v>0</v>
      </c>
    </row>
    <row r="507" spans="1:51" ht="23.25" hidden="1" customHeight="1" x14ac:dyDescent="0.15">
      <c r="A507" s="98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9"/>
      <c r="B510" s="238"/>
      <c r="C510" s="237"/>
      <c r="D510" s="238"/>
      <c r="E510" s="181" t="s">
        <v>192</v>
      </c>
      <c r="F510" s="182"/>
      <c r="G510" s="183" t="s">
        <v>189</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190</v>
      </c>
      <c r="AF510" s="207"/>
      <c r="AG510" s="207"/>
      <c r="AH510" s="208"/>
      <c r="AI510" s="199" t="s">
        <v>458</v>
      </c>
      <c r="AJ510" s="199"/>
      <c r="AK510" s="199"/>
      <c r="AL510" s="200"/>
      <c r="AM510" s="199" t="s">
        <v>459</v>
      </c>
      <c r="AN510" s="199"/>
      <c r="AO510" s="199"/>
      <c r="AP510" s="200"/>
      <c r="AQ510" s="200" t="s">
        <v>182</v>
      </c>
      <c r="AR510" s="184"/>
      <c r="AS510" s="184"/>
      <c r="AT510" s="185"/>
      <c r="AU510" s="161" t="s">
        <v>133</v>
      </c>
      <c r="AV510" s="161"/>
      <c r="AW510" s="161"/>
      <c r="AX510" s="162"/>
      <c r="AY510">
        <f>COUNTA($G$512)</f>
        <v>0</v>
      </c>
    </row>
    <row r="511" spans="1:51" ht="18.75" hidden="1" customHeight="1" x14ac:dyDescent="0.15">
      <c r="A511" s="98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183</v>
      </c>
      <c r="AH511" s="187"/>
      <c r="AI511" s="201"/>
      <c r="AJ511" s="201"/>
      <c r="AK511" s="201"/>
      <c r="AL511" s="202"/>
      <c r="AM511" s="201"/>
      <c r="AN511" s="201"/>
      <c r="AO511" s="201"/>
      <c r="AP511" s="202"/>
      <c r="AQ511" s="216"/>
      <c r="AR511" s="163"/>
      <c r="AS511" s="164" t="s">
        <v>183</v>
      </c>
      <c r="AT511" s="187"/>
      <c r="AU511" s="163"/>
      <c r="AV511" s="163"/>
      <c r="AW511" s="164" t="s">
        <v>175</v>
      </c>
      <c r="AX511" s="165"/>
      <c r="AY511">
        <f>$AY$510</f>
        <v>0</v>
      </c>
    </row>
    <row r="512" spans="1:51" ht="23.25" hidden="1" customHeight="1" x14ac:dyDescent="0.15">
      <c r="A512" s="98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9"/>
      <c r="B515" s="238"/>
      <c r="C515" s="237"/>
      <c r="D515" s="238"/>
      <c r="E515" s="181" t="s">
        <v>192</v>
      </c>
      <c r="F515" s="182"/>
      <c r="G515" s="183" t="s">
        <v>189</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190</v>
      </c>
      <c r="AF515" s="207"/>
      <c r="AG515" s="207"/>
      <c r="AH515" s="208"/>
      <c r="AI515" s="199" t="s">
        <v>458</v>
      </c>
      <c r="AJ515" s="199"/>
      <c r="AK515" s="199"/>
      <c r="AL515" s="200"/>
      <c r="AM515" s="199" t="s">
        <v>459</v>
      </c>
      <c r="AN515" s="199"/>
      <c r="AO515" s="199"/>
      <c r="AP515" s="200"/>
      <c r="AQ515" s="200" t="s">
        <v>182</v>
      </c>
      <c r="AR515" s="184"/>
      <c r="AS515" s="184"/>
      <c r="AT515" s="185"/>
      <c r="AU515" s="161" t="s">
        <v>133</v>
      </c>
      <c r="AV515" s="161"/>
      <c r="AW515" s="161"/>
      <c r="AX515" s="162"/>
      <c r="AY515">
        <f>COUNTA($G$517)</f>
        <v>0</v>
      </c>
    </row>
    <row r="516" spans="1:51" ht="18.75" hidden="1" customHeight="1" x14ac:dyDescent="0.15">
      <c r="A516" s="98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183</v>
      </c>
      <c r="AH516" s="187"/>
      <c r="AI516" s="201"/>
      <c r="AJ516" s="201"/>
      <c r="AK516" s="201"/>
      <c r="AL516" s="202"/>
      <c r="AM516" s="201"/>
      <c r="AN516" s="201"/>
      <c r="AO516" s="201"/>
      <c r="AP516" s="202"/>
      <c r="AQ516" s="216"/>
      <c r="AR516" s="163"/>
      <c r="AS516" s="164" t="s">
        <v>183</v>
      </c>
      <c r="AT516" s="187"/>
      <c r="AU516" s="163"/>
      <c r="AV516" s="163"/>
      <c r="AW516" s="164" t="s">
        <v>175</v>
      </c>
      <c r="AX516" s="165"/>
      <c r="AY516">
        <f>$AY$515</f>
        <v>0</v>
      </c>
    </row>
    <row r="517" spans="1:51" ht="23.25" hidden="1" customHeight="1" x14ac:dyDescent="0.15">
      <c r="A517" s="98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9"/>
      <c r="B520" s="238"/>
      <c r="C520" s="237"/>
      <c r="D520" s="238"/>
      <c r="E520" s="181" t="s">
        <v>192</v>
      </c>
      <c r="F520" s="182"/>
      <c r="G520" s="183" t="s">
        <v>189</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190</v>
      </c>
      <c r="AF520" s="207"/>
      <c r="AG520" s="207"/>
      <c r="AH520" s="208"/>
      <c r="AI520" s="199" t="s">
        <v>458</v>
      </c>
      <c r="AJ520" s="199"/>
      <c r="AK520" s="199"/>
      <c r="AL520" s="200"/>
      <c r="AM520" s="199" t="s">
        <v>459</v>
      </c>
      <c r="AN520" s="199"/>
      <c r="AO520" s="199"/>
      <c r="AP520" s="200"/>
      <c r="AQ520" s="200" t="s">
        <v>182</v>
      </c>
      <c r="AR520" s="184"/>
      <c r="AS520" s="184"/>
      <c r="AT520" s="185"/>
      <c r="AU520" s="161" t="s">
        <v>133</v>
      </c>
      <c r="AV520" s="161"/>
      <c r="AW520" s="161"/>
      <c r="AX520" s="162"/>
      <c r="AY520">
        <f>COUNTA($G$522)</f>
        <v>0</v>
      </c>
    </row>
    <row r="521" spans="1:51" ht="18.75" hidden="1" customHeight="1" x14ac:dyDescent="0.15">
      <c r="A521" s="98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183</v>
      </c>
      <c r="AH521" s="187"/>
      <c r="AI521" s="201"/>
      <c r="AJ521" s="201"/>
      <c r="AK521" s="201"/>
      <c r="AL521" s="202"/>
      <c r="AM521" s="201"/>
      <c r="AN521" s="201"/>
      <c r="AO521" s="201"/>
      <c r="AP521" s="202"/>
      <c r="AQ521" s="216"/>
      <c r="AR521" s="163"/>
      <c r="AS521" s="164" t="s">
        <v>183</v>
      </c>
      <c r="AT521" s="187"/>
      <c r="AU521" s="163"/>
      <c r="AV521" s="163"/>
      <c r="AW521" s="164" t="s">
        <v>175</v>
      </c>
      <c r="AX521" s="165"/>
      <c r="AY521">
        <f>$AY$520</f>
        <v>0</v>
      </c>
    </row>
    <row r="522" spans="1:51" ht="23.25" hidden="1" customHeight="1" x14ac:dyDescent="0.15">
      <c r="A522" s="98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9"/>
      <c r="B525" s="238"/>
      <c r="C525" s="237"/>
      <c r="D525" s="238"/>
      <c r="E525" s="181" t="s">
        <v>192</v>
      </c>
      <c r="F525" s="182"/>
      <c r="G525" s="183" t="s">
        <v>189</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190</v>
      </c>
      <c r="AF525" s="207"/>
      <c r="AG525" s="207"/>
      <c r="AH525" s="208"/>
      <c r="AI525" s="199" t="s">
        <v>458</v>
      </c>
      <c r="AJ525" s="199"/>
      <c r="AK525" s="199"/>
      <c r="AL525" s="200"/>
      <c r="AM525" s="199" t="s">
        <v>459</v>
      </c>
      <c r="AN525" s="199"/>
      <c r="AO525" s="199"/>
      <c r="AP525" s="200"/>
      <c r="AQ525" s="200" t="s">
        <v>182</v>
      </c>
      <c r="AR525" s="184"/>
      <c r="AS525" s="184"/>
      <c r="AT525" s="185"/>
      <c r="AU525" s="161" t="s">
        <v>133</v>
      </c>
      <c r="AV525" s="161"/>
      <c r="AW525" s="161"/>
      <c r="AX525" s="162"/>
      <c r="AY525">
        <f>COUNTA($G$527)</f>
        <v>0</v>
      </c>
    </row>
    <row r="526" spans="1:51" ht="18.75" hidden="1" customHeight="1" x14ac:dyDescent="0.15">
      <c r="A526" s="98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183</v>
      </c>
      <c r="AH526" s="187"/>
      <c r="AI526" s="201"/>
      <c r="AJ526" s="201"/>
      <c r="AK526" s="201"/>
      <c r="AL526" s="202"/>
      <c r="AM526" s="201"/>
      <c r="AN526" s="201"/>
      <c r="AO526" s="201"/>
      <c r="AP526" s="202"/>
      <c r="AQ526" s="216"/>
      <c r="AR526" s="163"/>
      <c r="AS526" s="164" t="s">
        <v>183</v>
      </c>
      <c r="AT526" s="187"/>
      <c r="AU526" s="163"/>
      <c r="AV526" s="163"/>
      <c r="AW526" s="164" t="s">
        <v>175</v>
      </c>
      <c r="AX526" s="165"/>
      <c r="AY526">
        <f>$AY$525</f>
        <v>0</v>
      </c>
    </row>
    <row r="527" spans="1:51" ht="23.25" hidden="1" customHeight="1" x14ac:dyDescent="0.15">
      <c r="A527" s="98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9"/>
      <c r="B530" s="238"/>
      <c r="C530" s="237"/>
      <c r="D530" s="238"/>
      <c r="E530" s="181" t="s">
        <v>192</v>
      </c>
      <c r="F530" s="182"/>
      <c r="G530" s="183" t="s">
        <v>189</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190</v>
      </c>
      <c r="AF530" s="207"/>
      <c r="AG530" s="207"/>
      <c r="AH530" s="208"/>
      <c r="AI530" s="199" t="s">
        <v>458</v>
      </c>
      <c r="AJ530" s="199"/>
      <c r="AK530" s="199"/>
      <c r="AL530" s="200"/>
      <c r="AM530" s="199" t="s">
        <v>459</v>
      </c>
      <c r="AN530" s="199"/>
      <c r="AO530" s="199"/>
      <c r="AP530" s="200"/>
      <c r="AQ530" s="200" t="s">
        <v>182</v>
      </c>
      <c r="AR530" s="184"/>
      <c r="AS530" s="184"/>
      <c r="AT530" s="185"/>
      <c r="AU530" s="161" t="s">
        <v>133</v>
      </c>
      <c r="AV530" s="161"/>
      <c r="AW530" s="161"/>
      <c r="AX530" s="162"/>
      <c r="AY530">
        <f>COUNTA($G$532)</f>
        <v>0</v>
      </c>
    </row>
    <row r="531" spans="1:51" ht="18.75" hidden="1" customHeight="1" x14ac:dyDescent="0.15">
      <c r="A531" s="98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183</v>
      </c>
      <c r="AH531" s="187"/>
      <c r="AI531" s="201"/>
      <c r="AJ531" s="201"/>
      <c r="AK531" s="201"/>
      <c r="AL531" s="202"/>
      <c r="AM531" s="201"/>
      <c r="AN531" s="201"/>
      <c r="AO531" s="201"/>
      <c r="AP531" s="202"/>
      <c r="AQ531" s="216"/>
      <c r="AR531" s="163"/>
      <c r="AS531" s="164" t="s">
        <v>183</v>
      </c>
      <c r="AT531" s="187"/>
      <c r="AU531" s="163"/>
      <c r="AV531" s="163"/>
      <c r="AW531" s="164" t="s">
        <v>175</v>
      </c>
      <c r="AX531" s="165"/>
      <c r="AY531">
        <f>$AY$530</f>
        <v>0</v>
      </c>
    </row>
    <row r="532" spans="1:51" ht="23.25" hidden="1" customHeight="1" x14ac:dyDescent="0.15">
      <c r="A532" s="98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9"/>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9"/>
      <c r="B538" s="238"/>
      <c r="C538" s="237"/>
      <c r="D538" s="238"/>
      <c r="E538" s="224" t="s">
        <v>316</v>
      </c>
      <c r="F538" s="225"/>
      <c r="G538" s="226" t="s">
        <v>202</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9"/>
      <c r="B539" s="238"/>
      <c r="C539" s="237"/>
      <c r="D539" s="238"/>
      <c r="E539" s="181" t="s">
        <v>191</v>
      </c>
      <c r="F539" s="182"/>
      <c r="G539" s="183" t="s">
        <v>188</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190</v>
      </c>
      <c r="AF539" s="207"/>
      <c r="AG539" s="207"/>
      <c r="AH539" s="208"/>
      <c r="AI539" s="199" t="s">
        <v>458</v>
      </c>
      <c r="AJ539" s="199"/>
      <c r="AK539" s="199"/>
      <c r="AL539" s="200"/>
      <c r="AM539" s="199" t="s">
        <v>459</v>
      </c>
      <c r="AN539" s="199"/>
      <c r="AO539" s="199"/>
      <c r="AP539" s="200"/>
      <c r="AQ539" s="200" t="s">
        <v>182</v>
      </c>
      <c r="AR539" s="184"/>
      <c r="AS539" s="184"/>
      <c r="AT539" s="185"/>
      <c r="AU539" s="161" t="s">
        <v>133</v>
      </c>
      <c r="AV539" s="161"/>
      <c r="AW539" s="161"/>
      <c r="AX539" s="162"/>
      <c r="AY539">
        <f>COUNTA($G$541)</f>
        <v>0</v>
      </c>
    </row>
    <row r="540" spans="1:51" ht="18.75" hidden="1" customHeight="1" x14ac:dyDescent="0.15">
      <c r="A540" s="98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183</v>
      </c>
      <c r="AH540" s="187"/>
      <c r="AI540" s="201"/>
      <c r="AJ540" s="201"/>
      <c r="AK540" s="201"/>
      <c r="AL540" s="202"/>
      <c r="AM540" s="201"/>
      <c r="AN540" s="201"/>
      <c r="AO540" s="201"/>
      <c r="AP540" s="202"/>
      <c r="AQ540" s="216"/>
      <c r="AR540" s="163"/>
      <c r="AS540" s="164" t="s">
        <v>183</v>
      </c>
      <c r="AT540" s="187"/>
      <c r="AU540" s="163"/>
      <c r="AV540" s="163"/>
      <c r="AW540" s="164" t="s">
        <v>175</v>
      </c>
      <c r="AX540" s="165"/>
      <c r="AY540">
        <f>$AY$539</f>
        <v>0</v>
      </c>
    </row>
    <row r="541" spans="1:51" ht="23.25" hidden="1" customHeight="1" x14ac:dyDescent="0.15">
      <c r="A541" s="98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9"/>
      <c r="B544" s="238"/>
      <c r="C544" s="237"/>
      <c r="D544" s="238"/>
      <c r="E544" s="181" t="s">
        <v>191</v>
      </c>
      <c r="F544" s="182"/>
      <c r="G544" s="183" t="s">
        <v>188</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190</v>
      </c>
      <c r="AF544" s="207"/>
      <c r="AG544" s="207"/>
      <c r="AH544" s="208"/>
      <c r="AI544" s="199" t="s">
        <v>458</v>
      </c>
      <c r="AJ544" s="199"/>
      <c r="AK544" s="199"/>
      <c r="AL544" s="200"/>
      <c r="AM544" s="199" t="s">
        <v>459</v>
      </c>
      <c r="AN544" s="199"/>
      <c r="AO544" s="199"/>
      <c r="AP544" s="200"/>
      <c r="AQ544" s="200" t="s">
        <v>182</v>
      </c>
      <c r="AR544" s="184"/>
      <c r="AS544" s="184"/>
      <c r="AT544" s="185"/>
      <c r="AU544" s="161" t="s">
        <v>133</v>
      </c>
      <c r="AV544" s="161"/>
      <c r="AW544" s="161"/>
      <c r="AX544" s="162"/>
      <c r="AY544">
        <f>COUNTA($G$546)</f>
        <v>0</v>
      </c>
    </row>
    <row r="545" spans="1:51" ht="18.75" hidden="1" customHeight="1" x14ac:dyDescent="0.15">
      <c r="A545" s="98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183</v>
      </c>
      <c r="AH545" s="187"/>
      <c r="AI545" s="201"/>
      <c r="AJ545" s="201"/>
      <c r="AK545" s="201"/>
      <c r="AL545" s="202"/>
      <c r="AM545" s="201"/>
      <c r="AN545" s="201"/>
      <c r="AO545" s="201"/>
      <c r="AP545" s="202"/>
      <c r="AQ545" s="216"/>
      <c r="AR545" s="163"/>
      <c r="AS545" s="164" t="s">
        <v>183</v>
      </c>
      <c r="AT545" s="187"/>
      <c r="AU545" s="163"/>
      <c r="AV545" s="163"/>
      <c r="AW545" s="164" t="s">
        <v>175</v>
      </c>
      <c r="AX545" s="165"/>
      <c r="AY545">
        <f>$AY$544</f>
        <v>0</v>
      </c>
    </row>
    <row r="546" spans="1:51" ht="23.25" hidden="1" customHeight="1" x14ac:dyDescent="0.15">
      <c r="A546" s="98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9"/>
      <c r="B549" s="238"/>
      <c r="C549" s="237"/>
      <c r="D549" s="238"/>
      <c r="E549" s="181" t="s">
        <v>191</v>
      </c>
      <c r="F549" s="182"/>
      <c r="G549" s="183" t="s">
        <v>188</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190</v>
      </c>
      <c r="AF549" s="207"/>
      <c r="AG549" s="207"/>
      <c r="AH549" s="208"/>
      <c r="AI549" s="199" t="s">
        <v>458</v>
      </c>
      <c r="AJ549" s="199"/>
      <c r="AK549" s="199"/>
      <c r="AL549" s="200"/>
      <c r="AM549" s="199" t="s">
        <v>459</v>
      </c>
      <c r="AN549" s="199"/>
      <c r="AO549" s="199"/>
      <c r="AP549" s="200"/>
      <c r="AQ549" s="200" t="s">
        <v>182</v>
      </c>
      <c r="AR549" s="184"/>
      <c r="AS549" s="184"/>
      <c r="AT549" s="185"/>
      <c r="AU549" s="161" t="s">
        <v>133</v>
      </c>
      <c r="AV549" s="161"/>
      <c r="AW549" s="161"/>
      <c r="AX549" s="162"/>
      <c r="AY549">
        <f>COUNTA($G$551)</f>
        <v>0</v>
      </c>
    </row>
    <row r="550" spans="1:51" ht="18.75" hidden="1" customHeight="1" x14ac:dyDescent="0.15">
      <c r="A550" s="98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183</v>
      </c>
      <c r="AH550" s="187"/>
      <c r="AI550" s="201"/>
      <c r="AJ550" s="201"/>
      <c r="AK550" s="201"/>
      <c r="AL550" s="202"/>
      <c r="AM550" s="201"/>
      <c r="AN550" s="201"/>
      <c r="AO550" s="201"/>
      <c r="AP550" s="202"/>
      <c r="AQ550" s="216"/>
      <c r="AR550" s="163"/>
      <c r="AS550" s="164" t="s">
        <v>183</v>
      </c>
      <c r="AT550" s="187"/>
      <c r="AU550" s="163"/>
      <c r="AV550" s="163"/>
      <c r="AW550" s="164" t="s">
        <v>175</v>
      </c>
      <c r="AX550" s="165"/>
      <c r="AY550">
        <f>$AY$549</f>
        <v>0</v>
      </c>
    </row>
    <row r="551" spans="1:51" ht="23.25" hidden="1" customHeight="1" x14ac:dyDescent="0.15">
      <c r="A551" s="98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9"/>
      <c r="B554" s="238"/>
      <c r="C554" s="237"/>
      <c r="D554" s="238"/>
      <c r="E554" s="181" t="s">
        <v>191</v>
      </c>
      <c r="F554" s="182"/>
      <c r="G554" s="183" t="s">
        <v>188</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190</v>
      </c>
      <c r="AF554" s="207"/>
      <c r="AG554" s="207"/>
      <c r="AH554" s="208"/>
      <c r="AI554" s="199" t="s">
        <v>458</v>
      </c>
      <c r="AJ554" s="199"/>
      <c r="AK554" s="199"/>
      <c r="AL554" s="200"/>
      <c r="AM554" s="199" t="s">
        <v>459</v>
      </c>
      <c r="AN554" s="199"/>
      <c r="AO554" s="199"/>
      <c r="AP554" s="200"/>
      <c r="AQ554" s="200" t="s">
        <v>182</v>
      </c>
      <c r="AR554" s="184"/>
      <c r="AS554" s="184"/>
      <c r="AT554" s="185"/>
      <c r="AU554" s="161" t="s">
        <v>133</v>
      </c>
      <c r="AV554" s="161"/>
      <c r="AW554" s="161"/>
      <c r="AX554" s="162"/>
      <c r="AY554">
        <f>COUNTA($G$556)</f>
        <v>0</v>
      </c>
    </row>
    <row r="555" spans="1:51" ht="18.75" hidden="1" customHeight="1" x14ac:dyDescent="0.15">
      <c r="A555" s="98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183</v>
      </c>
      <c r="AH555" s="187"/>
      <c r="AI555" s="201"/>
      <c r="AJ555" s="201"/>
      <c r="AK555" s="201"/>
      <c r="AL555" s="202"/>
      <c r="AM555" s="201"/>
      <c r="AN555" s="201"/>
      <c r="AO555" s="201"/>
      <c r="AP555" s="202"/>
      <c r="AQ555" s="216"/>
      <c r="AR555" s="163"/>
      <c r="AS555" s="164" t="s">
        <v>183</v>
      </c>
      <c r="AT555" s="187"/>
      <c r="AU555" s="163"/>
      <c r="AV555" s="163"/>
      <c r="AW555" s="164" t="s">
        <v>175</v>
      </c>
      <c r="AX555" s="165"/>
      <c r="AY555">
        <f>$AY$554</f>
        <v>0</v>
      </c>
    </row>
    <row r="556" spans="1:51" ht="23.25" hidden="1" customHeight="1" x14ac:dyDescent="0.15">
      <c r="A556" s="98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9"/>
      <c r="B559" s="238"/>
      <c r="C559" s="237"/>
      <c r="D559" s="238"/>
      <c r="E559" s="181" t="s">
        <v>191</v>
      </c>
      <c r="F559" s="182"/>
      <c r="G559" s="183" t="s">
        <v>188</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190</v>
      </c>
      <c r="AF559" s="207"/>
      <c r="AG559" s="207"/>
      <c r="AH559" s="208"/>
      <c r="AI559" s="199" t="s">
        <v>458</v>
      </c>
      <c r="AJ559" s="199"/>
      <c r="AK559" s="199"/>
      <c r="AL559" s="200"/>
      <c r="AM559" s="199" t="s">
        <v>459</v>
      </c>
      <c r="AN559" s="199"/>
      <c r="AO559" s="199"/>
      <c r="AP559" s="200"/>
      <c r="AQ559" s="200" t="s">
        <v>182</v>
      </c>
      <c r="AR559" s="184"/>
      <c r="AS559" s="184"/>
      <c r="AT559" s="185"/>
      <c r="AU559" s="161" t="s">
        <v>133</v>
      </c>
      <c r="AV559" s="161"/>
      <c r="AW559" s="161"/>
      <c r="AX559" s="162"/>
      <c r="AY559">
        <f>COUNTA($G$561)</f>
        <v>0</v>
      </c>
    </row>
    <row r="560" spans="1:51" ht="18.75" hidden="1" customHeight="1" x14ac:dyDescent="0.15">
      <c r="A560" s="98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183</v>
      </c>
      <c r="AH560" s="187"/>
      <c r="AI560" s="201"/>
      <c r="AJ560" s="201"/>
      <c r="AK560" s="201"/>
      <c r="AL560" s="202"/>
      <c r="AM560" s="201"/>
      <c r="AN560" s="201"/>
      <c r="AO560" s="201"/>
      <c r="AP560" s="202"/>
      <c r="AQ560" s="216"/>
      <c r="AR560" s="163"/>
      <c r="AS560" s="164" t="s">
        <v>183</v>
      </c>
      <c r="AT560" s="187"/>
      <c r="AU560" s="163"/>
      <c r="AV560" s="163"/>
      <c r="AW560" s="164" t="s">
        <v>175</v>
      </c>
      <c r="AX560" s="165"/>
      <c r="AY560">
        <f>$AY$559</f>
        <v>0</v>
      </c>
    </row>
    <row r="561" spans="1:51" ht="23.25" hidden="1" customHeight="1" x14ac:dyDescent="0.15">
      <c r="A561" s="98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9"/>
      <c r="B564" s="238"/>
      <c r="C564" s="237"/>
      <c r="D564" s="238"/>
      <c r="E564" s="181" t="s">
        <v>192</v>
      </c>
      <c r="F564" s="182"/>
      <c r="G564" s="183" t="s">
        <v>189</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190</v>
      </c>
      <c r="AF564" s="207"/>
      <c r="AG564" s="207"/>
      <c r="AH564" s="208"/>
      <c r="AI564" s="199" t="s">
        <v>458</v>
      </c>
      <c r="AJ564" s="199"/>
      <c r="AK564" s="199"/>
      <c r="AL564" s="200"/>
      <c r="AM564" s="199" t="s">
        <v>459</v>
      </c>
      <c r="AN564" s="199"/>
      <c r="AO564" s="199"/>
      <c r="AP564" s="200"/>
      <c r="AQ564" s="200" t="s">
        <v>182</v>
      </c>
      <c r="AR564" s="184"/>
      <c r="AS564" s="184"/>
      <c r="AT564" s="185"/>
      <c r="AU564" s="161" t="s">
        <v>133</v>
      </c>
      <c r="AV564" s="161"/>
      <c r="AW564" s="161"/>
      <c r="AX564" s="162"/>
      <c r="AY564">
        <f>COUNTA($G$566)</f>
        <v>0</v>
      </c>
    </row>
    <row r="565" spans="1:51" ht="18.75" hidden="1" customHeight="1" x14ac:dyDescent="0.15">
      <c r="A565" s="98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183</v>
      </c>
      <c r="AH565" s="187"/>
      <c r="AI565" s="201"/>
      <c r="AJ565" s="201"/>
      <c r="AK565" s="201"/>
      <c r="AL565" s="202"/>
      <c r="AM565" s="201"/>
      <c r="AN565" s="201"/>
      <c r="AO565" s="201"/>
      <c r="AP565" s="202"/>
      <c r="AQ565" s="216"/>
      <c r="AR565" s="163"/>
      <c r="AS565" s="164" t="s">
        <v>183</v>
      </c>
      <c r="AT565" s="187"/>
      <c r="AU565" s="163"/>
      <c r="AV565" s="163"/>
      <c r="AW565" s="164" t="s">
        <v>175</v>
      </c>
      <c r="AX565" s="165"/>
      <c r="AY565">
        <f>$AY$564</f>
        <v>0</v>
      </c>
    </row>
    <row r="566" spans="1:51" ht="23.25" hidden="1" customHeight="1" x14ac:dyDescent="0.15">
      <c r="A566" s="98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9"/>
      <c r="B569" s="238"/>
      <c r="C569" s="237"/>
      <c r="D569" s="238"/>
      <c r="E569" s="181" t="s">
        <v>192</v>
      </c>
      <c r="F569" s="182"/>
      <c r="G569" s="183" t="s">
        <v>189</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190</v>
      </c>
      <c r="AF569" s="207"/>
      <c r="AG569" s="207"/>
      <c r="AH569" s="208"/>
      <c r="AI569" s="199" t="s">
        <v>458</v>
      </c>
      <c r="AJ569" s="199"/>
      <c r="AK569" s="199"/>
      <c r="AL569" s="200"/>
      <c r="AM569" s="199" t="s">
        <v>459</v>
      </c>
      <c r="AN569" s="199"/>
      <c r="AO569" s="199"/>
      <c r="AP569" s="200"/>
      <c r="AQ569" s="200" t="s">
        <v>182</v>
      </c>
      <c r="AR569" s="184"/>
      <c r="AS569" s="184"/>
      <c r="AT569" s="185"/>
      <c r="AU569" s="161" t="s">
        <v>133</v>
      </c>
      <c r="AV569" s="161"/>
      <c r="AW569" s="161"/>
      <c r="AX569" s="162"/>
      <c r="AY569">
        <f>COUNTA($G$571)</f>
        <v>0</v>
      </c>
    </row>
    <row r="570" spans="1:51" ht="18.75" hidden="1" customHeight="1" x14ac:dyDescent="0.15">
      <c r="A570" s="98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183</v>
      </c>
      <c r="AH570" s="187"/>
      <c r="AI570" s="201"/>
      <c r="AJ570" s="201"/>
      <c r="AK570" s="201"/>
      <c r="AL570" s="202"/>
      <c r="AM570" s="201"/>
      <c r="AN570" s="201"/>
      <c r="AO570" s="201"/>
      <c r="AP570" s="202"/>
      <c r="AQ570" s="216"/>
      <c r="AR570" s="163"/>
      <c r="AS570" s="164" t="s">
        <v>183</v>
      </c>
      <c r="AT570" s="187"/>
      <c r="AU570" s="163"/>
      <c r="AV570" s="163"/>
      <c r="AW570" s="164" t="s">
        <v>175</v>
      </c>
      <c r="AX570" s="165"/>
      <c r="AY570">
        <f>$AY$569</f>
        <v>0</v>
      </c>
    </row>
    <row r="571" spans="1:51" ht="23.25" hidden="1" customHeight="1" x14ac:dyDescent="0.15">
      <c r="A571" s="98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9"/>
      <c r="B574" s="238"/>
      <c r="C574" s="237"/>
      <c r="D574" s="238"/>
      <c r="E574" s="181" t="s">
        <v>192</v>
      </c>
      <c r="F574" s="182"/>
      <c r="G574" s="183" t="s">
        <v>189</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190</v>
      </c>
      <c r="AF574" s="207"/>
      <c r="AG574" s="207"/>
      <c r="AH574" s="208"/>
      <c r="AI574" s="199" t="s">
        <v>458</v>
      </c>
      <c r="AJ574" s="199"/>
      <c r="AK574" s="199"/>
      <c r="AL574" s="200"/>
      <c r="AM574" s="199" t="s">
        <v>459</v>
      </c>
      <c r="AN574" s="199"/>
      <c r="AO574" s="199"/>
      <c r="AP574" s="200"/>
      <c r="AQ574" s="200" t="s">
        <v>182</v>
      </c>
      <c r="AR574" s="184"/>
      <c r="AS574" s="184"/>
      <c r="AT574" s="185"/>
      <c r="AU574" s="161" t="s">
        <v>133</v>
      </c>
      <c r="AV574" s="161"/>
      <c r="AW574" s="161"/>
      <c r="AX574" s="162"/>
      <c r="AY574">
        <f>COUNTA($G$576)</f>
        <v>0</v>
      </c>
    </row>
    <row r="575" spans="1:51" ht="18.75" hidden="1" customHeight="1" x14ac:dyDescent="0.15">
      <c r="A575" s="98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183</v>
      </c>
      <c r="AH575" s="187"/>
      <c r="AI575" s="201"/>
      <c r="AJ575" s="201"/>
      <c r="AK575" s="201"/>
      <c r="AL575" s="202"/>
      <c r="AM575" s="201"/>
      <c r="AN575" s="201"/>
      <c r="AO575" s="201"/>
      <c r="AP575" s="202"/>
      <c r="AQ575" s="216"/>
      <c r="AR575" s="163"/>
      <c r="AS575" s="164" t="s">
        <v>183</v>
      </c>
      <c r="AT575" s="187"/>
      <c r="AU575" s="163"/>
      <c r="AV575" s="163"/>
      <c r="AW575" s="164" t="s">
        <v>175</v>
      </c>
      <c r="AX575" s="165"/>
      <c r="AY575">
        <f>$AY$574</f>
        <v>0</v>
      </c>
    </row>
    <row r="576" spans="1:51" ht="23.25" hidden="1" customHeight="1" x14ac:dyDescent="0.15">
      <c r="A576" s="98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9"/>
      <c r="B579" s="238"/>
      <c r="C579" s="237"/>
      <c r="D579" s="238"/>
      <c r="E579" s="181" t="s">
        <v>192</v>
      </c>
      <c r="F579" s="182"/>
      <c r="G579" s="183" t="s">
        <v>189</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190</v>
      </c>
      <c r="AF579" s="207"/>
      <c r="AG579" s="207"/>
      <c r="AH579" s="208"/>
      <c r="AI579" s="199" t="s">
        <v>458</v>
      </c>
      <c r="AJ579" s="199"/>
      <c r="AK579" s="199"/>
      <c r="AL579" s="200"/>
      <c r="AM579" s="199" t="s">
        <v>459</v>
      </c>
      <c r="AN579" s="199"/>
      <c r="AO579" s="199"/>
      <c r="AP579" s="200"/>
      <c r="AQ579" s="200" t="s">
        <v>182</v>
      </c>
      <c r="AR579" s="184"/>
      <c r="AS579" s="184"/>
      <c r="AT579" s="185"/>
      <c r="AU579" s="161" t="s">
        <v>133</v>
      </c>
      <c r="AV579" s="161"/>
      <c r="AW579" s="161"/>
      <c r="AX579" s="162"/>
      <c r="AY579">
        <f>COUNTA($G$581)</f>
        <v>0</v>
      </c>
    </row>
    <row r="580" spans="1:51" ht="18.75" hidden="1" customHeight="1" x14ac:dyDescent="0.15">
      <c r="A580" s="98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183</v>
      </c>
      <c r="AH580" s="187"/>
      <c r="AI580" s="201"/>
      <c r="AJ580" s="201"/>
      <c r="AK580" s="201"/>
      <c r="AL580" s="202"/>
      <c r="AM580" s="201"/>
      <c r="AN580" s="201"/>
      <c r="AO580" s="201"/>
      <c r="AP580" s="202"/>
      <c r="AQ580" s="216"/>
      <c r="AR580" s="163"/>
      <c r="AS580" s="164" t="s">
        <v>183</v>
      </c>
      <c r="AT580" s="187"/>
      <c r="AU580" s="163"/>
      <c r="AV580" s="163"/>
      <c r="AW580" s="164" t="s">
        <v>175</v>
      </c>
      <c r="AX580" s="165"/>
      <c r="AY580">
        <f>$AY$579</f>
        <v>0</v>
      </c>
    </row>
    <row r="581" spans="1:51" ht="23.25" hidden="1" customHeight="1" x14ac:dyDescent="0.15">
      <c r="A581" s="98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9"/>
      <c r="B584" s="238"/>
      <c r="C584" s="237"/>
      <c r="D584" s="238"/>
      <c r="E584" s="181" t="s">
        <v>192</v>
      </c>
      <c r="F584" s="182"/>
      <c r="G584" s="183" t="s">
        <v>189</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190</v>
      </c>
      <c r="AF584" s="207"/>
      <c r="AG584" s="207"/>
      <c r="AH584" s="208"/>
      <c r="AI584" s="199" t="s">
        <v>458</v>
      </c>
      <c r="AJ584" s="199"/>
      <c r="AK584" s="199"/>
      <c r="AL584" s="200"/>
      <c r="AM584" s="199" t="s">
        <v>459</v>
      </c>
      <c r="AN584" s="199"/>
      <c r="AO584" s="199"/>
      <c r="AP584" s="200"/>
      <c r="AQ584" s="200" t="s">
        <v>182</v>
      </c>
      <c r="AR584" s="184"/>
      <c r="AS584" s="184"/>
      <c r="AT584" s="185"/>
      <c r="AU584" s="161" t="s">
        <v>133</v>
      </c>
      <c r="AV584" s="161"/>
      <c r="AW584" s="161"/>
      <c r="AX584" s="162"/>
      <c r="AY584">
        <f>COUNTA($G$586)</f>
        <v>0</v>
      </c>
    </row>
    <row r="585" spans="1:51" ht="18.75" hidden="1" customHeight="1" x14ac:dyDescent="0.15">
      <c r="A585" s="98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183</v>
      </c>
      <c r="AH585" s="187"/>
      <c r="AI585" s="201"/>
      <c r="AJ585" s="201"/>
      <c r="AK585" s="201"/>
      <c r="AL585" s="202"/>
      <c r="AM585" s="201"/>
      <c r="AN585" s="201"/>
      <c r="AO585" s="201"/>
      <c r="AP585" s="202"/>
      <c r="AQ585" s="216"/>
      <c r="AR585" s="163"/>
      <c r="AS585" s="164" t="s">
        <v>183</v>
      </c>
      <c r="AT585" s="187"/>
      <c r="AU585" s="163"/>
      <c r="AV585" s="163"/>
      <c r="AW585" s="164" t="s">
        <v>175</v>
      </c>
      <c r="AX585" s="165"/>
      <c r="AY585">
        <f>$AY$584</f>
        <v>0</v>
      </c>
    </row>
    <row r="586" spans="1:51" ht="23.25" hidden="1" customHeight="1" x14ac:dyDescent="0.15">
      <c r="A586" s="98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9"/>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9"/>
      <c r="B592" s="238"/>
      <c r="C592" s="237"/>
      <c r="D592" s="238"/>
      <c r="E592" s="224" t="s">
        <v>315</v>
      </c>
      <c r="F592" s="225"/>
      <c r="G592" s="226" t="s">
        <v>202</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9"/>
      <c r="B593" s="238"/>
      <c r="C593" s="237"/>
      <c r="D593" s="238"/>
      <c r="E593" s="181" t="s">
        <v>191</v>
      </c>
      <c r="F593" s="182"/>
      <c r="G593" s="183" t="s">
        <v>188</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190</v>
      </c>
      <c r="AF593" s="207"/>
      <c r="AG593" s="207"/>
      <c r="AH593" s="208"/>
      <c r="AI593" s="199" t="s">
        <v>458</v>
      </c>
      <c r="AJ593" s="199"/>
      <c r="AK593" s="199"/>
      <c r="AL593" s="200"/>
      <c r="AM593" s="199" t="s">
        <v>459</v>
      </c>
      <c r="AN593" s="199"/>
      <c r="AO593" s="199"/>
      <c r="AP593" s="200"/>
      <c r="AQ593" s="200" t="s">
        <v>182</v>
      </c>
      <c r="AR593" s="184"/>
      <c r="AS593" s="184"/>
      <c r="AT593" s="185"/>
      <c r="AU593" s="161" t="s">
        <v>133</v>
      </c>
      <c r="AV593" s="161"/>
      <c r="AW593" s="161"/>
      <c r="AX593" s="162"/>
      <c r="AY593">
        <f>COUNTA($G$595)</f>
        <v>0</v>
      </c>
    </row>
    <row r="594" spans="1:51" ht="18.75" hidden="1" customHeight="1" x14ac:dyDescent="0.15">
      <c r="A594" s="98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183</v>
      </c>
      <c r="AH594" s="187"/>
      <c r="AI594" s="201"/>
      <c r="AJ594" s="201"/>
      <c r="AK594" s="201"/>
      <c r="AL594" s="202"/>
      <c r="AM594" s="201"/>
      <c r="AN594" s="201"/>
      <c r="AO594" s="201"/>
      <c r="AP594" s="202"/>
      <c r="AQ594" s="216"/>
      <c r="AR594" s="163"/>
      <c r="AS594" s="164" t="s">
        <v>183</v>
      </c>
      <c r="AT594" s="187"/>
      <c r="AU594" s="163"/>
      <c r="AV594" s="163"/>
      <c r="AW594" s="164" t="s">
        <v>175</v>
      </c>
      <c r="AX594" s="165"/>
      <c r="AY594">
        <f>$AY$593</f>
        <v>0</v>
      </c>
    </row>
    <row r="595" spans="1:51" ht="23.25" hidden="1" customHeight="1" x14ac:dyDescent="0.15">
      <c r="A595" s="98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9"/>
      <c r="B598" s="238"/>
      <c r="C598" s="237"/>
      <c r="D598" s="238"/>
      <c r="E598" s="181" t="s">
        <v>191</v>
      </c>
      <c r="F598" s="182"/>
      <c r="G598" s="183" t="s">
        <v>188</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190</v>
      </c>
      <c r="AF598" s="207"/>
      <c r="AG598" s="207"/>
      <c r="AH598" s="208"/>
      <c r="AI598" s="199" t="s">
        <v>458</v>
      </c>
      <c r="AJ598" s="199"/>
      <c r="AK598" s="199"/>
      <c r="AL598" s="200"/>
      <c r="AM598" s="199" t="s">
        <v>459</v>
      </c>
      <c r="AN598" s="199"/>
      <c r="AO598" s="199"/>
      <c r="AP598" s="200"/>
      <c r="AQ598" s="200" t="s">
        <v>182</v>
      </c>
      <c r="AR598" s="184"/>
      <c r="AS598" s="184"/>
      <c r="AT598" s="185"/>
      <c r="AU598" s="161" t="s">
        <v>133</v>
      </c>
      <c r="AV598" s="161"/>
      <c r="AW598" s="161"/>
      <c r="AX598" s="162"/>
      <c r="AY598">
        <f>COUNTA($G$600)</f>
        <v>0</v>
      </c>
    </row>
    <row r="599" spans="1:51" ht="18.75" hidden="1" customHeight="1" x14ac:dyDescent="0.15">
      <c r="A599" s="98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183</v>
      </c>
      <c r="AH599" s="187"/>
      <c r="AI599" s="201"/>
      <c r="AJ599" s="201"/>
      <c r="AK599" s="201"/>
      <c r="AL599" s="202"/>
      <c r="AM599" s="201"/>
      <c r="AN599" s="201"/>
      <c r="AO599" s="201"/>
      <c r="AP599" s="202"/>
      <c r="AQ599" s="216"/>
      <c r="AR599" s="163"/>
      <c r="AS599" s="164" t="s">
        <v>183</v>
      </c>
      <c r="AT599" s="187"/>
      <c r="AU599" s="163"/>
      <c r="AV599" s="163"/>
      <c r="AW599" s="164" t="s">
        <v>175</v>
      </c>
      <c r="AX599" s="165"/>
      <c r="AY599">
        <f>$AY$598</f>
        <v>0</v>
      </c>
    </row>
    <row r="600" spans="1:51" ht="23.25" hidden="1" customHeight="1" x14ac:dyDescent="0.15">
      <c r="A600" s="98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9"/>
      <c r="B603" s="238"/>
      <c r="C603" s="237"/>
      <c r="D603" s="238"/>
      <c r="E603" s="181" t="s">
        <v>191</v>
      </c>
      <c r="F603" s="182"/>
      <c r="G603" s="183" t="s">
        <v>188</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190</v>
      </c>
      <c r="AF603" s="207"/>
      <c r="AG603" s="207"/>
      <c r="AH603" s="208"/>
      <c r="AI603" s="199" t="s">
        <v>458</v>
      </c>
      <c r="AJ603" s="199"/>
      <c r="AK603" s="199"/>
      <c r="AL603" s="200"/>
      <c r="AM603" s="199" t="s">
        <v>459</v>
      </c>
      <c r="AN603" s="199"/>
      <c r="AO603" s="199"/>
      <c r="AP603" s="200"/>
      <c r="AQ603" s="200" t="s">
        <v>182</v>
      </c>
      <c r="AR603" s="184"/>
      <c r="AS603" s="184"/>
      <c r="AT603" s="185"/>
      <c r="AU603" s="161" t="s">
        <v>133</v>
      </c>
      <c r="AV603" s="161"/>
      <c r="AW603" s="161"/>
      <c r="AX603" s="162"/>
      <c r="AY603">
        <f>COUNTA($G$605)</f>
        <v>0</v>
      </c>
    </row>
    <row r="604" spans="1:51" ht="18.75" hidden="1" customHeight="1" x14ac:dyDescent="0.15">
      <c r="A604" s="98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183</v>
      </c>
      <c r="AH604" s="187"/>
      <c r="AI604" s="201"/>
      <c r="AJ604" s="201"/>
      <c r="AK604" s="201"/>
      <c r="AL604" s="202"/>
      <c r="AM604" s="201"/>
      <c r="AN604" s="201"/>
      <c r="AO604" s="201"/>
      <c r="AP604" s="202"/>
      <c r="AQ604" s="216"/>
      <c r="AR604" s="163"/>
      <c r="AS604" s="164" t="s">
        <v>183</v>
      </c>
      <c r="AT604" s="187"/>
      <c r="AU604" s="163"/>
      <c r="AV604" s="163"/>
      <c r="AW604" s="164" t="s">
        <v>175</v>
      </c>
      <c r="AX604" s="165"/>
      <c r="AY604">
        <f>$AY$603</f>
        <v>0</v>
      </c>
    </row>
    <row r="605" spans="1:51" ht="23.25" hidden="1" customHeight="1" x14ac:dyDescent="0.15">
      <c r="A605" s="98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9"/>
      <c r="B608" s="238"/>
      <c r="C608" s="237"/>
      <c r="D608" s="238"/>
      <c r="E608" s="181" t="s">
        <v>191</v>
      </c>
      <c r="F608" s="182"/>
      <c r="G608" s="183" t="s">
        <v>188</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190</v>
      </c>
      <c r="AF608" s="207"/>
      <c r="AG608" s="207"/>
      <c r="AH608" s="208"/>
      <c r="AI608" s="199" t="s">
        <v>458</v>
      </c>
      <c r="AJ608" s="199"/>
      <c r="AK608" s="199"/>
      <c r="AL608" s="200"/>
      <c r="AM608" s="199" t="s">
        <v>459</v>
      </c>
      <c r="AN608" s="199"/>
      <c r="AO608" s="199"/>
      <c r="AP608" s="200"/>
      <c r="AQ608" s="200" t="s">
        <v>182</v>
      </c>
      <c r="AR608" s="184"/>
      <c r="AS608" s="184"/>
      <c r="AT608" s="185"/>
      <c r="AU608" s="161" t="s">
        <v>133</v>
      </c>
      <c r="AV608" s="161"/>
      <c r="AW608" s="161"/>
      <c r="AX608" s="162"/>
      <c r="AY608">
        <f>COUNTA($G$610)</f>
        <v>0</v>
      </c>
    </row>
    <row r="609" spans="1:51" ht="18.75" hidden="1" customHeight="1" x14ac:dyDescent="0.15">
      <c r="A609" s="98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183</v>
      </c>
      <c r="AH609" s="187"/>
      <c r="AI609" s="201"/>
      <c r="AJ609" s="201"/>
      <c r="AK609" s="201"/>
      <c r="AL609" s="202"/>
      <c r="AM609" s="201"/>
      <c r="AN609" s="201"/>
      <c r="AO609" s="201"/>
      <c r="AP609" s="202"/>
      <c r="AQ609" s="216"/>
      <c r="AR609" s="163"/>
      <c r="AS609" s="164" t="s">
        <v>183</v>
      </c>
      <c r="AT609" s="187"/>
      <c r="AU609" s="163"/>
      <c r="AV609" s="163"/>
      <c r="AW609" s="164" t="s">
        <v>175</v>
      </c>
      <c r="AX609" s="165"/>
      <c r="AY609">
        <f>$AY$608</f>
        <v>0</v>
      </c>
    </row>
    <row r="610" spans="1:51" ht="23.25" hidden="1" customHeight="1" x14ac:dyDescent="0.15">
      <c r="A610" s="98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9"/>
      <c r="B613" s="238"/>
      <c r="C613" s="237"/>
      <c r="D613" s="238"/>
      <c r="E613" s="181" t="s">
        <v>191</v>
      </c>
      <c r="F613" s="182"/>
      <c r="G613" s="183" t="s">
        <v>188</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190</v>
      </c>
      <c r="AF613" s="207"/>
      <c r="AG613" s="207"/>
      <c r="AH613" s="208"/>
      <c r="AI613" s="199" t="s">
        <v>458</v>
      </c>
      <c r="AJ613" s="199"/>
      <c r="AK613" s="199"/>
      <c r="AL613" s="200"/>
      <c r="AM613" s="199" t="s">
        <v>459</v>
      </c>
      <c r="AN613" s="199"/>
      <c r="AO613" s="199"/>
      <c r="AP613" s="200"/>
      <c r="AQ613" s="200" t="s">
        <v>182</v>
      </c>
      <c r="AR613" s="184"/>
      <c r="AS613" s="184"/>
      <c r="AT613" s="185"/>
      <c r="AU613" s="161" t="s">
        <v>133</v>
      </c>
      <c r="AV613" s="161"/>
      <c r="AW613" s="161"/>
      <c r="AX613" s="162"/>
      <c r="AY613">
        <f>COUNTA($G$615)</f>
        <v>0</v>
      </c>
    </row>
    <row r="614" spans="1:51" ht="18.75" hidden="1" customHeight="1" x14ac:dyDescent="0.15">
      <c r="A614" s="98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183</v>
      </c>
      <c r="AH614" s="187"/>
      <c r="AI614" s="201"/>
      <c r="AJ614" s="201"/>
      <c r="AK614" s="201"/>
      <c r="AL614" s="202"/>
      <c r="AM614" s="201"/>
      <c r="AN614" s="201"/>
      <c r="AO614" s="201"/>
      <c r="AP614" s="202"/>
      <c r="AQ614" s="216"/>
      <c r="AR614" s="163"/>
      <c r="AS614" s="164" t="s">
        <v>183</v>
      </c>
      <c r="AT614" s="187"/>
      <c r="AU614" s="163"/>
      <c r="AV614" s="163"/>
      <c r="AW614" s="164" t="s">
        <v>175</v>
      </c>
      <c r="AX614" s="165"/>
      <c r="AY614">
        <f>$AY$613</f>
        <v>0</v>
      </c>
    </row>
    <row r="615" spans="1:51" ht="23.25" hidden="1" customHeight="1" x14ac:dyDescent="0.15">
      <c r="A615" s="98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9"/>
      <c r="B618" s="238"/>
      <c r="C618" s="237"/>
      <c r="D618" s="238"/>
      <c r="E618" s="181" t="s">
        <v>192</v>
      </c>
      <c r="F618" s="182"/>
      <c r="G618" s="183" t="s">
        <v>189</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190</v>
      </c>
      <c r="AF618" s="207"/>
      <c r="AG618" s="207"/>
      <c r="AH618" s="208"/>
      <c r="AI618" s="199" t="s">
        <v>458</v>
      </c>
      <c r="AJ618" s="199"/>
      <c r="AK618" s="199"/>
      <c r="AL618" s="200"/>
      <c r="AM618" s="199" t="s">
        <v>459</v>
      </c>
      <c r="AN618" s="199"/>
      <c r="AO618" s="199"/>
      <c r="AP618" s="200"/>
      <c r="AQ618" s="200" t="s">
        <v>182</v>
      </c>
      <c r="AR618" s="184"/>
      <c r="AS618" s="184"/>
      <c r="AT618" s="185"/>
      <c r="AU618" s="161" t="s">
        <v>133</v>
      </c>
      <c r="AV618" s="161"/>
      <c r="AW618" s="161"/>
      <c r="AX618" s="162"/>
      <c r="AY618">
        <f>COUNTA($G$620)</f>
        <v>0</v>
      </c>
    </row>
    <row r="619" spans="1:51" ht="18.75" hidden="1" customHeight="1" x14ac:dyDescent="0.15">
      <c r="A619" s="98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183</v>
      </c>
      <c r="AH619" s="187"/>
      <c r="AI619" s="201"/>
      <c r="AJ619" s="201"/>
      <c r="AK619" s="201"/>
      <c r="AL619" s="202"/>
      <c r="AM619" s="201"/>
      <c r="AN619" s="201"/>
      <c r="AO619" s="201"/>
      <c r="AP619" s="202"/>
      <c r="AQ619" s="216"/>
      <c r="AR619" s="163"/>
      <c r="AS619" s="164" t="s">
        <v>183</v>
      </c>
      <c r="AT619" s="187"/>
      <c r="AU619" s="163"/>
      <c r="AV619" s="163"/>
      <c r="AW619" s="164" t="s">
        <v>175</v>
      </c>
      <c r="AX619" s="165"/>
      <c r="AY619">
        <f>$AY$618</f>
        <v>0</v>
      </c>
    </row>
    <row r="620" spans="1:51" ht="23.25" hidden="1" customHeight="1" x14ac:dyDescent="0.15">
      <c r="A620" s="98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9"/>
      <c r="B623" s="238"/>
      <c r="C623" s="237"/>
      <c r="D623" s="238"/>
      <c r="E623" s="181" t="s">
        <v>192</v>
      </c>
      <c r="F623" s="182"/>
      <c r="G623" s="183" t="s">
        <v>189</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190</v>
      </c>
      <c r="AF623" s="207"/>
      <c r="AG623" s="207"/>
      <c r="AH623" s="208"/>
      <c r="AI623" s="199" t="s">
        <v>458</v>
      </c>
      <c r="AJ623" s="199"/>
      <c r="AK623" s="199"/>
      <c r="AL623" s="200"/>
      <c r="AM623" s="199" t="s">
        <v>459</v>
      </c>
      <c r="AN623" s="199"/>
      <c r="AO623" s="199"/>
      <c r="AP623" s="200"/>
      <c r="AQ623" s="200" t="s">
        <v>182</v>
      </c>
      <c r="AR623" s="184"/>
      <c r="AS623" s="184"/>
      <c r="AT623" s="185"/>
      <c r="AU623" s="161" t="s">
        <v>133</v>
      </c>
      <c r="AV623" s="161"/>
      <c r="AW623" s="161"/>
      <c r="AX623" s="162"/>
      <c r="AY623">
        <f>COUNTA($G$625)</f>
        <v>0</v>
      </c>
    </row>
    <row r="624" spans="1:51" ht="18.75" hidden="1" customHeight="1" x14ac:dyDescent="0.15">
      <c r="A624" s="98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183</v>
      </c>
      <c r="AH624" s="187"/>
      <c r="AI624" s="201"/>
      <c r="AJ624" s="201"/>
      <c r="AK624" s="201"/>
      <c r="AL624" s="202"/>
      <c r="AM624" s="201"/>
      <c r="AN624" s="201"/>
      <c r="AO624" s="201"/>
      <c r="AP624" s="202"/>
      <c r="AQ624" s="216"/>
      <c r="AR624" s="163"/>
      <c r="AS624" s="164" t="s">
        <v>183</v>
      </c>
      <c r="AT624" s="187"/>
      <c r="AU624" s="163"/>
      <c r="AV624" s="163"/>
      <c r="AW624" s="164" t="s">
        <v>175</v>
      </c>
      <c r="AX624" s="165"/>
      <c r="AY624">
        <f>$AY$623</f>
        <v>0</v>
      </c>
    </row>
    <row r="625" spans="1:51" ht="23.25" hidden="1" customHeight="1" x14ac:dyDescent="0.15">
      <c r="A625" s="98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9"/>
      <c r="B628" s="238"/>
      <c r="C628" s="237"/>
      <c r="D628" s="238"/>
      <c r="E628" s="181" t="s">
        <v>192</v>
      </c>
      <c r="F628" s="182"/>
      <c r="G628" s="183" t="s">
        <v>189</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190</v>
      </c>
      <c r="AF628" s="207"/>
      <c r="AG628" s="207"/>
      <c r="AH628" s="208"/>
      <c r="AI628" s="199" t="s">
        <v>458</v>
      </c>
      <c r="AJ628" s="199"/>
      <c r="AK628" s="199"/>
      <c r="AL628" s="200"/>
      <c r="AM628" s="199" t="s">
        <v>459</v>
      </c>
      <c r="AN628" s="199"/>
      <c r="AO628" s="199"/>
      <c r="AP628" s="200"/>
      <c r="AQ628" s="200" t="s">
        <v>182</v>
      </c>
      <c r="AR628" s="184"/>
      <c r="AS628" s="184"/>
      <c r="AT628" s="185"/>
      <c r="AU628" s="161" t="s">
        <v>133</v>
      </c>
      <c r="AV628" s="161"/>
      <c r="AW628" s="161"/>
      <c r="AX628" s="162"/>
      <c r="AY628">
        <f>COUNTA($G$630)</f>
        <v>0</v>
      </c>
    </row>
    <row r="629" spans="1:51" ht="18.75" hidden="1" customHeight="1" x14ac:dyDescent="0.15">
      <c r="A629" s="98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183</v>
      </c>
      <c r="AH629" s="187"/>
      <c r="AI629" s="201"/>
      <c r="AJ629" s="201"/>
      <c r="AK629" s="201"/>
      <c r="AL629" s="202"/>
      <c r="AM629" s="201"/>
      <c r="AN629" s="201"/>
      <c r="AO629" s="201"/>
      <c r="AP629" s="202"/>
      <c r="AQ629" s="216"/>
      <c r="AR629" s="163"/>
      <c r="AS629" s="164" t="s">
        <v>183</v>
      </c>
      <c r="AT629" s="187"/>
      <c r="AU629" s="163"/>
      <c r="AV629" s="163"/>
      <c r="AW629" s="164" t="s">
        <v>175</v>
      </c>
      <c r="AX629" s="165"/>
      <c r="AY629">
        <f>$AY$628</f>
        <v>0</v>
      </c>
    </row>
    <row r="630" spans="1:51" ht="23.25" hidden="1" customHeight="1" x14ac:dyDescent="0.15">
      <c r="A630" s="98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9"/>
      <c r="B633" s="238"/>
      <c r="C633" s="237"/>
      <c r="D633" s="238"/>
      <c r="E633" s="181" t="s">
        <v>192</v>
      </c>
      <c r="F633" s="182"/>
      <c r="G633" s="183" t="s">
        <v>189</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190</v>
      </c>
      <c r="AF633" s="207"/>
      <c r="AG633" s="207"/>
      <c r="AH633" s="208"/>
      <c r="AI633" s="199" t="s">
        <v>458</v>
      </c>
      <c r="AJ633" s="199"/>
      <c r="AK633" s="199"/>
      <c r="AL633" s="200"/>
      <c r="AM633" s="199" t="s">
        <v>459</v>
      </c>
      <c r="AN633" s="199"/>
      <c r="AO633" s="199"/>
      <c r="AP633" s="200"/>
      <c r="AQ633" s="200" t="s">
        <v>182</v>
      </c>
      <c r="AR633" s="184"/>
      <c r="AS633" s="184"/>
      <c r="AT633" s="185"/>
      <c r="AU633" s="161" t="s">
        <v>133</v>
      </c>
      <c r="AV633" s="161"/>
      <c r="AW633" s="161"/>
      <c r="AX633" s="162"/>
      <c r="AY633">
        <f>COUNTA($G$635)</f>
        <v>0</v>
      </c>
    </row>
    <row r="634" spans="1:51" ht="18.75" hidden="1" customHeight="1" x14ac:dyDescent="0.15">
      <c r="A634" s="98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183</v>
      </c>
      <c r="AH634" s="187"/>
      <c r="AI634" s="201"/>
      <c r="AJ634" s="201"/>
      <c r="AK634" s="201"/>
      <c r="AL634" s="202"/>
      <c r="AM634" s="201"/>
      <c r="AN634" s="201"/>
      <c r="AO634" s="201"/>
      <c r="AP634" s="202"/>
      <c r="AQ634" s="216"/>
      <c r="AR634" s="163"/>
      <c r="AS634" s="164" t="s">
        <v>183</v>
      </c>
      <c r="AT634" s="187"/>
      <c r="AU634" s="163"/>
      <c r="AV634" s="163"/>
      <c r="AW634" s="164" t="s">
        <v>175</v>
      </c>
      <c r="AX634" s="165"/>
      <c r="AY634">
        <f>$AY$633</f>
        <v>0</v>
      </c>
    </row>
    <row r="635" spans="1:51" ht="23.25" hidden="1" customHeight="1" x14ac:dyDescent="0.15">
      <c r="A635" s="98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9"/>
      <c r="B638" s="238"/>
      <c r="C638" s="237"/>
      <c r="D638" s="238"/>
      <c r="E638" s="181" t="s">
        <v>192</v>
      </c>
      <c r="F638" s="182"/>
      <c r="G638" s="183" t="s">
        <v>189</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190</v>
      </c>
      <c r="AF638" s="207"/>
      <c r="AG638" s="207"/>
      <c r="AH638" s="208"/>
      <c r="AI638" s="199" t="s">
        <v>458</v>
      </c>
      <c r="AJ638" s="199"/>
      <c r="AK638" s="199"/>
      <c r="AL638" s="200"/>
      <c r="AM638" s="199" t="s">
        <v>459</v>
      </c>
      <c r="AN638" s="199"/>
      <c r="AO638" s="199"/>
      <c r="AP638" s="200"/>
      <c r="AQ638" s="200" t="s">
        <v>182</v>
      </c>
      <c r="AR638" s="184"/>
      <c r="AS638" s="184"/>
      <c r="AT638" s="185"/>
      <c r="AU638" s="161" t="s">
        <v>133</v>
      </c>
      <c r="AV638" s="161"/>
      <c r="AW638" s="161"/>
      <c r="AX638" s="162"/>
      <c r="AY638">
        <f>COUNTA($G$640)</f>
        <v>0</v>
      </c>
    </row>
    <row r="639" spans="1:51" ht="18.75" hidden="1" customHeight="1" x14ac:dyDescent="0.15">
      <c r="A639" s="98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183</v>
      </c>
      <c r="AH639" s="187"/>
      <c r="AI639" s="201"/>
      <c r="AJ639" s="201"/>
      <c r="AK639" s="201"/>
      <c r="AL639" s="202"/>
      <c r="AM639" s="201"/>
      <c r="AN639" s="201"/>
      <c r="AO639" s="201"/>
      <c r="AP639" s="202"/>
      <c r="AQ639" s="216"/>
      <c r="AR639" s="163"/>
      <c r="AS639" s="164" t="s">
        <v>183</v>
      </c>
      <c r="AT639" s="187"/>
      <c r="AU639" s="163"/>
      <c r="AV639" s="163"/>
      <c r="AW639" s="164" t="s">
        <v>175</v>
      </c>
      <c r="AX639" s="165"/>
      <c r="AY639">
        <f>$AY$638</f>
        <v>0</v>
      </c>
    </row>
    <row r="640" spans="1:51" ht="23.25" hidden="1" customHeight="1" x14ac:dyDescent="0.15">
      <c r="A640" s="98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9"/>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9"/>
      <c r="B646" s="238"/>
      <c r="C646" s="237"/>
      <c r="D646" s="238"/>
      <c r="E646" s="224" t="s">
        <v>316</v>
      </c>
      <c r="F646" s="225"/>
      <c r="G646" s="226" t="s">
        <v>202</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9"/>
      <c r="B647" s="238"/>
      <c r="C647" s="237"/>
      <c r="D647" s="238"/>
      <c r="E647" s="181" t="s">
        <v>191</v>
      </c>
      <c r="F647" s="182"/>
      <c r="G647" s="183" t="s">
        <v>188</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190</v>
      </c>
      <c r="AF647" s="207"/>
      <c r="AG647" s="207"/>
      <c r="AH647" s="208"/>
      <c r="AI647" s="199" t="s">
        <v>458</v>
      </c>
      <c r="AJ647" s="199"/>
      <c r="AK647" s="199"/>
      <c r="AL647" s="200"/>
      <c r="AM647" s="199" t="s">
        <v>459</v>
      </c>
      <c r="AN647" s="199"/>
      <c r="AO647" s="199"/>
      <c r="AP647" s="200"/>
      <c r="AQ647" s="200" t="s">
        <v>182</v>
      </c>
      <c r="AR647" s="184"/>
      <c r="AS647" s="184"/>
      <c r="AT647" s="185"/>
      <c r="AU647" s="161" t="s">
        <v>133</v>
      </c>
      <c r="AV647" s="161"/>
      <c r="AW647" s="161"/>
      <c r="AX647" s="162"/>
      <c r="AY647">
        <f>COUNTA($G$649)</f>
        <v>0</v>
      </c>
    </row>
    <row r="648" spans="1:51" ht="18.75" hidden="1" customHeight="1" x14ac:dyDescent="0.15">
      <c r="A648" s="98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183</v>
      </c>
      <c r="AH648" s="187"/>
      <c r="AI648" s="201"/>
      <c r="AJ648" s="201"/>
      <c r="AK648" s="201"/>
      <c r="AL648" s="202"/>
      <c r="AM648" s="201"/>
      <c r="AN648" s="201"/>
      <c r="AO648" s="201"/>
      <c r="AP648" s="202"/>
      <c r="AQ648" s="216"/>
      <c r="AR648" s="163"/>
      <c r="AS648" s="164" t="s">
        <v>183</v>
      </c>
      <c r="AT648" s="187"/>
      <c r="AU648" s="163"/>
      <c r="AV648" s="163"/>
      <c r="AW648" s="164" t="s">
        <v>175</v>
      </c>
      <c r="AX648" s="165"/>
      <c r="AY648">
        <f>$AY$647</f>
        <v>0</v>
      </c>
    </row>
    <row r="649" spans="1:51" ht="23.25" hidden="1" customHeight="1" x14ac:dyDescent="0.15">
      <c r="A649" s="98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9"/>
      <c r="B652" s="238"/>
      <c r="C652" s="237"/>
      <c r="D652" s="238"/>
      <c r="E652" s="181" t="s">
        <v>191</v>
      </c>
      <c r="F652" s="182"/>
      <c r="G652" s="183" t="s">
        <v>188</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190</v>
      </c>
      <c r="AF652" s="207"/>
      <c r="AG652" s="207"/>
      <c r="AH652" s="208"/>
      <c r="AI652" s="199" t="s">
        <v>458</v>
      </c>
      <c r="AJ652" s="199"/>
      <c r="AK652" s="199"/>
      <c r="AL652" s="200"/>
      <c r="AM652" s="199" t="s">
        <v>459</v>
      </c>
      <c r="AN652" s="199"/>
      <c r="AO652" s="199"/>
      <c r="AP652" s="200"/>
      <c r="AQ652" s="200" t="s">
        <v>182</v>
      </c>
      <c r="AR652" s="184"/>
      <c r="AS652" s="184"/>
      <c r="AT652" s="185"/>
      <c r="AU652" s="161" t="s">
        <v>133</v>
      </c>
      <c r="AV652" s="161"/>
      <c r="AW652" s="161"/>
      <c r="AX652" s="162"/>
      <c r="AY652">
        <f>COUNTA($G$654)</f>
        <v>0</v>
      </c>
    </row>
    <row r="653" spans="1:51" ht="18.75" hidden="1" customHeight="1" x14ac:dyDescent="0.15">
      <c r="A653" s="98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183</v>
      </c>
      <c r="AH653" s="187"/>
      <c r="AI653" s="201"/>
      <c r="AJ653" s="201"/>
      <c r="AK653" s="201"/>
      <c r="AL653" s="202"/>
      <c r="AM653" s="201"/>
      <c r="AN653" s="201"/>
      <c r="AO653" s="201"/>
      <c r="AP653" s="202"/>
      <c r="AQ653" s="216"/>
      <c r="AR653" s="163"/>
      <c r="AS653" s="164" t="s">
        <v>183</v>
      </c>
      <c r="AT653" s="187"/>
      <c r="AU653" s="163"/>
      <c r="AV653" s="163"/>
      <c r="AW653" s="164" t="s">
        <v>175</v>
      </c>
      <c r="AX653" s="165"/>
      <c r="AY653">
        <f>$AY$652</f>
        <v>0</v>
      </c>
    </row>
    <row r="654" spans="1:51" ht="23.25" hidden="1" customHeight="1" x14ac:dyDescent="0.15">
      <c r="A654" s="98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9"/>
      <c r="B657" s="238"/>
      <c r="C657" s="237"/>
      <c r="D657" s="238"/>
      <c r="E657" s="181" t="s">
        <v>191</v>
      </c>
      <c r="F657" s="182"/>
      <c r="G657" s="183" t="s">
        <v>188</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190</v>
      </c>
      <c r="AF657" s="207"/>
      <c r="AG657" s="207"/>
      <c r="AH657" s="208"/>
      <c r="AI657" s="199" t="s">
        <v>458</v>
      </c>
      <c r="AJ657" s="199"/>
      <c r="AK657" s="199"/>
      <c r="AL657" s="200"/>
      <c r="AM657" s="199" t="s">
        <v>459</v>
      </c>
      <c r="AN657" s="199"/>
      <c r="AO657" s="199"/>
      <c r="AP657" s="200"/>
      <c r="AQ657" s="200" t="s">
        <v>182</v>
      </c>
      <c r="AR657" s="184"/>
      <c r="AS657" s="184"/>
      <c r="AT657" s="185"/>
      <c r="AU657" s="161" t="s">
        <v>133</v>
      </c>
      <c r="AV657" s="161"/>
      <c r="AW657" s="161"/>
      <c r="AX657" s="162"/>
      <c r="AY657">
        <f>COUNTA($G$659)</f>
        <v>0</v>
      </c>
    </row>
    <row r="658" spans="1:51" ht="18.75" hidden="1" customHeight="1" x14ac:dyDescent="0.15">
      <c r="A658" s="98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183</v>
      </c>
      <c r="AH658" s="187"/>
      <c r="AI658" s="201"/>
      <c r="AJ658" s="201"/>
      <c r="AK658" s="201"/>
      <c r="AL658" s="202"/>
      <c r="AM658" s="201"/>
      <c r="AN658" s="201"/>
      <c r="AO658" s="201"/>
      <c r="AP658" s="202"/>
      <c r="AQ658" s="216"/>
      <c r="AR658" s="163"/>
      <c r="AS658" s="164" t="s">
        <v>183</v>
      </c>
      <c r="AT658" s="187"/>
      <c r="AU658" s="163"/>
      <c r="AV658" s="163"/>
      <c r="AW658" s="164" t="s">
        <v>175</v>
      </c>
      <c r="AX658" s="165"/>
      <c r="AY658">
        <f>$AY$657</f>
        <v>0</v>
      </c>
    </row>
    <row r="659" spans="1:51" ht="23.25" hidden="1" customHeight="1" x14ac:dyDescent="0.15">
      <c r="A659" s="98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9"/>
      <c r="B662" s="238"/>
      <c r="C662" s="237"/>
      <c r="D662" s="238"/>
      <c r="E662" s="181" t="s">
        <v>191</v>
      </c>
      <c r="F662" s="182"/>
      <c r="G662" s="183" t="s">
        <v>188</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190</v>
      </c>
      <c r="AF662" s="207"/>
      <c r="AG662" s="207"/>
      <c r="AH662" s="208"/>
      <c r="AI662" s="199" t="s">
        <v>458</v>
      </c>
      <c r="AJ662" s="199"/>
      <c r="AK662" s="199"/>
      <c r="AL662" s="200"/>
      <c r="AM662" s="199" t="s">
        <v>459</v>
      </c>
      <c r="AN662" s="199"/>
      <c r="AO662" s="199"/>
      <c r="AP662" s="200"/>
      <c r="AQ662" s="200" t="s">
        <v>182</v>
      </c>
      <c r="AR662" s="184"/>
      <c r="AS662" s="184"/>
      <c r="AT662" s="185"/>
      <c r="AU662" s="161" t="s">
        <v>133</v>
      </c>
      <c r="AV662" s="161"/>
      <c r="AW662" s="161"/>
      <c r="AX662" s="162"/>
      <c r="AY662">
        <f>COUNTA($G$664)</f>
        <v>0</v>
      </c>
    </row>
    <row r="663" spans="1:51" ht="18.75" hidden="1" customHeight="1" x14ac:dyDescent="0.15">
      <c r="A663" s="98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183</v>
      </c>
      <c r="AH663" s="187"/>
      <c r="AI663" s="201"/>
      <c r="AJ663" s="201"/>
      <c r="AK663" s="201"/>
      <c r="AL663" s="202"/>
      <c r="AM663" s="201"/>
      <c r="AN663" s="201"/>
      <c r="AO663" s="201"/>
      <c r="AP663" s="202"/>
      <c r="AQ663" s="216"/>
      <c r="AR663" s="163"/>
      <c r="AS663" s="164" t="s">
        <v>183</v>
      </c>
      <c r="AT663" s="187"/>
      <c r="AU663" s="163"/>
      <c r="AV663" s="163"/>
      <c r="AW663" s="164" t="s">
        <v>175</v>
      </c>
      <c r="AX663" s="165"/>
      <c r="AY663">
        <f>$AY$662</f>
        <v>0</v>
      </c>
    </row>
    <row r="664" spans="1:51" ht="23.25" hidden="1" customHeight="1" x14ac:dyDescent="0.15">
      <c r="A664" s="98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9"/>
      <c r="B667" s="238"/>
      <c r="C667" s="237"/>
      <c r="D667" s="238"/>
      <c r="E667" s="181" t="s">
        <v>191</v>
      </c>
      <c r="F667" s="182"/>
      <c r="G667" s="183" t="s">
        <v>188</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190</v>
      </c>
      <c r="AF667" s="207"/>
      <c r="AG667" s="207"/>
      <c r="AH667" s="208"/>
      <c r="AI667" s="199" t="s">
        <v>458</v>
      </c>
      <c r="AJ667" s="199"/>
      <c r="AK667" s="199"/>
      <c r="AL667" s="200"/>
      <c r="AM667" s="199" t="s">
        <v>459</v>
      </c>
      <c r="AN667" s="199"/>
      <c r="AO667" s="199"/>
      <c r="AP667" s="200"/>
      <c r="AQ667" s="200" t="s">
        <v>182</v>
      </c>
      <c r="AR667" s="184"/>
      <c r="AS667" s="184"/>
      <c r="AT667" s="185"/>
      <c r="AU667" s="161" t="s">
        <v>133</v>
      </c>
      <c r="AV667" s="161"/>
      <c r="AW667" s="161"/>
      <c r="AX667" s="162"/>
      <c r="AY667">
        <f>COUNTA($G$669)</f>
        <v>0</v>
      </c>
    </row>
    <row r="668" spans="1:51" ht="18.75" hidden="1" customHeight="1" x14ac:dyDescent="0.15">
      <c r="A668" s="98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183</v>
      </c>
      <c r="AH668" s="187"/>
      <c r="AI668" s="201"/>
      <c r="AJ668" s="201"/>
      <c r="AK668" s="201"/>
      <c r="AL668" s="202"/>
      <c r="AM668" s="201"/>
      <c r="AN668" s="201"/>
      <c r="AO668" s="201"/>
      <c r="AP668" s="202"/>
      <c r="AQ668" s="216"/>
      <c r="AR668" s="163"/>
      <c r="AS668" s="164" t="s">
        <v>183</v>
      </c>
      <c r="AT668" s="187"/>
      <c r="AU668" s="163"/>
      <c r="AV668" s="163"/>
      <c r="AW668" s="164" t="s">
        <v>175</v>
      </c>
      <c r="AX668" s="165"/>
      <c r="AY668">
        <f>$AY$667</f>
        <v>0</v>
      </c>
    </row>
    <row r="669" spans="1:51" ht="23.25" hidden="1" customHeight="1" x14ac:dyDescent="0.15">
      <c r="A669" s="98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9"/>
      <c r="B672" s="238"/>
      <c r="C672" s="237"/>
      <c r="D672" s="238"/>
      <c r="E672" s="181" t="s">
        <v>192</v>
      </c>
      <c r="F672" s="182"/>
      <c r="G672" s="183" t="s">
        <v>189</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190</v>
      </c>
      <c r="AF672" s="207"/>
      <c r="AG672" s="207"/>
      <c r="AH672" s="208"/>
      <c r="AI672" s="199" t="s">
        <v>458</v>
      </c>
      <c r="AJ672" s="199"/>
      <c r="AK672" s="199"/>
      <c r="AL672" s="200"/>
      <c r="AM672" s="199" t="s">
        <v>459</v>
      </c>
      <c r="AN672" s="199"/>
      <c r="AO672" s="199"/>
      <c r="AP672" s="200"/>
      <c r="AQ672" s="200" t="s">
        <v>182</v>
      </c>
      <c r="AR672" s="184"/>
      <c r="AS672" s="184"/>
      <c r="AT672" s="185"/>
      <c r="AU672" s="161" t="s">
        <v>133</v>
      </c>
      <c r="AV672" s="161"/>
      <c r="AW672" s="161"/>
      <c r="AX672" s="162"/>
      <c r="AY672">
        <f>COUNTA($G$674)</f>
        <v>0</v>
      </c>
    </row>
    <row r="673" spans="1:51" ht="18.75" hidden="1" customHeight="1" x14ac:dyDescent="0.15">
      <c r="A673" s="98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183</v>
      </c>
      <c r="AH673" s="187"/>
      <c r="AI673" s="201"/>
      <c r="AJ673" s="201"/>
      <c r="AK673" s="201"/>
      <c r="AL673" s="202"/>
      <c r="AM673" s="201"/>
      <c r="AN673" s="201"/>
      <c r="AO673" s="201"/>
      <c r="AP673" s="202"/>
      <c r="AQ673" s="216"/>
      <c r="AR673" s="163"/>
      <c r="AS673" s="164" t="s">
        <v>183</v>
      </c>
      <c r="AT673" s="187"/>
      <c r="AU673" s="163"/>
      <c r="AV673" s="163"/>
      <c r="AW673" s="164" t="s">
        <v>175</v>
      </c>
      <c r="AX673" s="165"/>
      <c r="AY673">
        <f>$AY$672</f>
        <v>0</v>
      </c>
    </row>
    <row r="674" spans="1:51" ht="23.25" hidden="1" customHeight="1" x14ac:dyDescent="0.15">
      <c r="A674" s="98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9"/>
      <c r="B677" s="238"/>
      <c r="C677" s="237"/>
      <c r="D677" s="238"/>
      <c r="E677" s="181" t="s">
        <v>192</v>
      </c>
      <c r="F677" s="182"/>
      <c r="G677" s="183" t="s">
        <v>189</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190</v>
      </c>
      <c r="AF677" s="207"/>
      <c r="AG677" s="207"/>
      <c r="AH677" s="208"/>
      <c r="AI677" s="199" t="s">
        <v>458</v>
      </c>
      <c r="AJ677" s="199"/>
      <c r="AK677" s="199"/>
      <c r="AL677" s="200"/>
      <c r="AM677" s="199" t="s">
        <v>459</v>
      </c>
      <c r="AN677" s="199"/>
      <c r="AO677" s="199"/>
      <c r="AP677" s="200"/>
      <c r="AQ677" s="200" t="s">
        <v>182</v>
      </c>
      <c r="AR677" s="184"/>
      <c r="AS677" s="184"/>
      <c r="AT677" s="185"/>
      <c r="AU677" s="161" t="s">
        <v>133</v>
      </c>
      <c r="AV677" s="161"/>
      <c r="AW677" s="161"/>
      <c r="AX677" s="162"/>
      <c r="AY677">
        <f>COUNTA($G$679)</f>
        <v>0</v>
      </c>
    </row>
    <row r="678" spans="1:51" ht="18.75" hidden="1" customHeight="1" x14ac:dyDescent="0.15">
      <c r="A678" s="98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183</v>
      </c>
      <c r="AH678" s="187"/>
      <c r="AI678" s="201"/>
      <c r="AJ678" s="201"/>
      <c r="AK678" s="201"/>
      <c r="AL678" s="202"/>
      <c r="AM678" s="201"/>
      <c r="AN678" s="201"/>
      <c r="AO678" s="201"/>
      <c r="AP678" s="202"/>
      <c r="AQ678" s="216"/>
      <c r="AR678" s="163"/>
      <c r="AS678" s="164" t="s">
        <v>183</v>
      </c>
      <c r="AT678" s="187"/>
      <c r="AU678" s="163"/>
      <c r="AV678" s="163"/>
      <c r="AW678" s="164" t="s">
        <v>175</v>
      </c>
      <c r="AX678" s="165"/>
      <c r="AY678">
        <f>$AY$677</f>
        <v>0</v>
      </c>
    </row>
    <row r="679" spans="1:51" ht="23.25" hidden="1" customHeight="1" x14ac:dyDescent="0.15">
      <c r="A679" s="98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9"/>
      <c r="B682" s="238"/>
      <c r="C682" s="237"/>
      <c r="D682" s="238"/>
      <c r="E682" s="181" t="s">
        <v>192</v>
      </c>
      <c r="F682" s="182"/>
      <c r="G682" s="183" t="s">
        <v>189</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190</v>
      </c>
      <c r="AF682" s="207"/>
      <c r="AG682" s="207"/>
      <c r="AH682" s="208"/>
      <c r="AI682" s="199" t="s">
        <v>458</v>
      </c>
      <c r="AJ682" s="199"/>
      <c r="AK682" s="199"/>
      <c r="AL682" s="200"/>
      <c r="AM682" s="199" t="s">
        <v>459</v>
      </c>
      <c r="AN682" s="199"/>
      <c r="AO682" s="199"/>
      <c r="AP682" s="200"/>
      <c r="AQ682" s="200" t="s">
        <v>182</v>
      </c>
      <c r="AR682" s="184"/>
      <c r="AS682" s="184"/>
      <c r="AT682" s="185"/>
      <c r="AU682" s="161" t="s">
        <v>133</v>
      </c>
      <c r="AV682" s="161"/>
      <c r="AW682" s="161"/>
      <c r="AX682" s="162"/>
      <c r="AY682">
        <f>COUNTA($G$684)</f>
        <v>0</v>
      </c>
    </row>
    <row r="683" spans="1:51" ht="18.75" hidden="1" customHeight="1" x14ac:dyDescent="0.15">
      <c r="A683" s="98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183</v>
      </c>
      <c r="AH683" s="187"/>
      <c r="AI683" s="201"/>
      <c r="AJ683" s="201"/>
      <c r="AK683" s="201"/>
      <c r="AL683" s="202"/>
      <c r="AM683" s="201"/>
      <c r="AN683" s="201"/>
      <c r="AO683" s="201"/>
      <c r="AP683" s="202"/>
      <c r="AQ683" s="216"/>
      <c r="AR683" s="163"/>
      <c r="AS683" s="164" t="s">
        <v>183</v>
      </c>
      <c r="AT683" s="187"/>
      <c r="AU683" s="163"/>
      <c r="AV683" s="163"/>
      <c r="AW683" s="164" t="s">
        <v>175</v>
      </c>
      <c r="AX683" s="165"/>
      <c r="AY683">
        <f>$AY$682</f>
        <v>0</v>
      </c>
    </row>
    <row r="684" spans="1:51" ht="23.25" hidden="1" customHeight="1" x14ac:dyDescent="0.15">
      <c r="A684" s="98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9"/>
      <c r="B687" s="238"/>
      <c r="C687" s="237"/>
      <c r="D687" s="238"/>
      <c r="E687" s="181" t="s">
        <v>192</v>
      </c>
      <c r="F687" s="182"/>
      <c r="G687" s="183" t="s">
        <v>189</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190</v>
      </c>
      <c r="AF687" s="207"/>
      <c r="AG687" s="207"/>
      <c r="AH687" s="208"/>
      <c r="AI687" s="199" t="s">
        <v>458</v>
      </c>
      <c r="AJ687" s="199"/>
      <c r="AK687" s="199"/>
      <c r="AL687" s="200"/>
      <c r="AM687" s="199" t="s">
        <v>459</v>
      </c>
      <c r="AN687" s="199"/>
      <c r="AO687" s="199"/>
      <c r="AP687" s="200"/>
      <c r="AQ687" s="200" t="s">
        <v>182</v>
      </c>
      <c r="AR687" s="184"/>
      <c r="AS687" s="184"/>
      <c r="AT687" s="185"/>
      <c r="AU687" s="161" t="s">
        <v>133</v>
      </c>
      <c r="AV687" s="161"/>
      <c r="AW687" s="161"/>
      <c r="AX687" s="162"/>
      <c r="AY687">
        <f>COUNTA($G$689)</f>
        <v>0</v>
      </c>
    </row>
    <row r="688" spans="1:51" ht="18.75" hidden="1" customHeight="1" x14ac:dyDescent="0.15">
      <c r="A688" s="98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183</v>
      </c>
      <c r="AH688" s="187"/>
      <c r="AI688" s="201"/>
      <c r="AJ688" s="201"/>
      <c r="AK688" s="201"/>
      <c r="AL688" s="202"/>
      <c r="AM688" s="201"/>
      <c r="AN688" s="201"/>
      <c r="AO688" s="201"/>
      <c r="AP688" s="202"/>
      <c r="AQ688" s="216"/>
      <c r="AR688" s="163"/>
      <c r="AS688" s="164" t="s">
        <v>183</v>
      </c>
      <c r="AT688" s="187"/>
      <c r="AU688" s="163"/>
      <c r="AV688" s="163"/>
      <c r="AW688" s="164" t="s">
        <v>175</v>
      </c>
      <c r="AX688" s="165"/>
      <c r="AY688">
        <f>$AY$687</f>
        <v>0</v>
      </c>
    </row>
    <row r="689" spans="1:51" ht="23.25" hidden="1" customHeight="1" x14ac:dyDescent="0.15">
      <c r="A689" s="98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9"/>
      <c r="B692" s="238"/>
      <c r="C692" s="237"/>
      <c r="D692" s="238"/>
      <c r="E692" s="181" t="s">
        <v>192</v>
      </c>
      <c r="F692" s="182"/>
      <c r="G692" s="183" t="s">
        <v>189</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190</v>
      </c>
      <c r="AF692" s="207"/>
      <c r="AG692" s="207"/>
      <c r="AH692" s="208"/>
      <c r="AI692" s="199" t="s">
        <v>458</v>
      </c>
      <c r="AJ692" s="199"/>
      <c r="AK692" s="199"/>
      <c r="AL692" s="200"/>
      <c r="AM692" s="199" t="s">
        <v>459</v>
      </c>
      <c r="AN692" s="199"/>
      <c r="AO692" s="199"/>
      <c r="AP692" s="200"/>
      <c r="AQ692" s="200" t="s">
        <v>182</v>
      </c>
      <c r="AR692" s="184"/>
      <c r="AS692" s="184"/>
      <c r="AT692" s="185"/>
      <c r="AU692" s="161" t="s">
        <v>133</v>
      </c>
      <c r="AV692" s="161"/>
      <c r="AW692" s="161"/>
      <c r="AX692" s="162"/>
      <c r="AY692">
        <f>COUNTA($G$694)</f>
        <v>0</v>
      </c>
    </row>
    <row r="693" spans="1:51" ht="18.75" hidden="1" customHeight="1" x14ac:dyDescent="0.15">
      <c r="A693" s="98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183</v>
      </c>
      <c r="AH693" s="187"/>
      <c r="AI693" s="201"/>
      <c r="AJ693" s="201"/>
      <c r="AK693" s="201"/>
      <c r="AL693" s="202"/>
      <c r="AM693" s="201"/>
      <c r="AN693" s="201"/>
      <c r="AO693" s="201"/>
      <c r="AP693" s="202"/>
      <c r="AQ693" s="216"/>
      <c r="AR693" s="163"/>
      <c r="AS693" s="164" t="s">
        <v>183</v>
      </c>
      <c r="AT693" s="187"/>
      <c r="AU693" s="163"/>
      <c r="AV693" s="163"/>
      <c r="AW693" s="164" t="s">
        <v>175</v>
      </c>
      <c r="AX693" s="165"/>
      <c r="AY693">
        <f>$AY$692</f>
        <v>0</v>
      </c>
    </row>
    <row r="694" spans="1:51" ht="23.25" hidden="1" customHeight="1" x14ac:dyDescent="0.15">
      <c r="A694" s="98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9"/>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15">
      <c r="A702" s="525" t="s">
        <v>139</v>
      </c>
      <c r="B702" s="526"/>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630</v>
      </c>
      <c r="AE702" s="890"/>
      <c r="AF702" s="890"/>
      <c r="AG702" s="879" t="s">
        <v>651</v>
      </c>
      <c r="AH702" s="880"/>
      <c r="AI702" s="880"/>
      <c r="AJ702" s="880"/>
      <c r="AK702" s="880"/>
      <c r="AL702" s="880"/>
      <c r="AM702" s="880"/>
      <c r="AN702" s="880"/>
      <c r="AO702" s="880"/>
      <c r="AP702" s="880"/>
      <c r="AQ702" s="880"/>
      <c r="AR702" s="880"/>
      <c r="AS702" s="880"/>
      <c r="AT702" s="880"/>
      <c r="AU702" s="880"/>
      <c r="AV702" s="880"/>
      <c r="AW702" s="880"/>
      <c r="AX702" s="881"/>
    </row>
    <row r="703" spans="1:51" ht="86.2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69" t="s">
        <v>630</v>
      </c>
      <c r="AE703" s="170"/>
      <c r="AF703" s="170"/>
      <c r="AG703" s="663" t="s">
        <v>652</v>
      </c>
      <c r="AH703" s="664"/>
      <c r="AI703" s="664"/>
      <c r="AJ703" s="664"/>
      <c r="AK703" s="664"/>
      <c r="AL703" s="664"/>
      <c r="AM703" s="664"/>
      <c r="AN703" s="664"/>
      <c r="AO703" s="664"/>
      <c r="AP703" s="664"/>
      <c r="AQ703" s="664"/>
      <c r="AR703" s="664"/>
      <c r="AS703" s="664"/>
      <c r="AT703" s="664"/>
      <c r="AU703" s="664"/>
      <c r="AV703" s="664"/>
      <c r="AW703" s="664"/>
      <c r="AX703" s="665"/>
    </row>
    <row r="704" spans="1:51" ht="44.25" customHeight="1" x14ac:dyDescent="0.15">
      <c r="A704" s="529"/>
      <c r="B704" s="530"/>
      <c r="C704" s="597" t="s">
        <v>141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630</v>
      </c>
      <c r="AE704" s="582"/>
      <c r="AF704" s="582"/>
      <c r="AG704" s="424" t="s">
        <v>653</v>
      </c>
      <c r="AH704" s="220"/>
      <c r="AI704" s="220"/>
      <c r="AJ704" s="220"/>
      <c r="AK704" s="220"/>
      <c r="AL704" s="220"/>
      <c r="AM704" s="220"/>
      <c r="AN704" s="220"/>
      <c r="AO704" s="220"/>
      <c r="AP704" s="220"/>
      <c r="AQ704" s="220"/>
      <c r="AR704" s="220"/>
      <c r="AS704" s="220"/>
      <c r="AT704" s="220"/>
      <c r="AU704" s="220"/>
      <c r="AV704" s="220"/>
      <c r="AW704" s="220"/>
      <c r="AX704" s="425"/>
    </row>
    <row r="705" spans="1:50" ht="27" customHeight="1" x14ac:dyDescent="0.15">
      <c r="A705" s="617" t="s">
        <v>38</v>
      </c>
      <c r="B705" s="765"/>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630</v>
      </c>
      <c r="AE705" s="732"/>
      <c r="AF705" s="732"/>
      <c r="AG705" s="175" t="s">
        <v>654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4"/>
      <c r="B706" s="766"/>
      <c r="C706" s="610"/>
      <c r="D706" s="611"/>
      <c r="E706" s="682" t="s">
        <v>294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69" t="s">
        <v>655</v>
      </c>
      <c r="AE706" s="170"/>
      <c r="AF706" s="171"/>
      <c r="AG706" s="424"/>
      <c r="AH706" s="220"/>
      <c r="AI706" s="220"/>
      <c r="AJ706" s="220"/>
      <c r="AK706" s="220"/>
      <c r="AL706" s="220"/>
      <c r="AM706" s="220"/>
      <c r="AN706" s="220"/>
      <c r="AO706" s="220"/>
      <c r="AP706" s="220"/>
      <c r="AQ706" s="220"/>
      <c r="AR706" s="220"/>
      <c r="AS706" s="220"/>
      <c r="AT706" s="220"/>
      <c r="AU706" s="220"/>
      <c r="AV706" s="220"/>
      <c r="AW706" s="220"/>
      <c r="AX706" s="425"/>
    </row>
    <row r="707" spans="1:50" ht="26.25" customHeight="1" x14ac:dyDescent="0.15">
      <c r="A707" s="654"/>
      <c r="B707" s="766"/>
      <c r="C707" s="612"/>
      <c r="D707" s="613"/>
      <c r="E707" s="685" t="s">
        <v>237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656</v>
      </c>
      <c r="AE707" s="580"/>
      <c r="AF707" s="580"/>
      <c r="AG707" s="424"/>
      <c r="AH707" s="220"/>
      <c r="AI707" s="220"/>
      <c r="AJ707" s="220"/>
      <c r="AK707" s="220"/>
      <c r="AL707" s="220"/>
      <c r="AM707" s="220"/>
      <c r="AN707" s="220"/>
      <c r="AO707" s="220"/>
      <c r="AP707" s="220"/>
      <c r="AQ707" s="220"/>
      <c r="AR707" s="220"/>
      <c r="AS707" s="220"/>
      <c r="AT707" s="220"/>
      <c r="AU707" s="220"/>
      <c r="AV707" s="220"/>
      <c r="AW707" s="220"/>
      <c r="AX707" s="425"/>
    </row>
    <row r="708" spans="1:50" ht="76.5" customHeight="1" x14ac:dyDescent="0.15">
      <c r="A708" s="654"/>
      <c r="B708" s="65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630</v>
      </c>
      <c r="AE708" s="667"/>
      <c r="AF708" s="667"/>
      <c r="AG708" s="522" t="s">
        <v>657</v>
      </c>
      <c r="AH708" s="523"/>
      <c r="AI708" s="523"/>
      <c r="AJ708" s="523"/>
      <c r="AK708" s="523"/>
      <c r="AL708" s="523"/>
      <c r="AM708" s="523"/>
      <c r="AN708" s="523"/>
      <c r="AO708" s="523"/>
      <c r="AP708" s="523"/>
      <c r="AQ708" s="523"/>
      <c r="AR708" s="523"/>
      <c r="AS708" s="523"/>
      <c r="AT708" s="523"/>
      <c r="AU708" s="523"/>
      <c r="AV708" s="523"/>
      <c r="AW708" s="523"/>
      <c r="AX708" s="524"/>
    </row>
    <row r="709" spans="1:50" ht="39.75" customHeight="1" x14ac:dyDescent="0.15">
      <c r="A709" s="654"/>
      <c r="B709" s="655"/>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69" t="s">
        <v>630</v>
      </c>
      <c r="AE709" s="170"/>
      <c r="AF709" s="170"/>
      <c r="AG709" s="663" t="s">
        <v>658</v>
      </c>
      <c r="AH709" s="664"/>
      <c r="AI709" s="664"/>
      <c r="AJ709" s="664"/>
      <c r="AK709" s="664"/>
      <c r="AL709" s="664"/>
      <c r="AM709" s="664"/>
      <c r="AN709" s="664"/>
      <c r="AO709" s="664"/>
      <c r="AP709" s="664"/>
      <c r="AQ709" s="664"/>
      <c r="AR709" s="664"/>
      <c r="AS709" s="664"/>
      <c r="AT709" s="664"/>
      <c r="AU709" s="664"/>
      <c r="AV709" s="664"/>
      <c r="AW709" s="664"/>
      <c r="AX709" s="665"/>
    </row>
    <row r="710" spans="1:50" ht="45" customHeight="1" x14ac:dyDescent="0.15">
      <c r="A710" s="654"/>
      <c r="B710" s="65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69" t="s">
        <v>630</v>
      </c>
      <c r="AE710" s="170"/>
      <c r="AF710" s="170"/>
      <c r="AG710" s="663" t="s">
        <v>659</v>
      </c>
      <c r="AH710" s="664"/>
      <c r="AI710" s="664"/>
      <c r="AJ710" s="664"/>
      <c r="AK710" s="664"/>
      <c r="AL710" s="664"/>
      <c r="AM710" s="664"/>
      <c r="AN710" s="664"/>
      <c r="AO710" s="664"/>
      <c r="AP710" s="664"/>
      <c r="AQ710" s="664"/>
      <c r="AR710" s="664"/>
      <c r="AS710" s="664"/>
      <c r="AT710" s="664"/>
      <c r="AU710" s="664"/>
      <c r="AV710" s="664"/>
      <c r="AW710" s="664"/>
      <c r="AX710" s="665"/>
    </row>
    <row r="711" spans="1:50" ht="43.5" customHeight="1" x14ac:dyDescent="0.15">
      <c r="A711" s="654"/>
      <c r="B711" s="65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69" t="s">
        <v>630</v>
      </c>
      <c r="AE711" s="170"/>
      <c r="AF711" s="170"/>
      <c r="AG711" s="663" t="s">
        <v>660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262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671</v>
      </c>
      <c r="AE712" s="582"/>
      <c r="AF712" s="582"/>
      <c r="AG712" s="590" t="s">
        <v>670</v>
      </c>
      <c r="AH712" s="591"/>
      <c r="AI712" s="591"/>
      <c r="AJ712" s="591"/>
      <c r="AK712" s="591"/>
      <c r="AL712" s="591"/>
      <c r="AM712" s="591"/>
      <c r="AN712" s="591"/>
      <c r="AO712" s="591"/>
      <c r="AP712" s="591"/>
      <c r="AQ712" s="591"/>
      <c r="AR712" s="591"/>
      <c r="AS712" s="591"/>
      <c r="AT712" s="591"/>
      <c r="AU712" s="591"/>
      <c r="AV712" s="591"/>
      <c r="AW712" s="591"/>
      <c r="AX712" s="592"/>
    </row>
    <row r="713" spans="1:50" ht="65.25" customHeight="1" x14ac:dyDescent="0.15">
      <c r="A713" s="654"/>
      <c r="B713" s="655"/>
      <c r="C713" s="166" t="s">
        <v>263</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630</v>
      </c>
      <c r="AE713" s="170"/>
      <c r="AF713" s="171"/>
      <c r="AG713" s="663" t="s">
        <v>661</v>
      </c>
      <c r="AH713" s="664"/>
      <c r="AI713" s="664"/>
      <c r="AJ713" s="664"/>
      <c r="AK713" s="664"/>
      <c r="AL713" s="664"/>
      <c r="AM713" s="664"/>
      <c r="AN713" s="664"/>
      <c r="AO713" s="664"/>
      <c r="AP713" s="664"/>
      <c r="AQ713" s="664"/>
      <c r="AR713" s="664"/>
      <c r="AS713" s="664"/>
      <c r="AT713" s="664"/>
      <c r="AU713" s="664"/>
      <c r="AV713" s="664"/>
      <c r="AW713" s="664"/>
      <c r="AX713" s="665"/>
    </row>
    <row r="714" spans="1:50" ht="30.75" customHeight="1" x14ac:dyDescent="0.15">
      <c r="A714" s="656"/>
      <c r="B714" s="657"/>
      <c r="C714" s="767" t="s">
        <v>241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630</v>
      </c>
      <c r="AE714" s="588"/>
      <c r="AF714" s="589"/>
      <c r="AG714" s="688" t="s">
        <v>662</v>
      </c>
      <c r="AH714" s="689"/>
      <c r="AI714" s="689"/>
      <c r="AJ714" s="689"/>
      <c r="AK714" s="689"/>
      <c r="AL714" s="689"/>
      <c r="AM714" s="689"/>
      <c r="AN714" s="689"/>
      <c r="AO714" s="689"/>
      <c r="AP714" s="689"/>
      <c r="AQ714" s="689"/>
      <c r="AR714" s="689"/>
      <c r="AS714" s="689"/>
      <c r="AT714" s="689"/>
      <c r="AU714" s="689"/>
      <c r="AV714" s="689"/>
      <c r="AW714" s="689"/>
      <c r="AX714" s="690"/>
    </row>
    <row r="715" spans="1:50" ht="56.25" customHeight="1" x14ac:dyDescent="0.15">
      <c r="A715" s="617" t="s">
        <v>39</v>
      </c>
      <c r="B715" s="653"/>
      <c r="C715" s="658" t="s">
        <v>242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630</v>
      </c>
      <c r="AE715" s="667"/>
      <c r="AF715" s="773"/>
      <c r="AG715" s="522" t="s">
        <v>707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671</v>
      </c>
      <c r="AE716" s="755"/>
      <c r="AF716" s="755"/>
      <c r="AG716" s="663" t="s">
        <v>670</v>
      </c>
      <c r="AH716" s="664"/>
      <c r="AI716" s="664"/>
      <c r="AJ716" s="664"/>
      <c r="AK716" s="664"/>
      <c r="AL716" s="664"/>
      <c r="AM716" s="664"/>
      <c r="AN716" s="664"/>
      <c r="AO716" s="664"/>
      <c r="AP716" s="664"/>
      <c r="AQ716" s="664"/>
      <c r="AR716" s="664"/>
      <c r="AS716" s="664"/>
      <c r="AT716" s="664"/>
      <c r="AU716" s="664"/>
      <c r="AV716" s="664"/>
      <c r="AW716" s="664"/>
      <c r="AX716" s="665"/>
    </row>
    <row r="717" spans="1:50" ht="46.5" customHeight="1" x14ac:dyDescent="0.15">
      <c r="A717" s="654"/>
      <c r="B717" s="655"/>
      <c r="C717" s="584" t="s">
        <v>193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69" t="s">
        <v>630</v>
      </c>
      <c r="AE717" s="170"/>
      <c r="AF717" s="170"/>
      <c r="AG717" s="663" t="s">
        <v>708</v>
      </c>
      <c r="AH717" s="664"/>
      <c r="AI717" s="664"/>
      <c r="AJ717" s="664"/>
      <c r="AK717" s="664"/>
      <c r="AL717" s="664"/>
      <c r="AM717" s="664"/>
      <c r="AN717" s="664"/>
      <c r="AO717" s="664"/>
      <c r="AP717" s="664"/>
      <c r="AQ717" s="664"/>
      <c r="AR717" s="664"/>
      <c r="AS717" s="664"/>
      <c r="AT717" s="664"/>
      <c r="AU717" s="664"/>
      <c r="AV717" s="664"/>
      <c r="AW717" s="664"/>
      <c r="AX717" s="665"/>
    </row>
    <row r="718" spans="1:50" ht="32.25" customHeight="1" x14ac:dyDescent="0.15">
      <c r="A718" s="656"/>
      <c r="B718" s="65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69" t="s">
        <v>671</v>
      </c>
      <c r="AE718" s="170"/>
      <c r="AF718" s="170"/>
      <c r="AG718" s="178" t="s">
        <v>663</v>
      </c>
      <c r="AH718" s="179"/>
      <c r="AI718" s="179"/>
      <c r="AJ718" s="179"/>
      <c r="AK718" s="179"/>
      <c r="AL718" s="179"/>
      <c r="AM718" s="179"/>
      <c r="AN718" s="179"/>
      <c r="AO718" s="179"/>
      <c r="AP718" s="179"/>
      <c r="AQ718" s="179"/>
      <c r="AR718" s="179"/>
      <c r="AS718" s="179"/>
      <c r="AT718" s="179"/>
      <c r="AU718" s="179"/>
      <c r="AV718" s="179"/>
      <c r="AW718" s="179"/>
      <c r="AX718" s="180"/>
    </row>
    <row r="719" spans="1:50" ht="31.5" customHeight="1" x14ac:dyDescent="0.15">
      <c r="A719" s="647" t="s">
        <v>57</v>
      </c>
      <c r="B719" s="648"/>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630</v>
      </c>
      <c r="AE719" s="667"/>
      <c r="AF719" s="667"/>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9"/>
      <c r="B720" s="650"/>
      <c r="C720" s="928" t="s">
        <v>255</v>
      </c>
      <c r="D720" s="926"/>
      <c r="E720" s="926"/>
      <c r="F720" s="929"/>
      <c r="G720" s="925" t="s">
        <v>256</v>
      </c>
      <c r="H720" s="926"/>
      <c r="I720" s="926"/>
      <c r="J720" s="926"/>
      <c r="K720" s="926"/>
      <c r="L720" s="926"/>
      <c r="M720" s="926"/>
      <c r="N720" s="925" t="s">
        <v>259</v>
      </c>
      <c r="O720" s="926"/>
      <c r="P720" s="926"/>
      <c r="Q720" s="926"/>
      <c r="R720" s="926"/>
      <c r="S720" s="926"/>
      <c r="T720" s="926"/>
      <c r="U720" s="926"/>
      <c r="V720" s="926"/>
      <c r="W720" s="926"/>
      <c r="X720" s="926"/>
      <c r="Y720" s="926"/>
      <c r="Z720" s="926"/>
      <c r="AA720" s="926"/>
      <c r="AB720" s="926"/>
      <c r="AC720" s="926"/>
      <c r="AD720" s="926"/>
      <c r="AE720" s="926"/>
      <c r="AF720" s="927"/>
      <c r="AG720" s="424"/>
      <c r="AH720" s="220"/>
      <c r="AI720" s="220"/>
      <c r="AJ720" s="220"/>
      <c r="AK720" s="220"/>
      <c r="AL720" s="220"/>
      <c r="AM720" s="220"/>
      <c r="AN720" s="220"/>
      <c r="AO720" s="220"/>
      <c r="AP720" s="220"/>
      <c r="AQ720" s="220"/>
      <c r="AR720" s="220"/>
      <c r="AS720" s="220"/>
      <c r="AT720" s="220"/>
      <c r="AU720" s="220"/>
      <c r="AV720" s="220"/>
      <c r="AW720" s="220"/>
      <c r="AX720" s="425"/>
    </row>
    <row r="721" spans="1:52" ht="19.5" customHeight="1" x14ac:dyDescent="0.15">
      <c r="A721" s="649"/>
      <c r="B721" s="650"/>
      <c r="C721" s="912" t="s">
        <v>627</v>
      </c>
      <c r="D721" s="913"/>
      <c r="E721" s="913"/>
      <c r="F721" s="914"/>
      <c r="G721" s="930">
        <v>20</v>
      </c>
      <c r="H721" s="931"/>
      <c r="I721" s="63" t="str">
        <f>IF(OR(G721="　", G721=""), "", "-")</f>
        <v>-</v>
      </c>
      <c r="J721" s="911">
        <v>295</v>
      </c>
      <c r="K721" s="911"/>
      <c r="L721" s="63" t="str">
        <f>IF(M721="","","-")</f>
        <v/>
      </c>
      <c r="M721" s="64"/>
      <c r="N721" s="908" t="s">
        <v>665</v>
      </c>
      <c r="O721" s="909"/>
      <c r="P721" s="909"/>
      <c r="Q721" s="909"/>
      <c r="R721" s="909"/>
      <c r="S721" s="909"/>
      <c r="T721" s="909"/>
      <c r="U721" s="909"/>
      <c r="V721" s="909"/>
      <c r="W721" s="909"/>
      <c r="X721" s="909"/>
      <c r="Y721" s="909"/>
      <c r="Z721" s="909"/>
      <c r="AA721" s="909"/>
      <c r="AB721" s="909"/>
      <c r="AC721" s="909"/>
      <c r="AD721" s="909"/>
      <c r="AE721" s="909"/>
      <c r="AF721" s="910"/>
      <c r="AG721" s="424"/>
      <c r="AH721" s="220"/>
      <c r="AI721" s="220"/>
      <c r="AJ721" s="220"/>
      <c r="AK721" s="220"/>
      <c r="AL721" s="220"/>
      <c r="AM721" s="220"/>
      <c r="AN721" s="220"/>
      <c r="AO721" s="220"/>
      <c r="AP721" s="220"/>
      <c r="AQ721" s="220"/>
      <c r="AR721" s="220"/>
      <c r="AS721" s="220"/>
      <c r="AT721" s="220"/>
      <c r="AU721" s="220"/>
      <c r="AV721" s="220"/>
      <c r="AW721" s="220"/>
      <c r="AX721" s="425"/>
    </row>
    <row r="722" spans="1:52" ht="24.75" hidden="1" customHeight="1" x14ac:dyDescent="0.15">
      <c r="A722" s="649"/>
      <c r="B722" s="650"/>
      <c r="C722" s="912"/>
      <c r="D722" s="913"/>
      <c r="E722" s="913"/>
      <c r="F722" s="914"/>
      <c r="G722" s="930"/>
      <c r="H722" s="931"/>
      <c r="I722" s="63" t="str">
        <f t="shared" ref="I722:I725" si="113">IF(OR(G722="　", G722=""), "", "-")</f>
        <v/>
      </c>
      <c r="J722" s="955"/>
      <c r="K722" s="955"/>
      <c r="L722" s="63" t="str">
        <f t="shared" ref="L722:L725" si="114">IF(M722="","","-")</f>
        <v/>
      </c>
      <c r="M722" s="64"/>
      <c r="N722" s="908"/>
      <c r="O722" s="909"/>
      <c r="P722" s="909"/>
      <c r="Q722" s="909"/>
      <c r="R722" s="909"/>
      <c r="S722" s="909"/>
      <c r="T722" s="909"/>
      <c r="U722" s="909"/>
      <c r="V722" s="909"/>
      <c r="W722" s="909"/>
      <c r="X722" s="909"/>
      <c r="Y722" s="909"/>
      <c r="Z722" s="909"/>
      <c r="AA722" s="909"/>
      <c r="AB722" s="909"/>
      <c r="AC722" s="909"/>
      <c r="AD722" s="909"/>
      <c r="AE722" s="909"/>
      <c r="AF722" s="910"/>
      <c r="AG722" s="424"/>
      <c r="AH722" s="220"/>
      <c r="AI722" s="220"/>
      <c r="AJ722" s="220"/>
      <c r="AK722" s="220"/>
      <c r="AL722" s="220"/>
      <c r="AM722" s="220"/>
      <c r="AN722" s="220"/>
      <c r="AO722" s="220"/>
      <c r="AP722" s="220"/>
      <c r="AQ722" s="220"/>
      <c r="AR722" s="220"/>
      <c r="AS722" s="220"/>
      <c r="AT722" s="220"/>
      <c r="AU722" s="220"/>
      <c r="AV722" s="220"/>
      <c r="AW722" s="220"/>
      <c r="AX722" s="425"/>
    </row>
    <row r="723" spans="1:52" ht="24.75" hidden="1" customHeight="1" x14ac:dyDescent="0.15">
      <c r="A723" s="649"/>
      <c r="B723" s="650"/>
      <c r="C723" s="912"/>
      <c r="D723" s="913"/>
      <c r="E723" s="913"/>
      <c r="F723" s="914"/>
      <c r="G723" s="930"/>
      <c r="H723" s="931"/>
      <c r="I723" s="63" t="str">
        <f t="shared" si="113"/>
        <v/>
      </c>
      <c r="J723" s="955"/>
      <c r="K723" s="955"/>
      <c r="L723" s="63" t="str">
        <f t="shared" si="114"/>
        <v/>
      </c>
      <c r="M723" s="64"/>
      <c r="N723" s="908"/>
      <c r="O723" s="909"/>
      <c r="P723" s="909"/>
      <c r="Q723" s="909"/>
      <c r="R723" s="909"/>
      <c r="S723" s="909"/>
      <c r="T723" s="909"/>
      <c r="U723" s="909"/>
      <c r="V723" s="909"/>
      <c r="W723" s="909"/>
      <c r="X723" s="909"/>
      <c r="Y723" s="909"/>
      <c r="Z723" s="909"/>
      <c r="AA723" s="909"/>
      <c r="AB723" s="909"/>
      <c r="AC723" s="909"/>
      <c r="AD723" s="909"/>
      <c r="AE723" s="909"/>
      <c r="AF723" s="910"/>
      <c r="AG723" s="424"/>
      <c r="AH723" s="220"/>
      <c r="AI723" s="220"/>
      <c r="AJ723" s="220"/>
      <c r="AK723" s="220"/>
      <c r="AL723" s="220"/>
      <c r="AM723" s="220"/>
      <c r="AN723" s="220"/>
      <c r="AO723" s="220"/>
      <c r="AP723" s="220"/>
      <c r="AQ723" s="220"/>
      <c r="AR723" s="220"/>
      <c r="AS723" s="220"/>
      <c r="AT723" s="220"/>
      <c r="AU723" s="220"/>
      <c r="AV723" s="220"/>
      <c r="AW723" s="220"/>
      <c r="AX723" s="425"/>
    </row>
    <row r="724" spans="1:52" ht="24.75" hidden="1" customHeight="1" x14ac:dyDescent="0.15">
      <c r="A724" s="649"/>
      <c r="B724" s="650"/>
      <c r="C724" s="912"/>
      <c r="D724" s="913"/>
      <c r="E724" s="913"/>
      <c r="F724" s="914"/>
      <c r="G724" s="930"/>
      <c r="H724" s="931"/>
      <c r="I724" s="63" t="str">
        <f t="shared" si="113"/>
        <v/>
      </c>
      <c r="J724" s="955"/>
      <c r="K724" s="955"/>
      <c r="L724" s="63" t="str">
        <f t="shared" si="114"/>
        <v/>
      </c>
      <c r="M724" s="64"/>
      <c r="N724" s="908"/>
      <c r="O724" s="909"/>
      <c r="P724" s="909"/>
      <c r="Q724" s="909"/>
      <c r="R724" s="909"/>
      <c r="S724" s="909"/>
      <c r="T724" s="909"/>
      <c r="U724" s="909"/>
      <c r="V724" s="909"/>
      <c r="W724" s="909"/>
      <c r="X724" s="909"/>
      <c r="Y724" s="909"/>
      <c r="Z724" s="909"/>
      <c r="AA724" s="909"/>
      <c r="AB724" s="909"/>
      <c r="AC724" s="909"/>
      <c r="AD724" s="909"/>
      <c r="AE724" s="909"/>
      <c r="AF724" s="910"/>
      <c r="AG724" s="424"/>
      <c r="AH724" s="220"/>
      <c r="AI724" s="220"/>
      <c r="AJ724" s="220"/>
      <c r="AK724" s="220"/>
      <c r="AL724" s="220"/>
      <c r="AM724" s="220"/>
      <c r="AN724" s="220"/>
      <c r="AO724" s="220"/>
      <c r="AP724" s="220"/>
      <c r="AQ724" s="220"/>
      <c r="AR724" s="220"/>
      <c r="AS724" s="220"/>
      <c r="AT724" s="220"/>
      <c r="AU724" s="220"/>
      <c r="AV724" s="220"/>
      <c r="AW724" s="220"/>
      <c r="AX724" s="425"/>
    </row>
    <row r="725" spans="1:52" ht="24.75" hidden="1" customHeight="1" x14ac:dyDescent="0.15">
      <c r="A725" s="651"/>
      <c r="B725" s="652"/>
      <c r="C725" s="912"/>
      <c r="D725" s="913"/>
      <c r="E725" s="913"/>
      <c r="F725" s="914"/>
      <c r="G725" s="953"/>
      <c r="H725" s="954"/>
      <c r="I725" s="65" t="str">
        <f t="shared" si="113"/>
        <v/>
      </c>
      <c r="J725" s="956"/>
      <c r="K725" s="956"/>
      <c r="L725" s="65" t="str">
        <f t="shared" si="114"/>
        <v/>
      </c>
      <c r="M725" s="66"/>
      <c r="N725" s="946"/>
      <c r="O725" s="947"/>
      <c r="P725" s="947"/>
      <c r="Q725" s="947"/>
      <c r="R725" s="947"/>
      <c r="S725" s="947"/>
      <c r="T725" s="947"/>
      <c r="U725" s="947"/>
      <c r="V725" s="947"/>
      <c r="W725" s="947"/>
      <c r="X725" s="947"/>
      <c r="Y725" s="947"/>
      <c r="Z725" s="947"/>
      <c r="AA725" s="947"/>
      <c r="AB725" s="947"/>
      <c r="AC725" s="947"/>
      <c r="AD725" s="947"/>
      <c r="AE725" s="947"/>
      <c r="AF725" s="948"/>
      <c r="AG725" s="178"/>
      <c r="AH725" s="179"/>
      <c r="AI725" s="179"/>
      <c r="AJ725" s="179"/>
      <c r="AK725" s="179"/>
      <c r="AL725" s="179"/>
      <c r="AM725" s="179"/>
      <c r="AN725" s="179"/>
      <c r="AO725" s="179"/>
      <c r="AP725" s="179"/>
      <c r="AQ725" s="179"/>
      <c r="AR725" s="179"/>
      <c r="AS725" s="179"/>
      <c r="AT725" s="179"/>
      <c r="AU725" s="179"/>
      <c r="AV725" s="179"/>
      <c r="AW725" s="179"/>
      <c r="AX725" s="180"/>
    </row>
    <row r="726" spans="1:52" ht="57" customHeight="1" x14ac:dyDescent="0.15">
      <c r="A726" s="617" t="s">
        <v>47</v>
      </c>
      <c r="B726" s="618"/>
      <c r="C726" s="439" t="s">
        <v>52</v>
      </c>
      <c r="D726" s="577"/>
      <c r="E726" s="577"/>
      <c r="F726" s="578"/>
      <c r="G726" s="793" t="s">
        <v>666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0.5" customHeight="1" thickBot="1" x14ac:dyDescent="0.2">
      <c r="A727" s="619"/>
      <c r="B727" s="620"/>
      <c r="C727" s="694" t="s">
        <v>56</v>
      </c>
      <c r="D727" s="695"/>
      <c r="E727" s="695"/>
      <c r="F727" s="696"/>
      <c r="G727" s="791" t="s">
        <v>667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2.75" customHeight="1" thickBot="1" x14ac:dyDescent="0.2">
      <c r="A731" s="614" t="s">
        <v>738</v>
      </c>
      <c r="B731" s="615"/>
      <c r="C731" s="615"/>
      <c r="D731" s="615"/>
      <c r="E731" s="616"/>
      <c r="F731" s="679" t="s">
        <v>739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 customHeight="1" thickBot="1" x14ac:dyDescent="0.2">
      <c r="A733" s="614" t="s">
        <v>295</v>
      </c>
      <c r="B733" s="615"/>
      <c r="C733" s="615"/>
      <c r="D733" s="615"/>
      <c r="E733" s="616"/>
      <c r="F733" s="762" t="s">
        <v>740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0.75" customHeight="1" thickBot="1" x14ac:dyDescent="0.2">
      <c r="A735" s="607" t="s">
        <v>741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268</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42" t="s">
        <v>587</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310</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309</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308</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307</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306</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17.25" customHeight="1" x14ac:dyDescent="0.15">
      <c r="A743" s="94" t="s">
        <v>305</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17.25" customHeight="1" x14ac:dyDescent="0.15">
      <c r="A744" s="94" t="s">
        <v>304</v>
      </c>
      <c r="B744" s="94"/>
      <c r="C744" s="94"/>
      <c r="D744" s="94"/>
      <c r="E744" s="90" t="s">
        <v>668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17.25" customHeight="1" x14ac:dyDescent="0.15">
      <c r="A745" s="94" t="s">
        <v>303</v>
      </c>
      <c r="B745" s="94"/>
      <c r="C745" s="94"/>
      <c r="D745" s="94"/>
      <c r="E745" s="99" t="s">
        <v>669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17.25" customHeight="1" x14ac:dyDescent="0.15">
      <c r="A746" s="94" t="s">
        <v>460</v>
      </c>
      <c r="B746" s="94"/>
      <c r="C746" s="94"/>
      <c r="D746" s="94"/>
      <c r="E746" s="97" t="s">
        <v>627</v>
      </c>
      <c r="F746" s="98"/>
      <c r="G746" s="98"/>
      <c r="H746" s="85" t="str">
        <f>IF(E746="","","-")</f>
        <v>-</v>
      </c>
      <c r="I746" s="98"/>
      <c r="J746" s="98"/>
      <c r="K746" s="85" t="str">
        <f>IF(I746="","","-")</f>
        <v/>
      </c>
      <c r="L746" s="89">
        <v>271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17.25" customHeight="1" x14ac:dyDescent="0.15">
      <c r="A747" s="94" t="s">
        <v>422</v>
      </c>
      <c r="B747" s="94"/>
      <c r="C747" s="94"/>
      <c r="D747" s="94"/>
      <c r="E747" s="97" t="s">
        <v>627</v>
      </c>
      <c r="F747" s="98"/>
      <c r="G747" s="98"/>
      <c r="H747" s="85" t="str">
        <f>IF(E747="","","-")</f>
        <v>-</v>
      </c>
      <c r="I747" s="98"/>
      <c r="J747" s="98"/>
      <c r="K747" s="85" t="str">
        <f>IF(I747="","","-")</f>
        <v/>
      </c>
      <c r="L747" s="89">
        <v>297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0"/>
      <c r="B786" s="781"/>
      <c r="C786" s="781"/>
      <c r="D786" s="781"/>
      <c r="E786" s="781"/>
      <c r="F786" s="78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6" t="s">
        <v>299</v>
      </c>
      <c r="B787" s="757"/>
      <c r="C787" s="757"/>
      <c r="D787" s="757"/>
      <c r="E787" s="757"/>
      <c r="F787" s="758"/>
      <c r="G787" s="435" t="s">
        <v>674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725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1.25" customHeight="1" x14ac:dyDescent="0.15">
      <c r="A789" s="552"/>
      <c r="B789" s="759"/>
      <c r="C789" s="759"/>
      <c r="D789" s="759"/>
      <c r="E789" s="759"/>
      <c r="F789" s="760"/>
      <c r="G789" s="445" t="s">
        <v>672</v>
      </c>
      <c r="H789" s="446"/>
      <c r="I789" s="446"/>
      <c r="J789" s="446"/>
      <c r="K789" s="447"/>
      <c r="L789" s="448" t="s">
        <v>673</v>
      </c>
      <c r="M789" s="449"/>
      <c r="N789" s="449"/>
      <c r="O789" s="449"/>
      <c r="P789" s="449"/>
      <c r="Q789" s="449"/>
      <c r="R789" s="449"/>
      <c r="S789" s="449"/>
      <c r="T789" s="449"/>
      <c r="U789" s="449"/>
      <c r="V789" s="449"/>
      <c r="W789" s="449"/>
      <c r="X789" s="450"/>
      <c r="Y789" s="451">
        <v>263</v>
      </c>
      <c r="Z789" s="452"/>
      <c r="AA789" s="452"/>
      <c r="AB789" s="553"/>
      <c r="AC789" s="445" t="s">
        <v>672</v>
      </c>
      <c r="AD789" s="446"/>
      <c r="AE789" s="446"/>
      <c r="AF789" s="446"/>
      <c r="AG789" s="447"/>
      <c r="AH789" s="448" t="s">
        <v>673</v>
      </c>
      <c r="AI789" s="449"/>
      <c r="AJ789" s="449"/>
      <c r="AK789" s="449"/>
      <c r="AL789" s="449"/>
      <c r="AM789" s="449"/>
      <c r="AN789" s="449"/>
      <c r="AO789" s="449"/>
      <c r="AP789" s="449"/>
      <c r="AQ789" s="449"/>
      <c r="AR789" s="449"/>
      <c r="AS789" s="449"/>
      <c r="AT789" s="450"/>
      <c r="AU789" s="451">
        <v>130</v>
      </c>
      <c r="AV789" s="452"/>
      <c r="AW789" s="452"/>
      <c r="AX789" s="453"/>
    </row>
    <row r="790" spans="1:51" ht="24.75" hidden="1" customHeight="1" x14ac:dyDescent="0.15">
      <c r="A790" s="552"/>
      <c r="B790" s="759"/>
      <c r="C790" s="759"/>
      <c r="D790" s="759"/>
      <c r="E790" s="759"/>
      <c r="F790" s="760"/>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52"/>
      <c r="B791" s="759"/>
      <c r="C791" s="759"/>
      <c r="D791" s="759"/>
      <c r="E791" s="759"/>
      <c r="F791" s="760"/>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52"/>
      <c r="B792" s="759"/>
      <c r="C792" s="759"/>
      <c r="D792" s="759"/>
      <c r="E792" s="759"/>
      <c r="F792" s="76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52"/>
      <c r="B793" s="759"/>
      <c r="C793" s="759"/>
      <c r="D793" s="759"/>
      <c r="E793" s="759"/>
      <c r="F793" s="76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52"/>
      <c r="B794" s="759"/>
      <c r="C794" s="759"/>
      <c r="D794" s="759"/>
      <c r="E794" s="759"/>
      <c r="F794" s="76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52"/>
      <c r="B795" s="759"/>
      <c r="C795" s="759"/>
      <c r="D795" s="759"/>
      <c r="E795" s="759"/>
      <c r="F795" s="76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52"/>
      <c r="B796" s="759"/>
      <c r="C796" s="759"/>
      <c r="D796" s="759"/>
      <c r="E796" s="759"/>
      <c r="F796" s="76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52"/>
      <c r="B797" s="759"/>
      <c r="C797" s="759"/>
      <c r="D797" s="759"/>
      <c r="E797" s="759"/>
      <c r="F797" s="76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52"/>
      <c r="B798" s="759"/>
      <c r="C798" s="759"/>
      <c r="D798" s="759"/>
      <c r="E798" s="759"/>
      <c r="F798" s="76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2"/>
      <c r="B799" s="759"/>
      <c r="C799" s="759"/>
      <c r="D799" s="759"/>
      <c r="E799" s="759"/>
      <c r="F799" s="760"/>
      <c r="G799" s="391" t="s">
        <v>20</v>
      </c>
      <c r="H799" s="392"/>
      <c r="I799" s="392"/>
      <c r="J799" s="392"/>
      <c r="K799" s="392"/>
      <c r="L799" s="393"/>
      <c r="M799" s="394"/>
      <c r="N799" s="394"/>
      <c r="O799" s="394"/>
      <c r="P799" s="394"/>
      <c r="Q799" s="394"/>
      <c r="R799" s="394"/>
      <c r="S799" s="394"/>
      <c r="T799" s="394"/>
      <c r="U799" s="394"/>
      <c r="V799" s="394"/>
      <c r="W799" s="394"/>
      <c r="X799" s="395"/>
      <c r="Y799" s="396">
        <f>SUM(Y789:AB798)</f>
        <v>263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130</v>
      </c>
      <c r="AV799" s="397"/>
      <c r="AW799" s="397"/>
      <c r="AX799" s="399"/>
    </row>
    <row r="800" spans="1:51" ht="24.75" customHeight="1" x14ac:dyDescent="0.15">
      <c r="A800" s="552"/>
      <c r="B800" s="759"/>
      <c r="C800" s="759"/>
      <c r="D800" s="759"/>
      <c r="E800" s="759"/>
      <c r="F800" s="760"/>
      <c r="G800" s="435" t="s">
        <v>675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677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9" customHeight="1" x14ac:dyDescent="0.15">
      <c r="A802" s="552"/>
      <c r="B802" s="759"/>
      <c r="C802" s="759"/>
      <c r="D802" s="759"/>
      <c r="E802" s="759"/>
      <c r="F802" s="760"/>
      <c r="G802" s="445" t="s">
        <v>672</v>
      </c>
      <c r="H802" s="446"/>
      <c r="I802" s="446"/>
      <c r="J802" s="446"/>
      <c r="K802" s="447"/>
      <c r="L802" s="448" t="s">
        <v>676</v>
      </c>
      <c r="M802" s="449"/>
      <c r="N802" s="449"/>
      <c r="O802" s="449"/>
      <c r="P802" s="449"/>
      <c r="Q802" s="449"/>
      <c r="R802" s="449"/>
      <c r="S802" s="449"/>
      <c r="T802" s="449"/>
      <c r="U802" s="449"/>
      <c r="V802" s="449"/>
      <c r="W802" s="449"/>
      <c r="X802" s="450"/>
      <c r="Y802" s="451">
        <v>245</v>
      </c>
      <c r="Z802" s="452"/>
      <c r="AA802" s="452"/>
      <c r="AB802" s="553"/>
      <c r="AC802" s="445" t="s">
        <v>672</v>
      </c>
      <c r="AD802" s="446"/>
      <c r="AE802" s="446"/>
      <c r="AF802" s="446"/>
      <c r="AG802" s="447"/>
      <c r="AH802" s="448" t="s">
        <v>678</v>
      </c>
      <c r="AI802" s="449"/>
      <c r="AJ802" s="449"/>
      <c r="AK802" s="449"/>
      <c r="AL802" s="449"/>
      <c r="AM802" s="449"/>
      <c r="AN802" s="449"/>
      <c r="AO802" s="449"/>
      <c r="AP802" s="449"/>
      <c r="AQ802" s="449"/>
      <c r="AR802" s="449"/>
      <c r="AS802" s="449"/>
      <c r="AT802" s="450"/>
      <c r="AU802" s="451">
        <v>34</v>
      </c>
      <c r="AV802" s="452"/>
      <c r="AW802" s="452"/>
      <c r="AX802" s="453"/>
      <c r="AY802">
        <f t="shared" ref="AY802:AY812" si="115">$AY$800</f>
        <v>2</v>
      </c>
    </row>
    <row r="803" spans="1:51" ht="24.75" hidden="1" customHeight="1" x14ac:dyDescent="0.15">
      <c r="A803" s="552"/>
      <c r="B803" s="759"/>
      <c r="C803" s="759"/>
      <c r="D803" s="759"/>
      <c r="E803" s="759"/>
      <c r="F803" s="760"/>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52"/>
      <c r="B804" s="759"/>
      <c r="C804" s="759"/>
      <c r="D804" s="759"/>
      <c r="E804" s="759"/>
      <c r="F804" s="76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52"/>
      <c r="B805" s="759"/>
      <c r="C805" s="759"/>
      <c r="D805" s="759"/>
      <c r="E805" s="759"/>
      <c r="F805" s="76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52"/>
      <c r="B806" s="759"/>
      <c r="C806" s="759"/>
      <c r="D806" s="759"/>
      <c r="E806" s="759"/>
      <c r="F806" s="76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52"/>
      <c r="B807" s="759"/>
      <c r="C807" s="759"/>
      <c r="D807" s="759"/>
      <c r="E807" s="759"/>
      <c r="F807" s="76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52"/>
      <c r="B808" s="759"/>
      <c r="C808" s="759"/>
      <c r="D808" s="759"/>
      <c r="E808" s="759"/>
      <c r="F808" s="76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52"/>
      <c r="B809" s="759"/>
      <c r="C809" s="759"/>
      <c r="D809" s="759"/>
      <c r="E809" s="759"/>
      <c r="F809" s="76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52"/>
      <c r="B810" s="759"/>
      <c r="C810" s="759"/>
      <c r="D810" s="759"/>
      <c r="E810" s="759"/>
      <c r="F810" s="76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52"/>
      <c r="B811" s="759"/>
      <c r="C811" s="759"/>
      <c r="D811" s="759"/>
      <c r="E811" s="759"/>
      <c r="F811" s="76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52"/>
      <c r="B812" s="759"/>
      <c r="C812" s="759"/>
      <c r="D812" s="759"/>
      <c r="E812" s="759"/>
      <c r="F812" s="760"/>
      <c r="G812" s="391" t="s">
        <v>20</v>
      </c>
      <c r="H812" s="392"/>
      <c r="I812" s="392"/>
      <c r="J812" s="392"/>
      <c r="K812" s="392"/>
      <c r="L812" s="393"/>
      <c r="M812" s="394"/>
      <c r="N812" s="394"/>
      <c r="O812" s="394"/>
      <c r="P812" s="394"/>
      <c r="Q812" s="394"/>
      <c r="R812" s="394"/>
      <c r="S812" s="394"/>
      <c r="T812" s="394"/>
      <c r="U812" s="394"/>
      <c r="V812" s="394"/>
      <c r="W812" s="394"/>
      <c r="X812" s="395"/>
      <c r="Y812" s="396">
        <f>SUM(Y802:AB811)</f>
        <v>245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34</v>
      </c>
      <c r="AV812" s="397"/>
      <c r="AW812" s="397"/>
      <c r="AX812" s="399"/>
      <c r="AY812">
        <f t="shared" si="115"/>
        <v>2</v>
      </c>
    </row>
    <row r="813" spans="1:51" ht="24.75" hidden="1" customHeight="1" x14ac:dyDescent="0.15">
      <c r="A813" s="552"/>
      <c r="B813" s="759"/>
      <c r="C813" s="759"/>
      <c r="D813" s="759"/>
      <c r="E813" s="759"/>
      <c r="F813" s="760"/>
      <c r="G813" s="435" t="s">
        <v>239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240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2"/>
      <c r="B817" s="759"/>
      <c r="C817" s="759"/>
      <c r="D817" s="759"/>
      <c r="E817" s="759"/>
      <c r="F817" s="76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2"/>
      <c r="B818" s="759"/>
      <c r="C818" s="759"/>
      <c r="D818" s="759"/>
      <c r="E818" s="759"/>
      <c r="F818" s="76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2"/>
      <c r="B819" s="759"/>
      <c r="C819" s="759"/>
      <c r="D819" s="759"/>
      <c r="E819" s="759"/>
      <c r="F819" s="76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2"/>
      <c r="B820" s="759"/>
      <c r="C820" s="759"/>
      <c r="D820" s="759"/>
      <c r="E820" s="759"/>
      <c r="F820" s="76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2"/>
      <c r="B821" s="759"/>
      <c r="C821" s="759"/>
      <c r="D821" s="759"/>
      <c r="E821" s="759"/>
      <c r="F821" s="76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2"/>
      <c r="B822" s="759"/>
      <c r="C822" s="759"/>
      <c r="D822" s="759"/>
      <c r="E822" s="759"/>
      <c r="F822" s="76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2"/>
      <c r="B823" s="759"/>
      <c r="C823" s="759"/>
      <c r="D823" s="759"/>
      <c r="E823" s="759"/>
      <c r="F823" s="76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2"/>
      <c r="B824" s="759"/>
      <c r="C824" s="759"/>
      <c r="D824" s="759"/>
      <c r="E824" s="759"/>
      <c r="F824" s="76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52"/>
      <c r="B825" s="759"/>
      <c r="C825" s="759"/>
      <c r="D825" s="759"/>
      <c r="E825" s="759"/>
      <c r="F825" s="76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2"/>
      <c r="B826" s="759"/>
      <c r="C826" s="759"/>
      <c r="D826" s="759"/>
      <c r="E826" s="759"/>
      <c r="F826" s="760"/>
      <c r="G826" s="435" t="s">
        <v>216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2"/>
      <c r="B830" s="759"/>
      <c r="C830" s="759"/>
      <c r="D830" s="759"/>
      <c r="E830" s="759"/>
      <c r="F830" s="76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2"/>
      <c r="B831" s="759"/>
      <c r="C831" s="759"/>
      <c r="D831" s="759"/>
      <c r="E831" s="759"/>
      <c r="F831" s="76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2"/>
      <c r="B832" s="759"/>
      <c r="C832" s="759"/>
      <c r="D832" s="759"/>
      <c r="E832" s="759"/>
      <c r="F832" s="76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2"/>
      <c r="B833" s="759"/>
      <c r="C833" s="759"/>
      <c r="D833" s="759"/>
      <c r="E833" s="759"/>
      <c r="F833" s="76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2"/>
      <c r="B834" s="759"/>
      <c r="C834" s="759"/>
      <c r="D834" s="759"/>
      <c r="E834" s="759"/>
      <c r="F834" s="76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2"/>
      <c r="B835" s="759"/>
      <c r="C835" s="759"/>
      <c r="D835" s="759"/>
      <c r="E835" s="759"/>
      <c r="F835" s="76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2"/>
      <c r="B836" s="759"/>
      <c r="C836" s="759"/>
      <c r="D836" s="759"/>
      <c r="E836" s="759"/>
      <c r="F836" s="76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2"/>
      <c r="B837" s="759"/>
      <c r="C837" s="759"/>
      <c r="D837" s="759"/>
      <c r="E837" s="759"/>
      <c r="F837" s="76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2"/>
      <c r="B838" s="759"/>
      <c r="C838" s="759"/>
      <c r="D838" s="759"/>
      <c r="E838" s="759"/>
      <c r="F838" s="76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260</v>
      </c>
      <c r="AM839" s="950"/>
      <c r="AN839" s="950"/>
      <c r="AO839" s="87" t="s">
        <v>258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194</v>
      </c>
      <c r="Q844" s="320"/>
      <c r="R844" s="320"/>
      <c r="S844" s="320"/>
      <c r="T844" s="320"/>
      <c r="U844" s="320"/>
      <c r="V844" s="320"/>
      <c r="W844" s="320"/>
      <c r="X844" s="320"/>
      <c r="Y844" s="330" t="s">
        <v>217</v>
      </c>
      <c r="Z844" s="331"/>
      <c r="AA844" s="331"/>
      <c r="AB844" s="331"/>
      <c r="AC844" s="262" t="s">
        <v>254</v>
      </c>
      <c r="AD844" s="262"/>
      <c r="AE844" s="262"/>
      <c r="AF844" s="262"/>
      <c r="AG844" s="262"/>
      <c r="AH844" s="330" t="s">
        <v>281</v>
      </c>
      <c r="AI844" s="332"/>
      <c r="AJ844" s="332"/>
      <c r="AK844" s="332"/>
      <c r="AL844" s="332" t="s">
        <v>21</v>
      </c>
      <c r="AM844" s="332"/>
      <c r="AN844" s="332"/>
      <c r="AO844" s="407"/>
      <c r="AP844" s="408" t="s">
        <v>220</v>
      </c>
      <c r="AQ844" s="408"/>
      <c r="AR844" s="408"/>
      <c r="AS844" s="408"/>
      <c r="AT844" s="408"/>
      <c r="AU844" s="408"/>
      <c r="AV844" s="408"/>
      <c r="AW844" s="408"/>
      <c r="AX844" s="408"/>
    </row>
    <row r="845" spans="1:51" ht="30" customHeight="1" x14ac:dyDescent="0.15">
      <c r="A845" s="386">
        <v>1</v>
      </c>
      <c r="B845" s="386">
        <v>1</v>
      </c>
      <c r="C845" s="405" t="s">
        <v>680</v>
      </c>
      <c r="D845" s="400"/>
      <c r="E845" s="400"/>
      <c r="F845" s="400"/>
      <c r="G845" s="400"/>
      <c r="H845" s="400"/>
      <c r="I845" s="400"/>
      <c r="J845" s="401">
        <v>1000020372013</v>
      </c>
      <c r="K845" s="402"/>
      <c r="L845" s="402"/>
      <c r="M845" s="402"/>
      <c r="N845" s="402"/>
      <c r="O845" s="402"/>
      <c r="P845" s="406" t="s">
        <v>673</v>
      </c>
      <c r="Q845" s="302"/>
      <c r="R845" s="302"/>
      <c r="S845" s="302"/>
      <c r="T845" s="302"/>
      <c r="U845" s="302"/>
      <c r="V845" s="302"/>
      <c r="W845" s="302"/>
      <c r="X845" s="302"/>
      <c r="Y845" s="303">
        <v>263</v>
      </c>
      <c r="Z845" s="304"/>
      <c r="AA845" s="304"/>
      <c r="AB845" s="305"/>
      <c r="AC845" s="307" t="s">
        <v>681</v>
      </c>
      <c r="AD845" s="308"/>
      <c r="AE845" s="308"/>
      <c r="AF845" s="308"/>
      <c r="AG845" s="308"/>
      <c r="AH845" s="403" t="s">
        <v>670</v>
      </c>
      <c r="AI845" s="404"/>
      <c r="AJ845" s="404"/>
      <c r="AK845" s="404"/>
      <c r="AL845" s="311" t="s">
        <v>670</v>
      </c>
      <c r="AM845" s="312"/>
      <c r="AN845" s="312"/>
      <c r="AO845" s="313"/>
      <c r="AP845" s="306" t="s">
        <v>670</v>
      </c>
      <c r="AQ845" s="306"/>
      <c r="AR845" s="306"/>
      <c r="AS845" s="306"/>
      <c r="AT845" s="306"/>
      <c r="AU845" s="306"/>
      <c r="AV845" s="306"/>
      <c r="AW845" s="306"/>
      <c r="AX845" s="306"/>
    </row>
    <row r="846" spans="1:51" ht="30" customHeight="1" x14ac:dyDescent="0.15">
      <c r="A846" s="386">
        <v>2</v>
      </c>
      <c r="B846" s="386">
        <v>1</v>
      </c>
      <c r="C846" s="405" t="s">
        <v>682</v>
      </c>
      <c r="D846" s="400"/>
      <c r="E846" s="400"/>
      <c r="F846" s="400"/>
      <c r="G846" s="400"/>
      <c r="H846" s="400"/>
      <c r="I846" s="400"/>
      <c r="J846" s="401">
        <v>6000020422011</v>
      </c>
      <c r="K846" s="402"/>
      <c r="L846" s="402"/>
      <c r="M846" s="402"/>
      <c r="N846" s="402"/>
      <c r="O846" s="402"/>
      <c r="P846" s="406" t="s">
        <v>673</v>
      </c>
      <c r="Q846" s="302"/>
      <c r="R846" s="302"/>
      <c r="S846" s="302"/>
      <c r="T846" s="302"/>
      <c r="U846" s="302"/>
      <c r="V846" s="302"/>
      <c r="W846" s="302"/>
      <c r="X846" s="302"/>
      <c r="Y846" s="303">
        <v>100</v>
      </c>
      <c r="Z846" s="304"/>
      <c r="AA846" s="304"/>
      <c r="AB846" s="305"/>
      <c r="AC846" s="307" t="s">
        <v>681</v>
      </c>
      <c r="AD846" s="308"/>
      <c r="AE846" s="308"/>
      <c r="AF846" s="308"/>
      <c r="AG846" s="308"/>
      <c r="AH846" s="403" t="s">
        <v>670</v>
      </c>
      <c r="AI846" s="404"/>
      <c r="AJ846" s="404"/>
      <c r="AK846" s="404"/>
      <c r="AL846" s="311" t="s">
        <v>670</v>
      </c>
      <c r="AM846" s="312"/>
      <c r="AN846" s="312"/>
      <c r="AO846" s="313"/>
      <c r="AP846" s="306" t="s">
        <v>670</v>
      </c>
      <c r="AQ846" s="306"/>
      <c r="AR846" s="306"/>
      <c r="AS846" s="306"/>
      <c r="AT846" s="306"/>
      <c r="AU846" s="306"/>
      <c r="AV846" s="306"/>
      <c r="AW846" s="306"/>
      <c r="AX846" s="306"/>
      <c r="AY846">
        <f>COUNTA($C$846)</f>
        <v>1</v>
      </c>
    </row>
    <row r="847" spans="1:51" ht="30" customHeight="1" x14ac:dyDescent="0.15">
      <c r="A847" s="386">
        <v>3</v>
      </c>
      <c r="B847" s="386">
        <v>1</v>
      </c>
      <c r="C847" s="405" t="s">
        <v>683</v>
      </c>
      <c r="D847" s="400"/>
      <c r="E847" s="400"/>
      <c r="F847" s="400"/>
      <c r="G847" s="400"/>
      <c r="H847" s="400"/>
      <c r="I847" s="400"/>
      <c r="J847" s="401">
        <v>3000020282219</v>
      </c>
      <c r="K847" s="402"/>
      <c r="L847" s="402"/>
      <c r="M847" s="402"/>
      <c r="N847" s="402"/>
      <c r="O847" s="402"/>
      <c r="P847" s="406" t="s">
        <v>673</v>
      </c>
      <c r="Q847" s="302"/>
      <c r="R847" s="302"/>
      <c r="S847" s="302"/>
      <c r="T847" s="302"/>
      <c r="U847" s="302"/>
      <c r="V847" s="302"/>
      <c r="W847" s="302"/>
      <c r="X847" s="302"/>
      <c r="Y847" s="303">
        <v>85</v>
      </c>
      <c r="Z847" s="304"/>
      <c r="AA847" s="304"/>
      <c r="AB847" s="305"/>
      <c r="AC847" s="307" t="s">
        <v>681</v>
      </c>
      <c r="AD847" s="308"/>
      <c r="AE847" s="308"/>
      <c r="AF847" s="308"/>
      <c r="AG847" s="308"/>
      <c r="AH847" s="403" t="s">
        <v>670</v>
      </c>
      <c r="AI847" s="404"/>
      <c r="AJ847" s="404"/>
      <c r="AK847" s="404"/>
      <c r="AL847" s="311" t="s">
        <v>670</v>
      </c>
      <c r="AM847" s="312"/>
      <c r="AN847" s="312"/>
      <c r="AO847" s="313"/>
      <c r="AP847" s="306" t="s">
        <v>670</v>
      </c>
      <c r="AQ847" s="306"/>
      <c r="AR847" s="306"/>
      <c r="AS847" s="306"/>
      <c r="AT847" s="306"/>
      <c r="AU847" s="306"/>
      <c r="AV847" s="306"/>
      <c r="AW847" s="306"/>
      <c r="AX847" s="306"/>
      <c r="AY847">
        <f>COUNTA($C$847)</f>
        <v>1</v>
      </c>
    </row>
    <row r="848" spans="1:51" ht="27.75" customHeight="1" x14ac:dyDescent="0.15">
      <c r="A848" s="386">
        <v>4</v>
      </c>
      <c r="B848" s="386">
        <v>1</v>
      </c>
      <c r="C848" s="405" t="s">
        <v>684</v>
      </c>
      <c r="D848" s="400"/>
      <c r="E848" s="400"/>
      <c r="F848" s="400"/>
      <c r="G848" s="400"/>
      <c r="H848" s="400"/>
      <c r="I848" s="400"/>
      <c r="J848" s="401">
        <v>9000020012025</v>
      </c>
      <c r="K848" s="402"/>
      <c r="L848" s="402"/>
      <c r="M848" s="402"/>
      <c r="N848" s="402"/>
      <c r="O848" s="402"/>
      <c r="P848" s="406" t="s">
        <v>673</v>
      </c>
      <c r="Q848" s="302"/>
      <c r="R848" s="302"/>
      <c r="S848" s="302"/>
      <c r="T848" s="302"/>
      <c r="U848" s="302"/>
      <c r="V848" s="302"/>
      <c r="W848" s="302"/>
      <c r="X848" s="302"/>
      <c r="Y848" s="303">
        <v>22</v>
      </c>
      <c r="Z848" s="304"/>
      <c r="AA848" s="304"/>
      <c r="AB848" s="305"/>
      <c r="AC848" s="307" t="s">
        <v>681</v>
      </c>
      <c r="AD848" s="308"/>
      <c r="AE848" s="308"/>
      <c r="AF848" s="308"/>
      <c r="AG848" s="308"/>
      <c r="AH848" s="403" t="s">
        <v>670</v>
      </c>
      <c r="AI848" s="404"/>
      <c r="AJ848" s="404"/>
      <c r="AK848" s="404"/>
      <c r="AL848" s="311" t="s">
        <v>670</v>
      </c>
      <c r="AM848" s="312"/>
      <c r="AN848" s="312"/>
      <c r="AO848" s="313"/>
      <c r="AP848" s="306" t="s">
        <v>670</v>
      </c>
      <c r="AQ848" s="306"/>
      <c r="AR848" s="306"/>
      <c r="AS848" s="306"/>
      <c r="AT848" s="306"/>
      <c r="AU848" s="306"/>
      <c r="AV848" s="306"/>
      <c r="AW848" s="306"/>
      <c r="AX848" s="306"/>
      <c r="AY848">
        <f>COUNTA($C$848)</f>
        <v>1</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1" customHeight="1" x14ac:dyDescent="0.15">
      <c r="A876" s="47"/>
      <c r="B876" s="41" t="s">
        <v>685</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194</v>
      </c>
      <c r="Q877" s="320"/>
      <c r="R877" s="320"/>
      <c r="S877" s="320"/>
      <c r="T877" s="320"/>
      <c r="U877" s="320"/>
      <c r="V877" s="320"/>
      <c r="W877" s="320"/>
      <c r="X877" s="320"/>
      <c r="Y877" s="330" t="s">
        <v>217</v>
      </c>
      <c r="Z877" s="331"/>
      <c r="AA877" s="331"/>
      <c r="AB877" s="331"/>
      <c r="AC877" s="262" t="s">
        <v>254</v>
      </c>
      <c r="AD877" s="262"/>
      <c r="AE877" s="262"/>
      <c r="AF877" s="262"/>
      <c r="AG877" s="262"/>
      <c r="AH877" s="330" t="s">
        <v>281</v>
      </c>
      <c r="AI877" s="332"/>
      <c r="AJ877" s="332"/>
      <c r="AK877" s="332"/>
      <c r="AL877" s="332" t="s">
        <v>21</v>
      </c>
      <c r="AM877" s="332"/>
      <c r="AN877" s="332"/>
      <c r="AO877" s="407"/>
      <c r="AP877" s="408" t="s">
        <v>220</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724</v>
      </c>
      <c r="D878" s="400"/>
      <c r="E878" s="400"/>
      <c r="F878" s="400"/>
      <c r="G878" s="400"/>
      <c r="H878" s="400"/>
      <c r="I878" s="400"/>
      <c r="J878" s="401" t="s">
        <v>319</v>
      </c>
      <c r="K878" s="402"/>
      <c r="L878" s="402"/>
      <c r="M878" s="402"/>
      <c r="N878" s="402"/>
      <c r="O878" s="402"/>
      <c r="P878" s="406" t="s">
        <v>673</v>
      </c>
      <c r="Q878" s="302"/>
      <c r="R878" s="302"/>
      <c r="S878" s="302"/>
      <c r="T878" s="302"/>
      <c r="U878" s="302"/>
      <c r="V878" s="302"/>
      <c r="W878" s="302"/>
      <c r="X878" s="302"/>
      <c r="Y878" s="303">
        <v>130</v>
      </c>
      <c r="Z878" s="304"/>
      <c r="AA878" s="304"/>
      <c r="AB878" s="305"/>
      <c r="AC878" s="307" t="s">
        <v>681</v>
      </c>
      <c r="AD878" s="308"/>
      <c r="AE878" s="308"/>
      <c r="AF878" s="308"/>
      <c r="AG878" s="308"/>
      <c r="AH878" s="403" t="s">
        <v>670</v>
      </c>
      <c r="AI878" s="404"/>
      <c r="AJ878" s="404"/>
      <c r="AK878" s="404"/>
      <c r="AL878" s="311" t="s">
        <v>670</v>
      </c>
      <c r="AM878" s="312"/>
      <c r="AN878" s="312"/>
      <c r="AO878" s="313"/>
      <c r="AP878" s="306" t="s">
        <v>670</v>
      </c>
      <c r="AQ878" s="306"/>
      <c r="AR878" s="306"/>
      <c r="AS878" s="306"/>
      <c r="AT878" s="306"/>
      <c r="AU878" s="306"/>
      <c r="AV878" s="306"/>
      <c r="AW878" s="306"/>
      <c r="AX878" s="306"/>
      <c r="AY878">
        <f t="shared" si="118"/>
        <v>1</v>
      </c>
    </row>
    <row r="879" spans="1:51" ht="30" customHeight="1" x14ac:dyDescent="0.15">
      <c r="A879" s="386">
        <v>2</v>
      </c>
      <c r="B879" s="386">
        <v>1</v>
      </c>
      <c r="C879" s="409" t="s">
        <v>723</v>
      </c>
      <c r="D879" s="410"/>
      <c r="E879" s="410"/>
      <c r="F879" s="410"/>
      <c r="G879" s="410"/>
      <c r="H879" s="410"/>
      <c r="I879" s="411"/>
      <c r="J879" s="401" t="s">
        <v>319</v>
      </c>
      <c r="K879" s="402"/>
      <c r="L879" s="402"/>
      <c r="M879" s="402"/>
      <c r="N879" s="402"/>
      <c r="O879" s="402"/>
      <c r="P879" s="412" t="s">
        <v>720</v>
      </c>
      <c r="Q879" s="413"/>
      <c r="R879" s="413"/>
      <c r="S879" s="413"/>
      <c r="T879" s="413"/>
      <c r="U879" s="413"/>
      <c r="V879" s="413"/>
      <c r="W879" s="413"/>
      <c r="X879" s="414"/>
      <c r="Y879" s="303">
        <v>111</v>
      </c>
      <c r="Z879" s="304"/>
      <c r="AA879" s="304"/>
      <c r="AB879" s="305"/>
      <c r="AC879" s="415" t="s">
        <v>681</v>
      </c>
      <c r="AD879" s="416"/>
      <c r="AE879" s="416"/>
      <c r="AF879" s="416"/>
      <c r="AG879" s="417"/>
      <c r="AH879" s="421" t="s">
        <v>635</v>
      </c>
      <c r="AI879" s="422"/>
      <c r="AJ879" s="422"/>
      <c r="AK879" s="423"/>
      <c r="AL879" s="311" t="s">
        <v>635</v>
      </c>
      <c r="AM879" s="312"/>
      <c r="AN879" s="312"/>
      <c r="AO879" s="313"/>
      <c r="AP879" s="306" t="s">
        <v>670</v>
      </c>
      <c r="AQ879" s="306"/>
      <c r="AR879" s="306"/>
      <c r="AS879" s="306"/>
      <c r="AT879" s="306"/>
      <c r="AU879" s="306"/>
      <c r="AV879" s="306"/>
      <c r="AW879" s="306"/>
      <c r="AX879" s="306"/>
      <c r="AY879">
        <f>COUNTA($C$879)</f>
        <v>1</v>
      </c>
    </row>
    <row r="880" spans="1:51" ht="30" customHeight="1" x14ac:dyDescent="0.15">
      <c r="A880" s="386">
        <v>3</v>
      </c>
      <c r="B880" s="386">
        <v>1</v>
      </c>
      <c r="C880" s="409" t="s">
        <v>722</v>
      </c>
      <c r="D880" s="410"/>
      <c r="E880" s="410"/>
      <c r="F880" s="410"/>
      <c r="G880" s="410"/>
      <c r="H880" s="410"/>
      <c r="I880" s="411"/>
      <c r="J880" s="401" t="s">
        <v>319</v>
      </c>
      <c r="K880" s="402"/>
      <c r="L880" s="402"/>
      <c r="M880" s="402"/>
      <c r="N880" s="402"/>
      <c r="O880" s="402"/>
      <c r="P880" s="412" t="s">
        <v>720</v>
      </c>
      <c r="Q880" s="413"/>
      <c r="R880" s="413"/>
      <c r="S880" s="413"/>
      <c r="T880" s="413"/>
      <c r="U880" s="413"/>
      <c r="V880" s="413"/>
      <c r="W880" s="413"/>
      <c r="X880" s="414"/>
      <c r="Y880" s="303">
        <v>52</v>
      </c>
      <c r="Z880" s="304"/>
      <c r="AA880" s="304"/>
      <c r="AB880" s="305"/>
      <c r="AC880" s="415" t="s">
        <v>681</v>
      </c>
      <c r="AD880" s="416"/>
      <c r="AE880" s="416"/>
      <c r="AF880" s="416"/>
      <c r="AG880" s="417"/>
      <c r="AH880" s="418" t="s">
        <v>635</v>
      </c>
      <c r="AI880" s="419"/>
      <c r="AJ880" s="419"/>
      <c r="AK880" s="420"/>
      <c r="AL880" s="311" t="s">
        <v>635</v>
      </c>
      <c r="AM880" s="312"/>
      <c r="AN880" s="312"/>
      <c r="AO880" s="313"/>
      <c r="AP880" s="306" t="s">
        <v>670</v>
      </c>
      <c r="AQ880" s="306"/>
      <c r="AR880" s="306"/>
      <c r="AS880" s="306"/>
      <c r="AT880" s="306"/>
      <c r="AU880" s="306"/>
      <c r="AV880" s="306"/>
      <c r="AW880" s="306"/>
      <c r="AX880" s="306"/>
      <c r="AY880">
        <f>COUNTA($C$880)</f>
        <v>1</v>
      </c>
    </row>
    <row r="881" spans="1:51" ht="32.25" customHeight="1" x14ac:dyDescent="0.15">
      <c r="A881" s="386">
        <v>4</v>
      </c>
      <c r="B881" s="386">
        <v>1</v>
      </c>
      <c r="C881" s="409" t="s">
        <v>721</v>
      </c>
      <c r="D881" s="410"/>
      <c r="E881" s="410"/>
      <c r="F881" s="410"/>
      <c r="G881" s="410"/>
      <c r="H881" s="410"/>
      <c r="I881" s="411"/>
      <c r="J881" s="401" t="s">
        <v>319</v>
      </c>
      <c r="K881" s="402"/>
      <c r="L881" s="402"/>
      <c r="M881" s="402"/>
      <c r="N881" s="402"/>
      <c r="O881" s="402"/>
      <c r="P881" s="412" t="s">
        <v>720</v>
      </c>
      <c r="Q881" s="413"/>
      <c r="R881" s="413"/>
      <c r="S881" s="413"/>
      <c r="T881" s="413"/>
      <c r="U881" s="413"/>
      <c r="V881" s="413"/>
      <c r="W881" s="413"/>
      <c r="X881" s="414"/>
      <c r="Y881" s="303">
        <v>50</v>
      </c>
      <c r="Z881" s="304"/>
      <c r="AA881" s="304"/>
      <c r="AB881" s="305"/>
      <c r="AC881" s="415" t="s">
        <v>681</v>
      </c>
      <c r="AD881" s="416"/>
      <c r="AE881" s="416"/>
      <c r="AF881" s="416"/>
      <c r="AG881" s="417"/>
      <c r="AH881" s="418" t="s">
        <v>635</v>
      </c>
      <c r="AI881" s="419"/>
      <c r="AJ881" s="419"/>
      <c r="AK881" s="420"/>
      <c r="AL881" s="311" t="s">
        <v>635</v>
      </c>
      <c r="AM881" s="312"/>
      <c r="AN881" s="312"/>
      <c r="AO881" s="313"/>
      <c r="AP881" s="306"/>
      <c r="AQ881" s="306"/>
      <c r="AR881" s="306"/>
      <c r="AS881" s="306"/>
      <c r="AT881" s="306"/>
      <c r="AU881" s="306"/>
      <c r="AV881" s="306"/>
      <c r="AW881" s="306"/>
      <c r="AX881" s="306"/>
      <c r="AY881">
        <f>COUNTA($C$881)</f>
        <v>1</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0.25" customHeight="1" x14ac:dyDescent="0.15">
      <c r="A909" s="47"/>
      <c r="B909" s="41" t="s">
        <v>686</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194</v>
      </c>
      <c r="Q910" s="320"/>
      <c r="R910" s="320"/>
      <c r="S910" s="320"/>
      <c r="T910" s="320"/>
      <c r="U910" s="320"/>
      <c r="V910" s="320"/>
      <c r="W910" s="320"/>
      <c r="X910" s="320"/>
      <c r="Y910" s="330" t="s">
        <v>217</v>
      </c>
      <c r="Z910" s="331"/>
      <c r="AA910" s="331"/>
      <c r="AB910" s="331"/>
      <c r="AC910" s="262" t="s">
        <v>254</v>
      </c>
      <c r="AD910" s="262"/>
      <c r="AE910" s="262"/>
      <c r="AF910" s="262"/>
      <c r="AG910" s="262"/>
      <c r="AH910" s="330" t="s">
        <v>281</v>
      </c>
      <c r="AI910" s="332"/>
      <c r="AJ910" s="332"/>
      <c r="AK910" s="332"/>
      <c r="AL910" s="332" t="s">
        <v>21</v>
      </c>
      <c r="AM910" s="332"/>
      <c r="AN910" s="332"/>
      <c r="AO910" s="407"/>
      <c r="AP910" s="408" t="s">
        <v>220</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687</v>
      </c>
      <c r="D911" s="400"/>
      <c r="E911" s="400"/>
      <c r="F911" s="400"/>
      <c r="G911" s="400"/>
      <c r="H911" s="400"/>
      <c r="I911" s="400"/>
      <c r="J911" s="401" t="s">
        <v>319</v>
      </c>
      <c r="K911" s="402"/>
      <c r="L911" s="402"/>
      <c r="M911" s="402"/>
      <c r="N911" s="402"/>
      <c r="O911" s="402"/>
      <c r="P911" s="406" t="s">
        <v>676</v>
      </c>
      <c r="Q911" s="302"/>
      <c r="R911" s="302"/>
      <c r="S911" s="302"/>
      <c r="T911" s="302"/>
      <c r="U911" s="302"/>
      <c r="V911" s="302"/>
      <c r="W911" s="302"/>
      <c r="X911" s="302"/>
      <c r="Y911" s="303">
        <v>245</v>
      </c>
      <c r="Z911" s="304"/>
      <c r="AA911" s="304"/>
      <c r="AB911" s="305"/>
      <c r="AC911" s="307" t="s">
        <v>286</v>
      </c>
      <c r="AD911" s="308"/>
      <c r="AE911" s="308"/>
      <c r="AF911" s="308"/>
      <c r="AG911" s="308"/>
      <c r="AH911" s="403">
        <v>1</v>
      </c>
      <c r="AI911" s="404"/>
      <c r="AJ911" s="404"/>
      <c r="AK911" s="404"/>
      <c r="AL911" s="311">
        <v>99.6</v>
      </c>
      <c r="AM911" s="312"/>
      <c r="AN911" s="312"/>
      <c r="AO911" s="313"/>
      <c r="AP911" s="306"/>
      <c r="AQ911" s="306"/>
      <c r="AR911" s="306"/>
      <c r="AS911" s="306"/>
      <c r="AT911" s="306"/>
      <c r="AU911" s="306"/>
      <c r="AV911" s="306"/>
      <c r="AW911" s="306"/>
      <c r="AX911" s="306"/>
      <c r="AY911">
        <f t="shared" si="119"/>
        <v>1</v>
      </c>
    </row>
    <row r="912" spans="1:51" ht="30" customHeight="1" x14ac:dyDescent="0.15">
      <c r="A912" s="386">
        <v>2</v>
      </c>
      <c r="B912" s="386">
        <v>1</v>
      </c>
      <c r="C912" s="405" t="s">
        <v>728</v>
      </c>
      <c r="D912" s="400"/>
      <c r="E912" s="400"/>
      <c r="F912" s="400"/>
      <c r="G912" s="400"/>
      <c r="H912" s="400"/>
      <c r="I912" s="400"/>
      <c r="J912" s="401">
        <v>4140001041645</v>
      </c>
      <c r="K912" s="402"/>
      <c r="L912" s="402"/>
      <c r="M912" s="402"/>
      <c r="N912" s="402"/>
      <c r="O912" s="402"/>
      <c r="P912" s="406" t="s">
        <v>688</v>
      </c>
      <c r="Q912" s="302"/>
      <c r="R912" s="302"/>
      <c r="S912" s="302"/>
      <c r="T912" s="302"/>
      <c r="U912" s="302"/>
      <c r="V912" s="302"/>
      <c r="W912" s="302"/>
      <c r="X912" s="302"/>
      <c r="Y912" s="303">
        <v>34</v>
      </c>
      <c r="Z912" s="304"/>
      <c r="AA912" s="304"/>
      <c r="AB912" s="305"/>
      <c r="AC912" s="307" t="s">
        <v>285</v>
      </c>
      <c r="AD912" s="308"/>
      <c r="AE912" s="308"/>
      <c r="AF912" s="308"/>
      <c r="AG912" s="308"/>
      <c r="AH912" s="403">
        <v>23</v>
      </c>
      <c r="AI912" s="404"/>
      <c r="AJ912" s="404"/>
      <c r="AK912" s="404"/>
      <c r="AL912" s="311">
        <v>89.1</v>
      </c>
      <c r="AM912" s="312"/>
      <c r="AN912" s="312"/>
      <c r="AO912" s="313"/>
      <c r="AP912" s="306"/>
      <c r="AQ912" s="306"/>
      <c r="AR912" s="306"/>
      <c r="AS912" s="306"/>
      <c r="AT912" s="306"/>
      <c r="AU912" s="306"/>
      <c r="AV912" s="306"/>
      <c r="AW912" s="306"/>
      <c r="AX912" s="306"/>
      <c r="AY912">
        <f>COUNTA($C$912)</f>
        <v>1</v>
      </c>
    </row>
    <row r="913" spans="1:51" ht="30" customHeight="1" x14ac:dyDescent="0.15">
      <c r="A913" s="386">
        <v>3</v>
      </c>
      <c r="B913" s="386">
        <v>1</v>
      </c>
      <c r="C913" s="405" t="s">
        <v>729</v>
      </c>
      <c r="D913" s="400"/>
      <c r="E913" s="400"/>
      <c r="F913" s="400"/>
      <c r="G913" s="400"/>
      <c r="H913" s="400"/>
      <c r="I913" s="400"/>
      <c r="J913" s="401">
        <v>3310002006119</v>
      </c>
      <c r="K913" s="402"/>
      <c r="L913" s="402"/>
      <c r="M913" s="402"/>
      <c r="N913" s="402"/>
      <c r="O913" s="402"/>
      <c r="P913" s="406" t="s">
        <v>689</v>
      </c>
      <c r="Q913" s="302"/>
      <c r="R913" s="302"/>
      <c r="S913" s="302"/>
      <c r="T913" s="302"/>
      <c r="U913" s="302"/>
      <c r="V913" s="302"/>
      <c r="W913" s="302"/>
      <c r="X913" s="302"/>
      <c r="Y913" s="303">
        <v>32</v>
      </c>
      <c r="Z913" s="304"/>
      <c r="AA913" s="304"/>
      <c r="AB913" s="305"/>
      <c r="AC913" s="307" t="s">
        <v>285</v>
      </c>
      <c r="AD913" s="308"/>
      <c r="AE913" s="308"/>
      <c r="AF913" s="308"/>
      <c r="AG913" s="308"/>
      <c r="AH913" s="309">
        <v>15</v>
      </c>
      <c r="AI913" s="310"/>
      <c r="AJ913" s="310"/>
      <c r="AK913" s="310"/>
      <c r="AL913" s="311">
        <v>92.9</v>
      </c>
      <c r="AM913" s="312"/>
      <c r="AN913" s="312"/>
      <c r="AO913" s="313"/>
      <c r="AP913" s="306"/>
      <c r="AQ913" s="306"/>
      <c r="AR913" s="306"/>
      <c r="AS913" s="306"/>
      <c r="AT913" s="306"/>
      <c r="AU913" s="306"/>
      <c r="AV913" s="306"/>
      <c r="AW913" s="306"/>
      <c r="AX913" s="306"/>
      <c r="AY913">
        <f>COUNTA($C$913)</f>
        <v>1</v>
      </c>
    </row>
    <row r="914" spans="1:51" ht="30" customHeight="1" x14ac:dyDescent="0.15">
      <c r="A914" s="386">
        <v>4</v>
      </c>
      <c r="B914" s="386">
        <v>1</v>
      </c>
      <c r="C914" s="405" t="s">
        <v>728</v>
      </c>
      <c r="D914" s="400"/>
      <c r="E914" s="400"/>
      <c r="F914" s="400"/>
      <c r="G914" s="400"/>
      <c r="H914" s="400"/>
      <c r="I914" s="400"/>
      <c r="J914" s="401">
        <v>4140001041645</v>
      </c>
      <c r="K914" s="402"/>
      <c r="L914" s="402"/>
      <c r="M914" s="402"/>
      <c r="N914" s="402"/>
      <c r="O914" s="402"/>
      <c r="P914" s="406" t="s">
        <v>690</v>
      </c>
      <c r="Q914" s="302"/>
      <c r="R914" s="302"/>
      <c r="S914" s="302"/>
      <c r="T914" s="302"/>
      <c r="U914" s="302"/>
      <c r="V914" s="302"/>
      <c r="W914" s="302"/>
      <c r="X914" s="302"/>
      <c r="Y914" s="303">
        <v>24</v>
      </c>
      <c r="Z914" s="304"/>
      <c r="AA914" s="304"/>
      <c r="AB914" s="305"/>
      <c r="AC914" s="307" t="s">
        <v>285</v>
      </c>
      <c r="AD914" s="308"/>
      <c r="AE914" s="308"/>
      <c r="AF914" s="308"/>
      <c r="AG914" s="308"/>
      <c r="AH914" s="309">
        <v>13</v>
      </c>
      <c r="AI914" s="310"/>
      <c r="AJ914" s="310"/>
      <c r="AK914" s="310"/>
      <c r="AL914" s="311">
        <v>86</v>
      </c>
      <c r="AM914" s="312"/>
      <c r="AN914" s="312"/>
      <c r="AO914" s="313"/>
      <c r="AP914" s="306"/>
      <c r="AQ914" s="306"/>
      <c r="AR914" s="306"/>
      <c r="AS914" s="306"/>
      <c r="AT914" s="306"/>
      <c r="AU914" s="306"/>
      <c r="AV914" s="306"/>
      <c r="AW914" s="306"/>
      <c r="AX914" s="306"/>
      <c r="AY914">
        <f>COUNTA($C$914)</f>
        <v>1</v>
      </c>
    </row>
    <row r="915" spans="1:51" ht="44.25" customHeight="1" x14ac:dyDescent="0.15">
      <c r="A915" s="386">
        <v>5</v>
      </c>
      <c r="B915" s="386">
        <v>1</v>
      </c>
      <c r="C915" s="405" t="s">
        <v>726</v>
      </c>
      <c r="D915" s="400"/>
      <c r="E915" s="400"/>
      <c r="F915" s="400"/>
      <c r="G915" s="400"/>
      <c r="H915" s="400"/>
      <c r="I915" s="400"/>
      <c r="J915" s="401">
        <v>7440001000551</v>
      </c>
      <c r="K915" s="402"/>
      <c r="L915" s="402"/>
      <c r="M915" s="402"/>
      <c r="N915" s="402"/>
      <c r="O915" s="402"/>
      <c r="P915" s="406" t="s">
        <v>691</v>
      </c>
      <c r="Q915" s="302"/>
      <c r="R915" s="302"/>
      <c r="S915" s="302"/>
      <c r="T915" s="302"/>
      <c r="U915" s="302"/>
      <c r="V915" s="302"/>
      <c r="W915" s="302"/>
      <c r="X915" s="302"/>
      <c r="Y915" s="303">
        <v>23</v>
      </c>
      <c r="Z915" s="304"/>
      <c r="AA915" s="304"/>
      <c r="AB915" s="305"/>
      <c r="AC915" s="307" t="s">
        <v>285</v>
      </c>
      <c r="AD915" s="308"/>
      <c r="AE915" s="308"/>
      <c r="AF915" s="308"/>
      <c r="AG915" s="308"/>
      <c r="AH915" s="309">
        <v>4</v>
      </c>
      <c r="AI915" s="310"/>
      <c r="AJ915" s="310"/>
      <c r="AK915" s="310"/>
      <c r="AL915" s="311">
        <v>94.9</v>
      </c>
      <c r="AM915" s="312"/>
      <c r="AN915" s="312"/>
      <c r="AO915" s="313"/>
      <c r="AP915" s="306"/>
      <c r="AQ915" s="306"/>
      <c r="AR915" s="306"/>
      <c r="AS915" s="306"/>
      <c r="AT915" s="306"/>
      <c r="AU915" s="306"/>
      <c r="AV915" s="306"/>
      <c r="AW915" s="306"/>
      <c r="AX915" s="306"/>
      <c r="AY915">
        <f>COUNTA($C$915)</f>
        <v>1</v>
      </c>
    </row>
    <row r="916" spans="1:51" ht="30" customHeight="1" x14ac:dyDescent="0.15">
      <c r="A916" s="386">
        <v>6</v>
      </c>
      <c r="B916" s="386">
        <v>1</v>
      </c>
      <c r="C916" s="405" t="s">
        <v>730</v>
      </c>
      <c r="D916" s="400"/>
      <c r="E916" s="400"/>
      <c r="F916" s="400"/>
      <c r="G916" s="400"/>
      <c r="H916" s="400"/>
      <c r="I916" s="400"/>
      <c r="J916" s="401">
        <v>2310001001039</v>
      </c>
      <c r="K916" s="402"/>
      <c r="L916" s="402"/>
      <c r="M916" s="402"/>
      <c r="N916" s="402"/>
      <c r="O916" s="402"/>
      <c r="P916" s="406" t="s">
        <v>692</v>
      </c>
      <c r="Q916" s="302"/>
      <c r="R916" s="302"/>
      <c r="S916" s="302"/>
      <c r="T916" s="302"/>
      <c r="U916" s="302"/>
      <c r="V916" s="302"/>
      <c r="W916" s="302"/>
      <c r="X916" s="302"/>
      <c r="Y916" s="303">
        <v>19</v>
      </c>
      <c r="Z916" s="304"/>
      <c r="AA916" s="304"/>
      <c r="AB916" s="305"/>
      <c r="AC916" s="307" t="s">
        <v>285</v>
      </c>
      <c r="AD916" s="308"/>
      <c r="AE916" s="308"/>
      <c r="AF916" s="308"/>
      <c r="AG916" s="308"/>
      <c r="AH916" s="309">
        <v>4</v>
      </c>
      <c r="AI916" s="310"/>
      <c r="AJ916" s="310"/>
      <c r="AK916" s="310"/>
      <c r="AL916" s="311">
        <v>92.2</v>
      </c>
      <c r="AM916" s="312"/>
      <c r="AN916" s="312"/>
      <c r="AO916" s="313"/>
      <c r="AP916" s="306"/>
      <c r="AQ916" s="306"/>
      <c r="AR916" s="306"/>
      <c r="AS916" s="306"/>
      <c r="AT916" s="306"/>
      <c r="AU916" s="306"/>
      <c r="AV916" s="306"/>
      <c r="AW916" s="306"/>
      <c r="AX916" s="306"/>
      <c r="AY916">
        <f>COUNTA($C$916)</f>
        <v>1</v>
      </c>
    </row>
    <row r="917" spans="1:51" ht="30" customHeight="1" x14ac:dyDescent="0.15">
      <c r="A917" s="386">
        <v>7</v>
      </c>
      <c r="B917" s="386">
        <v>1</v>
      </c>
      <c r="C917" s="405" t="s">
        <v>731</v>
      </c>
      <c r="D917" s="400"/>
      <c r="E917" s="400"/>
      <c r="F917" s="400"/>
      <c r="G917" s="400"/>
      <c r="H917" s="400"/>
      <c r="I917" s="400"/>
      <c r="J917" s="401">
        <v>8470001003889</v>
      </c>
      <c r="K917" s="402"/>
      <c r="L917" s="402"/>
      <c r="M917" s="402"/>
      <c r="N917" s="402"/>
      <c r="O917" s="402"/>
      <c r="P917" s="406" t="s">
        <v>693</v>
      </c>
      <c r="Q917" s="302"/>
      <c r="R917" s="302"/>
      <c r="S917" s="302"/>
      <c r="T917" s="302"/>
      <c r="U917" s="302"/>
      <c r="V917" s="302"/>
      <c r="W917" s="302"/>
      <c r="X917" s="302"/>
      <c r="Y917" s="303">
        <v>14</v>
      </c>
      <c r="Z917" s="304"/>
      <c r="AA917" s="304"/>
      <c r="AB917" s="305"/>
      <c r="AC917" s="307" t="s">
        <v>285</v>
      </c>
      <c r="AD917" s="308"/>
      <c r="AE917" s="308"/>
      <c r="AF917" s="308"/>
      <c r="AG917" s="308"/>
      <c r="AH917" s="309">
        <v>10</v>
      </c>
      <c r="AI917" s="310"/>
      <c r="AJ917" s="310"/>
      <c r="AK917" s="310"/>
      <c r="AL917" s="311">
        <v>88</v>
      </c>
      <c r="AM917" s="312"/>
      <c r="AN917" s="312"/>
      <c r="AO917" s="313"/>
      <c r="AP917" s="306"/>
      <c r="AQ917" s="306"/>
      <c r="AR917" s="306"/>
      <c r="AS917" s="306"/>
      <c r="AT917" s="306"/>
      <c r="AU917" s="306"/>
      <c r="AV917" s="306"/>
      <c r="AW917" s="306"/>
      <c r="AX917" s="306"/>
      <c r="AY917">
        <f>COUNTA($C$917)</f>
        <v>1</v>
      </c>
    </row>
    <row r="918" spans="1:51" ht="30" customHeight="1" x14ac:dyDescent="0.15">
      <c r="A918" s="386">
        <v>8</v>
      </c>
      <c r="B918" s="386">
        <v>1</v>
      </c>
      <c r="C918" s="405" t="s">
        <v>732</v>
      </c>
      <c r="D918" s="400"/>
      <c r="E918" s="400"/>
      <c r="F918" s="400"/>
      <c r="G918" s="400"/>
      <c r="H918" s="400"/>
      <c r="I918" s="400"/>
      <c r="J918" s="401">
        <v>9140001041871</v>
      </c>
      <c r="K918" s="402"/>
      <c r="L918" s="402"/>
      <c r="M918" s="402"/>
      <c r="N918" s="402"/>
      <c r="O918" s="402"/>
      <c r="P918" s="406" t="s">
        <v>694</v>
      </c>
      <c r="Q918" s="302"/>
      <c r="R918" s="302"/>
      <c r="S918" s="302"/>
      <c r="T918" s="302"/>
      <c r="U918" s="302"/>
      <c r="V918" s="302"/>
      <c r="W918" s="302"/>
      <c r="X918" s="302"/>
      <c r="Y918" s="303">
        <v>10</v>
      </c>
      <c r="Z918" s="304"/>
      <c r="AA918" s="304"/>
      <c r="AB918" s="305"/>
      <c r="AC918" s="307" t="s">
        <v>285</v>
      </c>
      <c r="AD918" s="308"/>
      <c r="AE918" s="308"/>
      <c r="AF918" s="308"/>
      <c r="AG918" s="308"/>
      <c r="AH918" s="309">
        <v>31</v>
      </c>
      <c r="AI918" s="310"/>
      <c r="AJ918" s="310"/>
      <c r="AK918" s="310"/>
      <c r="AL918" s="311">
        <v>89.1</v>
      </c>
      <c r="AM918" s="312"/>
      <c r="AN918" s="312"/>
      <c r="AO918" s="313"/>
      <c r="AP918" s="306"/>
      <c r="AQ918" s="306"/>
      <c r="AR918" s="306"/>
      <c r="AS918" s="306"/>
      <c r="AT918" s="306"/>
      <c r="AU918" s="306"/>
      <c r="AV918" s="306"/>
      <c r="AW918" s="306"/>
      <c r="AX918" s="306"/>
      <c r="AY918">
        <f>COUNTA($C$918)</f>
        <v>1</v>
      </c>
    </row>
    <row r="919" spans="1:51" ht="30" customHeight="1" x14ac:dyDescent="0.15">
      <c r="A919" s="386">
        <v>9</v>
      </c>
      <c r="B919" s="386">
        <v>1</v>
      </c>
      <c r="C919" s="405" t="s">
        <v>733</v>
      </c>
      <c r="D919" s="400"/>
      <c r="E919" s="400"/>
      <c r="F919" s="400"/>
      <c r="G919" s="400"/>
      <c r="H919" s="400"/>
      <c r="I919" s="400"/>
      <c r="J919" s="401">
        <v>1310001003110</v>
      </c>
      <c r="K919" s="402"/>
      <c r="L919" s="402"/>
      <c r="M919" s="402"/>
      <c r="N919" s="402"/>
      <c r="O919" s="402"/>
      <c r="P919" s="406" t="s">
        <v>695</v>
      </c>
      <c r="Q919" s="302"/>
      <c r="R919" s="302"/>
      <c r="S919" s="302"/>
      <c r="T919" s="302"/>
      <c r="U919" s="302"/>
      <c r="V919" s="302"/>
      <c r="W919" s="302"/>
      <c r="X919" s="302"/>
      <c r="Y919" s="303">
        <v>10</v>
      </c>
      <c r="Z919" s="304"/>
      <c r="AA919" s="304"/>
      <c r="AB919" s="305"/>
      <c r="AC919" s="307" t="s">
        <v>285</v>
      </c>
      <c r="AD919" s="308"/>
      <c r="AE919" s="308"/>
      <c r="AF919" s="308"/>
      <c r="AG919" s="308"/>
      <c r="AH919" s="309">
        <v>2</v>
      </c>
      <c r="AI919" s="310"/>
      <c r="AJ919" s="310"/>
      <c r="AK919" s="310"/>
      <c r="AL919" s="311">
        <v>99.6</v>
      </c>
      <c r="AM919" s="312"/>
      <c r="AN919" s="312"/>
      <c r="AO919" s="313"/>
      <c r="AP919" s="306"/>
      <c r="AQ919" s="306"/>
      <c r="AR919" s="306"/>
      <c r="AS919" s="306"/>
      <c r="AT919" s="306"/>
      <c r="AU919" s="306"/>
      <c r="AV919" s="306"/>
      <c r="AW919" s="306"/>
      <c r="AX919" s="306"/>
      <c r="AY919">
        <f>COUNTA($C$919)</f>
        <v>1</v>
      </c>
    </row>
    <row r="920" spans="1:51" ht="30" customHeight="1" x14ac:dyDescent="0.15">
      <c r="A920" s="386">
        <v>10</v>
      </c>
      <c r="B920" s="386">
        <v>1</v>
      </c>
      <c r="C920" s="405" t="s">
        <v>734</v>
      </c>
      <c r="D920" s="400"/>
      <c r="E920" s="400"/>
      <c r="F920" s="400"/>
      <c r="G920" s="400"/>
      <c r="H920" s="400"/>
      <c r="I920" s="400"/>
      <c r="J920" s="401">
        <v>4310001002241</v>
      </c>
      <c r="K920" s="402"/>
      <c r="L920" s="402"/>
      <c r="M920" s="402"/>
      <c r="N920" s="402"/>
      <c r="O920" s="402"/>
      <c r="P920" s="406" t="s">
        <v>696</v>
      </c>
      <c r="Q920" s="302"/>
      <c r="R920" s="302"/>
      <c r="S920" s="302"/>
      <c r="T920" s="302"/>
      <c r="U920" s="302"/>
      <c r="V920" s="302"/>
      <c r="W920" s="302"/>
      <c r="X920" s="302"/>
      <c r="Y920" s="303">
        <v>9</v>
      </c>
      <c r="Z920" s="304"/>
      <c r="AA920" s="304"/>
      <c r="AB920" s="305"/>
      <c r="AC920" s="307" t="s">
        <v>285</v>
      </c>
      <c r="AD920" s="308"/>
      <c r="AE920" s="308"/>
      <c r="AF920" s="308"/>
      <c r="AG920" s="308"/>
      <c r="AH920" s="309">
        <v>4</v>
      </c>
      <c r="AI920" s="310"/>
      <c r="AJ920" s="310"/>
      <c r="AK920" s="310"/>
      <c r="AL920" s="311">
        <v>98.1</v>
      </c>
      <c r="AM920" s="312"/>
      <c r="AN920" s="312"/>
      <c r="AO920" s="313"/>
      <c r="AP920" s="306"/>
      <c r="AQ920" s="306"/>
      <c r="AR920" s="306"/>
      <c r="AS920" s="306"/>
      <c r="AT920" s="306"/>
      <c r="AU920" s="306"/>
      <c r="AV920" s="306"/>
      <c r="AW920" s="306"/>
      <c r="AX920" s="306"/>
      <c r="AY920">
        <f>COUNTA($C$920)</f>
        <v>1</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0.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41" t="s">
        <v>698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194</v>
      </c>
      <c r="Q943" s="320"/>
      <c r="R943" s="320"/>
      <c r="S943" s="320"/>
      <c r="T943" s="320"/>
      <c r="U943" s="320"/>
      <c r="V943" s="320"/>
      <c r="W943" s="320"/>
      <c r="X943" s="320"/>
      <c r="Y943" s="330" t="s">
        <v>217</v>
      </c>
      <c r="Z943" s="331"/>
      <c r="AA943" s="331"/>
      <c r="AB943" s="331"/>
      <c r="AC943" s="262" t="s">
        <v>254</v>
      </c>
      <c r="AD943" s="262"/>
      <c r="AE943" s="262"/>
      <c r="AF943" s="262"/>
      <c r="AG943" s="262"/>
      <c r="AH943" s="330" t="s">
        <v>281</v>
      </c>
      <c r="AI943" s="332"/>
      <c r="AJ943" s="332"/>
      <c r="AK943" s="332"/>
      <c r="AL943" s="332" t="s">
        <v>21</v>
      </c>
      <c r="AM943" s="332"/>
      <c r="AN943" s="332"/>
      <c r="AO943" s="407"/>
      <c r="AP943" s="408" t="s">
        <v>220</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697</v>
      </c>
      <c r="D944" s="400"/>
      <c r="E944" s="400"/>
      <c r="F944" s="400"/>
      <c r="G944" s="400"/>
      <c r="H944" s="400"/>
      <c r="I944" s="400"/>
      <c r="J944" s="401">
        <v>8210001010688</v>
      </c>
      <c r="K944" s="402"/>
      <c r="L944" s="402"/>
      <c r="M944" s="402"/>
      <c r="N944" s="402"/>
      <c r="O944" s="402"/>
      <c r="P944" s="406" t="s">
        <v>678</v>
      </c>
      <c r="Q944" s="302"/>
      <c r="R944" s="302"/>
      <c r="S944" s="302"/>
      <c r="T944" s="302"/>
      <c r="U944" s="302"/>
      <c r="V944" s="302"/>
      <c r="W944" s="302"/>
      <c r="X944" s="302"/>
      <c r="Y944" s="303">
        <v>34</v>
      </c>
      <c r="Z944" s="304"/>
      <c r="AA944" s="304"/>
      <c r="AB944" s="305"/>
      <c r="AC944" s="307" t="s">
        <v>287</v>
      </c>
      <c r="AD944" s="308"/>
      <c r="AE944" s="308"/>
      <c r="AF944" s="308"/>
      <c r="AG944" s="308"/>
      <c r="AH944" s="403">
        <v>7</v>
      </c>
      <c r="AI944" s="404"/>
      <c r="AJ944" s="404"/>
      <c r="AK944" s="404"/>
      <c r="AL944" s="311">
        <v>97.7</v>
      </c>
      <c r="AM944" s="312"/>
      <c r="AN944" s="312"/>
      <c r="AO944" s="313"/>
      <c r="AP944" s="306" t="s">
        <v>670</v>
      </c>
      <c r="AQ944" s="306"/>
      <c r="AR944" s="306"/>
      <c r="AS944" s="306"/>
      <c r="AT944" s="306"/>
      <c r="AU944" s="306"/>
      <c r="AV944" s="306"/>
      <c r="AW944" s="306"/>
      <c r="AX944" s="306"/>
      <c r="AY944">
        <f t="shared" si="120"/>
        <v>1</v>
      </c>
    </row>
    <row r="945" spans="1:51" ht="30" customHeight="1" x14ac:dyDescent="0.15">
      <c r="A945" s="386">
        <v>2</v>
      </c>
      <c r="B945" s="386">
        <v>1</v>
      </c>
      <c r="C945" s="405" t="s">
        <v>711</v>
      </c>
      <c r="D945" s="400"/>
      <c r="E945" s="400"/>
      <c r="F945" s="400"/>
      <c r="G945" s="400"/>
      <c r="H945" s="400"/>
      <c r="I945" s="400"/>
      <c r="J945" s="401">
        <v>5170001008954</v>
      </c>
      <c r="K945" s="402"/>
      <c r="L945" s="402"/>
      <c r="M945" s="402"/>
      <c r="N945" s="402"/>
      <c r="O945" s="402"/>
      <c r="P945" s="406" t="s">
        <v>702</v>
      </c>
      <c r="Q945" s="302"/>
      <c r="R945" s="302"/>
      <c r="S945" s="302"/>
      <c r="T945" s="302"/>
      <c r="U945" s="302"/>
      <c r="V945" s="302"/>
      <c r="W945" s="302"/>
      <c r="X945" s="302"/>
      <c r="Y945" s="303">
        <v>33</v>
      </c>
      <c r="Z945" s="304"/>
      <c r="AA945" s="304"/>
      <c r="AB945" s="305"/>
      <c r="AC945" s="307" t="s">
        <v>285</v>
      </c>
      <c r="AD945" s="308"/>
      <c r="AE945" s="308"/>
      <c r="AF945" s="308"/>
      <c r="AG945" s="308"/>
      <c r="AH945" s="403">
        <v>8</v>
      </c>
      <c r="AI945" s="404"/>
      <c r="AJ945" s="404"/>
      <c r="AK945" s="404"/>
      <c r="AL945" s="311">
        <v>94.8</v>
      </c>
      <c r="AM945" s="312"/>
      <c r="AN945" s="312"/>
      <c r="AO945" s="313"/>
      <c r="AP945" s="306" t="s">
        <v>670</v>
      </c>
      <c r="AQ945" s="306"/>
      <c r="AR945" s="306"/>
      <c r="AS945" s="306"/>
      <c r="AT945" s="306"/>
      <c r="AU945" s="306"/>
      <c r="AV945" s="306"/>
      <c r="AW945" s="306"/>
      <c r="AX945" s="306"/>
      <c r="AY945">
        <f>COUNTA($C$945)</f>
        <v>1</v>
      </c>
    </row>
    <row r="946" spans="1:51" ht="30" customHeight="1" x14ac:dyDescent="0.15">
      <c r="A946" s="386">
        <v>3</v>
      </c>
      <c r="B946" s="386">
        <v>1</v>
      </c>
      <c r="C946" s="405" t="s">
        <v>712</v>
      </c>
      <c r="D946" s="400"/>
      <c r="E946" s="400"/>
      <c r="F946" s="400"/>
      <c r="G946" s="400"/>
      <c r="H946" s="400"/>
      <c r="I946" s="400"/>
      <c r="J946" s="401">
        <v>8250001008159</v>
      </c>
      <c r="K946" s="402"/>
      <c r="L946" s="402"/>
      <c r="M946" s="402"/>
      <c r="N946" s="402"/>
      <c r="O946" s="402"/>
      <c r="P946" s="406" t="s">
        <v>713</v>
      </c>
      <c r="Q946" s="302"/>
      <c r="R946" s="302"/>
      <c r="S946" s="302"/>
      <c r="T946" s="302"/>
      <c r="U946" s="302"/>
      <c r="V946" s="302"/>
      <c r="W946" s="302"/>
      <c r="X946" s="302"/>
      <c r="Y946" s="303">
        <v>33</v>
      </c>
      <c r="Z946" s="304"/>
      <c r="AA946" s="304"/>
      <c r="AB946" s="305"/>
      <c r="AC946" s="307" t="s">
        <v>287</v>
      </c>
      <c r="AD946" s="308"/>
      <c r="AE946" s="308"/>
      <c r="AF946" s="308"/>
      <c r="AG946" s="308"/>
      <c r="AH946" s="309">
        <v>8</v>
      </c>
      <c r="AI946" s="310"/>
      <c r="AJ946" s="310"/>
      <c r="AK946" s="310"/>
      <c r="AL946" s="311">
        <v>93</v>
      </c>
      <c r="AM946" s="312"/>
      <c r="AN946" s="312"/>
      <c r="AO946" s="313"/>
      <c r="AP946" s="306" t="s">
        <v>670</v>
      </c>
      <c r="AQ946" s="306"/>
      <c r="AR946" s="306"/>
      <c r="AS946" s="306"/>
      <c r="AT946" s="306"/>
      <c r="AU946" s="306"/>
      <c r="AV946" s="306"/>
      <c r="AW946" s="306"/>
      <c r="AX946" s="306"/>
      <c r="AY946">
        <f>COUNTA($C$946)</f>
        <v>1</v>
      </c>
    </row>
    <row r="947" spans="1:51" ht="30" customHeight="1" x14ac:dyDescent="0.15">
      <c r="A947" s="386">
        <v>4</v>
      </c>
      <c r="B947" s="386">
        <v>1</v>
      </c>
      <c r="C947" s="405" t="s">
        <v>699</v>
      </c>
      <c r="D947" s="400"/>
      <c r="E947" s="400"/>
      <c r="F947" s="400"/>
      <c r="G947" s="400"/>
      <c r="H947" s="400"/>
      <c r="I947" s="400"/>
      <c r="J947" s="401">
        <v>8190001010113</v>
      </c>
      <c r="K947" s="402"/>
      <c r="L947" s="402"/>
      <c r="M947" s="402"/>
      <c r="N947" s="402"/>
      <c r="O947" s="402"/>
      <c r="P947" s="406" t="s">
        <v>703</v>
      </c>
      <c r="Q947" s="302"/>
      <c r="R947" s="302"/>
      <c r="S947" s="302"/>
      <c r="T947" s="302"/>
      <c r="U947" s="302"/>
      <c r="V947" s="302"/>
      <c r="W947" s="302"/>
      <c r="X947" s="302"/>
      <c r="Y947" s="303">
        <v>28</v>
      </c>
      <c r="Z947" s="304"/>
      <c r="AA947" s="304"/>
      <c r="AB947" s="305"/>
      <c r="AC947" s="307" t="s">
        <v>285</v>
      </c>
      <c r="AD947" s="308"/>
      <c r="AE947" s="308"/>
      <c r="AF947" s="308"/>
      <c r="AG947" s="308"/>
      <c r="AH947" s="309">
        <v>1</v>
      </c>
      <c r="AI947" s="310"/>
      <c r="AJ947" s="310"/>
      <c r="AK947" s="310"/>
      <c r="AL947" s="311">
        <v>97.9</v>
      </c>
      <c r="AM947" s="312"/>
      <c r="AN947" s="312"/>
      <c r="AO947" s="313"/>
      <c r="AP947" s="306" t="s">
        <v>670</v>
      </c>
      <c r="AQ947" s="306"/>
      <c r="AR947" s="306"/>
      <c r="AS947" s="306"/>
      <c r="AT947" s="306"/>
      <c r="AU947" s="306"/>
      <c r="AV947" s="306"/>
      <c r="AW947" s="306"/>
      <c r="AX947" s="306"/>
      <c r="AY947">
        <f>COUNTA($C$947)</f>
        <v>1</v>
      </c>
    </row>
    <row r="948" spans="1:51" ht="30" customHeight="1" x14ac:dyDescent="0.15">
      <c r="A948" s="386">
        <v>5</v>
      </c>
      <c r="B948" s="386">
        <v>1</v>
      </c>
      <c r="C948" s="405" t="s">
        <v>714</v>
      </c>
      <c r="D948" s="400"/>
      <c r="E948" s="400"/>
      <c r="F948" s="400"/>
      <c r="G948" s="400"/>
      <c r="H948" s="400"/>
      <c r="I948" s="400"/>
      <c r="J948" s="401">
        <v>5250001000192</v>
      </c>
      <c r="K948" s="402"/>
      <c r="L948" s="402"/>
      <c r="M948" s="402"/>
      <c r="N948" s="402"/>
      <c r="O948" s="402"/>
      <c r="P948" s="406" t="s">
        <v>715</v>
      </c>
      <c r="Q948" s="302"/>
      <c r="R948" s="302"/>
      <c r="S948" s="302"/>
      <c r="T948" s="302"/>
      <c r="U948" s="302"/>
      <c r="V948" s="302"/>
      <c r="W948" s="302"/>
      <c r="X948" s="302"/>
      <c r="Y948" s="303">
        <v>27</v>
      </c>
      <c r="Z948" s="304"/>
      <c r="AA948" s="304"/>
      <c r="AB948" s="305"/>
      <c r="AC948" s="307" t="s">
        <v>287</v>
      </c>
      <c r="AD948" s="308"/>
      <c r="AE948" s="308"/>
      <c r="AF948" s="308"/>
      <c r="AG948" s="308"/>
      <c r="AH948" s="309">
        <v>8</v>
      </c>
      <c r="AI948" s="310"/>
      <c r="AJ948" s="310"/>
      <c r="AK948" s="310"/>
      <c r="AL948" s="311">
        <v>92.2</v>
      </c>
      <c r="AM948" s="312"/>
      <c r="AN948" s="312"/>
      <c r="AO948" s="313"/>
      <c r="AP948" s="306" t="s">
        <v>670</v>
      </c>
      <c r="AQ948" s="306"/>
      <c r="AR948" s="306"/>
      <c r="AS948" s="306"/>
      <c r="AT948" s="306"/>
      <c r="AU948" s="306"/>
      <c r="AV948" s="306"/>
      <c r="AW948" s="306"/>
      <c r="AX948" s="306"/>
      <c r="AY948">
        <f>COUNTA($C$948)</f>
        <v>1</v>
      </c>
    </row>
    <row r="949" spans="1:51" ht="30" customHeight="1" x14ac:dyDescent="0.15">
      <c r="A949" s="386">
        <v>6</v>
      </c>
      <c r="B949" s="386">
        <v>1</v>
      </c>
      <c r="C949" s="405" t="s">
        <v>700</v>
      </c>
      <c r="D949" s="400"/>
      <c r="E949" s="400"/>
      <c r="F949" s="400"/>
      <c r="G949" s="400"/>
      <c r="H949" s="400"/>
      <c r="I949" s="400"/>
      <c r="J949" s="401">
        <v>6210001010558</v>
      </c>
      <c r="K949" s="402"/>
      <c r="L949" s="402"/>
      <c r="M949" s="402"/>
      <c r="N949" s="402"/>
      <c r="O949" s="402"/>
      <c r="P949" s="406" t="s">
        <v>704</v>
      </c>
      <c r="Q949" s="302"/>
      <c r="R949" s="302"/>
      <c r="S949" s="302"/>
      <c r="T949" s="302"/>
      <c r="U949" s="302"/>
      <c r="V949" s="302"/>
      <c r="W949" s="302"/>
      <c r="X949" s="302"/>
      <c r="Y949" s="303">
        <v>22</v>
      </c>
      <c r="Z949" s="304"/>
      <c r="AA949" s="304"/>
      <c r="AB949" s="305"/>
      <c r="AC949" s="307" t="s">
        <v>287</v>
      </c>
      <c r="AD949" s="308"/>
      <c r="AE949" s="308"/>
      <c r="AF949" s="308"/>
      <c r="AG949" s="308"/>
      <c r="AH949" s="309">
        <v>11</v>
      </c>
      <c r="AI949" s="310"/>
      <c r="AJ949" s="310"/>
      <c r="AK949" s="310"/>
      <c r="AL949" s="311">
        <v>95.8</v>
      </c>
      <c r="AM949" s="312"/>
      <c r="AN949" s="312"/>
      <c r="AO949" s="313"/>
      <c r="AP949" s="306" t="s">
        <v>670</v>
      </c>
      <c r="AQ949" s="306"/>
      <c r="AR949" s="306"/>
      <c r="AS949" s="306"/>
      <c r="AT949" s="306"/>
      <c r="AU949" s="306"/>
      <c r="AV949" s="306"/>
      <c r="AW949" s="306"/>
      <c r="AX949" s="306"/>
      <c r="AY949">
        <f>COUNTA($C$949)</f>
        <v>1</v>
      </c>
    </row>
    <row r="950" spans="1:51" ht="30" customHeight="1" x14ac:dyDescent="0.15">
      <c r="A950" s="386">
        <v>7</v>
      </c>
      <c r="B950" s="386">
        <v>1</v>
      </c>
      <c r="C950" s="405" t="s">
        <v>701</v>
      </c>
      <c r="D950" s="400"/>
      <c r="E950" s="400"/>
      <c r="F950" s="400"/>
      <c r="G950" s="400"/>
      <c r="H950" s="400"/>
      <c r="I950" s="400"/>
      <c r="J950" s="401">
        <v>7210001010648</v>
      </c>
      <c r="K950" s="402"/>
      <c r="L950" s="402"/>
      <c r="M950" s="402"/>
      <c r="N950" s="402"/>
      <c r="O950" s="402"/>
      <c r="P950" s="406" t="s">
        <v>705</v>
      </c>
      <c r="Q950" s="302"/>
      <c r="R950" s="302"/>
      <c r="S950" s="302"/>
      <c r="T950" s="302"/>
      <c r="U950" s="302"/>
      <c r="V950" s="302"/>
      <c r="W950" s="302"/>
      <c r="X950" s="302"/>
      <c r="Y950" s="303">
        <v>19</v>
      </c>
      <c r="Z950" s="304"/>
      <c r="AA950" s="304"/>
      <c r="AB950" s="305"/>
      <c r="AC950" s="307" t="s">
        <v>285</v>
      </c>
      <c r="AD950" s="308"/>
      <c r="AE950" s="308"/>
      <c r="AF950" s="308"/>
      <c r="AG950" s="308"/>
      <c r="AH950" s="309">
        <v>7</v>
      </c>
      <c r="AI950" s="310"/>
      <c r="AJ950" s="310"/>
      <c r="AK950" s="310"/>
      <c r="AL950" s="311">
        <v>89.8</v>
      </c>
      <c r="AM950" s="312"/>
      <c r="AN950" s="312"/>
      <c r="AO950" s="313"/>
      <c r="AP950" s="306" t="s">
        <v>670</v>
      </c>
      <c r="AQ950" s="306"/>
      <c r="AR950" s="306"/>
      <c r="AS950" s="306"/>
      <c r="AT950" s="306"/>
      <c r="AU950" s="306"/>
      <c r="AV950" s="306"/>
      <c r="AW950" s="306"/>
      <c r="AX950" s="306"/>
      <c r="AY950">
        <f>COUNTA($C$950)</f>
        <v>1</v>
      </c>
    </row>
    <row r="951" spans="1:51" ht="42" customHeight="1" x14ac:dyDescent="0.15">
      <c r="A951" s="386">
        <v>8</v>
      </c>
      <c r="B951" s="386">
        <v>1</v>
      </c>
      <c r="C951" s="409" t="s">
        <v>727</v>
      </c>
      <c r="D951" s="410"/>
      <c r="E951" s="410"/>
      <c r="F951" s="410"/>
      <c r="G951" s="410"/>
      <c r="H951" s="410"/>
      <c r="I951" s="411"/>
      <c r="J951" s="401">
        <v>9240001006971</v>
      </c>
      <c r="K951" s="402"/>
      <c r="L951" s="402"/>
      <c r="M951" s="402"/>
      <c r="N951" s="402"/>
      <c r="O951" s="402"/>
      <c r="P951" s="406" t="s">
        <v>716</v>
      </c>
      <c r="Q951" s="302"/>
      <c r="R951" s="302"/>
      <c r="S951" s="302"/>
      <c r="T951" s="302"/>
      <c r="U951" s="302"/>
      <c r="V951" s="302"/>
      <c r="W951" s="302"/>
      <c r="X951" s="302"/>
      <c r="Y951" s="303">
        <v>19</v>
      </c>
      <c r="Z951" s="304"/>
      <c r="AA951" s="304"/>
      <c r="AB951" s="305"/>
      <c r="AC951" s="307" t="s">
        <v>287</v>
      </c>
      <c r="AD951" s="308"/>
      <c r="AE951" s="308"/>
      <c r="AF951" s="308"/>
      <c r="AG951" s="308"/>
      <c r="AH951" s="309">
        <v>3</v>
      </c>
      <c r="AI951" s="310"/>
      <c r="AJ951" s="310"/>
      <c r="AK951" s="310"/>
      <c r="AL951" s="311">
        <v>94.9</v>
      </c>
      <c r="AM951" s="312"/>
      <c r="AN951" s="312"/>
      <c r="AO951" s="313"/>
      <c r="AP951" s="306" t="s">
        <v>670</v>
      </c>
      <c r="AQ951" s="306"/>
      <c r="AR951" s="306"/>
      <c r="AS951" s="306"/>
      <c r="AT951" s="306"/>
      <c r="AU951" s="306"/>
      <c r="AV951" s="306"/>
      <c r="AW951" s="306"/>
      <c r="AX951" s="306"/>
      <c r="AY951">
        <f>COUNTA($C$951)</f>
        <v>1</v>
      </c>
    </row>
    <row r="952" spans="1:51" ht="30" customHeight="1" x14ac:dyDescent="0.15">
      <c r="A952" s="386">
        <v>9</v>
      </c>
      <c r="B952" s="386">
        <v>1</v>
      </c>
      <c r="C952" s="405" t="s">
        <v>717</v>
      </c>
      <c r="D952" s="400"/>
      <c r="E952" s="400"/>
      <c r="F952" s="400"/>
      <c r="G952" s="400"/>
      <c r="H952" s="400"/>
      <c r="I952" s="400"/>
      <c r="J952" s="401">
        <v>6200001024757</v>
      </c>
      <c r="K952" s="402"/>
      <c r="L952" s="402"/>
      <c r="M952" s="402"/>
      <c r="N952" s="402"/>
      <c r="O952" s="402"/>
      <c r="P952" s="406" t="s">
        <v>706</v>
      </c>
      <c r="Q952" s="302"/>
      <c r="R952" s="302"/>
      <c r="S952" s="302"/>
      <c r="T952" s="302"/>
      <c r="U952" s="302"/>
      <c r="V952" s="302"/>
      <c r="W952" s="302"/>
      <c r="X952" s="302"/>
      <c r="Y952" s="303">
        <v>17</v>
      </c>
      <c r="Z952" s="304"/>
      <c r="AA952" s="304"/>
      <c r="AB952" s="305"/>
      <c r="AC952" s="307" t="s">
        <v>286</v>
      </c>
      <c r="AD952" s="308"/>
      <c r="AE952" s="308"/>
      <c r="AF952" s="308"/>
      <c r="AG952" s="308"/>
      <c r="AH952" s="309">
        <v>9</v>
      </c>
      <c r="AI952" s="310"/>
      <c r="AJ952" s="310"/>
      <c r="AK952" s="310"/>
      <c r="AL952" s="311">
        <v>95.8</v>
      </c>
      <c r="AM952" s="312"/>
      <c r="AN952" s="312"/>
      <c r="AO952" s="313"/>
      <c r="AP952" s="306" t="s">
        <v>670</v>
      </c>
      <c r="AQ952" s="306"/>
      <c r="AR952" s="306"/>
      <c r="AS952" s="306"/>
      <c r="AT952" s="306"/>
      <c r="AU952" s="306"/>
      <c r="AV952" s="306"/>
      <c r="AW952" s="306"/>
      <c r="AX952" s="306"/>
      <c r="AY952">
        <f>COUNTA($C$952)</f>
        <v>1</v>
      </c>
    </row>
    <row r="953" spans="1:51" ht="30" customHeight="1" x14ac:dyDescent="0.15">
      <c r="A953" s="386">
        <v>10</v>
      </c>
      <c r="B953" s="386">
        <v>1</v>
      </c>
      <c r="C953" s="405" t="s">
        <v>718</v>
      </c>
      <c r="D953" s="400"/>
      <c r="E953" s="400"/>
      <c r="F953" s="400"/>
      <c r="G953" s="400"/>
      <c r="H953" s="400"/>
      <c r="I953" s="400"/>
      <c r="J953" s="401">
        <v>1250001008264</v>
      </c>
      <c r="K953" s="402"/>
      <c r="L953" s="402"/>
      <c r="M953" s="402"/>
      <c r="N953" s="402"/>
      <c r="O953" s="402"/>
      <c r="P953" s="406" t="s">
        <v>719</v>
      </c>
      <c r="Q953" s="302"/>
      <c r="R953" s="302"/>
      <c r="S953" s="302"/>
      <c r="T953" s="302"/>
      <c r="U953" s="302"/>
      <c r="V953" s="302"/>
      <c r="W953" s="302"/>
      <c r="X953" s="302"/>
      <c r="Y953" s="303">
        <v>17</v>
      </c>
      <c r="Z953" s="304"/>
      <c r="AA953" s="304"/>
      <c r="AB953" s="305"/>
      <c r="AC953" s="307" t="s">
        <v>287</v>
      </c>
      <c r="AD953" s="308"/>
      <c r="AE953" s="308"/>
      <c r="AF953" s="308"/>
      <c r="AG953" s="308"/>
      <c r="AH953" s="309">
        <v>2</v>
      </c>
      <c r="AI953" s="310"/>
      <c r="AJ953" s="310"/>
      <c r="AK953" s="310"/>
      <c r="AL953" s="311">
        <v>92.7</v>
      </c>
      <c r="AM953" s="312"/>
      <c r="AN953" s="312"/>
      <c r="AO953" s="313"/>
      <c r="AP953" s="306" t="s">
        <v>670</v>
      </c>
      <c r="AQ953" s="306"/>
      <c r="AR953" s="306"/>
      <c r="AS953" s="306"/>
      <c r="AT953" s="306"/>
      <c r="AU953" s="306"/>
      <c r="AV953" s="306"/>
      <c r="AW953" s="306"/>
      <c r="AX953" s="306"/>
      <c r="AY953">
        <f>COUNTA($C$953)</f>
        <v>1</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178</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219</v>
      </c>
      <c r="K976" s="94"/>
      <c r="L976" s="94"/>
      <c r="M976" s="94"/>
      <c r="N976" s="94"/>
      <c r="O976" s="94"/>
      <c r="P976" s="320" t="s">
        <v>194</v>
      </c>
      <c r="Q976" s="320"/>
      <c r="R976" s="320"/>
      <c r="S976" s="320"/>
      <c r="T976" s="320"/>
      <c r="U976" s="320"/>
      <c r="V976" s="320"/>
      <c r="W976" s="320"/>
      <c r="X976" s="320"/>
      <c r="Y976" s="330" t="s">
        <v>217</v>
      </c>
      <c r="Z976" s="331"/>
      <c r="AA976" s="331"/>
      <c r="AB976" s="331"/>
      <c r="AC976" s="262" t="s">
        <v>254</v>
      </c>
      <c r="AD976" s="262"/>
      <c r="AE976" s="262"/>
      <c r="AF976" s="262"/>
      <c r="AG976" s="262"/>
      <c r="AH976" s="330" t="s">
        <v>281</v>
      </c>
      <c r="AI976" s="332"/>
      <c r="AJ976" s="332"/>
      <c r="AK976" s="332"/>
      <c r="AL976" s="332" t="s">
        <v>21</v>
      </c>
      <c r="AM976" s="332"/>
      <c r="AN976" s="332"/>
      <c r="AO976" s="407"/>
      <c r="AP976" s="408" t="s">
        <v>220</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179</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219</v>
      </c>
      <c r="K1009" s="94"/>
      <c r="L1009" s="94"/>
      <c r="M1009" s="94"/>
      <c r="N1009" s="94"/>
      <c r="O1009" s="94"/>
      <c r="P1009" s="320" t="s">
        <v>194</v>
      </c>
      <c r="Q1009" s="320"/>
      <c r="R1009" s="320"/>
      <c r="S1009" s="320"/>
      <c r="T1009" s="320"/>
      <c r="U1009" s="320"/>
      <c r="V1009" s="320"/>
      <c r="W1009" s="320"/>
      <c r="X1009" s="320"/>
      <c r="Y1009" s="330" t="s">
        <v>217</v>
      </c>
      <c r="Z1009" s="331"/>
      <c r="AA1009" s="331"/>
      <c r="AB1009" s="331"/>
      <c r="AC1009" s="262" t="s">
        <v>254</v>
      </c>
      <c r="AD1009" s="262"/>
      <c r="AE1009" s="262"/>
      <c r="AF1009" s="262"/>
      <c r="AG1009" s="262"/>
      <c r="AH1009" s="330" t="s">
        <v>281</v>
      </c>
      <c r="AI1009" s="332"/>
      <c r="AJ1009" s="332"/>
      <c r="AK1009" s="332"/>
      <c r="AL1009" s="332" t="s">
        <v>21</v>
      </c>
      <c r="AM1009" s="332"/>
      <c r="AN1009" s="332"/>
      <c r="AO1009" s="407"/>
      <c r="AP1009" s="408" t="s">
        <v>220</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180</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219</v>
      </c>
      <c r="K1042" s="94"/>
      <c r="L1042" s="94"/>
      <c r="M1042" s="94"/>
      <c r="N1042" s="94"/>
      <c r="O1042" s="94"/>
      <c r="P1042" s="320" t="s">
        <v>194</v>
      </c>
      <c r="Q1042" s="320"/>
      <c r="R1042" s="320"/>
      <c r="S1042" s="320"/>
      <c r="T1042" s="320"/>
      <c r="U1042" s="320"/>
      <c r="V1042" s="320"/>
      <c r="W1042" s="320"/>
      <c r="X1042" s="320"/>
      <c r="Y1042" s="330" t="s">
        <v>217</v>
      </c>
      <c r="Z1042" s="331"/>
      <c r="AA1042" s="331"/>
      <c r="AB1042" s="331"/>
      <c r="AC1042" s="262" t="s">
        <v>254</v>
      </c>
      <c r="AD1042" s="262"/>
      <c r="AE1042" s="262"/>
      <c r="AF1042" s="262"/>
      <c r="AG1042" s="262"/>
      <c r="AH1042" s="330" t="s">
        <v>281</v>
      </c>
      <c r="AI1042" s="332"/>
      <c r="AJ1042" s="332"/>
      <c r="AK1042" s="332"/>
      <c r="AL1042" s="332" t="s">
        <v>21</v>
      </c>
      <c r="AM1042" s="332"/>
      <c r="AN1042" s="332"/>
      <c r="AO1042" s="407"/>
      <c r="AP1042" s="408" t="s">
        <v>220</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181</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219</v>
      </c>
      <c r="K1075" s="94"/>
      <c r="L1075" s="94"/>
      <c r="M1075" s="94"/>
      <c r="N1075" s="94"/>
      <c r="O1075" s="94"/>
      <c r="P1075" s="320" t="s">
        <v>194</v>
      </c>
      <c r="Q1075" s="320"/>
      <c r="R1075" s="320"/>
      <c r="S1075" s="320"/>
      <c r="T1075" s="320"/>
      <c r="U1075" s="320"/>
      <c r="V1075" s="320"/>
      <c r="W1075" s="320"/>
      <c r="X1075" s="320"/>
      <c r="Y1075" s="330" t="s">
        <v>217</v>
      </c>
      <c r="Z1075" s="331"/>
      <c r="AA1075" s="331"/>
      <c r="AB1075" s="331"/>
      <c r="AC1075" s="262" t="s">
        <v>254</v>
      </c>
      <c r="AD1075" s="262"/>
      <c r="AE1075" s="262"/>
      <c r="AF1075" s="262"/>
      <c r="AG1075" s="262"/>
      <c r="AH1075" s="330" t="s">
        <v>281</v>
      </c>
      <c r="AI1075" s="332"/>
      <c r="AJ1075" s="332"/>
      <c r="AK1075" s="332"/>
      <c r="AL1075" s="332" t="s">
        <v>21</v>
      </c>
      <c r="AM1075" s="332"/>
      <c r="AN1075" s="332"/>
      <c r="AO1075" s="407"/>
      <c r="AP1075" s="408" t="s">
        <v>220</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2" t="s">
        <v>245</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260</v>
      </c>
      <c r="AM1106" s="952"/>
      <c r="AN1106" s="95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213</v>
      </c>
      <c r="D1109" s="885"/>
      <c r="E1109" s="262" t="s">
        <v>212</v>
      </c>
      <c r="F1109" s="885"/>
      <c r="G1109" s="885"/>
      <c r="H1109" s="885"/>
      <c r="I1109" s="885"/>
      <c r="J1109" s="262" t="s">
        <v>219</v>
      </c>
      <c r="K1109" s="262"/>
      <c r="L1109" s="262"/>
      <c r="M1109" s="262"/>
      <c r="N1109" s="262"/>
      <c r="O1109" s="262"/>
      <c r="P1109" s="330" t="s">
        <v>27</v>
      </c>
      <c r="Q1109" s="330"/>
      <c r="R1109" s="330"/>
      <c r="S1109" s="330"/>
      <c r="T1109" s="330"/>
      <c r="U1109" s="330"/>
      <c r="V1109" s="330"/>
      <c r="W1109" s="330"/>
      <c r="X1109" s="330"/>
      <c r="Y1109" s="262" t="s">
        <v>221</v>
      </c>
      <c r="Z1109" s="885"/>
      <c r="AA1109" s="885"/>
      <c r="AB1109" s="885"/>
      <c r="AC1109" s="262" t="s">
        <v>195</v>
      </c>
      <c r="AD1109" s="262"/>
      <c r="AE1109" s="262"/>
      <c r="AF1109" s="262"/>
      <c r="AG1109" s="262"/>
      <c r="AH1109" s="330" t="s">
        <v>208</v>
      </c>
      <c r="AI1109" s="331"/>
      <c r="AJ1109" s="331"/>
      <c r="AK1109" s="331"/>
      <c r="AL1109" s="331" t="s">
        <v>21</v>
      </c>
      <c r="AM1109" s="331"/>
      <c r="AN1109" s="331"/>
      <c r="AO1109" s="888"/>
      <c r="AP1109" s="408" t="s">
        <v>246</v>
      </c>
      <c r="AQ1109" s="408"/>
      <c r="AR1109" s="408"/>
      <c r="AS1109" s="408"/>
      <c r="AT1109" s="408"/>
      <c r="AU1109" s="408"/>
      <c r="AV1109" s="408"/>
      <c r="AW1109" s="408"/>
      <c r="AX1109" s="408"/>
    </row>
    <row r="1110" spans="1:51" ht="30" hidden="1" customHeight="1" x14ac:dyDescent="0.15">
      <c r="A1110" s="386">
        <v>1</v>
      </c>
      <c r="B1110" s="386">
        <v>1</v>
      </c>
      <c r="C1110" s="887"/>
      <c r="D1110" s="887"/>
      <c r="E1110" s="886"/>
      <c r="F1110" s="886"/>
      <c r="G1110" s="886"/>
      <c r="H1110" s="886"/>
      <c r="I1110" s="886"/>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7"/>
      <c r="D1111" s="887"/>
      <c r="E1111" s="886"/>
      <c r="F1111" s="886"/>
      <c r="G1111" s="886"/>
      <c r="H1111" s="886"/>
      <c r="I1111" s="886"/>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7"/>
      <c r="D1112" s="887"/>
      <c r="E1112" s="886"/>
      <c r="F1112" s="886"/>
      <c r="G1112" s="886"/>
      <c r="H1112" s="886"/>
      <c r="I1112" s="886"/>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7"/>
      <c r="D1113" s="887"/>
      <c r="E1113" s="886"/>
      <c r="F1113" s="886"/>
      <c r="G1113" s="886"/>
      <c r="H1113" s="886"/>
      <c r="I1113" s="886"/>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7"/>
      <c r="D1114" s="887"/>
      <c r="E1114" s="886"/>
      <c r="F1114" s="886"/>
      <c r="G1114" s="886"/>
      <c r="H1114" s="886"/>
      <c r="I1114" s="886"/>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7"/>
      <c r="D1115" s="887"/>
      <c r="E1115" s="886"/>
      <c r="F1115" s="886"/>
      <c r="G1115" s="886"/>
      <c r="H1115" s="886"/>
      <c r="I1115" s="886"/>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7"/>
      <c r="D1116" s="887"/>
      <c r="E1116" s="886"/>
      <c r="F1116" s="886"/>
      <c r="G1116" s="886"/>
      <c r="H1116" s="886"/>
      <c r="I1116" s="886"/>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7"/>
      <c r="D1117" s="887"/>
      <c r="E1117" s="886"/>
      <c r="F1117" s="886"/>
      <c r="G1117" s="886"/>
      <c r="H1117" s="886"/>
      <c r="I1117" s="886"/>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7"/>
      <c r="D1118" s="887"/>
      <c r="E1118" s="886"/>
      <c r="F1118" s="886"/>
      <c r="G1118" s="886"/>
      <c r="H1118" s="886"/>
      <c r="I1118" s="886"/>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7"/>
      <c r="D1119" s="887"/>
      <c r="E1119" s="886"/>
      <c r="F1119" s="886"/>
      <c r="G1119" s="886"/>
      <c r="H1119" s="886"/>
      <c r="I1119" s="886"/>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7"/>
      <c r="D1120" s="887"/>
      <c r="E1120" s="886"/>
      <c r="F1120" s="886"/>
      <c r="G1120" s="886"/>
      <c r="H1120" s="886"/>
      <c r="I1120" s="886"/>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7"/>
      <c r="D1121" s="887"/>
      <c r="E1121" s="886"/>
      <c r="F1121" s="886"/>
      <c r="G1121" s="886"/>
      <c r="H1121" s="886"/>
      <c r="I1121" s="886"/>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7"/>
      <c r="D1122" s="887"/>
      <c r="E1122" s="886"/>
      <c r="F1122" s="886"/>
      <c r="G1122" s="886"/>
      <c r="H1122" s="886"/>
      <c r="I1122" s="886"/>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7"/>
      <c r="D1123" s="887"/>
      <c r="E1123" s="886"/>
      <c r="F1123" s="886"/>
      <c r="G1123" s="886"/>
      <c r="H1123" s="886"/>
      <c r="I1123" s="886"/>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7"/>
      <c r="D1124" s="887"/>
      <c r="E1124" s="886"/>
      <c r="F1124" s="886"/>
      <c r="G1124" s="886"/>
      <c r="H1124" s="886"/>
      <c r="I1124" s="886"/>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7"/>
      <c r="D1125" s="887"/>
      <c r="E1125" s="886"/>
      <c r="F1125" s="886"/>
      <c r="G1125" s="886"/>
      <c r="H1125" s="886"/>
      <c r="I1125" s="886"/>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7"/>
      <c r="D1126" s="887"/>
      <c r="E1126" s="886"/>
      <c r="F1126" s="886"/>
      <c r="G1126" s="886"/>
      <c r="H1126" s="886"/>
      <c r="I1126" s="886"/>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7"/>
      <c r="D1127" s="887"/>
      <c r="E1127" s="247"/>
      <c r="F1127" s="886"/>
      <c r="G1127" s="886"/>
      <c r="H1127" s="886"/>
      <c r="I1127" s="886"/>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7"/>
      <c r="D1128" s="887"/>
      <c r="E1128" s="886"/>
      <c r="F1128" s="886"/>
      <c r="G1128" s="886"/>
      <c r="H1128" s="886"/>
      <c r="I1128" s="886"/>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7"/>
      <c r="D1129" s="887"/>
      <c r="E1129" s="886"/>
      <c r="F1129" s="886"/>
      <c r="G1129" s="886"/>
      <c r="H1129" s="886"/>
      <c r="I1129" s="886"/>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7"/>
      <c r="D1130" s="887"/>
      <c r="E1130" s="886"/>
      <c r="F1130" s="886"/>
      <c r="G1130" s="886"/>
      <c r="H1130" s="886"/>
      <c r="I1130" s="886"/>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7"/>
      <c r="D1131" s="887"/>
      <c r="E1131" s="886"/>
      <c r="F1131" s="886"/>
      <c r="G1131" s="886"/>
      <c r="H1131" s="886"/>
      <c r="I1131" s="886"/>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7"/>
      <c r="D1132" s="887"/>
      <c r="E1132" s="886"/>
      <c r="F1132" s="886"/>
      <c r="G1132" s="886"/>
      <c r="H1132" s="886"/>
      <c r="I1132" s="886"/>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7"/>
      <c r="D1133" s="887"/>
      <c r="E1133" s="886"/>
      <c r="F1133" s="886"/>
      <c r="G1133" s="886"/>
      <c r="H1133" s="886"/>
      <c r="I1133" s="886"/>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7"/>
      <c r="D1134" s="887"/>
      <c r="E1134" s="886"/>
      <c r="F1134" s="886"/>
      <c r="G1134" s="886"/>
      <c r="H1134" s="886"/>
      <c r="I1134" s="886"/>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7"/>
      <c r="D1135" s="887"/>
      <c r="E1135" s="886"/>
      <c r="F1135" s="886"/>
      <c r="G1135" s="886"/>
      <c r="H1135" s="886"/>
      <c r="I1135" s="886"/>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7"/>
      <c r="D1136" s="887"/>
      <c r="E1136" s="886"/>
      <c r="F1136" s="886"/>
      <c r="G1136" s="886"/>
      <c r="H1136" s="886"/>
      <c r="I1136" s="886"/>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7"/>
      <c r="D1137" s="887"/>
      <c r="E1137" s="886"/>
      <c r="F1137" s="886"/>
      <c r="G1137" s="886"/>
      <c r="H1137" s="886"/>
      <c r="I1137" s="886"/>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7"/>
      <c r="D1138" s="887"/>
      <c r="E1138" s="886"/>
      <c r="F1138" s="886"/>
      <c r="G1138" s="886"/>
      <c r="H1138" s="886"/>
      <c r="I1138" s="886"/>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7"/>
      <c r="D1139" s="887"/>
      <c r="E1139" s="886"/>
      <c r="F1139" s="886"/>
      <c r="G1139" s="886"/>
      <c r="H1139" s="886"/>
      <c r="I1139" s="886"/>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39" priority="14051">
      <formula>IF(RIGHT(TEXT(AK14,"0.#"),1)=".",FALSE,TRUE)</formula>
    </cfRule>
    <cfRule type="expression" dxfId="2138" priority="14052">
      <formula>IF(RIGHT(TEXT(AK14,"0.#"),1)=".",TRUE,FALSE)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90">
    <cfRule type="expression" dxfId="2133" priority="13923">
      <formula>IF(RIGHT(TEXT(Y790,"0.#"),1)=".",FALSE,TRUE)</formula>
    </cfRule>
    <cfRule type="expression" dxfId="2132" priority="13924">
      <formula>IF(RIGHT(TEXT(Y790,"0.#"),1)=".",TRUE,FALSE)</formula>
    </cfRule>
  </conditionalFormatting>
  <conditionalFormatting sqref="Y799">
    <cfRule type="expression" dxfId="2131" priority="13919">
      <formula>IF(RIGHT(TEXT(Y799,"0.#"),1)=".",FALSE,TRUE)</formula>
    </cfRule>
    <cfRule type="expression" dxfId="2130" priority="13920">
      <formula>IF(RIGHT(TEXT(Y799,"0.#"),1)=".",TRUE,FALSE)</formula>
    </cfRule>
  </conditionalFormatting>
  <conditionalFormatting sqref="Y830:Y837 Y828 Y817:Y824 Y815 Y804:Y811 Y802">
    <cfRule type="expression" dxfId="2129" priority="13701">
      <formula>IF(RIGHT(TEXT(Y802,"0.#"),1)=".",FALSE,TRUE)</formula>
    </cfRule>
    <cfRule type="expression" dxfId="2128" priority="13702">
      <formula>IF(RIGHT(TEXT(Y802,"0.#"),1)=".",TRUE,FALSE)</formula>
    </cfRule>
  </conditionalFormatting>
  <conditionalFormatting sqref="AK13:AX13 AK15:AX15 AK16:AQ17">
    <cfRule type="expression" dxfId="2127" priority="13749">
      <formula>IF(RIGHT(TEXT(AK13,"0.#"),1)=".",FALSE,TRUE)</formula>
    </cfRule>
    <cfRule type="expression" dxfId="2126" priority="13750">
      <formula>IF(RIGHT(TEXT(AK13,"0.#"),1)=".",TRUE,FALSE)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91:Y798 Y789">
    <cfRule type="expression" dxfId="2121" priority="13725">
      <formula>IF(RIGHT(TEXT(Y789,"0.#"),1)=".",FALSE,TRUE)</formula>
    </cfRule>
    <cfRule type="expression" dxfId="2120" priority="13726">
      <formula>IF(RIGHT(TEXT(Y789,"0.#"),1)=".",TRUE,FALSE)</formula>
    </cfRule>
  </conditionalFormatting>
  <conditionalFormatting sqref="AU790">
    <cfRule type="expression" dxfId="2119" priority="13723">
      <formula>IF(RIGHT(TEXT(AU790,"0.#"),1)=".",FALSE,TRUE)</formula>
    </cfRule>
    <cfRule type="expression" dxfId="2118" priority="13724">
      <formula>IF(RIGHT(TEXT(AU790,"0.#"),1)=".",TRUE,FALSE)</formula>
    </cfRule>
  </conditionalFormatting>
  <conditionalFormatting sqref="AU799">
    <cfRule type="expression" dxfId="2117" priority="13721">
      <formula>IF(RIGHT(TEXT(AU799,"0.#"),1)=".",FALSE,TRUE)</formula>
    </cfRule>
    <cfRule type="expression" dxfId="2116" priority="13722">
      <formula>IF(RIGHT(TEXT(AU799,"0.#"),1)=".",TRUE,FALSE)</formula>
    </cfRule>
  </conditionalFormatting>
  <conditionalFormatting sqref="AU791:AU798 AU789">
    <cfRule type="expression" dxfId="2115" priority="13719">
      <formula>IF(RIGHT(TEXT(AU789,"0.#"),1)=".",FALSE,TRUE)</formula>
    </cfRule>
    <cfRule type="expression" dxfId="2114" priority="13720">
      <formula>IF(RIGHT(TEXT(AU789,"0.#"),1)=".",TRUE,FALSE)</formula>
    </cfRule>
  </conditionalFormatting>
  <conditionalFormatting sqref="Y829 Y816 Y803">
    <cfRule type="expression" dxfId="2113" priority="13705">
      <formula>IF(RIGHT(TEXT(Y803,"0.#"),1)=".",FALSE,TRUE)</formula>
    </cfRule>
    <cfRule type="expression" dxfId="2112" priority="13706">
      <formula>IF(RIGHT(TEXT(Y803,"0.#"),1)=".",TRUE,FALSE)</formula>
    </cfRule>
  </conditionalFormatting>
  <conditionalFormatting sqref="Y838 Y825 Y812">
    <cfRule type="expression" dxfId="2111" priority="13703">
      <formula>IF(RIGHT(TEXT(Y812,"0.#"),1)=".",FALSE,TRUE)</formula>
    </cfRule>
    <cfRule type="expression" dxfId="2110" priority="13704">
      <formula>IF(RIGHT(TEXT(Y812,"0.#"),1)=".",TRUE,FALSE)</formula>
    </cfRule>
  </conditionalFormatting>
  <conditionalFormatting sqref="AU829 AU816 AU803">
    <cfRule type="expression" dxfId="2109" priority="13699">
      <formula>IF(RIGHT(TEXT(AU803,"0.#"),1)=".",FALSE,TRUE)</formula>
    </cfRule>
    <cfRule type="expression" dxfId="2108" priority="13700">
      <formula>IF(RIGHT(TEXT(AU803,"0.#"),1)=".",TRUE,FALSE)</formula>
    </cfRule>
  </conditionalFormatting>
  <conditionalFormatting sqref="AU838 AU825 AU812">
    <cfRule type="expression" dxfId="2107" priority="13697">
      <formula>IF(RIGHT(TEXT(AU812,"0.#"),1)=".",FALSE,TRUE)</formula>
    </cfRule>
    <cfRule type="expression" dxfId="2106" priority="13698">
      <formula>IF(RIGHT(TEXT(AU812,"0.#"),1)=".",TRUE,FALSE)</formula>
    </cfRule>
  </conditionalFormatting>
  <conditionalFormatting sqref="AU830:AU837 AU828 AU817:AU824 AU815 AU804:AU811 AU802">
    <cfRule type="expression" dxfId="2105" priority="13695">
      <formula>IF(RIGHT(TEXT(AU802,"0.#"),1)=".",FALSE,TRUE)</formula>
    </cfRule>
    <cfRule type="expression" dxfId="2104" priority="13696">
      <formula>IF(RIGHT(TEXT(AU802,"0.#"),1)=".",TRUE,FALSE)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AM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49:AO874">
    <cfRule type="expression" dxfId="1839" priority="6673">
      <formula>IF(AND(AL849&gt;=0, RIGHT(TEXT(AL849,"0.#"),1)&lt;&gt;"."),TRUE,FALSE)</formula>
    </cfRule>
    <cfRule type="expression" dxfId="1838" priority="6674">
      <formula>IF(AND(AL849&gt;=0, RIGHT(TEXT(AL849,"0.#"),1)="."),TRUE,FALSE)</formula>
    </cfRule>
    <cfRule type="expression" dxfId="1837" priority="6675">
      <formula>IF(AND(AL849&lt;0, RIGHT(TEXT(AL849,"0.#"),1)&lt;&gt;"."),TRUE,FALSE)</formula>
    </cfRule>
    <cfRule type="expression" dxfId="1836" priority="6676">
      <formula>IF(AND(AL849&lt;0, RIGHT(TEXT(AL849,"0.#"),1)="."),TRUE,FALSE)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47:Y874">
    <cfRule type="expression" dxfId="1765" priority="3001">
      <formula>IF(RIGHT(TEXT(Y847,"0.#"),1)=".",FALSE,TRUE)</formula>
    </cfRule>
    <cfRule type="expression" dxfId="1764" priority="3002">
      <formula>IF(RIGHT(TEXT(Y847,"0.#"),1)=".",TRUE,FALSE)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10:AO1139">
    <cfRule type="expression" dxfId="1735" priority="2907">
      <formula>IF(AND(AL1110&gt;=0, RIGHT(TEXT(AL1110,"0.#"),1)&lt;&gt;"."),TRUE,FALSE)</formula>
    </cfRule>
    <cfRule type="expression" dxfId="1734" priority="2908">
      <formula>IF(AND(AL1110&gt;=0, RIGHT(TEXT(AL1110,"0.#"),1)="."),TRUE,FALSE)</formula>
    </cfRule>
    <cfRule type="expression" dxfId="1733" priority="2909">
      <formula>IF(AND(AL1110&lt;0, RIGHT(TEXT(AL1110,"0.#"),1)&lt;&gt;"."),TRUE,FALSE)</formula>
    </cfRule>
    <cfRule type="expression" dxfId="1732" priority="2910">
      <formula>IF(AND(AL1110&lt;0, RIGHT(TEXT(AL1110,"0.#"),1)="."),TRUE,FALSE)</formula>
    </cfRule>
  </conditionalFormatting>
  <conditionalFormatting sqref="Y1110:Y1139">
    <cfRule type="expression" dxfId="1731" priority="2905">
      <formula>IF(RIGHT(TEXT(Y1110,"0.#"),1)=".",FALSE,TRUE)</formula>
    </cfRule>
    <cfRule type="expression" dxfId="1730" priority="2906">
      <formula>IF(RIGHT(TEXT(Y1110,"0.#"),1)=".",TRUE,FALSE)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45:AO848">
    <cfRule type="expression" dxfId="1721" priority="2859">
      <formula>IF(AND(AL845&gt;=0, RIGHT(TEXT(AL845,"0.#"),1)&lt;&gt;"."),TRUE,FALSE)</formula>
    </cfRule>
    <cfRule type="expression" dxfId="1720" priority="2860">
      <formula>IF(AND(AL845&gt;=0, RIGHT(TEXT(AL845,"0.#"),1)="."),TRUE,FALSE)</formula>
    </cfRule>
    <cfRule type="expression" dxfId="1719" priority="2861">
      <formula>IF(AND(AL845&lt;0, RIGHT(TEXT(AL845,"0.#"),1)&lt;&gt;"."),TRUE,FALSE)</formula>
    </cfRule>
    <cfRule type="expression" dxfId="1718" priority="2862">
      <formula>IF(AND(AL845&lt;0, RIGHT(TEXT(AL845,"0.#"),1)="."),TRUE,FALSE)</formula>
    </cfRule>
  </conditionalFormatting>
  <conditionalFormatting sqref="Y845:Y846">
    <cfRule type="expression" dxfId="1717" priority="2857">
      <formula>IF(RIGHT(TEXT(Y845,"0.#"),1)=".",FALSE,TRUE)</formula>
    </cfRule>
    <cfRule type="expression" dxfId="1716" priority="2858">
      <formula>IF(RIGHT(TEXT(Y845,"0.#"),1)=".",TRUE,FALSE)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0:Y907">
    <cfRule type="expression" dxfId="1399" priority="2117">
      <formula>IF(RIGHT(TEXT(Y880,"0.#"),1)=".",FALSE,TRUE)</formula>
    </cfRule>
    <cfRule type="expression" dxfId="1398" priority="2118">
      <formula>IF(RIGHT(TEXT(Y880,"0.#"),1)=".",TRUE,FALSE)</formula>
    </cfRule>
  </conditionalFormatting>
  <conditionalFormatting sqref="Y878:Y881">
    <cfRule type="expression" dxfId="1397" priority="2111">
      <formula>IF(RIGHT(TEXT(Y878,"0.#"),1)=".",FALSE,TRUE)</formula>
    </cfRule>
    <cfRule type="expression" dxfId="1396" priority="2112">
      <formula>IF(RIGHT(TEXT(Y878,"0.#"),1)=".",TRUE,FALSE)</formula>
    </cfRule>
  </conditionalFormatting>
  <conditionalFormatting sqref="Y913:Y940">
    <cfRule type="expression" dxfId="1395" priority="2105">
      <formula>IF(RIGHT(TEXT(Y913,"0.#"),1)=".",FALSE,TRUE)</formula>
    </cfRule>
    <cfRule type="expression" dxfId="1394" priority="2106">
      <formula>IF(RIGHT(TEXT(Y913,"0.#"),1)=".",TRUE,FALSE)</formula>
    </cfRule>
  </conditionalFormatting>
  <conditionalFormatting sqref="Y911:Y912">
    <cfRule type="expression" dxfId="1393" priority="2099">
      <formula>IF(RIGHT(TEXT(Y911,"0.#"),1)=".",FALSE,TRUE)</formula>
    </cfRule>
    <cfRule type="expression" dxfId="1392" priority="2100">
      <formula>IF(RIGHT(TEXT(Y911,"0.#"),1)=".",TRUE,FALSE)</formula>
    </cfRule>
  </conditionalFormatting>
  <conditionalFormatting sqref="Y954:Y973">
    <cfRule type="expression" dxfId="1391" priority="2093">
      <formula>IF(RIGHT(TEXT(Y954,"0.#"),1)=".",FALSE,TRUE)</formula>
    </cfRule>
    <cfRule type="expression" dxfId="1390" priority="2094">
      <formula>IF(RIGHT(TEXT(Y954,"0.#"),1)=".",TRUE,FALSE)</formula>
    </cfRule>
  </conditionalFormatting>
  <conditionalFormatting sqref="Y979:Y1006">
    <cfRule type="expression" dxfId="1389" priority="2081">
      <formula>IF(RIGHT(TEXT(Y979,"0.#"),1)=".",FALSE,TRUE)</formula>
    </cfRule>
    <cfRule type="expression" dxfId="1388" priority="2082">
      <formula>IF(RIGHT(TEXT(Y979,"0.#"),1)=".",TRUE,FALSE)</formula>
    </cfRule>
  </conditionalFormatting>
  <conditionalFormatting sqref="Y977:Y978">
    <cfRule type="expression" dxfId="1387" priority="2075">
      <formula>IF(RIGHT(TEXT(Y977,"0.#"),1)=".",FALSE,TRUE)</formula>
    </cfRule>
    <cfRule type="expression" dxfId="1386" priority="2076">
      <formula>IF(RIGHT(TEXT(Y977,"0.#"),1)=".",TRUE,FALSE)</formula>
    </cfRule>
  </conditionalFormatting>
  <conditionalFormatting sqref="Y1012:Y1039">
    <cfRule type="expression" dxfId="1385" priority="2069">
      <formula>IF(RIGHT(TEXT(Y1012,"0.#"),1)=".",FALSE,TRUE)</formula>
    </cfRule>
    <cfRule type="expression" dxfId="1384" priority="2070">
      <formula>IF(RIGHT(TEXT(Y1012,"0.#"),1)=".",TRUE,FALSE)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80:AO907">
    <cfRule type="expression" dxfId="1303" priority="2119">
      <formula>IF(AND(AL880&gt;=0, RIGHT(TEXT(AL880,"0.#"),1)&lt;&gt;"."),TRUE,FALSE)</formula>
    </cfRule>
    <cfRule type="expression" dxfId="1302" priority="2120">
      <formula>IF(AND(AL880&gt;=0, RIGHT(TEXT(AL880,"0.#"),1)="."),TRUE,FALSE)</formula>
    </cfRule>
    <cfRule type="expression" dxfId="1301" priority="2121">
      <formula>IF(AND(AL880&lt;0, RIGHT(TEXT(AL880,"0.#"),1)&lt;&gt;"."),TRUE,FALSE)</formula>
    </cfRule>
    <cfRule type="expression" dxfId="1300" priority="2122">
      <formula>IF(AND(AL880&lt;0, RIGHT(TEXT(AL880,"0.#"),1)="."),TRUE,FALSE)</formula>
    </cfRule>
  </conditionalFormatting>
  <conditionalFormatting sqref="AL878:AO881">
    <cfRule type="expression" dxfId="1299" priority="2113">
      <formula>IF(AND(AL878&gt;=0, RIGHT(TEXT(AL878,"0.#"),1)&lt;&gt;"."),TRUE,FALSE)</formula>
    </cfRule>
    <cfRule type="expression" dxfId="1298" priority="2114">
      <formula>IF(AND(AL878&gt;=0, RIGHT(TEXT(AL878,"0.#"),1)="."),TRUE,FALSE)</formula>
    </cfRule>
    <cfRule type="expression" dxfId="1297" priority="2115">
      <formula>IF(AND(AL878&lt;0, RIGHT(TEXT(AL878,"0.#"),1)&lt;&gt;"."),TRUE,FALSE)</formula>
    </cfRule>
    <cfRule type="expression" dxfId="1296" priority="2116">
      <formula>IF(AND(AL878&lt;0, RIGHT(TEXT(AL878,"0.#"),1)="."),TRUE,FALSE)</formula>
    </cfRule>
  </conditionalFormatting>
  <conditionalFormatting sqref="AL913:AO940">
    <cfRule type="expression" dxfId="1295" priority="2107">
      <formula>IF(AND(AL913&gt;=0, RIGHT(TEXT(AL913,"0.#"),1)&lt;&gt;"."),TRUE,FALSE)</formula>
    </cfRule>
    <cfRule type="expression" dxfId="1294" priority="2108">
      <formula>IF(AND(AL913&gt;=0, RIGHT(TEXT(AL913,"0.#"),1)="."),TRUE,FALSE)</formula>
    </cfRule>
    <cfRule type="expression" dxfId="1293" priority="2109">
      <formula>IF(AND(AL913&lt;0, RIGHT(TEXT(AL913,"0.#"),1)&lt;&gt;"."),TRUE,FALSE)</formula>
    </cfRule>
    <cfRule type="expression" dxfId="1292" priority="2110">
      <formula>IF(AND(AL913&lt;0, RIGHT(TEXT(AL913,"0.#"),1)="."),TRUE,FALSE)</formula>
    </cfRule>
  </conditionalFormatting>
  <conditionalFormatting sqref="AL911:AO912">
    <cfRule type="expression" dxfId="1291" priority="2101">
      <formula>IF(AND(AL911&gt;=0, RIGHT(TEXT(AL911,"0.#"),1)&lt;&gt;"."),TRUE,FALSE)</formula>
    </cfRule>
    <cfRule type="expression" dxfId="1290" priority="2102">
      <formula>IF(AND(AL911&gt;=0, RIGHT(TEXT(AL911,"0.#"),1)="."),TRUE,FALSE)</formula>
    </cfRule>
    <cfRule type="expression" dxfId="1289" priority="2103">
      <formula>IF(AND(AL911&lt;0, RIGHT(TEXT(AL911,"0.#"),1)&lt;&gt;"."),TRUE,FALSE)</formula>
    </cfRule>
    <cfRule type="expression" dxfId="1288" priority="2104">
      <formula>IF(AND(AL911&lt;0, RIGHT(TEXT(AL911,"0.#"),1)="."),TRUE,FALSE)</formula>
    </cfRule>
  </conditionalFormatting>
  <conditionalFormatting sqref="AL954:AO973">
    <cfRule type="expression" dxfId="1287" priority="2095">
      <formula>IF(AND(AL954&gt;=0, RIGHT(TEXT(AL954,"0.#"),1)&lt;&gt;"."),TRUE,FALSE)</formula>
    </cfRule>
    <cfRule type="expression" dxfId="1286" priority="2096">
      <formula>IF(AND(AL954&gt;=0, RIGHT(TEXT(AL954,"0.#"),1)="."),TRUE,FALSE)</formula>
    </cfRule>
    <cfRule type="expression" dxfId="1285" priority="2097">
      <formula>IF(AND(AL954&lt;0, RIGHT(TEXT(AL954,"0.#"),1)&lt;&gt;"."),TRUE,FALSE)</formula>
    </cfRule>
    <cfRule type="expression" dxfId="1284" priority="2098">
      <formula>IF(AND(AL954&lt;0, RIGHT(TEXT(AL954,"0.#"),1)="."),TRUE,FALSE)</formula>
    </cfRule>
  </conditionalFormatting>
  <conditionalFormatting sqref="AL979:AO1006">
    <cfRule type="expression" dxfId="1283" priority="2083">
      <formula>IF(AND(AL979&gt;=0, RIGHT(TEXT(AL979,"0.#"),1)&lt;&gt;"."),TRUE,FALSE)</formula>
    </cfRule>
    <cfRule type="expression" dxfId="1282" priority="2084">
      <formula>IF(AND(AL979&gt;=0, RIGHT(TEXT(AL979,"0.#"),1)="."),TRUE,FALSE)</formula>
    </cfRule>
    <cfRule type="expression" dxfId="1281" priority="2085">
      <formula>IF(AND(AL979&lt;0, RIGHT(TEXT(AL979,"0.#"),1)&lt;&gt;"."),TRUE,FALSE)</formula>
    </cfRule>
    <cfRule type="expression" dxfId="1280" priority="2086">
      <formula>IF(AND(AL979&lt;0, RIGHT(TEXT(AL979,"0.#"),1)="."),TRUE,FALSE)</formula>
    </cfRule>
  </conditionalFormatting>
  <conditionalFormatting sqref="AL977:AO978">
    <cfRule type="expression" dxfId="1279" priority="2077">
      <formula>IF(AND(AL977&gt;=0, RIGHT(TEXT(AL977,"0.#"),1)&lt;&gt;"."),TRUE,FALSE)</formula>
    </cfRule>
    <cfRule type="expression" dxfId="1278" priority="2078">
      <formula>IF(AND(AL977&gt;=0, RIGHT(TEXT(AL977,"0.#"),1)="."),TRUE,FALSE)</formula>
    </cfRule>
    <cfRule type="expression" dxfId="1277" priority="2079">
      <formula>IF(AND(AL977&lt;0, RIGHT(TEXT(AL977,"0.#"),1)&lt;&gt;"."),TRUE,FALSE)</formula>
    </cfRule>
    <cfRule type="expression" dxfId="1276" priority="2080">
      <formula>IF(AND(AL977&lt;0, RIGHT(TEXT(AL977,"0.#"),1)="."),TRUE,FALSE)</formula>
    </cfRule>
  </conditionalFormatting>
  <conditionalFormatting sqref="AL1012:AO1039">
    <cfRule type="expression" dxfId="1275" priority="2071">
      <formula>IF(AND(AL1012&gt;=0, RIGHT(TEXT(AL1012,"0.#"),1)&lt;&gt;"."),TRUE,FALSE)</formula>
    </cfRule>
    <cfRule type="expression" dxfId="1274" priority="2072">
      <formula>IF(AND(AL1012&gt;=0, RIGHT(TEXT(AL1012,"0.#"),1)="."),TRUE,FALSE)</formula>
    </cfRule>
    <cfRule type="expression" dxfId="1273" priority="2073">
      <formula>IF(AND(AL1012&lt;0, RIGHT(TEXT(AL1012,"0.#"),1)&lt;&gt;"."),TRUE,FALSE)</formula>
    </cfRule>
    <cfRule type="expression" dxfId="1272" priority="2074">
      <formula>IF(AND(AL1012&lt;0, RIGHT(TEXT(AL1012,"0.#"),1)="."),TRUE,FALSE)</formula>
    </cfRule>
  </conditionalFormatting>
  <conditionalFormatting sqref="AL1010:AO1011">
    <cfRule type="expression" dxfId="1271" priority="2065">
      <formula>IF(AND(AL1010&gt;=0, RIGHT(TEXT(AL1010,"0.#"),1)&lt;&gt;"."),TRUE,FALSE)</formula>
    </cfRule>
    <cfRule type="expression" dxfId="1270" priority="2066">
      <formula>IF(AND(AL1010&gt;=0, RIGHT(TEXT(AL1010,"0.#"),1)="."),TRUE,FALSE)</formula>
    </cfRule>
    <cfRule type="expression" dxfId="1269" priority="2067">
      <formula>IF(AND(AL1010&lt;0, RIGHT(TEXT(AL1010,"0.#"),1)&lt;&gt;"."),TRUE,FALSE)</formula>
    </cfRule>
    <cfRule type="expression" dxfId="1268" priority="2068">
      <formula>IF(AND(AL1010&lt;0, 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 RIGHT(TEXT(AL1045,"0.#"),1)&lt;&gt;"."),TRUE,FALSE)</formula>
    </cfRule>
    <cfRule type="expression" dxfId="1264" priority="2060">
      <formula>IF(AND(AL1045&gt;=0, RIGHT(TEXT(AL1045,"0.#"),1)="."),TRUE,FALSE)</formula>
    </cfRule>
    <cfRule type="expression" dxfId="1263" priority="2061">
      <formula>IF(AND(AL1045&lt;0, RIGHT(TEXT(AL1045,"0.#"),1)&lt;&gt;"."),TRUE,FALSE)</formula>
    </cfRule>
    <cfRule type="expression" dxfId="1262" priority="2062">
      <formula>IF(AND(AL1045&lt;0, 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 RIGHT(TEXT(AL1043,"0.#"),1)&lt;&gt;"."),TRUE,FALSE)</formula>
    </cfRule>
    <cfRule type="expression" dxfId="1258" priority="2054">
      <formula>IF(AND(AL1043&gt;=0, RIGHT(TEXT(AL1043,"0.#"),1)="."),TRUE,FALSE)</formula>
    </cfRule>
    <cfRule type="expression" dxfId="1257" priority="2055">
      <formula>IF(AND(AL1043&lt;0, RIGHT(TEXT(AL1043,"0.#"),1)&lt;&gt;"."),TRUE,FALSE)</formula>
    </cfRule>
    <cfRule type="expression" dxfId="1256" priority="2056">
      <formula>IF(AND(AL1043&lt;0, 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 RIGHT(TEXT(AL1078,"0.#"),1)&lt;&gt;"."),TRUE,FALSE)</formula>
    </cfRule>
    <cfRule type="expression" dxfId="1252" priority="2048">
      <formula>IF(AND(AL1078&gt;=0, RIGHT(TEXT(AL1078,"0.#"),1)="."),TRUE,FALSE)</formula>
    </cfRule>
    <cfRule type="expression" dxfId="1251" priority="2049">
      <formula>IF(AND(AL1078&lt;0, RIGHT(TEXT(AL1078,"0.#"),1)&lt;&gt;"."),TRUE,FALSE)</formula>
    </cfRule>
    <cfRule type="expression" dxfId="1250" priority="2050">
      <formula>IF(AND(AL1078&lt;0, 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 RIGHT(TEXT(AL1076,"0.#"),1)&lt;&gt;"."),TRUE,FALSE)</formula>
    </cfRule>
    <cfRule type="expression" dxfId="1246" priority="2042">
      <formula>IF(AND(AL1076&gt;=0, RIGHT(TEXT(AL1076,"0.#"),1)="."),TRUE,FALSE)</formula>
    </cfRule>
    <cfRule type="expression" dxfId="1245" priority="2043">
      <formula>IF(AND(AL1076&lt;0, RIGHT(TEXT(AL1076,"0.#"),1)&lt;&gt;"."),TRUE,FALSE)</formula>
    </cfRule>
    <cfRule type="expression" dxfId="1244" priority="2044">
      <formula>IF(AND(AL1076&lt;0, 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D14:AJ14">
    <cfRule type="expression" dxfId="47" priority="47">
      <formula>IF(RIGHT(TEXT(AD14,"0.#"),1)=".",FALSE,TRUE)</formula>
    </cfRule>
    <cfRule type="expression" dxfId="46" priority="48">
      <formula>IF(RIGHT(TEXT(AD14,"0.#"),1)=".",TRUE,FALSE)</formula>
    </cfRule>
  </conditionalFormatting>
  <conditionalFormatting sqref="AD15:AJ17 AD13:AJ13">
    <cfRule type="expression" dxfId="45" priority="45">
      <formula>IF(RIGHT(TEXT(AD13,"0.#"),1)=".",FALSE,TRUE)</formula>
    </cfRule>
    <cfRule type="expression" dxfId="44" priority="46">
      <formula>IF(RIGHT(TEXT(AD13,"0.#"),1)=".",TRUE,FALSE)</formula>
    </cfRule>
  </conditionalFormatting>
  <conditionalFormatting sqref="P14:V14">
    <cfRule type="expression" dxfId="43" priority="43">
      <formula>IF(RIGHT(TEXT(P14,"0.#"),1)=".",FALSE,TRUE)</formula>
    </cfRule>
    <cfRule type="expression" dxfId="42" priority="44">
      <formula>IF(RIGHT(TEXT(P14,"0.#"),1)=".",TRUE,FALSE)</formula>
    </cfRule>
  </conditionalFormatting>
  <conditionalFormatting sqref="P15:V17 P13:V13">
    <cfRule type="expression" dxfId="41" priority="41">
      <formula>IF(RIGHT(TEXT(P13,"0.#"),1)=".",FALSE,TRUE)</formula>
    </cfRule>
    <cfRule type="expression" dxfId="40" priority="42">
      <formula>IF(RIGHT(TEXT(P13,"0.#"),1)=".",TRUE,FALSE)</formula>
    </cfRule>
  </conditionalFormatting>
  <conditionalFormatting sqref="W14:AC14">
    <cfRule type="expression" dxfId="39" priority="39">
      <formula>IF(RIGHT(TEXT(W14,"0.#"),1)=".",FALSE,TRUE)</formula>
    </cfRule>
    <cfRule type="expression" dxfId="38" priority="40">
      <formula>IF(RIGHT(TEXT(W14,"0.#"),1)=".",TRUE,FALSE)</formula>
    </cfRule>
  </conditionalFormatting>
  <conditionalFormatting sqref="W15:AC17 W13:AC13">
    <cfRule type="expression" dxfId="37" priority="37">
      <formula>IF(RIGHT(TEXT(W13,"0.#"),1)=".",FALSE,TRUE)</formula>
    </cfRule>
    <cfRule type="expression" dxfId="36" priority="38">
      <formula>IF(RIGHT(TEXT(W13,"0.#"),1)=".",TRUE,FALSE)</formula>
    </cfRule>
  </conditionalFormatting>
  <conditionalFormatting sqref="Y946 Y953 Y951 Y948">
    <cfRule type="expression" dxfId="35" priority="31">
      <formula>IF(RIGHT(TEXT(Y946,"0.#"),1)=".",FALSE,TRUE)</formula>
    </cfRule>
    <cfRule type="expression" dxfId="34" priority="32">
      <formula>IF(RIGHT(TEXT(Y946,"0.#"),1)=".",TRUE,FALSE)</formula>
    </cfRule>
  </conditionalFormatting>
  <conditionalFormatting sqref="Y944:Y945">
    <cfRule type="expression" dxfId="33" priority="25">
      <formula>IF(RIGHT(TEXT(Y944,"0.#"),1)=".",FALSE,TRUE)</formula>
    </cfRule>
    <cfRule type="expression" dxfId="32" priority="26">
      <formula>IF(RIGHT(TEXT(Y944,"0.#"),1)=".",TRUE,FALSE)</formula>
    </cfRule>
  </conditionalFormatting>
  <conditionalFormatting sqref="AL946:AO946 AL953:AO953 AL951:AO951 AL948:AO948">
    <cfRule type="expression" dxfId="31" priority="33">
      <formula>IF(AND(AL946&gt;=0, RIGHT(TEXT(AL946,"0.#"),1)&lt;&gt;"."),TRUE,FALSE)</formula>
    </cfRule>
    <cfRule type="expression" dxfId="30" priority="34">
      <formula>IF(AND(AL946&gt;=0, RIGHT(TEXT(AL946,"0.#"),1)="."),TRUE,FALSE)</formula>
    </cfRule>
    <cfRule type="expression" dxfId="29" priority="35">
      <formula>IF(AND(AL946&lt;0, RIGHT(TEXT(AL946,"0.#"),1)&lt;&gt;"."),TRUE,FALSE)</formula>
    </cfRule>
    <cfRule type="expression" dxfId="28" priority="36">
      <formula>IF(AND(AL946&lt;0, RIGHT(TEXT(AL946,"0.#"),1)="."),TRUE,FALSE)</formula>
    </cfRule>
  </conditionalFormatting>
  <conditionalFormatting sqref="AL944:AO945">
    <cfRule type="expression" dxfId="27" priority="27">
      <formula>IF(AND(AL944&gt;=0, RIGHT(TEXT(AL944,"0.#"),1)&lt;&gt;"."),TRUE,FALSE)</formula>
    </cfRule>
    <cfRule type="expression" dxfId="26" priority="28">
      <formula>IF(AND(AL944&gt;=0, RIGHT(TEXT(AL944,"0.#"),1)="."),TRUE,FALSE)</formula>
    </cfRule>
    <cfRule type="expression" dxfId="25" priority="29">
      <formula>IF(AND(AL944&lt;0, RIGHT(TEXT(AL944,"0.#"),1)&lt;&gt;"."),TRUE,FALSE)</formula>
    </cfRule>
    <cfRule type="expression" dxfId="24" priority="30">
      <formula>IF(AND(AL944&lt;0, RIGHT(TEXT(AL944,"0.#"),1)="."),TRUE,FALSE)</formula>
    </cfRule>
  </conditionalFormatting>
  <conditionalFormatting sqref="Y952">
    <cfRule type="expression" dxfId="23" priority="19">
      <formula>IF(RIGHT(TEXT(Y952,"0.#"),1)=".",FALSE,TRUE)</formula>
    </cfRule>
    <cfRule type="expression" dxfId="22" priority="20">
      <formula>IF(RIGHT(TEXT(Y952,"0.#"),1)=".",TRUE,FALSE)</formula>
    </cfRule>
  </conditionalFormatting>
  <conditionalFormatting sqref="AL952:AO952">
    <cfRule type="expression" dxfId="21" priority="21">
      <formula>IF(AND(AL952&gt;=0, RIGHT(TEXT(AL952,"0.#"),1)&lt;&gt;"."),TRUE,FALSE)</formula>
    </cfRule>
    <cfRule type="expression" dxfId="20" priority="22">
      <formula>IF(AND(AL952&gt;=0, RIGHT(TEXT(AL952,"0.#"),1)="."),TRUE,FALSE)</formula>
    </cfRule>
    <cfRule type="expression" dxfId="19" priority="23">
      <formula>IF(AND(AL952&lt;0, RIGHT(TEXT(AL952,"0.#"),1)&lt;&gt;"."),TRUE,FALSE)</formula>
    </cfRule>
    <cfRule type="expression" dxfId="18" priority="24">
      <formula>IF(AND(AL952&lt;0, RIGHT(TEXT(AL952,"0.#"),1)="."),TRUE,FALSE)</formula>
    </cfRule>
  </conditionalFormatting>
  <conditionalFormatting sqref="Y950">
    <cfRule type="expression" dxfId="17" priority="13">
      <formula>IF(RIGHT(TEXT(Y950,"0.#"),1)=".",FALSE,TRUE)</formula>
    </cfRule>
    <cfRule type="expression" dxfId="16" priority="14">
      <formula>IF(RIGHT(TEXT(Y950,"0.#"),1)=".",TRUE,FALSE)</formula>
    </cfRule>
  </conditionalFormatting>
  <conditionalFormatting sqref="AL950:AO950">
    <cfRule type="expression" dxfId="15" priority="15">
      <formula>IF(AND(AL950&gt;=0, RIGHT(TEXT(AL950,"0.#"),1)&lt;&gt;"."),TRUE,FALSE)</formula>
    </cfRule>
    <cfRule type="expression" dxfId="14" priority="16">
      <formula>IF(AND(AL950&gt;=0, RIGHT(TEXT(AL950,"0.#"),1)="."),TRUE,FALSE)</formula>
    </cfRule>
    <cfRule type="expression" dxfId="13" priority="17">
      <formula>IF(AND(AL950&lt;0, RIGHT(TEXT(AL950,"0.#"),1)&lt;&gt;"."),TRUE,FALSE)</formula>
    </cfRule>
    <cfRule type="expression" dxfId="12" priority="18">
      <formula>IF(AND(AL950&lt;0, RIGHT(TEXT(AL950,"0.#"),1)="."),TRUE,FALSE)</formula>
    </cfRule>
  </conditionalFormatting>
  <conditionalFormatting sqref="Y949">
    <cfRule type="expression" dxfId="11" priority="7">
      <formula>IF(RIGHT(TEXT(Y949,"0.#"),1)=".",FALSE,TRUE)</formula>
    </cfRule>
    <cfRule type="expression" dxfId="10" priority="8">
      <formula>IF(RIGHT(TEXT(Y949,"0.#"),1)=".",TRUE,FALSE)</formula>
    </cfRule>
  </conditionalFormatting>
  <conditionalFormatting sqref="AL949:AO949">
    <cfRule type="expression" dxfId="9" priority="9">
      <formula>IF(AND(AL949&gt;=0, RIGHT(TEXT(AL949,"0.#"),1)&lt;&gt;"."),TRUE,FALSE)</formula>
    </cfRule>
    <cfRule type="expression" dxfId="8" priority="10">
      <formula>IF(AND(AL949&gt;=0, RIGHT(TEXT(AL949,"0.#"),1)="."),TRUE,FALSE)</formula>
    </cfRule>
    <cfRule type="expression" dxfId="7" priority="11">
      <formula>IF(AND(AL949&lt;0, RIGHT(TEXT(AL949,"0.#"),1)&lt;&gt;"."),TRUE,FALSE)</formula>
    </cfRule>
    <cfRule type="expression" dxfId="6" priority="12">
      <formula>IF(AND(AL949&lt;0, RIGHT(TEXT(AL949,"0.#"),1)="."),TRUE,FALSE)</formula>
    </cfRule>
  </conditionalFormatting>
  <conditionalFormatting sqref="Y947">
    <cfRule type="expression" dxfId="5" priority="1">
      <formula>IF(RIGHT(TEXT(Y947,"0.#"),1)=".",FALSE,TRUE)</formula>
    </cfRule>
    <cfRule type="expression" dxfId="4" priority="2">
      <formula>IF(RIGHT(TEXT(Y947,"0.#"),1)=".",TRUE,FALSE)</formula>
    </cfRule>
  </conditionalFormatting>
  <conditionalFormatting sqref="AL947:AO947">
    <cfRule type="expression" dxfId="3" priority="3">
      <formula>IF(AND(AL947&gt;=0, RIGHT(TEXT(AL947,"0.#"),1)&lt;&gt;"."),TRUE,FALSE)</formula>
    </cfRule>
    <cfRule type="expression" dxfId="2" priority="4">
      <formula>IF(AND(AL947&gt;=0, RIGHT(TEXT(AL947,"0.#"),1)="."),TRUE,FALSE)</formula>
    </cfRule>
    <cfRule type="expression" dxfId="1" priority="5">
      <formula>IF(AND(AL947&lt;0, RIGHT(TEXT(AL947,"0.#"),1)&lt;&gt;"."),TRUE,FALSE)</formula>
    </cfRule>
    <cfRule type="expression" dxfId="0" priority="6">
      <formula>IF(AND(AL947&lt;0, RIGHT(TEXT(AL947,"0.#"),1)="."),TRUE,FALSE)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5"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195</v>
      </c>
      <c r="AI1" s="42" t="s">
        <v>204</v>
      </c>
      <c r="AK1" s="42" t="s">
        <v>209</v>
      </c>
      <c r="AM1" s="68"/>
      <c r="AN1" s="68"/>
      <c r="AP1" s="28" t="s">
        <v>271</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556</v>
      </c>
      <c r="AC2" s="80" t="s">
        <v>134</v>
      </c>
      <c r="AD2" s="28"/>
      <c r="AE2" s="34" t="s">
        <v>170</v>
      </c>
      <c r="AF2" s="30"/>
      <c r="AG2" s="44" t="s">
        <v>285</v>
      </c>
      <c r="AI2" s="42" t="s">
        <v>319</v>
      </c>
      <c r="AK2" s="42" t="s">
        <v>210</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424</v>
      </c>
      <c r="AB3" s="79" t="s">
        <v>557</v>
      </c>
      <c r="AC3" s="80" t="s">
        <v>135</v>
      </c>
      <c r="AD3" s="28"/>
      <c r="AE3" s="34" t="s">
        <v>171</v>
      </c>
      <c r="AF3" s="30"/>
      <c r="AG3" s="44" t="s">
        <v>286</v>
      </c>
      <c r="AI3" s="42" t="s">
        <v>203</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630</v>
      </c>
      <c r="R4" s="13" t="str">
        <f t="shared" si="3"/>
        <v>補助</v>
      </c>
      <c r="S4" s="13" t="str">
        <f t="shared" si="4"/>
        <v>補助</v>
      </c>
      <c r="T4" s="13"/>
      <c r="U4" s="32" t="s">
        <v>589</v>
      </c>
      <c r="W4" s="32" t="s">
        <v>150</v>
      </c>
      <c r="Y4" s="32" t="s">
        <v>331</v>
      </c>
      <c r="Z4" s="32" t="s">
        <v>464</v>
      </c>
      <c r="AA4" s="79" t="s">
        <v>425</v>
      </c>
      <c r="AB4" s="79" t="s">
        <v>558</v>
      </c>
      <c r="AC4" s="79" t="s">
        <v>136</v>
      </c>
      <c r="AD4" s="28"/>
      <c r="AE4" s="34" t="s">
        <v>172</v>
      </c>
      <c r="AF4" s="30"/>
      <c r="AG4" s="44" t="s">
        <v>287</v>
      </c>
      <c r="AI4" s="42" t="s">
        <v>205</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613</v>
      </c>
      <c r="Y5" s="32" t="s">
        <v>332</v>
      </c>
      <c r="Z5" s="32" t="s">
        <v>465</v>
      </c>
      <c r="AA5" s="79" t="s">
        <v>426</v>
      </c>
      <c r="AB5" s="79" t="s">
        <v>559</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630</v>
      </c>
      <c r="M6" s="13" t="str">
        <f t="shared" si="2"/>
        <v>公共事業</v>
      </c>
      <c r="N6" s="13" t="str">
        <f t="shared" si="6"/>
        <v>公共事業</v>
      </c>
      <c r="O6" s="13"/>
      <c r="P6" s="12" t="s">
        <v>77</v>
      </c>
      <c r="Q6" s="17"/>
      <c r="R6" s="13" t="str">
        <f t="shared" si="3"/>
        <v/>
      </c>
      <c r="S6" s="13" t="str">
        <f t="shared" si="4"/>
        <v>補助</v>
      </c>
      <c r="T6" s="13"/>
      <c r="U6" s="32" t="s">
        <v>300</v>
      </c>
      <c r="W6" s="32" t="s">
        <v>151</v>
      </c>
      <c r="Y6" s="32" t="s">
        <v>333</v>
      </c>
      <c r="Z6" s="32" t="s">
        <v>466</v>
      </c>
      <c r="AA6" s="79" t="s">
        <v>427</v>
      </c>
      <c r="AB6" s="79" t="s">
        <v>560</v>
      </c>
      <c r="AC6" s="79" t="s">
        <v>137</v>
      </c>
      <c r="AD6" s="31"/>
      <c r="AE6" s="34" t="s">
        <v>295</v>
      </c>
      <c r="AF6" s="30"/>
      <c r="AG6" s="44" t="s">
        <v>289</v>
      </c>
      <c r="AI6" s="42" t="s">
        <v>329</v>
      </c>
      <c r="AK6" s="42" t="str">
        <f>CHAR(CODE(AK5)+1)</f>
        <v>E</v>
      </c>
      <c r="AP6" s="44" t="s">
        <v>289</v>
      </c>
    </row>
    <row r="7" spans="1:42" ht="13.5" customHeight="1" x14ac:dyDescent="0.15">
      <c r="A7" s="14" t="s">
        <v>89</v>
      </c>
      <c r="B7" s="15" t="s">
        <v>630</v>
      </c>
      <c r="C7" s="13" t="str">
        <f t="shared" si="0"/>
        <v>観光立国</v>
      </c>
      <c r="D7" s="13" t="str">
        <f t="shared" si="8"/>
        <v>観光立国</v>
      </c>
      <c r="F7" s="18" t="s">
        <v>222</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334</v>
      </c>
      <c r="Z7" s="32" t="s">
        <v>467</v>
      </c>
      <c r="AA7" s="79" t="s">
        <v>428</v>
      </c>
      <c r="AB7" s="79" t="s">
        <v>561</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326</v>
      </c>
      <c r="W8" s="32" t="s">
        <v>153</v>
      </c>
      <c r="Y8" s="32" t="s">
        <v>335</v>
      </c>
      <c r="Z8" s="32" t="s">
        <v>468</v>
      </c>
      <c r="AA8" s="79" t="s">
        <v>429</v>
      </c>
      <c r="AB8" s="79" t="s">
        <v>562</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観光立国</v>
      </c>
      <c r="F9" s="18" t="s">
        <v>223</v>
      </c>
      <c r="G9" s="17"/>
      <c r="H9" s="13" t="str">
        <f t="shared" si="1"/>
        <v/>
      </c>
      <c r="I9" s="13" t="str">
        <f t="shared" si="5"/>
        <v>一般会計</v>
      </c>
      <c r="K9" s="14" t="s">
        <v>109</v>
      </c>
      <c r="L9" s="15"/>
      <c r="M9" s="13" t="str">
        <f t="shared" si="2"/>
        <v/>
      </c>
      <c r="N9" s="13" t="str">
        <f t="shared" si="6"/>
        <v>公共事業</v>
      </c>
      <c r="O9" s="13"/>
      <c r="P9" s="13"/>
      <c r="Q9" s="19"/>
      <c r="T9" s="13"/>
      <c r="U9" s="32" t="s">
        <v>327</v>
      </c>
      <c r="W9" s="32" t="s">
        <v>154</v>
      </c>
      <c r="Y9" s="32" t="s">
        <v>336</v>
      </c>
      <c r="Z9" s="32" t="s">
        <v>469</v>
      </c>
      <c r="AA9" s="79" t="s">
        <v>430</v>
      </c>
      <c r="AB9" s="79" t="s">
        <v>563</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観光立国</v>
      </c>
      <c r="F10" s="18" t="s">
        <v>116</v>
      </c>
      <c r="G10" s="17"/>
      <c r="H10" s="13" t="str">
        <f t="shared" si="1"/>
        <v/>
      </c>
      <c r="I10" s="13" t="str">
        <f t="shared" si="5"/>
        <v>一般会計</v>
      </c>
      <c r="K10" s="14" t="s">
        <v>247</v>
      </c>
      <c r="L10" s="15"/>
      <c r="M10" s="13" t="str">
        <f t="shared" si="2"/>
        <v/>
      </c>
      <c r="N10" s="13" t="str">
        <f t="shared" si="6"/>
        <v>公共事業</v>
      </c>
      <c r="O10" s="13"/>
      <c r="P10" s="13" t="str">
        <f>S8</f>
        <v>補助</v>
      </c>
      <c r="Q10" s="19"/>
      <c r="T10" s="13"/>
      <c r="W10" s="32" t="s">
        <v>155</v>
      </c>
      <c r="Y10" s="32" t="s">
        <v>337</v>
      </c>
      <c r="Z10" s="32" t="s">
        <v>470</v>
      </c>
      <c r="AA10" s="79" t="s">
        <v>431</v>
      </c>
      <c r="AB10" s="79" t="s">
        <v>564</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338</v>
      </c>
      <c r="Z11" s="32" t="s">
        <v>471</v>
      </c>
      <c r="AA11" s="79" t="s">
        <v>432</v>
      </c>
      <c r="AB11" s="79" t="s">
        <v>565</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590</v>
      </c>
      <c r="W12" s="32" t="s">
        <v>157</v>
      </c>
      <c r="Y12" s="32" t="s">
        <v>339</v>
      </c>
      <c r="Z12" s="32" t="s">
        <v>472</v>
      </c>
      <c r="AA12" s="79" t="s">
        <v>433</v>
      </c>
      <c r="AB12" s="79" t="s">
        <v>566</v>
      </c>
      <c r="AC12" s="31"/>
      <c r="AD12" s="31"/>
      <c r="AE12" s="31"/>
      <c r="AF12" s="30"/>
      <c r="AG12" s="42" t="s">
        <v>278</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340</v>
      </c>
      <c r="Z13" s="32" t="s">
        <v>473</v>
      </c>
      <c r="AA13" s="79" t="s">
        <v>434</v>
      </c>
      <c r="AB13" s="79" t="s">
        <v>567</v>
      </c>
      <c r="AC13" s="31"/>
      <c r="AD13" s="31"/>
      <c r="AE13" s="31"/>
      <c r="AF13" s="30"/>
      <c r="AG13" s="42" t="s">
        <v>279</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591</v>
      </c>
      <c r="W14" s="32" t="s">
        <v>159</v>
      </c>
      <c r="Y14" s="32" t="s">
        <v>341</v>
      </c>
      <c r="Z14" s="32" t="s">
        <v>474</v>
      </c>
      <c r="AA14" s="79" t="s">
        <v>435</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592</v>
      </c>
      <c r="W15" s="32" t="s">
        <v>160</v>
      </c>
      <c r="Y15" s="32" t="s">
        <v>342</v>
      </c>
      <c r="Z15" s="32" t="s">
        <v>475</v>
      </c>
      <c r="AA15" s="79" t="s">
        <v>436</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593</v>
      </c>
      <c r="W16" s="32" t="s">
        <v>161</v>
      </c>
      <c r="Y16" s="32" t="s">
        <v>343</v>
      </c>
      <c r="Z16" s="32" t="s">
        <v>476</v>
      </c>
      <c r="AA16" s="79" t="s">
        <v>437</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594</v>
      </c>
      <c r="W17" s="32" t="s">
        <v>162</v>
      </c>
      <c r="Y17" s="32" t="s">
        <v>344</v>
      </c>
      <c r="Z17" s="32" t="s">
        <v>477</v>
      </c>
      <c r="AA17" s="79" t="s">
        <v>438</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595</v>
      </c>
      <c r="W18" s="32" t="s">
        <v>163</v>
      </c>
      <c r="Y18" s="32" t="s">
        <v>345</v>
      </c>
      <c r="Z18" s="32" t="s">
        <v>478</v>
      </c>
      <c r="AA18" s="79" t="s">
        <v>439</v>
      </c>
      <c r="AB18" s="79" t="s">
        <v>572</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596</v>
      </c>
      <c r="W19" s="32" t="s">
        <v>164</v>
      </c>
      <c r="Y19" s="32" t="s">
        <v>346</v>
      </c>
      <c r="Z19" s="32" t="s">
        <v>479</v>
      </c>
      <c r="AA19" s="79" t="s">
        <v>440</v>
      </c>
      <c r="AB19" s="79" t="s">
        <v>573</v>
      </c>
      <c r="AC19" s="31"/>
      <c r="AD19" s="31"/>
      <c r="AE19" s="31"/>
      <c r="AF19" s="30"/>
      <c r="AK19" s="42" t="str">
        <f t="shared" si="7"/>
        <v>R</v>
      </c>
    </row>
    <row r="20" spans="1:37" ht="13.5" customHeight="1" x14ac:dyDescent="0.15">
      <c r="A20" s="14" t="s">
        <v>233</v>
      </c>
      <c r="B20" s="15"/>
      <c r="C20" s="13" t="str">
        <f t="shared" si="9"/>
        <v/>
      </c>
      <c r="D20" s="13" t="str">
        <f t="shared" si="8"/>
        <v>観光立国</v>
      </c>
      <c r="F20" s="18" t="s">
        <v>232</v>
      </c>
      <c r="G20" s="17"/>
      <c r="H20" s="13" t="str">
        <f t="shared" si="1"/>
        <v/>
      </c>
      <c r="I20" s="13" t="str">
        <f t="shared" si="5"/>
        <v>一般会計</v>
      </c>
      <c r="K20" s="13"/>
      <c r="L20" s="13"/>
      <c r="O20" s="13"/>
      <c r="P20" s="13"/>
      <c r="Q20" s="19"/>
      <c r="T20" s="13"/>
      <c r="U20" s="32" t="s">
        <v>597</v>
      </c>
      <c r="W20" s="32" t="s">
        <v>165</v>
      </c>
      <c r="Y20" s="32" t="s">
        <v>347</v>
      </c>
      <c r="Z20" s="32" t="s">
        <v>480</v>
      </c>
      <c r="AA20" s="79" t="s">
        <v>441</v>
      </c>
      <c r="AB20" s="79" t="s">
        <v>574</v>
      </c>
      <c r="AC20" s="31"/>
      <c r="AD20" s="31"/>
      <c r="AE20" s="31"/>
      <c r="AF20" s="30"/>
      <c r="AK20" s="42" t="str">
        <f t="shared" si="7"/>
        <v>S</v>
      </c>
    </row>
    <row r="21" spans="1:37" ht="13.5" customHeight="1" x14ac:dyDescent="0.15">
      <c r="A21" s="14" t="s">
        <v>234</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598</v>
      </c>
      <c r="W21" s="32" t="s">
        <v>166</v>
      </c>
      <c r="Y21" s="32" t="s">
        <v>348</v>
      </c>
      <c r="Z21" s="32" t="s">
        <v>481</v>
      </c>
      <c r="AA21" s="79" t="s">
        <v>442</v>
      </c>
      <c r="AB21" s="79" t="s">
        <v>575</v>
      </c>
      <c r="AC21" s="31"/>
      <c r="AD21" s="31"/>
      <c r="AE21" s="31"/>
      <c r="AF21" s="30"/>
      <c r="AK21" s="42" t="str">
        <f t="shared" si="7"/>
        <v>T</v>
      </c>
    </row>
    <row r="22" spans="1:37" ht="13.5" customHeight="1" x14ac:dyDescent="0.15">
      <c r="A22" s="14" t="s">
        <v>235</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599</v>
      </c>
      <c r="W22" s="32" t="s">
        <v>167</v>
      </c>
      <c r="Y22" s="32" t="s">
        <v>349</v>
      </c>
      <c r="Z22" s="32" t="s">
        <v>482</v>
      </c>
      <c r="AA22" s="79" t="s">
        <v>443</v>
      </c>
      <c r="AB22" s="79" t="s">
        <v>576</v>
      </c>
      <c r="AC22" s="31"/>
      <c r="AD22" s="31"/>
      <c r="AE22" s="31"/>
      <c r="AF22" s="30"/>
      <c r="AK22" s="42" t="str">
        <f t="shared" si="7"/>
        <v>U</v>
      </c>
    </row>
    <row r="23" spans="1:37" ht="13.5" customHeight="1" x14ac:dyDescent="0.15">
      <c r="A23" s="14" t="s">
        <v>236</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600</v>
      </c>
      <c r="W23" s="32" t="s">
        <v>616</v>
      </c>
      <c r="Y23" s="32" t="s">
        <v>350</v>
      </c>
      <c r="Z23" s="32" t="s">
        <v>483</v>
      </c>
      <c r="AA23" s="79" t="s">
        <v>444</v>
      </c>
      <c r="AB23" s="79" t="s">
        <v>577</v>
      </c>
      <c r="AC23" s="31"/>
      <c r="AD23" s="31"/>
      <c r="AE23" s="31"/>
      <c r="AF23" s="30"/>
      <c r="AK23" s="42" t="str">
        <f t="shared" si="7"/>
        <v>V</v>
      </c>
    </row>
    <row r="24" spans="1:37" ht="13.5" customHeight="1" x14ac:dyDescent="0.15">
      <c r="A24" s="74" t="s">
        <v>317</v>
      </c>
      <c r="B24" s="15"/>
      <c r="C24" s="13" t="str">
        <f t="shared" si="9"/>
        <v/>
      </c>
      <c r="D24" s="13" t="str">
        <f>IF(C24="",D23,IF(D23&lt;&gt;"",CONCATENATE(D23,"、",C24),C24))</f>
        <v>観光立国</v>
      </c>
      <c r="F24" s="18" t="s">
        <v>322</v>
      </c>
      <c r="G24" s="17"/>
      <c r="H24" s="13" t="str">
        <f t="shared" si="1"/>
        <v/>
      </c>
      <c r="I24" s="13" t="str">
        <f t="shared" si="5"/>
        <v>一般会計</v>
      </c>
      <c r="K24" s="13"/>
      <c r="L24" s="13"/>
      <c r="O24" s="13"/>
      <c r="P24" s="13"/>
      <c r="Q24" s="19"/>
      <c r="T24" s="13"/>
      <c r="U24" s="32" t="s">
        <v>601</v>
      </c>
      <c r="Y24" s="32" t="s">
        <v>351</v>
      </c>
      <c r="Z24" s="32" t="s">
        <v>484</v>
      </c>
      <c r="AA24" s="79" t="s">
        <v>445</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352</v>
      </c>
      <c r="Z25" s="32" t="s">
        <v>485</v>
      </c>
      <c r="AA25" s="79" t="s">
        <v>446</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353</v>
      </c>
      <c r="Z26" s="32" t="s">
        <v>486</v>
      </c>
      <c r="AA26" s="79" t="s">
        <v>447</v>
      </c>
      <c r="AB26" s="79" t="s">
        <v>580</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604</v>
      </c>
      <c r="Y27" s="32" t="s">
        <v>354</v>
      </c>
      <c r="Z27" s="32" t="s">
        <v>487</v>
      </c>
      <c r="AA27" s="79" t="s">
        <v>448</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355</v>
      </c>
      <c r="Z28" s="32" t="s">
        <v>488</v>
      </c>
      <c r="AA28" s="79" t="s">
        <v>449</v>
      </c>
      <c r="AB28" s="79" t="s">
        <v>582</v>
      </c>
      <c r="AC28" s="31"/>
      <c r="AD28" s="31"/>
      <c r="AE28" s="31"/>
      <c r="AF28" s="30"/>
      <c r="AK28" s="42" t="s">
        <v>211</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606</v>
      </c>
      <c r="Y29" s="32" t="s">
        <v>356</v>
      </c>
      <c r="Z29" s="32" t="s">
        <v>489</v>
      </c>
      <c r="AA29" s="79" t="s">
        <v>450</v>
      </c>
      <c r="AB29" s="79" t="s">
        <v>583</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607</v>
      </c>
      <c r="Y30" s="32" t="s">
        <v>357</v>
      </c>
      <c r="Z30" s="32" t="s">
        <v>490</v>
      </c>
      <c r="AA30" s="79" t="s">
        <v>451</v>
      </c>
      <c r="AB30" s="79" t="s">
        <v>584</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608</v>
      </c>
      <c r="Y31" s="32" t="s">
        <v>358</v>
      </c>
      <c r="Z31" s="32" t="s">
        <v>491</v>
      </c>
      <c r="AA31" s="79" t="s">
        <v>452</v>
      </c>
      <c r="AB31" s="79" t="s">
        <v>585</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609</v>
      </c>
      <c r="Y32" s="32" t="s">
        <v>359</v>
      </c>
      <c r="Z32" s="32" t="s">
        <v>492</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610</v>
      </c>
      <c r="Y33" s="32" t="s">
        <v>360</v>
      </c>
      <c r="Z33" s="32" t="s">
        <v>493</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611</v>
      </c>
      <c r="Y34" s="32" t="s">
        <v>361</v>
      </c>
      <c r="Z34" s="32" t="s">
        <v>494</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362</v>
      </c>
      <c r="Z35" s="32" t="s">
        <v>495</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612</v>
      </c>
      <c r="Y36" s="32" t="s">
        <v>363</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497</v>
      </c>
      <c r="AF37" s="30"/>
      <c r="AK37" s="42" t="str">
        <f t="shared" si="7"/>
        <v>j</v>
      </c>
    </row>
    <row r="38" spans="1:37" x14ac:dyDescent="0.15">
      <c r="A38" s="13"/>
      <c r="B38" s="13"/>
      <c r="F38" s="13"/>
      <c r="G38" s="19"/>
      <c r="K38" s="13"/>
      <c r="L38" s="13"/>
      <c r="O38" s="13"/>
      <c r="P38" s="13"/>
      <c r="Q38" s="19"/>
      <c r="T38" s="13"/>
      <c r="U38" s="32" t="s">
        <v>301</v>
      </c>
      <c r="Y38" s="32" t="s">
        <v>365</v>
      </c>
      <c r="Z38" s="32" t="s">
        <v>498</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499</v>
      </c>
      <c r="AF39" s="30"/>
      <c r="AK39" s="42" t="str">
        <f t="shared" si="7"/>
        <v>l</v>
      </c>
    </row>
    <row r="40" spans="1:37" x14ac:dyDescent="0.15">
      <c r="A40" s="13"/>
      <c r="B40" s="13"/>
      <c r="F40" s="13"/>
      <c r="G40" s="19"/>
      <c r="K40" s="13"/>
      <c r="L40" s="13"/>
      <c r="O40" s="13"/>
      <c r="P40" s="13"/>
      <c r="Q40" s="19"/>
      <c r="T40" s="13"/>
      <c r="Y40" s="32" t="s">
        <v>367</v>
      </c>
      <c r="Z40" s="32" t="s">
        <v>500</v>
      </c>
      <c r="AF40" s="30"/>
      <c r="AK40" s="42" t="str">
        <f t="shared" si="7"/>
        <v>m</v>
      </c>
    </row>
    <row r="41" spans="1:37" x14ac:dyDescent="0.15">
      <c r="A41" s="13"/>
      <c r="B41" s="13"/>
      <c r="F41" s="13"/>
      <c r="G41" s="19"/>
      <c r="K41" s="13"/>
      <c r="L41" s="13"/>
      <c r="O41" s="13"/>
      <c r="P41" s="13"/>
      <c r="Q41" s="19"/>
      <c r="T41" s="13"/>
      <c r="Y41" s="32" t="s">
        <v>368</v>
      </c>
      <c r="Z41" s="32" t="s">
        <v>501</v>
      </c>
      <c r="AF41" s="30"/>
      <c r="AK41" s="42" t="str">
        <f t="shared" si="7"/>
        <v>n</v>
      </c>
    </row>
    <row r="42" spans="1:37" x14ac:dyDescent="0.15">
      <c r="A42" s="13"/>
      <c r="B42" s="13"/>
      <c r="F42" s="13"/>
      <c r="G42" s="19"/>
      <c r="K42" s="13"/>
      <c r="L42" s="13"/>
      <c r="O42" s="13"/>
      <c r="P42" s="13"/>
      <c r="Q42" s="19"/>
      <c r="T42" s="13"/>
      <c r="Y42" s="32" t="s">
        <v>369</v>
      </c>
      <c r="Z42" s="32" t="s">
        <v>502</v>
      </c>
      <c r="AF42" s="30"/>
      <c r="AK42" s="42" t="str">
        <f t="shared" si="7"/>
        <v>o</v>
      </c>
    </row>
    <row r="43" spans="1:37" x14ac:dyDescent="0.15">
      <c r="A43" s="13"/>
      <c r="B43" s="13"/>
      <c r="F43" s="13"/>
      <c r="G43" s="19"/>
      <c r="K43" s="13"/>
      <c r="L43" s="13"/>
      <c r="O43" s="13"/>
      <c r="P43" s="13"/>
      <c r="Q43" s="19"/>
      <c r="T43" s="13"/>
      <c r="Y43" s="32" t="s">
        <v>370</v>
      </c>
      <c r="Z43" s="32" t="s">
        <v>503</v>
      </c>
      <c r="AF43" s="30"/>
      <c r="AK43" s="42" t="str">
        <f t="shared" si="7"/>
        <v>p</v>
      </c>
    </row>
    <row r="44" spans="1:37" x14ac:dyDescent="0.15">
      <c r="A44" s="13"/>
      <c r="B44" s="13"/>
      <c r="F44" s="13"/>
      <c r="G44" s="19"/>
      <c r="K44" s="13"/>
      <c r="L44" s="13"/>
      <c r="O44" s="13"/>
      <c r="P44" s="13"/>
      <c r="Q44" s="19"/>
      <c r="T44" s="13"/>
      <c r="Y44" s="32" t="s">
        <v>371</v>
      </c>
      <c r="Z44" s="32" t="s">
        <v>504</v>
      </c>
      <c r="AF44" s="30"/>
      <c r="AK44" s="42" t="str">
        <f t="shared" si="7"/>
        <v>q</v>
      </c>
    </row>
    <row r="45" spans="1:37" x14ac:dyDescent="0.15">
      <c r="A45" s="13"/>
      <c r="B45" s="13"/>
      <c r="F45" s="13"/>
      <c r="G45" s="19"/>
      <c r="K45" s="13"/>
      <c r="L45" s="13"/>
      <c r="O45" s="13"/>
      <c r="P45" s="13"/>
      <c r="Q45" s="19"/>
      <c r="T45" s="13"/>
      <c r="Y45" s="32" t="s">
        <v>372</v>
      </c>
      <c r="Z45" s="32" t="s">
        <v>505</v>
      </c>
      <c r="AF45" s="30"/>
      <c r="AK45" s="42" t="str">
        <f t="shared" si="7"/>
        <v>r</v>
      </c>
    </row>
    <row r="46" spans="1:37" x14ac:dyDescent="0.15">
      <c r="A46" s="13"/>
      <c r="B46" s="13"/>
      <c r="F46" s="13"/>
      <c r="G46" s="19"/>
      <c r="K46" s="13"/>
      <c r="L46" s="13"/>
      <c r="O46" s="13"/>
      <c r="P46" s="13"/>
      <c r="Q46" s="19"/>
      <c r="T46" s="13"/>
      <c r="Y46" s="32" t="s">
        <v>373</v>
      </c>
      <c r="Z46" s="32" t="s">
        <v>506</v>
      </c>
      <c r="AF46" s="30"/>
      <c r="AK46" s="42" t="str">
        <f t="shared" si="7"/>
        <v>s</v>
      </c>
    </row>
    <row r="47" spans="1:37" x14ac:dyDescent="0.15">
      <c r="A47" s="13"/>
      <c r="B47" s="13"/>
      <c r="F47" s="13"/>
      <c r="G47" s="19"/>
      <c r="K47" s="13"/>
      <c r="L47" s="13"/>
      <c r="O47" s="13"/>
      <c r="P47" s="13"/>
      <c r="Q47" s="19"/>
      <c r="T47" s="13"/>
      <c r="Y47" s="32" t="s">
        <v>374</v>
      </c>
      <c r="Z47" s="32" t="s">
        <v>507</v>
      </c>
      <c r="AF47" s="30"/>
      <c r="AK47" s="42" t="str">
        <f t="shared" si="7"/>
        <v>t</v>
      </c>
    </row>
    <row r="48" spans="1:37" x14ac:dyDescent="0.15">
      <c r="A48" s="13"/>
      <c r="B48" s="13"/>
      <c r="F48" s="13"/>
      <c r="G48" s="19"/>
      <c r="K48" s="13"/>
      <c r="L48" s="13"/>
      <c r="O48" s="13"/>
      <c r="P48" s="13"/>
      <c r="Q48" s="19"/>
      <c r="T48" s="13"/>
      <c r="Y48" s="32" t="s">
        <v>375</v>
      </c>
      <c r="Z48" s="32" t="s">
        <v>508</v>
      </c>
      <c r="AF48" s="30"/>
      <c r="AK48" s="42" t="str">
        <f t="shared" si="7"/>
        <v>u</v>
      </c>
    </row>
    <row r="49" spans="1:37" x14ac:dyDescent="0.15">
      <c r="A49" s="13"/>
      <c r="B49" s="13"/>
      <c r="F49" s="13"/>
      <c r="G49" s="19"/>
      <c r="K49" s="13"/>
      <c r="L49" s="13"/>
      <c r="O49" s="13"/>
      <c r="P49" s="13"/>
      <c r="Q49" s="19"/>
      <c r="T49" s="13"/>
      <c r="Y49" s="32" t="s">
        <v>376</v>
      </c>
      <c r="Z49" s="32" t="s">
        <v>509</v>
      </c>
      <c r="AF49" s="30"/>
      <c r="AK49" s="42" t="str">
        <f t="shared" si="7"/>
        <v>v</v>
      </c>
    </row>
    <row r="50" spans="1:37" x14ac:dyDescent="0.15">
      <c r="A50" s="13"/>
      <c r="B50" s="13"/>
      <c r="F50" s="13"/>
      <c r="G50" s="19"/>
      <c r="K50" s="13"/>
      <c r="L50" s="13"/>
      <c r="O50" s="13"/>
      <c r="P50" s="13"/>
      <c r="Q50" s="19"/>
      <c r="T50" s="13"/>
      <c r="Y50" s="32" t="s">
        <v>377</v>
      </c>
      <c r="Z50" s="32" t="s">
        <v>510</v>
      </c>
      <c r="AF50" s="30"/>
    </row>
    <row r="51" spans="1:37" x14ac:dyDescent="0.15">
      <c r="A51" s="13"/>
      <c r="B51" s="13"/>
      <c r="F51" s="13"/>
      <c r="G51" s="19"/>
      <c r="K51" s="13"/>
      <c r="L51" s="13"/>
      <c r="O51" s="13"/>
      <c r="P51" s="13"/>
      <c r="Q51" s="19"/>
      <c r="T51" s="13"/>
      <c r="Y51" s="32" t="s">
        <v>378</v>
      </c>
      <c r="Z51" s="32" t="s">
        <v>511</v>
      </c>
      <c r="AF51" s="30"/>
    </row>
    <row r="52" spans="1:37" x14ac:dyDescent="0.15">
      <c r="A52" s="13"/>
      <c r="B52" s="13"/>
      <c r="F52" s="13"/>
      <c r="G52" s="19"/>
      <c r="K52" s="13"/>
      <c r="L52" s="13"/>
      <c r="O52" s="13"/>
      <c r="P52" s="13"/>
      <c r="Q52" s="19"/>
      <c r="T52" s="13"/>
      <c r="Y52" s="32" t="s">
        <v>379</v>
      </c>
      <c r="Z52" s="32" t="s">
        <v>512</v>
      </c>
      <c r="AF52" s="30"/>
    </row>
    <row r="53" spans="1:37" x14ac:dyDescent="0.15">
      <c r="A53" s="13"/>
      <c r="B53" s="13"/>
      <c r="F53" s="13"/>
      <c r="G53" s="19"/>
      <c r="K53" s="13"/>
      <c r="L53" s="13"/>
      <c r="O53" s="13"/>
      <c r="P53" s="13"/>
      <c r="Q53" s="19"/>
      <c r="T53" s="13"/>
      <c r="Y53" s="32" t="s">
        <v>380</v>
      </c>
      <c r="Z53" s="32" t="s">
        <v>513</v>
      </c>
      <c r="AF53" s="30"/>
    </row>
    <row r="54" spans="1:37" x14ac:dyDescent="0.15">
      <c r="A54" s="13"/>
      <c r="B54" s="13"/>
      <c r="F54" s="13"/>
      <c r="G54" s="19"/>
      <c r="K54" s="13"/>
      <c r="L54" s="13"/>
      <c r="O54" s="13"/>
      <c r="P54" s="20"/>
      <c r="Q54" s="19"/>
      <c r="T54" s="13"/>
      <c r="Y54" s="32" t="s">
        <v>381</v>
      </c>
      <c r="Z54" s="32" t="s">
        <v>514</v>
      </c>
      <c r="AF54" s="30"/>
    </row>
    <row r="55" spans="1:37" x14ac:dyDescent="0.15">
      <c r="A55" s="13"/>
      <c r="B55" s="13"/>
      <c r="F55" s="13"/>
      <c r="G55" s="19"/>
      <c r="K55" s="13"/>
      <c r="L55" s="13"/>
      <c r="O55" s="13"/>
      <c r="P55" s="13"/>
      <c r="Q55" s="19"/>
      <c r="T55" s="13"/>
      <c r="Y55" s="32" t="s">
        <v>382</v>
      </c>
      <c r="Z55" s="32" t="s">
        <v>515</v>
      </c>
      <c r="AF55" s="30"/>
    </row>
    <row r="56" spans="1:37" x14ac:dyDescent="0.15">
      <c r="A56" s="13"/>
      <c r="B56" s="13"/>
      <c r="F56" s="13"/>
      <c r="G56" s="19"/>
      <c r="K56" s="13"/>
      <c r="L56" s="13"/>
      <c r="O56" s="13"/>
      <c r="P56" s="13"/>
      <c r="Q56" s="19"/>
      <c r="T56" s="13"/>
      <c r="Y56" s="32" t="s">
        <v>383</v>
      </c>
      <c r="Z56" s="32" t="s">
        <v>516</v>
      </c>
      <c r="AF56" s="30"/>
    </row>
    <row r="57" spans="1:37" x14ac:dyDescent="0.15">
      <c r="A57" s="13"/>
      <c r="B57" s="13"/>
      <c r="F57" s="13"/>
      <c r="G57" s="19"/>
      <c r="K57" s="13"/>
      <c r="L57" s="13"/>
      <c r="O57" s="13"/>
      <c r="P57" s="13"/>
      <c r="Q57" s="19"/>
      <c r="T57" s="13"/>
      <c r="Y57" s="32" t="s">
        <v>384</v>
      </c>
      <c r="Z57" s="32" t="s">
        <v>517</v>
      </c>
      <c r="AF57" s="30"/>
    </row>
    <row r="58" spans="1:37" x14ac:dyDescent="0.15">
      <c r="A58" s="13"/>
      <c r="B58" s="13"/>
      <c r="F58" s="13"/>
      <c r="G58" s="19"/>
      <c r="K58" s="13"/>
      <c r="L58" s="13"/>
      <c r="O58" s="13"/>
      <c r="P58" s="13"/>
      <c r="Q58" s="19"/>
      <c r="T58" s="13"/>
      <c r="Y58" s="32" t="s">
        <v>385</v>
      </c>
      <c r="Z58" s="32" t="s">
        <v>518</v>
      </c>
      <c r="AF58" s="30"/>
    </row>
    <row r="59" spans="1:37" x14ac:dyDescent="0.15">
      <c r="A59" s="13"/>
      <c r="B59" s="13"/>
      <c r="F59" s="13"/>
      <c r="G59" s="19"/>
      <c r="K59" s="13"/>
      <c r="L59" s="13"/>
      <c r="O59" s="13"/>
      <c r="P59" s="13"/>
      <c r="Q59" s="19"/>
      <c r="T59" s="13"/>
      <c r="Y59" s="32" t="s">
        <v>386</v>
      </c>
      <c r="Z59" s="32" t="s">
        <v>519</v>
      </c>
      <c r="AF59" s="30"/>
    </row>
    <row r="60" spans="1:37" x14ac:dyDescent="0.15">
      <c r="A60" s="13"/>
      <c r="B60" s="13"/>
      <c r="F60" s="13"/>
      <c r="G60" s="19"/>
      <c r="K60" s="13"/>
      <c r="L60" s="13"/>
      <c r="O60" s="13"/>
      <c r="P60" s="13"/>
      <c r="Q60" s="19"/>
      <c r="T60" s="13"/>
      <c r="Y60" s="32" t="s">
        <v>387</v>
      </c>
      <c r="Z60" s="32" t="s">
        <v>520</v>
      </c>
      <c r="AF60" s="30"/>
    </row>
    <row r="61" spans="1:37" x14ac:dyDescent="0.15">
      <c r="A61" s="13"/>
      <c r="B61" s="13"/>
      <c r="F61" s="13"/>
      <c r="G61" s="19"/>
      <c r="K61" s="13"/>
      <c r="L61" s="13"/>
      <c r="O61" s="13"/>
      <c r="P61" s="13"/>
      <c r="Q61" s="19"/>
      <c r="T61" s="13"/>
      <c r="Y61" s="32" t="s">
        <v>388</v>
      </c>
      <c r="Z61" s="32" t="s">
        <v>521</v>
      </c>
      <c r="AF61" s="30"/>
    </row>
    <row r="62" spans="1:37" x14ac:dyDescent="0.15">
      <c r="A62" s="13"/>
      <c r="B62" s="13"/>
      <c r="F62" s="13"/>
      <c r="G62" s="19"/>
      <c r="K62" s="13"/>
      <c r="L62" s="13"/>
      <c r="O62" s="13"/>
      <c r="P62" s="13"/>
      <c r="Q62" s="19"/>
      <c r="T62" s="13"/>
      <c r="Y62" s="32" t="s">
        <v>389</v>
      </c>
      <c r="Z62" s="32" t="s">
        <v>522</v>
      </c>
      <c r="AF62" s="30"/>
    </row>
    <row r="63" spans="1:37" x14ac:dyDescent="0.15">
      <c r="A63" s="13"/>
      <c r="B63" s="13"/>
      <c r="F63" s="13"/>
      <c r="G63" s="19"/>
      <c r="K63" s="13"/>
      <c r="L63" s="13"/>
      <c r="O63" s="13"/>
      <c r="P63" s="13"/>
      <c r="Q63" s="19"/>
      <c r="T63" s="13"/>
      <c r="Y63" s="32" t="s">
        <v>390</v>
      </c>
      <c r="Z63" s="32" t="s">
        <v>523</v>
      </c>
      <c r="AF63" s="30"/>
    </row>
    <row r="64" spans="1:37" x14ac:dyDescent="0.15">
      <c r="A64" s="13"/>
      <c r="B64" s="13"/>
      <c r="F64" s="13"/>
      <c r="G64" s="19"/>
      <c r="K64" s="13"/>
      <c r="L64" s="13"/>
      <c r="O64" s="13"/>
      <c r="P64" s="13"/>
      <c r="Q64" s="19"/>
      <c r="T64" s="13"/>
      <c r="Y64" s="32" t="s">
        <v>391</v>
      </c>
      <c r="Z64" s="32" t="s">
        <v>524</v>
      </c>
      <c r="AF64" s="30"/>
    </row>
    <row r="65" spans="1:32" x14ac:dyDescent="0.15">
      <c r="A65" s="13"/>
      <c r="B65" s="13"/>
      <c r="F65" s="13"/>
      <c r="G65" s="19"/>
      <c r="K65" s="13"/>
      <c r="L65" s="13"/>
      <c r="O65" s="13"/>
      <c r="P65" s="13"/>
      <c r="Q65" s="19"/>
      <c r="T65" s="13"/>
      <c r="Y65" s="32" t="s">
        <v>392</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393</v>
      </c>
      <c r="Z67" s="32" t="s">
        <v>527</v>
      </c>
      <c r="AF67" s="30"/>
    </row>
    <row r="68" spans="1:32" x14ac:dyDescent="0.15">
      <c r="A68" s="13"/>
      <c r="B68" s="13"/>
      <c r="F68" s="13"/>
      <c r="G68" s="19"/>
      <c r="K68" s="13"/>
      <c r="L68" s="13"/>
      <c r="O68" s="13"/>
      <c r="P68" s="13"/>
      <c r="Q68" s="19"/>
      <c r="T68" s="13"/>
      <c r="Y68" s="32" t="s">
        <v>394</v>
      </c>
      <c r="Z68" s="32" t="s">
        <v>528</v>
      </c>
      <c r="AF68" s="30"/>
    </row>
    <row r="69" spans="1:32" x14ac:dyDescent="0.15">
      <c r="A69" s="13"/>
      <c r="B69" s="13"/>
      <c r="F69" s="13"/>
      <c r="G69" s="19"/>
      <c r="K69" s="13"/>
      <c r="L69" s="13"/>
      <c r="O69" s="13"/>
      <c r="P69" s="13"/>
      <c r="Q69" s="19"/>
      <c r="T69" s="13"/>
      <c r="Y69" s="32" t="s">
        <v>395</v>
      </c>
      <c r="Z69" s="32" t="s">
        <v>529</v>
      </c>
      <c r="AF69" s="30"/>
    </row>
    <row r="70" spans="1:32" x14ac:dyDescent="0.15">
      <c r="A70" s="13"/>
      <c r="B70" s="13"/>
      <c r="Y70" s="32" t="s">
        <v>396</v>
      </c>
      <c r="Z70" s="32" t="s">
        <v>530</v>
      </c>
    </row>
    <row r="71" spans="1:32" x14ac:dyDescent="0.15">
      <c r="Y71" s="32" t="s">
        <v>397</v>
      </c>
      <c r="Z71" s="32" t="s">
        <v>531</v>
      </c>
    </row>
    <row r="72" spans="1:32" x14ac:dyDescent="0.15">
      <c r="Y72" s="32" t="s">
        <v>398</v>
      </c>
      <c r="Z72" s="32" t="s">
        <v>532</v>
      </c>
    </row>
    <row r="73" spans="1:32" x14ac:dyDescent="0.15">
      <c r="Y73" s="32" t="s">
        <v>399</v>
      </c>
      <c r="Z73" s="32" t="s">
        <v>533</v>
      </c>
    </row>
    <row r="74" spans="1:32" x14ac:dyDescent="0.15">
      <c r="Y74" s="32" t="s">
        <v>400</v>
      </c>
      <c r="Z74" s="32" t="s">
        <v>534</v>
      </c>
    </row>
    <row r="75" spans="1:32" x14ac:dyDescent="0.15">
      <c r="Y75" s="32" t="s">
        <v>401</v>
      </c>
      <c r="Z75" s="32" t="s">
        <v>535</v>
      </c>
    </row>
    <row r="76" spans="1:32" x14ac:dyDescent="0.15">
      <c r="Y76" s="32" t="s">
        <v>402</v>
      </c>
      <c r="Z76" s="32" t="s">
        <v>536</v>
      </c>
    </row>
    <row r="77" spans="1:32" x14ac:dyDescent="0.15">
      <c r="Y77" s="32" t="s">
        <v>403</v>
      </c>
      <c r="Z77" s="32" t="s">
        <v>537</v>
      </c>
    </row>
    <row r="78" spans="1:32" x14ac:dyDescent="0.15">
      <c r="Y78" s="32" t="s">
        <v>404</v>
      </c>
      <c r="Z78" s="32" t="s">
        <v>538</v>
      </c>
    </row>
    <row r="79" spans="1:32" x14ac:dyDescent="0.15">
      <c r="Y79" s="32" t="s">
        <v>405</v>
      </c>
      <c r="Z79" s="32" t="s">
        <v>539</v>
      </c>
    </row>
    <row r="80" spans="1:32" x14ac:dyDescent="0.15">
      <c r="Y80" s="32" t="s">
        <v>406</v>
      </c>
      <c r="Z80" s="32" t="s">
        <v>540</v>
      </c>
    </row>
    <row r="81" spans="25:26" x14ac:dyDescent="0.15">
      <c r="Y81" s="32" t="s">
        <v>407</v>
      </c>
      <c r="Z81" s="32" t="s">
        <v>541</v>
      </c>
    </row>
    <row r="82" spans="25:26" x14ac:dyDescent="0.15">
      <c r="Y82" s="32" t="s">
        <v>408</v>
      </c>
      <c r="Z82" s="32" t="s">
        <v>542</v>
      </c>
    </row>
    <row r="83" spans="25:26" x14ac:dyDescent="0.15">
      <c r="Y83" s="32" t="s">
        <v>409</v>
      </c>
      <c r="Z83" s="32" t="s">
        <v>543</v>
      </c>
    </row>
    <row r="84" spans="25:26" x14ac:dyDescent="0.15">
      <c r="Y84" s="32" t="s">
        <v>410</v>
      </c>
      <c r="Z84" s="32" t="s">
        <v>544</v>
      </c>
    </row>
    <row r="85" spans="25:26" x14ac:dyDescent="0.15">
      <c r="Y85" s="32" t="s">
        <v>411</v>
      </c>
      <c r="Z85" s="32" t="s">
        <v>545</v>
      </c>
    </row>
    <row r="86" spans="25:26" x14ac:dyDescent="0.15">
      <c r="Y86" s="32" t="s">
        <v>412</v>
      </c>
      <c r="Z86" s="32" t="s">
        <v>546</v>
      </c>
    </row>
    <row r="87" spans="25:26" x14ac:dyDescent="0.15">
      <c r="Y87" s="32" t="s">
        <v>413</v>
      </c>
      <c r="Z87" s="32" t="s">
        <v>547</v>
      </c>
    </row>
    <row r="88" spans="25:26" x14ac:dyDescent="0.15">
      <c r="Y88" s="32" t="s">
        <v>414</v>
      </c>
      <c r="Z88" s="32" t="s">
        <v>548</v>
      </c>
    </row>
    <row r="89" spans="25:26" x14ac:dyDescent="0.15">
      <c r="Y89" s="32" t="s">
        <v>415</v>
      </c>
      <c r="Z89" s="32" t="s">
        <v>549</v>
      </c>
    </row>
    <row r="90" spans="25:26" x14ac:dyDescent="0.15">
      <c r="Y90" s="32" t="s">
        <v>416</v>
      </c>
      <c r="Z90" s="32" t="s">
        <v>550</v>
      </c>
    </row>
    <row r="91" spans="25:26" x14ac:dyDescent="0.15">
      <c r="Y91" s="32" t="s">
        <v>417</v>
      </c>
      <c r="Z91" s="32" t="s">
        <v>551</v>
      </c>
    </row>
    <row r="92" spans="25:26" x14ac:dyDescent="0.15">
      <c r="Y92" s="32" t="s">
        <v>418</v>
      </c>
      <c r="Z92" s="32" t="s">
        <v>552</v>
      </c>
    </row>
    <row r="93" spans="25:26" x14ac:dyDescent="0.15">
      <c r="Y93" s="32" t="s">
        <v>419</v>
      </c>
      <c r="Z93" s="32" t="s">
        <v>553</v>
      </c>
    </row>
    <row r="94" spans="25:26" x14ac:dyDescent="0.15">
      <c r="Y94" s="32" t="s">
        <v>420</v>
      </c>
      <c r="Z94" s="32" t="s">
        <v>554</v>
      </c>
    </row>
    <row r="95" spans="25:26" x14ac:dyDescent="0.15">
      <c r="Y95" s="32" t="s">
        <v>421</v>
      </c>
      <c r="Z95" s="32" t="s">
        <v>555</v>
      </c>
    </row>
    <row r="96" spans="25:26" x14ac:dyDescent="0.15">
      <c r="Y96" s="32" t="s">
        <v>323</v>
      </c>
      <c r="Z96" s="32" t="s">
        <v>556</v>
      </c>
    </row>
    <row r="97" spans="25:26" x14ac:dyDescent="0.15">
      <c r="Y97" s="32" t="s">
        <v>422</v>
      </c>
      <c r="Z97" s="32" t="s">
        <v>557</v>
      </c>
    </row>
    <row r="98" spans="25:26" x14ac:dyDescent="0.15">
      <c r="Y98" s="32" t="s">
        <v>423</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2021-06-17T08:17:23Z</cp:lastPrinted>
  <dcterms:created xsi:type="dcterms:W3CDTF">2012-03-13T00:50:25Z</dcterms:created>
  <dcterms:modified xsi:type="dcterms:W3CDTF">2021-08-31T02:26:45Z</dcterms:modified>
</cp:coreProperties>
</file>