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1_運安委（支援●、コメント●、ポップアップ●、）\"/>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<sst xmlns="http://schemas.openxmlformats.org/spreadsheetml/2006/main" count="2527" uniqueCount="784">
  <si>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</si>
  <si>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</si>
  <si>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</si>
  <si>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</si>
  <si>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</si>
  <si>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</si>
  <si>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</si>
  <si>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</si>
  <si>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</si>
  <si>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</si>
  <si>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</si>
  <si>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</si>
  <si>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</si>
  <si>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</si>
  <si>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</si>
  <si>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</si>
  <si>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</si>
  <si>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</si>
  <si>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</si>
  <si>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</si>
  <si>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</si>
  <si>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</si>
  <si>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</si>
  <si>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</si>
  <si>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</si>
  <si>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</si>
  <si>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</si>
  <si>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</si>
  <si>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</si>
  <si>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</si>
  <si>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</si>
  <si>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</si>
  <si>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</si>
  <si>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</si>
  <si>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</si>
  <si>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</si>
  <si>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</si>
  <si>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</si>
  <si>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</si>
  <si>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</si>
  <si>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</si>
  <si>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</si>
  <si>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</si>
  <si>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</si>
  <si>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</si>
  <si>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</si>
  <si>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</si>
  <si>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</si>
  <si>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</si>
  <si>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</si>
  <si>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</si>
  <si>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</si>
  <si>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</si>
  <si>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</si>
  <si>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</si>
  <si>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</si>
  <si>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</si>
  <si>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</si>
  <si>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</si>
  <si>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</si>
  <si>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</si>
  <si>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</si>
  <si>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</si>
  <si>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</si>
  <si>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</si>
  <si>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</si>
  <si>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</si>
  <si>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</si>
  <si>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</si>
  <si>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</si>
  <si>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</si>
  <si>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</si>
  <si>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</si>
  <si>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</si>
  <si>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</si>
  <si>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</si>
  <si>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</si>
  <si>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</si>
  <si>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</si>
  <si>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</si>
  <si>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</si>
  <si>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</si>
  <si>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</si>
  <si>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</si>
  <si>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</si>
  <si>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</si>
  <si>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</si>
  <si>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</si>
  <si>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</si>
  <si>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</si>
  <si>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</si>
  <si>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</si>
  <si>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</si>
  <si>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</si>
  <si>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</si>
  <si>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</si>
  <si>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</si>
  <si>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</si>
  <si>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</si>
  <si>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</si>
  <si>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</si>
  <si>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</si>
  <si>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</si>
  <si>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</si>
  <si>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</si>
  <si>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</si>
  <si>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</si>
  <si>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</si>
  <si>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</si>
  <si>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</si>
  <si>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</si>
  <si>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</si>
  <si>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</si>
  <si>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</si>
  <si>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</si>
  <si>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</si>
  <si>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</si>
  <si>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</si>
  <si>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</si>
  <si>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</si>
  <si>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</si>
  <si>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</si>
  <si>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</si>
  <si>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</si>
  <si>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</si>
  <si>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</si>
  <si>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</si>
  <si>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</si>
  <si>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</si>
  <si>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</si>
  <si>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</si>
  <si>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</si>
  <si>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</si>
  <si>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</si>
  <si>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</si>
  <si>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</si>
  <si>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</si>
  <si>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</si>
  <si>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</si>
  <si>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</si>
  <si>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</si>
  <si>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</si>
  <si>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</si>
  <si>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</si>
  <si>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</si>
  <si>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</si>
  <si>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</si>
  <si>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</si>
  <si>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</si>
  <si>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</si>
  <si>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</si>
  <si>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</si>
  <si>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</si>
  <si>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</si>
  <si>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</si>
  <si>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</si>
  <si>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</si>
  <si>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</si>
  <si>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</si>
  <si>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</si>
  <si>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</si>
  <si>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</si>
  <si>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</si>
  <si>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</si>
  <si>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</si>
  <si>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</si>
  <si>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</si>
  <si>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</si>
  <si>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</si>
  <si>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</si>
  <si>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</si>
  <si>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</si>
  <si>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</si>
  <si>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</si>
  <si>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</si>
  <si>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</si>
  <si>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</si>
  <si>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</si>
  <si>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</si>
  <si>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</si>
  <si>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</si>
  <si>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</si>
  <si>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</si>
  <si>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</si>
  <si>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</si>
  <si>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</si>
  <si>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</si>
  <si>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</si>
  <si>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</si>
  <si>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</si>
  <si>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</si>
  <si>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</si>
  <si>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</si>
  <si>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</si>
  <si>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</si>
  <si>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</si>
  <si>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</si>
  <si>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</si>
  <si>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</si>
  <si>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</si>
  <si>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</si>
  <si>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</si>
  <si>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</si>
  <si>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</si>
  <si>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</si>
  <si>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</si>
  <si>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</si>
  <si>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</si>
  <si>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</si>
  <si>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</si>
  <si>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</si>
  <si>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</si>
  <si>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</si>
  <si>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</si>
  <si>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</si>
  <si>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</si>
  <si>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</si>
  <si>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</si>
  <si>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</si>
  <si>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</si>
  <si>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</si>
  <si>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</si>
  <si>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</si>
  <si>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</si>
  <si>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</si>
  <si>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</si>
  <si>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</si>
  <si>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</si>
  <si>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</si>
  <si>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</si>
  <si>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</si>
  <si>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</si>
  <si>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</si>
  <si>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</si>
  <si>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</si>
  <si>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</si>
  <si>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</si>
  <si>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</si>
  <si>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</si>
  <si>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</si>
  <si>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</si>
  <si>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</si>
  <si>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</si>
  <si>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</si>
  <si>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</si>
  <si>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</si>
  <si>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</si>
  <si>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</si>
  <si>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</si>
  <si>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</si>
  <si>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</si>
  <si>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</si>
  <si>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</si>
  <si>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</si>
  <si>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</si>
  <si>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</si>
  <si>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</si>
  <si>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</si>
  <si>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</si>
  <si>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</si>
  <si>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</si>
  <si>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</si>
  <si>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</si>
  <si>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</si>
  <si>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</si>
  <si>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</si>
  <si>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</si>
  <si>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</si>
  <si>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</si>
  <si>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</si>
  <si>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</si>
  <si>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</si>
  <si>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</si>
  <si>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</si>
  <si>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</si>
  <si>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</si>
  <si>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</si>
  <si>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</si>
  <si>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</si>
  <si>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</si>
  <si>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</si>
  <si>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</si>
  <si>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</si>
  <si>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</si>
  <si>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</si>
  <si>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</si>
  <si>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</si>
  <si>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</si>
  <si>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</si>
  <si>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</si>
  <si>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</si>
  <si>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</si>
  <si>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</si>
  <si>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</si>
  <si>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</si>
  <si>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</si>
  <si>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</si>
  <si>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</si>
  <si>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</si>
  <si>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</si>
  <si>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</si>
  <si>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</si>
  <si>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</si>
  <si>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</si>
  <si>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</si>
  <si>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</si>
  <si>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</si>
  <si>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</si>
  <si>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</si>
  <si>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</si>
  <si>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</si>
  <si>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</si>
  <si>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</si>
  <si>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</si>
  <si>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</si>
  <si>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</si>
  <si>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</si>
  <si>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</si>
  <si>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</si>
  <si>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</si>
  <si>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</si>
  <si>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</si>
  <si>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</si>
  <si>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</si>
  <si>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</si>
  <si>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</si>
  <si>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</si>
  <si>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</si>
  <si>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</si>
  <si>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</si>
  <si>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</si>
  <si>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</si>
  <si>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</si>
  <si>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</si>
  <si>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</si>
  <si>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</si>
  <si>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</si>
  <si>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</si>
  <si>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</si>
  <si>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</si>
  <si>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</si>
  <si>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</si>
  <si>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</si>
  <si>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</si>
  <si>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</si>
  <si>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</si>
  <si>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</si>
  <si>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</si>
  <si>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</si>
  <si>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</si>
  <si>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</si>
  <si>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</si>
  <si>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</si>
  <si>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</si>
  <si>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</si>
  <si>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</si>
  <si>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</si>
  <si>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</si>
  <si>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</si>
  <si>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</si>
  <si>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</si>
  <si>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</si>
  <si>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</si>
  <si>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</si>
  <si>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</si>
  <si>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</si>
  <si>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</si>
  <si>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</si>
  <si>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</si>
  <si>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</si>
  <si>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</si>
  <si>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</si>
  <si>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</si>
  <si>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</si>
  <si>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</si>
  <si>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</si>
  <si>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</si>
  <si>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</si>
  <si>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</si>
  <si>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</si>
  <si>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</si>
  <si>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</si>
  <si>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</si>
  <si>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</si>
  <si>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</si>
  <si>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</si>
  <si>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</si>
  <si>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</si>
  <si>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</si>
  <si>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</si>
  <si>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</si>
  <si>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</si>
  <si>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</si>
  <si>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</si>
  <si>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</si>
  <si>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</si>
  <si>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</si>
  <si>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</si>
  <si>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</si>
  <si>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</si>
  <si>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</si>
  <si>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</si>
  <si>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</si>
  <si>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</si>
  <si>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</si>
  <si>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</si>
  <si>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</si>
  <si>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</si>
  <si>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</si>
  <si>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</si>
  <si>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</si>
  <si>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</si>
  <si>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</si>
  <si>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</si>
  <si>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</si>
  <si>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</si>
  <si>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</si>
  <si>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</si>
  <si>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</si>
  <si>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</si>
  <si>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</si>
  <si>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</si>
  <si>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</si>
  <si>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</si>
  <si>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</si>
  <si>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</si>
  <si>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</si>
  <si>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</si>
  <si>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</si>
  <si>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</si>
  <si>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</si>
  <si>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</si>
  <si>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</si>
  <si>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</si>
  <si>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</si>
  <si>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</si>
  <si>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</si>
  <si>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</si>
  <si>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</si>
  <si>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</si>
  <si>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</si>
  <si>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</si>
  <si>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</si>
  <si>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</si>
  <si>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</si>
  <si>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</si>
  <si>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</si>
  <si>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</si>
  <si>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</si>
  <si>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</si>
  <si>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</si>
  <si>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</si>
  <si>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</si>
  <si>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</si>
  <si>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</si>
  <si>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</si>
  <si>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</si>
  <si>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</si>
  <si>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</si>
  <si>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</si>
  <si>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</si>
  <si>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</si>
  <si>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</si>
  <si>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</si>
  <si>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</si>
  <si>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</si>
  <si>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</si>
  <si>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</si>
  <si>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</si>
  <si>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</si>
  <si>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</si>
  <si>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</si>
  <si>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</si>
  <si>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</si>
  <si>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</si>
  <si>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</si>
  <si>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</si>
  <si>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</si>
  <si>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</si>
  <si>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</si>
  <si>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</si>
  <si>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</si>
  <si>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</si>
  <si>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</si>
  <si>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</si>
  <si>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</si>
  <si>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</si>
  <si>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</si>
  <si>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</si>
  <si>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</si>
  <si>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</si>
  <si>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</si>
  <si>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</si>
  <si>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</si>
  <si>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</si>
  <si>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</si>
  <si>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</si>
  <si>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</si>
  <si>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</si>
  <si>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</si>
  <si>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</si>
  <si>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</si>
  <si>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</si>
  <si>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</si>
  <si>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</si>
  <si>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</si>
  <si>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</si>
  <si>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</si>
  <si>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</si>
  <si>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</si>
  <si>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</si>
  <si>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</si>
  <si>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</si>
  <si>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</si>
  <si>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</si>
  <si>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</si>
  <si>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</si>
  <si>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</si>
  <si>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</si>
  <si>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</si>
  <si>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</si>
  <si>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</si>
  <si>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</si>
  <si>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</si>
  <si>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</si>
  <si>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</si>
  <si>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</si>
  <si>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</si>
  <si>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</si>
  <si>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</si>
  <si>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</si>
  <si>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</si>
  <si>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</si>
  <si>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</si>
  <si>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</si>
  <si>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</si>
  <si>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</si>
  <si>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</si>
  <si>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</si>
  <si>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</si>
  <si>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</si>
  <si>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</si>
  <si>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</si>
  <si>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</si>
  <si>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</si>
  <si>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</si>
  <si>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</si>
  <si>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</si>
  <si>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</si>
  <si>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</si>
  <si>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</si>
  <si>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</si>
  <si>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</si>
  <si>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</si>
  <si>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</si>
  <si>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</si>
  <si>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</si>
  <si>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</si>
  <si>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</si>
  <si>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</si>
  <si>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</si>
  <si>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</si>
  <si>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</si>
  <si>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</si>
  <si>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</si>
  <si>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</si>
  <si>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</si>
  <si>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</si>
  <si>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</si>
  <si>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</si>
  <si>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</si>
  <si>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</si>
  <si>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</si>
  <si>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</si>
  <si>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</si>
  <si>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</si>
  <si>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</si>
  <si>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</si>
  <si>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</si>
  <si>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</si>
  <si>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</si>
  <si>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</si>
  <si>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</si>
  <si>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</si>
  <si>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</si>
  <si>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</si>
  <si>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</si>
  <si>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</si>
  <si>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</si>
  <si>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</si>
  <si>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</si>
  <si>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</si>
  <si>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</si>
  <si>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</si>
  <si>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</si>
  <si>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</si>
  <si>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</si>
  <si>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</si>
  <si>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</si>
  <si>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</si>
  <si>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</si>
  <si>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</si>
  <si>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</si>
  <si>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</si>
  <si>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</si>
  <si>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</si>
  <si>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</si>
  <si>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</si>
  <si>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</si>
  <si>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</si>
  <si>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</si>
  <si>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</si>
  <si>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</si>
  <si>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</si>
  <si>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</si>
  <si>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</si>
  <si>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</si>
  <si>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</si>
  <si>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</si>
  <si>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</si>
  <si>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</si>
  <si>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</si>
  <si>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</si>
  <si>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</si>
  <si>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</si>
  <si>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</si>
  <si>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</si>
  <si>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</si>
  <si>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</si>
  <si>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</si>
  <si>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</si>
  <si>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</si>
  <si>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</si>
  <si>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終了予定なし</t>
    <rPh sb="0" eb="2">
      <t>シュウリョウ</t>
    </rPh>
    <rPh sb="2" eb="4">
      <t>ヨテイ</t>
    </rPh>
    <phoneticPr fontId="5"/>
  </si>
  <si>
    <t>平成20年度</t>
    <rPh sb="0" eb="2">
      <t>ヘイセイ</t>
    </rPh>
    <rPh sb="4" eb="5">
      <t>ネン</t>
    </rPh>
    <rPh sb="5" eb="6">
      <t>ド</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</si>
  <si>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</si>
  <si>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t>
    <phoneticPr fontId="5"/>
  </si>
  <si>
    <t>○</t>
  </si>
  <si>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</si>
  <si>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</si>
  <si>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</si>
  <si>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</si>
  <si>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</si>
  <si>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</si>
  <si>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3">
      <t>イイントウ</t>
    </rPh>
    <rPh sb="3" eb="5">
      <t>リョヒ</t>
    </rPh>
    <phoneticPr fontId="5"/>
  </si>
  <si>
    <t>諸謝金</t>
    <rPh sb="0" eb="2">
      <t>ショシャ</t>
    </rPh>
    <rPh sb="2" eb="3">
      <t>キン</t>
    </rPh>
    <phoneticPr fontId="5"/>
  </si>
  <si>
    <t>航空、鉄道及び船舶事故・インシデントの発生件数を1,060（※初期値の1割削減を目標とする。）</t>
    <phoneticPr fontId="5"/>
  </si>
  <si>
    <t>航空、鉄道、船舶事故の発生件数※初期値1,178(22～26年度　5ヶ年平均）</t>
    <phoneticPr fontId="5"/>
  </si>
  <si>
    <t>件</t>
    <rPh sb="0" eb="1">
      <t>ケン</t>
    </rPh>
    <phoneticPr fontId="5"/>
  </si>
  <si>
    <t>運輸安全委員会年報（http://www.mlit.go.jp/jtsb/bunseki-kankoubutu/jtsbannualreport/jtsbannualreport_new.html）による。</t>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</si>
  <si>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</si>
  <si>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件</t>
    <rPh sb="0" eb="1">
      <t>ケン</t>
    </rPh>
    <phoneticPr fontId="5"/>
  </si>
  <si>
    <t>執行額／航空、鉄道、船舶の事故調査報告書の公表件数　　　　　　　　　　　　　　</t>
    <rPh sb="0" eb="2">
      <t>シッコウ</t>
    </rPh>
    <rPh sb="2" eb="3">
      <t>ガク</t>
    </rPh>
    <rPh sb="4" eb="6">
      <t>コウクウ</t>
    </rPh>
    <rPh sb="7" eb="9">
      <t>テツドウ</t>
    </rPh>
    <rPh sb="10" eb="12">
      <t>センパク</t>
    </rPh>
    <rPh sb="13" eb="15">
      <t>ジコ</t>
    </rPh>
    <rPh sb="15" eb="17">
      <t>チョウサ</t>
    </rPh>
    <rPh sb="17" eb="20">
      <t>ホウコクショ</t>
    </rPh>
    <rPh sb="21" eb="23">
      <t>コウヒョウ</t>
    </rPh>
    <rPh sb="23" eb="25">
      <t>ケンスウ</t>
    </rPh>
    <phoneticPr fontId="5"/>
  </si>
  <si>
    <t>５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</si>
  <si>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１４　公共交通安全の確保・鉄道の安全向上、バスジャック、航空機テロ防止を推進する。</t>
    <rPh sb="3" eb="5">
      <t>コウキョウ</t>
    </rPh>
    <rPh sb="5" eb="7">
      <t>コウツウ</t>
    </rPh>
    <rPh sb="7" eb="9">
      <t>アンゼン</t>
    </rPh>
    <rPh sb="10" eb="12">
      <t>カクホ</t>
    </rPh>
    <rPh sb="13" eb="15">
      <t>テツドウ</t>
    </rPh>
    <rPh sb="16" eb="18">
      <t>アンゼン</t>
    </rPh>
    <rPh sb="18" eb="20">
      <t>コウジョウ</t>
    </rPh>
    <rPh sb="28" eb="31">
      <t>コウクウキ</t>
    </rPh>
    <rPh sb="33" eb="35">
      <t>ボウシ</t>
    </rPh>
    <rPh sb="36" eb="38">
      <t>スイシン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</si>
  <si>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</si>
  <si>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件</t>
    <rPh sb="0" eb="1">
      <t>ケン</t>
    </rPh>
    <phoneticPr fontId="5"/>
  </si>
  <si>
    <t>有</t>
  </si>
  <si>
    <t>‐</t>
  </si>
  <si>
    <t>同上</t>
    <rPh sb="0" eb="2">
      <t>ドウジョウ</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</si>
  <si>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</si>
  <si>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予算の執行については、効率的・効果的な事業の実施に努めている。</t>
    <rPh sb="0" eb="2">
      <t>ヨサン</t>
    </rPh>
    <rPh sb="3" eb="5">
      <t>シッコウ</t>
    </rPh>
    <rPh sb="11" eb="14">
      <t>コウリツテキ</t>
    </rPh>
    <rPh sb="15" eb="18">
      <t>コウカテキ</t>
    </rPh>
    <rPh sb="19" eb="21">
      <t>ジギョウ</t>
    </rPh>
    <rPh sb="22" eb="24">
      <t>ジッシ</t>
    </rPh>
    <rPh sb="25" eb="26">
      <t>ツト</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</si>
  <si>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</si>
  <si>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</si>
  <si>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</si>
  <si>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</si>
  <si>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</si>
  <si>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</si>
  <si>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</si>
  <si>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１７９</t>
    <phoneticPr fontId="5"/>
  </si>
  <si>
    <t>１７１</t>
    <phoneticPr fontId="5"/>
  </si>
  <si>
    <t>国土交通省</t>
  </si>
  <si>
    <t>163,217,804/1060</t>
    <phoneticPr fontId="5"/>
  </si>
  <si>
    <t>149,539,000/1355</t>
    <phoneticPr fontId="5"/>
  </si>
  <si>
    <t>事故等の発生件数削減の成果目標達成に向け、着実に進展している。</t>
    <rPh sb="0" eb="2">
      <t>ジコ</t>
    </rPh>
    <rPh sb="2" eb="3">
      <t>トウ</t>
    </rPh>
    <rPh sb="4" eb="6">
      <t>ハッセイ</t>
    </rPh>
    <rPh sb="6" eb="8">
      <t>ケンスウ</t>
    </rPh>
    <rPh sb="8" eb="10">
      <t>サクゲン</t>
    </rPh>
    <rPh sb="11" eb="13">
      <t>セイカ</t>
    </rPh>
    <rPh sb="13" eb="15">
      <t>モクヒョウ</t>
    </rPh>
    <rPh sb="15" eb="17">
      <t>タッセイ</t>
    </rPh>
    <rPh sb="18" eb="19">
      <t>ム</t>
    </rPh>
    <rPh sb="21" eb="23">
      <t>チャクジツ</t>
    </rPh>
    <rPh sb="24" eb="26">
      <t>シンテン</t>
    </rPh>
    <phoneticPr fontId="5"/>
  </si>
  <si>
    <t>消耗品費</t>
    <rPh sb="0" eb="3">
      <t>ショウモウヒン</t>
    </rPh>
    <rPh sb="3" eb="4">
      <t>ヒ</t>
    </rPh>
    <phoneticPr fontId="5"/>
  </si>
  <si>
    <t>雑役務費</t>
    <rPh sb="0" eb="2">
      <t>ザツエキ</t>
    </rPh>
    <rPh sb="2" eb="4">
      <t>ムヒ</t>
    </rPh>
    <phoneticPr fontId="5"/>
  </si>
  <si>
    <t>A.キャノンマーケティングジャパン</t>
    <phoneticPr fontId="5"/>
  </si>
  <si>
    <t>トナー購入</t>
    <rPh sb="3" eb="5">
      <t>コウニュウ</t>
    </rPh>
    <phoneticPr fontId="5"/>
  </si>
  <si>
    <t>小型旅客船の旅客負傷事故に係る解析調査</t>
    <rPh sb="0" eb="2">
      <t>コガタ</t>
    </rPh>
    <rPh sb="2" eb="5">
      <t>リョカクセン</t>
    </rPh>
    <rPh sb="6" eb="8">
      <t>リョカク</t>
    </rPh>
    <rPh sb="8" eb="10">
      <t>フショウ</t>
    </rPh>
    <rPh sb="10" eb="12">
      <t>ジコ</t>
    </rPh>
    <rPh sb="13" eb="14">
      <t>カカ</t>
    </rPh>
    <rPh sb="15" eb="17">
      <t>カイセキ</t>
    </rPh>
    <rPh sb="17" eb="19">
      <t>チョウサ</t>
    </rPh>
    <phoneticPr fontId="5"/>
  </si>
  <si>
    <t>衝突危険度評価プログラム使用許諾契約</t>
    <rPh sb="0" eb="2">
      <t>ショウトツ</t>
    </rPh>
    <rPh sb="2" eb="5">
      <t>キケンド</t>
    </rPh>
    <rPh sb="5" eb="7">
      <t>ヒョウカ</t>
    </rPh>
    <rPh sb="12" eb="14">
      <t>シヨウ</t>
    </rPh>
    <rPh sb="14" eb="16">
      <t>キョダク</t>
    </rPh>
    <rPh sb="16" eb="18">
      <t>ケイヤク</t>
    </rPh>
    <phoneticPr fontId="5"/>
  </si>
  <si>
    <t>船舶間衝突危険度調査業務</t>
    <rPh sb="0" eb="2">
      <t>センパク</t>
    </rPh>
    <rPh sb="2" eb="3">
      <t>カン</t>
    </rPh>
    <rPh sb="3" eb="5">
      <t>ショウトツ</t>
    </rPh>
    <rPh sb="5" eb="8">
      <t>キケンド</t>
    </rPh>
    <rPh sb="8" eb="10">
      <t>チョウサ</t>
    </rPh>
    <rPh sb="10" eb="12">
      <t>ギョウム</t>
    </rPh>
    <phoneticPr fontId="5"/>
  </si>
  <si>
    <t>借料及び損料</t>
    <rPh sb="0" eb="2">
      <t>シャクリョウ</t>
    </rPh>
    <rPh sb="2" eb="3">
      <t>オヨ</t>
    </rPh>
    <rPh sb="4" eb="6">
      <t>ソンリョウ</t>
    </rPh>
    <phoneticPr fontId="5"/>
  </si>
  <si>
    <t>C.(株)JＥCC</t>
    <rPh sb="2" eb="5">
      <t>カブ</t>
    </rPh>
    <phoneticPr fontId="5"/>
  </si>
  <si>
    <t>航跡解析装置の賃貸借</t>
    <rPh sb="0" eb="2">
      <t>コウセキ</t>
    </rPh>
    <rPh sb="2" eb="4">
      <t>カイセキ</t>
    </rPh>
    <rPh sb="4" eb="6">
      <t>ソウチ</t>
    </rPh>
    <rPh sb="7" eb="10">
      <t>チンタイシャク</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</si>
  <si>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</si>
  <si>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</si>
  <si>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t>
    <phoneticPr fontId="5"/>
  </si>
  <si>
    <t>(株)サンポー</t>
    <rPh sb="0" eb="3">
      <t>カブ</t>
    </rPh>
    <phoneticPr fontId="5"/>
  </si>
  <si>
    <t>消耗品の購入</t>
    <rPh sb="0" eb="3">
      <t>ショウモウヒン</t>
    </rPh>
    <rPh sb="4" eb="6">
      <t>コウニュウ</t>
    </rPh>
    <phoneticPr fontId="5"/>
  </si>
  <si>
    <t>備品の購入</t>
    <rPh sb="0" eb="2">
      <t>ビヒン</t>
    </rPh>
    <rPh sb="3" eb="5">
      <t>コウニュウ</t>
    </rPh>
    <phoneticPr fontId="5"/>
  </si>
  <si>
    <t>三洋商事(株)</t>
    <rPh sb="0" eb="2">
      <t>サンヨウ</t>
    </rPh>
    <rPh sb="2" eb="4">
      <t>ショウジ</t>
    </rPh>
    <rPh sb="4" eb="7">
      <t>カブ</t>
    </rPh>
    <phoneticPr fontId="5"/>
  </si>
  <si>
    <t>電子海図及び海図の購入</t>
    <rPh sb="0" eb="2">
      <t>デンシ</t>
    </rPh>
    <rPh sb="2" eb="4">
      <t>カイズ</t>
    </rPh>
    <rPh sb="4" eb="5">
      <t>オヨ</t>
    </rPh>
    <rPh sb="6" eb="8">
      <t>カイズ</t>
    </rPh>
    <rPh sb="9" eb="11">
      <t>コウニュウ</t>
    </rPh>
    <phoneticPr fontId="5"/>
  </si>
  <si>
    <t>(株)東洋ノーリツ</t>
    <rPh sb="0" eb="3">
      <t>カブ</t>
    </rPh>
    <rPh sb="3" eb="5">
      <t>トウヨウ</t>
    </rPh>
    <phoneticPr fontId="5"/>
  </si>
  <si>
    <t>(株)見果てぬ夢</t>
    <rPh sb="0" eb="3">
      <t>カブ</t>
    </rPh>
    <rPh sb="3" eb="5">
      <t>ミハ</t>
    </rPh>
    <rPh sb="7" eb="8">
      <t>ユメ</t>
    </rPh>
    <phoneticPr fontId="5"/>
  </si>
  <si>
    <t>日本フォームサービス(株)</t>
    <rPh sb="0" eb="2">
      <t>ニホン</t>
    </rPh>
    <rPh sb="10" eb="13">
      <t>カブ</t>
    </rPh>
    <phoneticPr fontId="5"/>
  </si>
  <si>
    <t>島田燈器工業(株)</t>
    <rPh sb="0" eb="2">
      <t>シマダ</t>
    </rPh>
    <rPh sb="2" eb="4">
      <t>トウキ</t>
    </rPh>
    <rPh sb="4" eb="6">
      <t>コウギョウ</t>
    </rPh>
    <rPh sb="6" eb="9">
      <t>カブ</t>
    </rPh>
    <phoneticPr fontId="5"/>
  </si>
  <si>
    <t>Wicks(株)</t>
    <rPh sb="5" eb="8">
      <t>カブ</t>
    </rPh>
    <phoneticPr fontId="5"/>
  </si>
  <si>
    <t>TBSスパークル</t>
    <phoneticPr fontId="5"/>
  </si>
  <si>
    <t>訓練用ドローンの購入</t>
    <rPh sb="0" eb="3">
      <t>クンレンヨウ</t>
    </rPh>
    <rPh sb="8" eb="10">
      <t>コウニュウ</t>
    </rPh>
    <phoneticPr fontId="5"/>
  </si>
  <si>
    <t>水路書誌の購入</t>
    <rPh sb="0" eb="2">
      <t>スイロ</t>
    </rPh>
    <rPh sb="2" eb="4">
      <t>ショシ</t>
    </rPh>
    <rPh sb="5" eb="7">
      <t>コウニュウ</t>
    </rPh>
    <phoneticPr fontId="5"/>
  </si>
  <si>
    <t>PCの購入</t>
    <rPh sb="3" eb="5">
      <t>コウニュウ</t>
    </rPh>
    <phoneticPr fontId="5"/>
  </si>
  <si>
    <t>ソフトウエア等の購入</t>
    <rPh sb="6" eb="7">
      <t>トウ</t>
    </rPh>
    <rPh sb="8" eb="10">
      <t>コウニュウ</t>
    </rPh>
    <phoneticPr fontId="5"/>
  </si>
  <si>
    <t>調査用カメラの購入</t>
    <rPh sb="0" eb="3">
      <t>チョウサヨウ</t>
    </rPh>
    <rPh sb="7" eb="9">
      <t>コウニュウ</t>
    </rPh>
    <phoneticPr fontId="5"/>
  </si>
  <si>
    <t>ソフトウェアの購入</t>
    <rPh sb="7" eb="9">
      <t>コウニュウ</t>
    </rPh>
    <phoneticPr fontId="5"/>
  </si>
  <si>
    <t>解析用PCの購入</t>
    <rPh sb="0" eb="3">
      <t>カイセキヨウ</t>
    </rPh>
    <rPh sb="6" eb="8">
      <t>コウニュウ</t>
    </rPh>
    <phoneticPr fontId="5"/>
  </si>
  <si>
    <t>PC部品の購入</t>
    <rPh sb="2" eb="4">
      <t>ブヒン</t>
    </rPh>
    <rPh sb="5" eb="7">
      <t>コウニュウ</t>
    </rPh>
    <phoneticPr fontId="5"/>
  </si>
  <si>
    <t>ライカジオシステムズ(株)</t>
    <rPh sb="10" eb="13">
      <t>カブ</t>
    </rPh>
    <phoneticPr fontId="5"/>
  </si>
  <si>
    <t>ソフトウェア購入</t>
    <rPh sb="6" eb="8">
      <t>コウニュウ</t>
    </rPh>
    <phoneticPr fontId="5"/>
  </si>
  <si>
    <t>液晶モニター購入</t>
    <rPh sb="0" eb="2">
      <t>エキショウ</t>
    </rPh>
    <rPh sb="6" eb="8">
      <t>コウニュウ</t>
    </rPh>
    <phoneticPr fontId="5"/>
  </si>
  <si>
    <t>モバイルモニターの購入</t>
    <rPh sb="9" eb="11">
      <t>コウニュウ</t>
    </rPh>
    <phoneticPr fontId="5"/>
  </si>
  <si>
    <t>安全ヘルメットの購入</t>
    <rPh sb="0" eb="2">
      <t>アンゼン</t>
    </rPh>
    <rPh sb="8" eb="10">
      <t>コウニュウ</t>
    </rPh>
    <phoneticPr fontId="5"/>
  </si>
  <si>
    <t>救命胴衣の購入</t>
    <rPh sb="0" eb="2">
      <t>キュウメイ</t>
    </rPh>
    <rPh sb="2" eb="4">
      <t>ドウイ</t>
    </rPh>
    <rPh sb="5" eb="7">
      <t>コウニュウ</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</si>
  <si>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</si>
  <si>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プログラム使用許諾</t>
    <rPh sb="5" eb="9">
      <t>シヨウキョダク</t>
    </rPh>
    <phoneticPr fontId="5"/>
  </si>
  <si>
    <t>船舶事故調査に係る解析調査</t>
    <rPh sb="0" eb="2">
      <t>センパク</t>
    </rPh>
    <rPh sb="2" eb="4">
      <t>ジコ</t>
    </rPh>
    <rPh sb="4" eb="6">
      <t>チョウサ</t>
    </rPh>
    <rPh sb="7" eb="8">
      <t>カカ</t>
    </rPh>
    <rPh sb="9" eb="11">
      <t>カイセキ</t>
    </rPh>
    <rPh sb="11" eb="13">
      <t>チョウサ</t>
    </rPh>
    <phoneticPr fontId="5"/>
  </si>
  <si>
    <t>(株)JAL　CAE　FLIGHT　TRAINING</t>
    <rPh sb="0" eb="3">
      <t>カブ</t>
    </rPh>
    <phoneticPr fontId="5"/>
  </si>
  <si>
    <t>解析装置保守</t>
    <rPh sb="0" eb="2">
      <t>カイセキ</t>
    </rPh>
    <rPh sb="2" eb="4">
      <t>ソウチ</t>
    </rPh>
    <rPh sb="4" eb="6">
      <t>ホシュ</t>
    </rPh>
    <phoneticPr fontId="5"/>
  </si>
  <si>
    <t>(株)ティムプラニング</t>
    <rPh sb="0" eb="3">
      <t>カブ</t>
    </rPh>
    <phoneticPr fontId="5"/>
  </si>
  <si>
    <t>労働者派遣業務</t>
    <rPh sb="0" eb="3">
      <t>ロウドウシャ</t>
    </rPh>
    <rPh sb="3" eb="5">
      <t>ハケン</t>
    </rPh>
    <rPh sb="5" eb="7">
      <t>ギョウム</t>
    </rPh>
    <phoneticPr fontId="5"/>
  </si>
  <si>
    <t>(株)エヌエスエス</t>
    <rPh sb="0" eb="3">
      <t>カブ</t>
    </rPh>
    <phoneticPr fontId="5"/>
  </si>
  <si>
    <t>フライトレコーダーGSE開発作業</t>
    <rPh sb="12" eb="14">
      <t>カイハツ</t>
    </rPh>
    <rPh sb="14" eb="16">
      <t>サギョウ</t>
    </rPh>
    <phoneticPr fontId="5"/>
  </si>
  <si>
    <t>訓練用フライトレコーダ基板の作成</t>
    <rPh sb="0" eb="3">
      <t>クンレンヨウ</t>
    </rPh>
    <rPh sb="11" eb="13">
      <t>キバン</t>
    </rPh>
    <rPh sb="14" eb="16">
      <t>サクセイ</t>
    </rPh>
    <phoneticPr fontId="5"/>
  </si>
  <si>
    <t>(株)東洋信号通信社</t>
    <rPh sb="0" eb="3">
      <t>カブ</t>
    </rPh>
    <rPh sb="3" eb="7">
      <t>トウヨウシンゴウ</t>
    </rPh>
    <rPh sb="7" eb="10">
      <t>ツウシンシャ</t>
    </rPh>
    <phoneticPr fontId="5"/>
  </si>
  <si>
    <t>AISデータダウンロードシステム利用契約</t>
    <rPh sb="16" eb="18">
      <t>リヨウ</t>
    </rPh>
    <rPh sb="18" eb="20">
      <t>ケイヤク</t>
    </rPh>
    <phoneticPr fontId="5"/>
  </si>
  <si>
    <t>AISデータ提供</t>
    <rPh sb="6" eb="8">
      <t>テイキョウ</t>
    </rPh>
    <phoneticPr fontId="5"/>
  </si>
  <si>
    <t>(株)ジェイアール総研情報システム</t>
    <rPh sb="0" eb="3">
      <t>カブ</t>
    </rPh>
    <rPh sb="9" eb="11">
      <t>ソウケン</t>
    </rPh>
    <rPh sb="11" eb="13">
      <t>ジョウホウ</t>
    </rPh>
    <phoneticPr fontId="5"/>
  </si>
  <si>
    <t>船舶事故ハザードマオップに関する検索機能拡張</t>
    <rPh sb="0" eb="2">
      <t>センパク</t>
    </rPh>
    <rPh sb="2" eb="4">
      <t>ジコ</t>
    </rPh>
    <rPh sb="13" eb="14">
      <t>カン</t>
    </rPh>
    <rPh sb="16" eb="18">
      <t>ケンサク</t>
    </rPh>
    <rPh sb="18" eb="20">
      <t>キノウ</t>
    </rPh>
    <rPh sb="20" eb="22">
      <t>カクチョウ</t>
    </rPh>
    <phoneticPr fontId="5"/>
  </si>
  <si>
    <t>船舶事故ハザードマップに関する保守</t>
    <rPh sb="0" eb="2">
      <t>センパク</t>
    </rPh>
    <rPh sb="2" eb="4">
      <t>ジコ</t>
    </rPh>
    <rPh sb="12" eb="13">
      <t>カン</t>
    </rPh>
    <rPh sb="15" eb="17">
      <t>ホシュ</t>
    </rPh>
    <phoneticPr fontId="5"/>
  </si>
  <si>
    <t>船舶事故管理システム保守業務</t>
    <rPh sb="0" eb="2">
      <t>センパク</t>
    </rPh>
    <rPh sb="2" eb="4">
      <t>ジコ</t>
    </rPh>
    <rPh sb="4" eb="6">
      <t>カンリ</t>
    </rPh>
    <rPh sb="10" eb="12">
      <t>ホシュ</t>
    </rPh>
    <rPh sb="12" eb="14">
      <t>ギョウム</t>
    </rPh>
    <phoneticPr fontId="5"/>
  </si>
  <si>
    <t>(株)ケー．デー．シー</t>
    <rPh sb="0" eb="3">
      <t>カブ</t>
    </rPh>
    <phoneticPr fontId="5"/>
  </si>
  <si>
    <t>ウェブサーバー運用支援</t>
    <rPh sb="7" eb="9">
      <t>ウンヨウ</t>
    </rPh>
    <rPh sb="9" eb="11">
      <t>シエン</t>
    </rPh>
    <phoneticPr fontId="5"/>
  </si>
  <si>
    <t>報告書検索等システム改修</t>
    <rPh sb="0" eb="3">
      <t>ホウコクショ</t>
    </rPh>
    <rPh sb="3" eb="5">
      <t>ケンサク</t>
    </rPh>
    <rPh sb="5" eb="6">
      <t>トウ</t>
    </rPh>
    <rPh sb="10" eb="12">
      <t>カイシュウ</t>
    </rPh>
    <phoneticPr fontId="5"/>
  </si>
  <si>
    <t>複合機保守</t>
    <rPh sb="0" eb="3">
      <t>フクゴウキ</t>
    </rPh>
    <rPh sb="3" eb="5">
      <t>ホシュ</t>
    </rPh>
    <phoneticPr fontId="5"/>
  </si>
  <si>
    <t>(株)アウトソーシングテクノロジー</t>
    <rPh sb="0" eb="3">
      <t>カブ</t>
    </rPh>
    <phoneticPr fontId="5"/>
  </si>
  <si>
    <t>事故調査報告書データ整理</t>
    <rPh sb="0" eb="2">
      <t>ジコ</t>
    </rPh>
    <rPh sb="2" eb="4">
      <t>チョウサ</t>
    </rPh>
    <rPh sb="4" eb="7">
      <t>ホウコクショ</t>
    </rPh>
    <rPh sb="10" eb="12">
      <t>セイリ</t>
    </rPh>
    <phoneticPr fontId="5"/>
  </si>
  <si>
    <t>事故等報告書データ関係資料の作成</t>
    <rPh sb="0" eb="2">
      <t>ジコ</t>
    </rPh>
    <rPh sb="2" eb="3">
      <t>トウ</t>
    </rPh>
    <rPh sb="3" eb="6">
      <t>ホウコクショ</t>
    </rPh>
    <rPh sb="9" eb="11">
      <t>カンケイ</t>
    </rPh>
    <rPh sb="11" eb="13">
      <t>シリョウ</t>
    </rPh>
    <rPh sb="14" eb="16">
      <t>サクセイ</t>
    </rPh>
    <phoneticPr fontId="5"/>
  </si>
  <si>
    <t>事故等報告書データ検索システム保守</t>
    <rPh sb="0" eb="2">
      <t>ジコ</t>
    </rPh>
    <rPh sb="2" eb="3">
      <t>トウ</t>
    </rPh>
    <rPh sb="3" eb="6">
      <t>ホウコクショ</t>
    </rPh>
    <rPh sb="9" eb="11">
      <t>ケンサク</t>
    </rPh>
    <rPh sb="15" eb="17">
      <t>ホシュ</t>
    </rPh>
    <phoneticPr fontId="5"/>
  </si>
  <si>
    <t>(株)ダブルダブス</t>
    <rPh sb="0" eb="3">
      <t>カブ</t>
    </rPh>
    <phoneticPr fontId="5"/>
  </si>
  <si>
    <t>解析データ管理アプリ性能向上</t>
    <rPh sb="0" eb="2">
      <t>カイセキ</t>
    </rPh>
    <rPh sb="5" eb="7">
      <t>カンリ</t>
    </rPh>
    <rPh sb="10" eb="12">
      <t>セイノウ</t>
    </rPh>
    <rPh sb="12" eb="14">
      <t>コウジョウ</t>
    </rPh>
    <phoneticPr fontId="5"/>
  </si>
  <si>
    <t>解析データ交換ツール作成</t>
    <rPh sb="0" eb="2">
      <t>カイセキ</t>
    </rPh>
    <rPh sb="5" eb="7">
      <t>コウカン</t>
    </rPh>
    <rPh sb="10" eb="12">
      <t>サクセイ</t>
    </rPh>
    <phoneticPr fontId="5"/>
  </si>
  <si>
    <t>国庫債務負担行為等</t>
  </si>
  <si>
    <t>(株)JECC</t>
    <rPh sb="0" eb="3">
      <t>カブ</t>
    </rPh>
    <phoneticPr fontId="5"/>
  </si>
  <si>
    <t>解析装置の賃貸借</t>
    <rPh sb="0" eb="2">
      <t>カイセキ</t>
    </rPh>
    <rPh sb="2" eb="4">
      <t>ソウチ</t>
    </rPh>
    <rPh sb="5" eb="8">
      <t>チンタイシャク</t>
    </rPh>
    <phoneticPr fontId="5"/>
  </si>
  <si>
    <t>オリックス・レンテック（株）</t>
    <rPh sb="11" eb="14">
      <t>カブ</t>
    </rPh>
    <phoneticPr fontId="5"/>
  </si>
  <si>
    <t>走査電子顕微鏡賃貸借</t>
    <rPh sb="0" eb="2">
      <t>ソウサ</t>
    </rPh>
    <rPh sb="2" eb="4">
      <t>デンシ</t>
    </rPh>
    <rPh sb="4" eb="7">
      <t>ケンビキョウ</t>
    </rPh>
    <rPh sb="7" eb="10">
      <t>チンタイシャク</t>
    </rPh>
    <phoneticPr fontId="5"/>
  </si>
  <si>
    <t>芙蓉総合リース（株）</t>
    <rPh sb="0" eb="4">
      <t>フヨウソウゴウ</t>
    </rPh>
    <rPh sb="7" eb="10">
      <t>カブ</t>
    </rPh>
    <phoneticPr fontId="5"/>
  </si>
  <si>
    <t>テレビ会議システム賃貸借</t>
    <rPh sb="3" eb="5">
      <t>カイギ</t>
    </rPh>
    <rPh sb="9" eb="12">
      <t>チンタイシャク</t>
    </rPh>
    <phoneticPr fontId="5"/>
  </si>
  <si>
    <t>（株）ジェイアール東日本商事</t>
    <rPh sb="0" eb="3">
      <t>カブ</t>
    </rPh>
    <rPh sb="9" eb="12">
      <t>ヒガシニホン</t>
    </rPh>
    <rPh sb="12" eb="14">
      <t>ショウジ</t>
    </rPh>
    <phoneticPr fontId="5"/>
  </si>
  <si>
    <t>非接触式車輪レール描写計測器賃貸借</t>
    <rPh sb="0" eb="4">
      <t>ヒセッショクシキ</t>
    </rPh>
    <rPh sb="4" eb="6">
      <t>シャリン</t>
    </rPh>
    <rPh sb="9" eb="11">
      <t>ビョウシャ</t>
    </rPh>
    <rPh sb="11" eb="13">
      <t>ケイソク</t>
    </rPh>
    <rPh sb="13" eb="14">
      <t>キ</t>
    </rPh>
    <rPh sb="14" eb="17">
      <t>チンタイシャク</t>
    </rPh>
    <phoneticPr fontId="5"/>
  </si>
  <si>
    <t>ニッポンレンタカーサービス（株）</t>
    <rPh sb="13" eb="16">
      <t>カブ</t>
    </rPh>
    <phoneticPr fontId="5"/>
  </si>
  <si>
    <t>レンタカー借り上げ</t>
    <rPh sb="5" eb="6">
      <t>カ</t>
    </rPh>
    <rPh sb="7" eb="8">
      <t>ア</t>
    </rPh>
    <phoneticPr fontId="5"/>
  </si>
  <si>
    <t>オリックス自動車（株）</t>
    <rPh sb="5" eb="8">
      <t>ジドウシャ</t>
    </rPh>
    <rPh sb="8" eb="11">
      <t>カブ</t>
    </rPh>
    <phoneticPr fontId="5"/>
  </si>
  <si>
    <t>個人A</t>
    <rPh sb="0" eb="2">
      <t>コジン</t>
    </rPh>
    <phoneticPr fontId="5"/>
  </si>
  <si>
    <t>自動車チャーター料</t>
    <rPh sb="0" eb="3">
      <t>ジドウシャ</t>
    </rPh>
    <rPh sb="8" eb="9">
      <t>リョウ</t>
    </rPh>
    <phoneticPr fontId="5"/>
  </si>
  <si>
    <t>コニカミノルタジャッパン（株）</t>
    <rPh sb="12" eb="15">
      <t>カブ</t>
    </rPh>
    <phoneticPr fontId="5"/>
  </si>
  <si>
    <t>大型図面複写機賃貸借</t>
    <rPh sb="0" eb="2">
      <t>オオガタ</t>
    </rPh>
    <rPh sb="2" eb="4">
      <t>ズメン</t>
    </rPh>
    <rPh sb="4" eb="7">
      <t>フクシャキ</t>
    </rPh>
    <rPh sb="7" eb="10">
      <t>チンタイシャク</t>
    </rPh>
    <phoneticPr fontId="5"/>
  </si>
  <si>
    <t>（株）トラン</t>
    <rPh sb="0" eb="3">
      <t>カブ</t>
    </rPh>
    <phoneticPr fontId="5"/>
  </si>
  <si>
    <t>タクシーの借り上げ</t>
    <rPh sb="5" eb="6">
      <t>カ</t>
    </rPh>
    <rPh sb="7" eb="8">
      <t>ア</t>
    </rPh>
    <phoneticPr fontId="5"/>
  </si>
  <si>
    <t>富士ゼロックス（株）
（富士フイルムイノベーション（株））</t>
    <rPh sb="0" eb="2">
      <t>フジ</t>
    </rPh>
    <rPh sb="7" eb="10">
      <t>カブ</t>
    </rPh>
    <rPh sb="12" eb="14">
      <t>フジ</t>
    </rPh>
    <rPh sb="25" eb="28">
      <t>カブ</t>
    </rPh>
    <phoneticPr fontId="5"/>
  </si>
  <si>
    <t>総務課長　村田　有</t>
    <rPh sb="0" eb="2">
      <t>ソウム</t>
    </rPh>
    <rPh sb="2" eb="4">
      <t>カチョウ</t>
    </rPh>
    <rPh sb="5" eb="7">
      <t>ムラタ</t>
    </rPh>
    <rPh sb="8" eb="9">
      <t>ユウ</t>
    </rPh>
    <phoneticPr fontId="5"/>
  </si>
  <si>
    <t>公共交通機関の事故等の調査分析は国民の安全を守るため必要不可欠な事業であり、地方自治体が個別に実施したり、民間等にゆだねる性質のものではない。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ヒツヨウ</t>
    </rPh>
    <rPh sb="28" eb="31">
      <t>フカケツ</t>
    </rPh>
    <rPh sb="32" eb="34">
      <t>ジギョウ</t>
    </rPh>
    <rPh sb="38" eb="40">
      <t>チホウ</t>
    </rPh>
    <rPh sb="40" eb="43">
      <t>ジチタイ</t>
    </rPh>
    <rPh sb="44" eb="46">
      <t>コベツ</t>
    </rPh>
    <rPh sb="47" eb="49">
      <t>ジッシ</t>
    </rPh>
    <rPh sb="53" eb="55">
      <t>ミンカン</t>
    </rPh>
    <rPh sb="55" eb="56">
      <t>トウ</t>
    </rPh>
    <rPh sb="61" eb="63">
      <t>セイシツ</t>
    </rPh>
    <phoneticPr fontId="5"/>
  </si>
  <si>
    <t>公共交通機関の事故等の調査分析は国民の安全を守るため重要かつ優先度の高い事業である。</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phoneticPr fontId="5"/>
  </si>
  <si>
    <t>事業目的をふまえ真に必要なものに限定しており最小限の支出である。</t>
    <rPh sb="0" eb="2">
      <t>ジギョウ</t>
    </rPh>
    <rPh sb="2" eb="4">
      <t>モクテキ</t>
    </rPh>
    <rPh sb="8" eb="9">
      <t>シン</t>
    </rPh>
    <rPh sb="10" eb="12">
      <t>ヒツヨウ</t>
    </rPh>
    <rPh sb="16" eb="18">
      <t>ゲンテイ</t>
    </rPh>
    <rPh sb="22" eb="25">
      <t>サイショウゲン</t>
    </rPh>
    <rPh sb="26" eb="28">
      <t>シシュツ</t>
    </rPh>
    <phoneticPr fontId="5"/>
  </si>
  <si>
    <t>見込みに見合った活動実績となった数字となっている。</t>
    <rPh sb="0" eb="2">
      <t>ミコ</t>
    </rPh>
    <rPh sb="4" eb="6">
      <t>ミア</t>
    </rPh>
    <rPh sb="8" eb="10">
      <t>カツドウ</t>
    </rPh>
    <rPh sb="10" eb="12">
      <t>ジッセキ</t>
    </rPh>
    <rPh sb="16" eb="18">
      <t>スウジ</t>
    </rPh>
    <phoneticPr fontId="5"/>
  </si>
  <si>
    <t>事故等の再発防止、啓発に向け、報告書に加え各種発行物・ダイジェストの発行・安全啓発リーフレットを事業者に配布している。</t>
    <rPh sb="0" eb="2">
      <t>ジコ</t>
    </rPh>
    <rPh sb="2" eb="3">
      <t>トウ</t>
    </rPh>
    <rPh sb="4" eb="6">
      <t>サイハツ</t>
    </rPh>
    <rPh sb="6" eb="8">
      <t>ボウシ</t>
    </rPh>
    <rPh sb="9" eb="11">
      <t>ケイハツ</t>
    </rPh>
    <rPh sb="12" eb="13">
      <t>ム</t>
    </rPh>
    <rPh sb="15" eb="18">
      <t>ホウコクショ</t>
    </rPh>
    <rPh sb="19" eb="20">
      <t>クワ</t>
    </rPh>
    <rPh sb="21" eb="23">
      <t>カクシュ</t>
    </rPh>
    <rPh sb="23" eb="26">
      <t>ハッコウブツ</t>
    </rPh>
    <rPh sb="34" eb="36">
      <t>ハッコウ</t>
    </rPh>
    <rPh sb="37" eb="39">
      <t>アンゼン</t>
    </rPh>
    <rPh sb="39" eb="41">
      <t>ケイハツ</t>
    </rPh>
    <rPh sb="48" eb="51">
      <t>ジギョウシャ</t>
    </rPh>
    <rPh sb="52" eb="54">
      <t>ハイフ</t>
    </rPh>
    <phoneticPr fontId="5"/>
  </si>
  <si>
    <t>デジタルカラー複合機賃貸借</t>
    <rPh sb="7" eb="10">
      <t>フクゴウキ</t>
    </rPh>
    <rPh sb="10" eb="13">
      <t>チンタイシャク</t>
    </rPh>
    <phoneticPr fontId="5"/>
  </si>
  <si>
    <t>C</t>
    <phoneticPr fontId="5"/>
  </si>
  <si>
    <t>B</t>
  </si>
  <si>
    <t>オリックスレンテック（株）</t>
    <rPh sb="10" eb="13">
      <t>カブ</t>
    </rPh>
    <phoneticPr fontId="5"/>
  </si>
  <si>
    <t>走査電子顕微鏡賃貸借</t>
    <rPh sb="0" eb="2">
      <t>ソウサ</t>
    </rPh>
    <rPh sb="2" eb="4">
      <t>デンシ</t>
    </rPh>
    <rPh sb="4" eb="7">
      <t>ケンビキョウ</t>
    </rPh>
    <rPh sb="7" eb="10">
      <t>チンタイシャク</t>
    </rPh>
    <phoneticPr fontId="5"/>
  </si>
  <si>
    <t>デジタルカラー複合機賃貸借</t>
    <rPh sb="7" eb="10">
      <t>フクゴウキ</t>
    </rPh>
    <rPh sb="10" eb="13">
      <t>チンタイシャク</t>
    </rPh>
    <phoneticPr fontId="5"/>
  </si>
  <si>
    <t>-</t>
    <phoneticPr fontId="5"/>
  </si>
  <si>
    <t>国交</t>
  </si>
  <si>
    <t>調査等にあっては、一般競争等を実施するなどコスト削減に努めており、支出先、使途は事業目的に合致した必要最小限のものである。</t>
    <rPh sb="0" eb="2">
      <t>チョウサ</t>
    </rPh>
    <rPh sb="2" eb="3">
      <t>トウ</t>
    </rPh>
    <rPh sb="9" eb="11">
      <t>イッパン</t>
    </rPh>
    <rPh sb="11" eb="13">
      <t>キョウソウ</t>
    </rPh>
    <rPh sb="13" eb="14">
      <t>トウ</t>
    </rPh>
    <rPh sb="15" eb="17">
      <t>ジッシ</t>
    </rPh>
    <rPh sb="24" eb="26">
      <t>サクゲン</t>
    </rPh>
    <rPh sb="27" eb="28">
      <t>ツト</t>
    </rPh>
    <rPh sb="33" eb="36">
      <t>シシュツサキ</t>
    </rPh>
    <rPh sb="37" eb="39">
      <t>シト</t>
    </rPh>
    <rPh sb="40" eb="42">
      <t>ジギョウ</t>
    </rPh>
    <rPh sb="42" eb="44">
      <t>モクテキ</t>
    </rPh>
    <rPh sb="45" eb="47">
      <t>ガッチ</t>
    </rPh>
    <rPh sb="49" eb="51">
      <t>ヒツヨウ</t>
    </rPh>
    <rPh sb="51" eb="54">
      <t>サイショウゲン</t>
    </rPh>
    <phoneticPr fontId="5"/>
  </si>
  <si>
    <t>131,1104,747/844</t>
    <phoneticPr fontId="5"/>
  </si>
  <si>
    <t>B.国立研究開発法人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5"/>
  </si>
  <si>
    <t>149,615,583/913</t>
    <phoneticPr fontId="5"/>
  </si>
  <si>
    <t>一定のコスト削減は認められるが、さらに調達方法の改善を図る等コスト縮減に努めるべき。</t>
    <rPh sb="0" eb="2">
      <t>イッテイ</t>
    </rPh>
    <rPh sb="6" eb="8">
      <t>サクゲン</t>
    </rPh>
    <rPh sb="9" eb="10">
      <t>ミト</t>
    </rPh>
    <rPh sb="19" eb="21">
      <t>チョウタツ</t>
    </rPh>
    <rPh sb="21" eb="23">
      <t>ホウホウ</t>
    </rPh>
    <rPh sb="24" eb="26">
      <t>カイゼン</t>
    </rPh>
    <rPh sb="27" eb="28">
      <t>ハカ</t>
    </rPh>
    <rPh sb="29" eb="30">
      <t>トウ</t>
    </rPh>
    <rPh sb="33" eb="35">
      <t>シュクゲン</t>
    </rPh>
    <rPh sb="36" eb="37">
      <t>ツト</t>
    </rPh>
    <phoneticPr fontId="5"/>
  </si>
  <si>
    <t>新たな成長推進枠：33</t>
    <rPh sb="0" eb="1">
      <t>アラ</t>
    </rPh>
    <rPh sb="3" eb="5">
      <t>セイチョウ</t>
    </rPh>
    <rPh sb="5" eb="7">
      <t>スイシン</t>
    </rPh>
    <rPh sb="7" eb="8">
      <t>ワク</t>
    </rPh>
    <phoneticPr fontId="5"/>
  </si>
  <si>
    <t>執行等改善</t>
    <phoneticPr fontId="5"/>
  </si>
  <si>
    <t>-</t>
    <phoneticPr fontId="5"/>
  </si>
  <si>
    <t>事故等調査に必要なものについて、優先度等の精査を厳しく行った上で効率的・効果的な予算の執行に努める。</t>
    <rPh sb="0" eb="2">
      <t>ジコ</t>
    </rPh>
    <rPh sb="2" eb="3">
      <t>トウ</t>
    </rPh>
    <rPh sb="3" eb="5">
      <t>チョウサ</t>
    </rPh>
    <rPh sb="6" eb="8">
      <t>ヒツヨウ</t>
    </rPh>
    <rPh sb="16" eb="19">
      <t>ユウセンド</t>
    </rPh>
    <rPh sb="19" eb="20">
      <t>トウ</t>
    </rPh>
    <rPh sb="21" eb="23">
      <t>セイサ</t>
    </rPh>
    <rPh sb="24" eb="25">
      <t>キビ</t>
    </rPh>
    <rPh sb="27" eb="28">
      <t>オコナ</t>
    </rPh>
    <rPh sb="30" eb="31">
      <t>ウエ</t>
    </rPh>
    <rPh sb="32" eb="35">
      <t>コウリツテキ</t>
    </rPh>
    <rPh sb="36" eb="39">
      <t>コウカテキ</t>
    </rPh>
    <rPh sb="40" eb="42">
      <t>ヨサン</t>
    </rPh>
    <rPh sb="43" eb="45">
      <t>シッコウ</t>
    </rPh>
    <rPh sb="46" eb="47">
      <t>ツト</t>
    </rPh>
    <phoneticPr fontId="5"/>
  </si>
  <si>
    <t>所見を踏まえて、一般競争のさらなる推進等コスト削減に努める。</t>
    <rPh sb="0" eb="2">
      <t>ショケン</t>
    </rPh>
    <rPh sb="3" eb="4">
      <t>フ</t>
    </rPh>
    <rPh sb="8" eb="10">
      <t>イッパン</t>
    </rPh>
    <rPh sb="10" eb="12">
      <t>キョウソウ</t>
    </rPh>
    <rPh sb="17" eb="19">
      <t>スイシン</t>
    </rPh>
    <rPh sb="19" eb="20">
      <t>トウ</t>
    </rPh>
    <rPh sb="23" eb="25">
      <t>サクゲン</t>
    </rPh>
    <rPh sb="26" eb="2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</si>
</sst>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18</xdr:col>
      <xdr:colOff>58965</xdr:colOff>
      <xdr:row>758</xdr:row>
      <xdr:rowOff>47063</xdr:rowOff>
    </xdr:to>
    <xdr:sp macro="" textlink="">
      <xdr:nvSpPr>
        <xdr:cNvPr id="2" name="正方形/長方形 1"/>
        <xdr:cNvSpPr/>
      </xdr:nvSpPr>
      <xdr:spPr>
        <a:xfrm>
          <a:off x="1800225" y="424243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131.1</a:t>
          </a:r>
          <a:r>
            <a:rPr kumimoji="1" lang="ja-JP" altLang="en-US" sz="1100">
              <a:solidFill>
                <a:sysClr val="windowText" lastClr="000000"/>
              </a:solidFill>
            </a:rPr>
            <a:t>百万円</a:t>
          </a:r>
        </a:p>
      </xdr:txBody>
    </xdr:sp>
    <xdr:clientData/>
  </xdr:twoCellAnchor>
  <xdr:twoCellAnchor>
    <xdr:from>
      <xdr:col>24</xdr:col>
      <xdr:colOff>0</xdr:colOff>
      <xdr:row>750</xdr:row>
      <xdr:rowOff>1</xdr:rowOff>
    </xdr:from>
    <xdr:to>
      <xdr:col>35</xdr:col>
      <xdr:colOff>60779</xdr:colOff>
      <xdr:row>757</xdr:row>
      <xdr:rowOff>302560</xdr:rowOff>
    </xdr:to>
    <xdr:sp macro="" textlink="">
      <xdr:nvSpPr>
        <xdr:cNvPr id="3" name="大かっこ 2"/>
        <xdr:cNvSpPr/>
      </xdr:nvSpPr>
      <xdr:spPr>
        <a:xfrm>
          <a:off x="4800600" y="424243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758</xdr:row>
      <xdr:rowOff>76204</xdr:rowOff>
    </xdr:from>
    <xdr:to>
      <xdr:col>18</xdr:col>
      <xdr:colOff>180973</xdr:colOff>
      <xdr:row>766</xdr:row>
      <xdr:rowOff>325223</xdr:rowOff>
    </xdr:to>
    <xdr:grpSp>
      <xdr:nvGrpSpPr>
        <xdr:cNvPr id="4" name="グループ化 3"/>
        <xdr:cNvGrpSpPr>
          <a:grpSpLocks/>
        </xdr:cNvGrpSpPr>
      </xdr:nvGrpSpPr>
      <xdr:grpSpPr bwMode="auto">
        <a:xfrm>
          <a:off x="2581274" y="43494329"/>
          <a:ext cx="1171574" cy="3721675"/>
          <a:chOff x="3730680" y="30890976"/>
          <a:chExt cx="1041345" cy="3856224"/>
        </a:xfrm>
      </xdr:grpSpPr>
      <xdr:cxnSp macro="">
        <xdr:nvCxnSpPr>
          <xdr:cNvPr id="5" name="直線コネクタ 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760</xdr:row>
      <xdr:rowOff>333375</xdr:rowOff>
    </xdr:from>
    <xdr:to>
      <xdr:col>29</xdr:col>
      <xdr:colOff>161925</xdr:colOff>
      <xdr:row>763</xdr:row>
      <xdr:rowOff>9525</xdr:rowOff>
    </xdr:to>
    <xdr:sp macro="" textlink="">
      <xdr:nvSpPr>
        <xdr:cNvPr id="9" name="正方形/長方形 8"/>
        <xdr:cNvSpPr/>
      </xdr:nvSpPr>
      <xdr:spPr>
        <a:xfrm>
          <a:off x="3763735" y="46281975"/>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54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33.4</a:t>
          </a:r>
          <a:r>
            <a:rPr kumimoji="1" lang="ja-JP" altLang="en-US" sz="1100">
              <a:solidFill>
                <a:sysClr val="windowText" lastClr="000000"/>
              </a:solidFill>
            </a:rPr>
            <a:t>百万円</a:t>
          </a:r>
        </a:p>
      </xdr:txBody>
    </xdr:sp>
    <xdr:clientData/>
  </xdr:twoCellAnchor>
  <xdr:twoCellAnchor>
    <xdr:from>
      <xdr:col>18</xdr:col>
      <xdr:colOff>180976</xdr:colOff>
      <xdr:row>764</xdr:row>
      <xdr:rowOff>85725</xdr:rowOff>
    </xdr:from>
    <xdr:to>
      <xdr:col>29</xdr:col>
      <xdr:colOff>180975</xdr:colOff>
      <xdr:row>765</xdr:row>
      <xdr:rowOff>561975</xdr:rowOff>
    </xdr:to>
    <xdr:sp macro="" textlink="">
      <xdr:nvSpPr>
        <xdr:cNvPr id="10" name="正方形/長方形 9"/>
        <xdr:cNvSpPr/>
      </xdr:nvSpPr>
      <xdr:spPr>
        <a:xfrm>
          <a:off x="3781426" y="47444025"/>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103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58.5</a:t>
          </a:r>
          <a:r>
            <a:rPr kumimoji="1" lang="ja-JP" altLang="en-US" sz="1100">
              <a:solidFill>
                <a:sysClr val="windowText" lastClr="000000"/>
              </a:solidFill>
            </a:rPr>
            <a:t>百万円</a:t>
          </a:r>
        </a:p>
      </xdr:txBody>
    </xdr:sp>
    <xdr:clientData/>
  </xdr:twoCellAnchor>
  <xdr:twoCellAnchor>
    <xdr:from>
      <xdr:col>19</xdr:col>
      <xdr:colOff>9525</xdr:colOff>
      <xdr:row>766</xdr:row>
      <xdr:rowOff>200024</xdr:rowOff>
    </xdr:from>
    <xdr:to>
      <xdr:col>29</xdr:col>
      <xdr:colOff>161925</xdr:colOff>
      <xdr:row>767</xdr:row>
      <xdr:rowOff>380999</xdr:rowOff>
    </xdr:to>
    <xdr:sp macro="" textlink="">
      <xdr:nvSpPr>
        <xdr:cNvPr id="11" name="正方形/長方形 10"/>
        <xdr:cNvSpPr/>
      </xdr:nvSpPr>
      <xdr:spPr>
        <a:xfrm>
          <a:off x="3810000" y="48891824"/>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31</xdr:col>
      <xdr:colOff>114300</xdr:colOff>
      <xdr:row>766</xdr:row>
      <xdr:rowOff>266700</xdr:rowOff>
    </xdr:from>
    <xdr:to>
      <xdr:col>44</xdr:col>
      <xdr:colOff>142875</xdr:colOff>
      <xdr:row>767</xdr:row>
      <xdr:rowOff>323850</xdr:rowOff>
    </xdr:to>
    <xdr:sp macro="" textlink="">
      <xdr:nvSpPr>
        <xdr:cNvPr id="12" name="大かっこ 11"/>
        <xdr:cNvSpPr/>
      </xdr:nvSpPr>
      <xdr:spPr>
        <a:xfrm>
          <a:off x="6315075" y="48958500"/>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765</xdr:row>
      <xdr:rowOff>592230</xdr:rowOff>
    </xdr:from>
    <xdr:to>
      <xdr:col>46</xdr:col>
      <xdr:colOff>178994</xdr:colOff>
      <xdr:row>766</xdr:row>
      <xdr:rowOff>230280</xdr:rowOff>
    </xdr:to>
    <xdr:sp macro="" textlink="">
      <xdr:nvSpPr>
        <xdr:cNvPr id="13" name="正方形/長方形 12"/>
        <xdr:cNvSpPr/>
      </xdr:nvSpPr>
      <xdr:spPr>
        <a:xfrm>
          <a:off x="6176122" y="48617280"/>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764</xdr:row>
      <xdr:rowOff>133350</xdr:rowOff>
    </xdr:from>
    <xdr:to>
      <xdr:col>44</xdr:col>
      <xdr:colOff>133349</xdr:colOff>
      <xdr:row>765</xdr:row>
      <xdr:rowOff>523875</xdr:rowOff>
    </xdr:to>
    <xdr:sp macro="" textlink="">
      <xdr:nvSpPr>
        <xdr:cNvPr id="14" name="大かっこ 13"/>
        <xdr:cNvSpPr/>
      </xdr:nvSpPr>
      <xdr:spPr>
        <a:xfrm>
          <a:off x="6314754" y="47491650"/>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763</xdr:row>
      <xdr:rowOff>227719</xdr:rowOff>
    </xdr:from>
    <xdr:to>
      <xdr:col>46</xdr:col>
      <xdr:colOff>182818</xdr:colOff>
      <xdr:row>764</xdr:row>
      <xdr:rowOff>65794</xdr:rowOff>
    </xdr:to>
    <xdr:sp macro="" textlink="">
      <xdr:nvSpPr>
        <xdr:cNvPr id="15" name="正方形/長方形 14"/>
        <xdr:cNvSpPr/>
      </xdr:nvSpPr>
      <xdr:spPr>
        <a:xfrm>
          <a:off x="6163476" y="47233594"/>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761</xdr:row>
      <xdr:rowOff>57150</xdr:rowOff>
    </xdr:from>
    <xdr:to>
      <xdr:col>44</xdr:col>
      <xdr:colOff>133350</xdr:colOff>
      <xdr:row>763</xdr:row>
      <xdr:rowOff>76200</xdr:rowOff>
    </xdr:to>
    <xdr:sp macro="" textlink="">
      <xdr:nvSpPr>
        <xdr:cNvPr id="16" name="大かっこ 15"/>
        <xdr:cNvSpPr/>
      </xdr:nvSpPr>
      <xdr:spPr>
        <a:xfrm>
          <a:off x="6334125" y="46358175"/>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760</xdr:row>
      <xdr:rowOff>132790</xdr:rowOff>
    </xdr:from>
    <xdr:to>
      <xdr:col>46</xdr:col>
      <xdr:colOff>170090</xdr:colOff>
      <xdr:row>761</xdr:row>
      <xdr:rowOff>18650</xdr:rowOff>
    </xdr:to>
    <xdr:sp macro="" textlink="">
      <xdr:nvSpPr>
        <xdr:cNvPr id="17" name="正方形/長方形 16"/>
        <xdr:cNvSpPr/>
      </xdr:nvSpPr>
      <xdr:spPr>
        <a:xfrm>
          <a:off x="6153150" y="46081390"/>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760</xdr:row>
      <xdr:rowOff>149678</xdr:rowOff>
    </xdr:from>
    <xdr:to>
      <xdr:col>28</xdr:col>
      <xdr:colOff>87085</xdr:colOff>
      <xdr:row>760</xdr:row>
      <xdr:rowOff>524165</xdr:rowOff>
    </xdr:to>
    <xdr:sp macro="" textlink="">
      <xdr:nvSpPr>
        <xdr:cNvPr id="18" name="正方形/長方形 17"/>
        <xdr:cNvSpPr/>
      </xdr:nvSpPr>
      <xdr:spPr>
        <a:xfrm>
          <a:off x="4054928" y="460982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763</xdr:row>
      <xdr:rowOff>135350</xdr:rowOff>
    </xdr:from>
    <xdr:to>
      <xdr:col>28</xdr:col>
      <xdr:colOff>52667</xdr:colOff>
      <xdr:row>764</xdr:row>
      <xdr:rowOff>114830</xdr:rowOff>
    </xdr:to>
    <xdr:sp macro="" textlink="">
      <xdr:nvSpPr>
        <xdr:cNvPr id="19" name="正方形/長方形 18"/>
        <xdr:cNvSpPr/>
      </xdr:nvSpPr>
      <xdr:spPr>
        <a:xfrm>
          <a:off x="4018109" y="47141225"/>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765</xdr:row>
      <xdr:rowOff>609519</xdr:rowOff>
    </xdr:from>
    <xdr:to>
      <xdr:col>27</xdr:col>
      <xdr:colOff>182735</xdr:colOff>
      <xdr:row>766</xdr:row>
      <xdr:rowOff>159813</xdr:rowOff>
    </xdr:to>
    <xdr:sp macro="" textlink="">
      <xdr:nvSpPr>
        <xdr:cNvPr id="20" name="正方形/長方形 19"/>
        <xdr:cNvSpPr/>
      </xdr:nvSpPr>
      <xdr:spPr>
        <a:xfrm>
          <a:off x="3950553" y="48634569"/>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750</xdr:row>
      <xdr:rowOff>38100</xdr:rowOff>
    </xdr:from>
    <xdr:to>
      <xdr:col>48</xdr:col>
      <xdr:colOff>66674</xdr:colOff>
      <xdr:row>753</xdr:row>
      <xdr:rowOff>352424</xdr:rowOff>
    </xdr:to>
    <xdr:sp macro="" textlink="">
      <xdr:nvSpPr>
        <xdr:cNvPr id="21" name="大かっこ 20"/>
        <xdr:cNvSpPr/>
      </xdr:nvSpPr>
      <xdr:spPr>
        <a:xfrm>
          <a:off x="7820025" y="42462450"/>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4.3</a:t>
          </a:r>
          <a:r>
            <a:rPr kumimoji="1" lang="ja-JP" altLang="en-US" sz="1100"/>
            <a:t>百万円</a:t>
          </a:r>
          <a:endParaRPr kumimoji="1" lang="en-US" altLang="ja-JP" sz="1100"/>
        </a:p>
        <a:p>
          <a:pPr algn="l"/>
          <a:r>
            <a:rPr kumimoji="1" lang="ja-JP" altLang="en-US" sz="1100"/>
            <a:t>②旅費の類</a:t>
          </a:r>
          <a:r>
            <a:rPr kumimoji="1" lang="en-US" altLang="ja-JP" sz="1100"/>
            <a:t>25.4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773</v>
      </c>
      <c r="AK2" s="191"/>
      <c r="AL2" s="191"/>
      <c r="AM2" s="191"/>
      <c r="AN2" s="83" t="s">
        <v>324</v>
      </c>
      <c r="AO2" s="191">
        <v>20</v>
      </c>
      <c r="AP2" s="191"/>
      <c r="AQ2" s="191"/>
      <c r="AR2" s="84" t="s">
        <v>629</v>
      </c>
      <c r="AS2" s="192">
        <v>177</v>
      </c>
      <c r="AT2" s="192"/>
      <c r="AU2" s="192"/>
      <c r="AV2" s="83" t="str">
        <f>IF(AW2="","","-")</f>
        <v/>
      </c>
      <c r="AW2" s="385"/>
      <c r="AX2" s="385"/>
    </row>
    <row r="3" spans="1:50" ht="21" customHeight="1" thickBot="1" x14ac:dyDescent="0.2">
      <c r="A3" s="515" t="s">
        <v>622</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671</v>
      </c>
      <c r="AK3" s="517"/>
      <c r="AL3" s="517"/>
      <c r="AM3" s="517"/>
      <c r="AN3" s="517"/>
      <c r="AO3" s="517"/>
      <c r="AP3" s="517"/>
      <c r="AQ3" s="517"/>
      <c r="AR3" s="517"/>
      <c r="AS3" s="517"/>
      <c r="AT3" s="517"/>
      <c r="AU3" s="517"/>
      <c r="AV3" s="517"/>
      <c r="AW3" s="517"/>
      <c r="AX3" s="24" t="s">
        <v>64</v>
      </c>
    </row>
    <row r="4" spans="1:50" ht="24.75" customHeight="1" x14ac:dyDescent="0.15">
      <c r="A4" s="717" t="s">
        <v>25</v>
      </c>
      <c r="B4" s="718"/>
      <c r="C4" s="718"/>
      <c r="D4" s="718"/>
      <c r="E4" s="718"/>
      <c r="F4" s="718"/>
      <c r="G4" s="693" t="s">
        <v>630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634</v>
      </c>
      <c r="H5" s="551"/>
      <c r="I5" s="551"/>
      <c r="J5" s="551"/>
      <c r="K5" s="551"/>
      <c r="L5" s="551"/>
      <c r="M5" s="552" t="s">
        <v>65</v>
      </c>
      <c r="N5" s="553"/>
      <c r="O5" s="553"/>
      <c r="P5" s="553"/>
      <c r="Q5" s="553"/>
      <c r="R5" s="554"/>
      <c r="S5" s="555" t="s">
        <v>633</v>
      </c>
      <c r="T5" s="551"/>
      <c r="U5" s="551"/>
      <c r="V5" s="551"/>
      <c r="W5" s="551"/>
      <c r="X5" s="556"/>
      <c r="Y5" s="709" t="s">
        <v>3</v>
      </c>
      <c r="Z5" s="710"/>
      <c r="AA5" s="710"/>
      <c r="AB5" s="710"/>
      <c r="AC5" s="710"/>
      <c r="AD5" s="711"/>
      <c r="AE5" s="712" t="s">
        <v>632</v>
      </c>
      <c r="AF5" s="712"/>
      <c r="AG5" s="712"/>
      <c r="AH5" s="712"/>
      <c r="AI5" s="712"/>
      <c r="AJ5" s="712"/>
      <c r="AK5" s="712"/>
      <c r="AL5" s="712"/>
      <c r="AM5" s="712"/>
      <c r="AN5" s="712"/>
      <c r="AO5" s="712"/>
      <c r="AP5" s="713"/>
      <c r="AQ5" s="714" t="s">
        <v>760</v>
      </c>
      <c r="AR5" s="715"/>
      <c r="AS5" s="715"/>
      <c r="AT5" s="715"/>
      <c r="AU5" s="715"/>
      <c r="AV5" s="715"/>
      <c r="AW5" s="715"/>
      <c r="AX5" s="716"/>
    </row>
    <row r="6" spans="1:50" ht="39" customHeight="1" x14ac:dyDescent="0.15">
      <c r="A6" s="719" t="s">
        <v>4</v>
      </c>
      <c r="B6" s="720"/>
      <c r="C6" s="720"/>
      <c r="D6" s="720"/>
      <c r="E6" s="720"/>
      <c r="F6" s="720"/>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635</v>
      </c>
      <c r="H7" s="820"/>
      <c r="I7" s="820"/>
      <c r="J7" s="820"/>
      <c r="K7" s="820"/>
      <c r="L7" s="820"/>
      <c r="M7" s="820"/>
      <c r="N7" s="820"/>
      <c r="O7" s="820"/>
      <c r="P7" s="820"/>
      <c r="Q7" s="820"/>
      <c r="R7" s="820"/>
      <c r="S7" s="820"/>
      <c r="T7" s="820"/>
      <c r="U7" s="820"/>
      <c r="V7" s="820"/>
      <c r="W7" s="820"/>
      <c r="X7" s="821"/>
      <c r="Y7" s="383" t="s">
        <v>307</v>
      </c>
      <c r="Z7" s="281"/>
      <c r="AA7" s="281"/>
      <c r="AB7" s="281"/>
      <c r="AC7" s="281"/>
      <c r="AD7" s="384"/>
      <c r="AE7" s="370" t="s">
        <v>636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208</v>
      </c>
      <c r="B8" s="817"/>
      <c r="C8" s="817"/>
      <c r="D8" s="817"/>
      <c r="E8" s="817"/>
      <c r="F8" s="818"/>
      <c r="G8" s="203" t="str">
        <f>入力規則等!A27</f>
        <v>-</v>
      </c>
      <c r="H8" s="204"/>
      <c r="I8" s="204"/>
      <c r="J8" s="204"/>
      <c r="K8" s="204"/>
      <c r="L8" s="204"/>
      <c r="M8" s="204"/>
      <c r="N8" s="204"/>
      <c r="O8" s="204"/>
      <c r="P8" s="204"/>
      <c r="Q8" s="204"/>
      <c r="R8" s="204"/>
      <c r="S8" s="204"/>
      <c r="T8" s="204"/>
      <c r="U8" s="204"/>
      <c r="V8" s="204"/>
      <c r="W8" s="204"/>
      <c r="X8" s="205"/>
      <c r="Y8" s="561" t="s">
        <v>209</v>
      </c>
      <c r="Z8" s="562"/>
      <c r="AA8" s="562"/>
      <c r="AB8" s="562"/>
      <c r="AC8" s="562"/>
      <c r="AD8" s="563"/>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64" t="s">
        <v>638</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4" t="s">
        <v>29</v>
      </c>
      <c r="B10" s="735"/>
      <c r="C10" s="735"/>
      <c r="D10" s="735"/>
      <c r="E10" s="735"/>
      <c r="F10" s="735"/>
      <c r="G10" s="667" t="s">
        <v>639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v>153</v>
      </c>
      <c r="Q13" s="149"/>
      <c r="R13" s="149"/>
      <c r="S13" s="149"/>
      <c r="T13" s="149"/>
      <c r="U13" s="149"/>
      <c r="V13" s="150"/>
      <c r="W13" s="148">
        <v>153</v>
      </c>
      <c r="X13" s="149"/>
      <c r="Y13" s="149"/>
      <c r="Z13" s="149"/>
      <c r="AA13" s="149"/>
      <c r="AB13" s="149"/>
      <c r="AC13" s="150"/>
      <c r="AD13" s="148">
        <v>151</v>
      </c>
      <c r="AE13" s="149"/>
      <c r="AF13" s="149"/>
      <c r="AG13" s="149"/>
      <c r="AH13" s="149"/>
      <c r="AI13" s="149"/>
      <c r="AJ13" s="150"/>
      <c r="AK13" s="148">
        <v>150</v>
      </c>
      <c r="AL13" s="149"/>
      <c r="AM13" s="149"/>
      <c r="AN13" s="149"/>
      <c r="AO13" s="149"/>
      <c r="AP13" s="149"/>
      <c r="AQ13" s="150"/>
      <c r="AR13" s="145">
        <v>186</v>
      </c>
      <c r="AS13" s="146"/>
      <c r="AT13" s="146"/>
      <c r="AU13" s="146"/>
      <c r="AV13" s="146"/>
      <c r="AW13" s="146"/>
      <c r="AX13" s="382"/>
    </row>
    <row r="14" spans="1:50" ht="21" customHeight="1" x14ac:dyDescent="0.15">
      <c r="A14" s="105"/>
      <c r="B14" s="106"/>
      <c r="C14" s="106"/>
      <c r="D14" s="106"/>
      <c r="E14" s="106"/>
      <c r="F14" s="107"/>
      <c r="G14" s="739"/>
      <c r="H14" s="740"/>
      <c r="I14" s="567" t="s">
        <v>8</v>
      </c>
      <c r="J14" s="621"/>
      <c r="K14" s="621"/>
      <c r="L14" s="621"/>
      <c r="M14" s="621"/>
      <c r="N14" s="621"/>
      <c r="O14" s="622"/>
      <c r="P14" s="148">
        <v>0</v>
      </c>
      <c r="Q14" s="149"/>
      <c r="R14" s="149"/>
      <c r="S14" s="149"/>
      <c r="T14" s="149"/>
      <c r="U14" s="149"/>
      <c r="V14" s="150"/>
      <c r="W14" s="148">
        <v>16</v>
      </c>
      <c r="X14" s="149"/>
      <c r="Y14" s="149"/>
      <c r="Z14" s="149"/>
      <c r="AA14" s="149"/>
      <c r="AB14" s="149"/>
      <c r="AC14" s="150"/>
      <c r="AD14" s="148" t="s">
        <v>640</v>
      </c>
      <c r="AE14" s="149"/>
      <c r="AF14" s="149"/>
      <c r="AG14" s="149"/>
      <c r="AH14" s="149"/>
      <c r="AI14" s="149"/>
      <c r="AJ14" s="150"/>
      <c r="AK14" s="148" t="s">
        <v>324</v>
      </c>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7" t="s">
        <v>50</v>
      </c>
      <c r="J15" s="568"/>
      <c r="K15" s="568"/>
      <c r="L15" s="568"/>
      <c r="M15" s="568"/>
      <c r="N15" s="568"/>
      <c r="O15" s="569"/>
      <c r="P15" s="148" t="s">
        <v>324</v>
      </c>
      <c r="Q15" s="149"/>
      <c r="R15" s="149"/>
      <c r="S15" s="149"/>
      <c r="T15" s="149"/>
      <c r="U15" s="149"/>
      <c r="V15" s="150"/>
      <c r="W15" s="148" t="s">
        <v>324</v>
      </c>
      <c r="X15" s="149"/>
      <c r="Y15" s="149"/>
      <c r="Z15" s="149"/>
      <c r="AA15" s="149"/>
      <c r="AB15" s="149"/>
      <c r="AC15" s="150"/>
      <c r="AD15" s="148" t="s">
        <v>640</v>
      </c>
      <c r="AE15" s="149"/>
      <c r="AF15" s="149"/>
      <c r="AG15" s="149"/>
      <c r="AH15" s="149"/>
      <c r="AI15" s="149"/>
      <c r="AJ15" s="150"/>
      <c r="AK15" s="148" t="s">
        <v>324</v>
      </c>
      <c r="AL15" s="149"/>
      <c r="AM15" s="149"/>
      <c r="AN15" s="149"/>
      <c r="AO15" s="149"/>
      <c r="AP15" s="149"/>
      <c r="AQ15" s="150"/>
      <c r="AR15" s="148" t="s">
        <v>781</v>
      </c>
      <c r="AS15" s="149"/>
      <c r="AT15" s="149"/>
      <c r="AU15" s="149"/>
      <c r="AV15" s="149"/>
      <c r="AW15" s="149"/>
      <c r="AX15" s="620"/>
    </row>
    <row r="16" spans="1:50" ht="21" customHeight="1" x14ac:dyDescent="0.15">
      <c r="A16" s="105"/>
      <c r="B16" s="106"/>
      <c r="C16" s="106"/>
      <c r="D16" s="106"/>
      <c r="E16" s="106"/>
      <c r="F16" s="107"/>
      <c r="G16" s="739"/>
      <c r="H16" s="740"/>
      <c r="I16" s="567" t="s">
        <v>51</v>
      </c>
      <c r="J16" s="568"/>
      <c r="K16" s="568"/>
      <c r="L16" s="568"/>
      <c r="M16" s="568"/>
      <c r="N16" s="568"/>
      <c r="O16" s="569"/>
      <c r="P16" s="148" t="s">
        <v>324</v>
      </c>
      <c r="Q16" s="149"/>
      <c r="R16" s="149"/>
      <c r="S16" s="149"/>
      <c r="T16" s="149"/>
      <c r="U16" s="149"/>
      <c r="V16" s="150"/>
      <c r="W16" s="148" t="s">
        <v>324</v>
      </c>
      <c r="X16" s="149"/>
      <c r="Y16" s="149"/>
      <c r="Z16" s="149"/>
      <c r="AA16" s="149"/>
      <c r="AB16" s="149"/>
      <c r="AC16" s="150"/>
      <c r="AD16" s="148" t="s">
        <v>640</v>
      </c>
      <c r="AE16" s="149"/>
      <c r="AF16" s="149"/>
      <c r="AG16" s="149"/>
      <c r="AH16" s="149"/>
      <c r="AI16" s="149"/>
      <c r="AJ16" s="150"/>
      <c r="AK16" s="148" t="s">
        <v>324</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7" t="s">
        <v>49</v>
      </c>
      <c r="J17" s="621"/>
      <c r="K17" s="621"/>
      <c r="L17" s="621"/>
      <c r="M17" s="621"/>
      <c r="N17" s="621"/>
      <c r="O17" s="622"/>
      <c r="P17" s="148" t="s">
        <v>324</v>
      </c>
      <c r="Q17" s="149"/>
      <c r="R17" s="149"/>
      <c r="S17" s="149"/>
      <c r="T17" s="149"/>
      <c r="U17" s="149"/>
      <c r="V17" s="150"/>
      <c r="W17" s="148" t="s">
        <v>324</v>
      </c>
      <c r="X17" s="149"/>
      <c r="Y17" s="149"/>
      <c r="Z17" s="149"/>
      <c r="AA17" s="149"/>
      <c r="AB17" s="149"/>
      <c r="AC17" s="150"/>
      <c r="AD17" s="148" t="s">
        <v>640</v>
      </c>
      <c r="AE17" s="149"/>
      <c r="AF17" s="149"/>
      <c r="AG17" s="149"/>
      <c r="AH17" s="149"/>
      <c r="AI17" s="149"/>
      <c r="AJ17" s="150"/>
      <c r="AK17" s="148" t="s">
        <v>324</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41"/>
      <c r="H18" s="742"/>
      <c r="I18" s="729" t="s">
        <v>20</v>
      </c>
      <c r="J18" s="730"/>
      <c r="K18" s="730"/>
      <c r="L18" s="730"/>
      <c r="M18" s="730"/>
      <c r="N18" s="730"/>
      <c r="O18" s="731"/>
      <c r="P18" s="154">
        <f>SUM(P13:V17)</f>
        <v>153</v>
      </c>
      <c r="Q18" s="155"/>
      <c r="R18" s="155"/>
      <c r="S18" s="155"/>
      <c r="T18" s="155"/>
      <c r="U18" s="155"/>
      <c r="V18" s="156"/>
      <c r="W18" s="154">
        <f>SUM(W13:AC17)</f>
        <v>169</v>
      </c>
      <c r="X18" s="155"/>
      <c r="Y18" s="155"/>
      <c r="Z18" s="155"/>
      <c r="AA18" s="155"/>
      <c r="AB18" s="155"/>
      <c r="AC18" s="156"/>
      <c r="AD18" s="154">
        <f>SUM(AD13:AJ17)</f>
        <v>151</v>
      </c>
      <c r="AE18" s="155"/>
      <c r="AF18" s="155"/>
      <c r="AG18" s="155"/>
      <c r="AH18" s="155"/>
      <c r="AI18" s="155"/>
      <c r="AJ18" s="156"/>
      <c r="AK18" s="154">
        <f>SUM(AK13:AQ17)</f>
        <v>150</v>
      </c>
      <c r="AL18" s="155"/>
      <c r="AM18" s="155"/>
      <c r="AN18" s="155"/>
      <c r="AO18" s="155"/>
      <c r="AP18" s="155"/>
      <c r="AQ18" s="156"/>
      <c r="AR18" s="154">
        <f>SUM(AR13:AX17)</f>
        <v>186</v>
      </c>
      <c r="AS18" s="155"/>
      <c r="AT18" s="155"/>
      <c r="AU18" s="155"/>
      <c r="AV18" s="155"/>
      <c r="AW18" s="155"/>
      <c r="AX18" s="529"/>
    </row>
    <row r="19" spans="1:50" ht="24.75" customHeight="1" x14ac:dyDescent="0.15">
      <c r="A19" s="105"/>
      <c r="B19" s="106"/>
      <c r="C19" s="106"/>
      <c r="D19" s="106"/>
      <c r="E19" s="106"/>
      <c r="F19" s="107"/>
      <c r="G19" s="527" t="s">
        <v>9</v>
      </c>
      <c r="H19" s="528"/>
      <c r="I19" s="528"/>
      <c r="J19" s="528"/>
      <c r="K19" s="528"/>
      <c r="L19" s="528"/>
      <c r="M19" s="528"/>
      <c r="N19" s="528"/>
      <c r="O19" s="528"/>
      <c r="P19" s="148">
        <v>150</v>
      </c>
      <c r="Q19" s="149"/>
      <c r="R19" s="149"/>
      <c r="S19" s="149"/>
      <c r="T19" s="149"/>
      <c r="U19" s="149"/>
      <c r="V19" s="150"/>
      <c r="W19" s="148">
        <v>163</v>
      </c>
      <c r="X19" s="149"/>
      <c r="Y19" s="149"/>
      <c r="Z19" s="149"/>
      <c r="AA19" s="149"/>
      <c r="AB19" s="149"/>
      <c r="AC19" s="150"/>
      <c r="AD19" s="148">
        <v>131</v>
      </c>
      <c r="AE19" s="149"/>
      <c r="AF19" s="149"/>
      <c r="AG19" s="149"/>
      <c r="AH19" s="149"/>
      <c r="AI19" s="149"/>
      <c r="AJ19" s="150"/>
      <c r="AK19" s="478"/>
      <c r="AL19" s="478"/>
      <c r="AM19" s="478"/>
      <c r="AN19" s="478"/>
      <c r="AO19" s="478"/>
      <c r="AP19" s="478"/>
      <c r="AQ19" s="478"/>
      <c r="AR19" s="478"/>
      <c r="AS19" s="478"/>
      <c r="AT19" s="478"/>
      <c r="AU19" s="478"/>
      <c r="AV19" s="478"/>
      <c r="AW19" s="478"/>
      <c r="AX19" s="530"/>
    </row>
    <row r="20" spans="1:50" ht="24.75" customHeight="1" x14ac:dyDescent="0.15">
      <c r="A20" s="105"/>
      <c r="B20" s="106"/>
      <c r="C20" s="106"/>
      <c r="D20" s="106"/>
      <c r="E20" s="106"/>
      <c r="F20" s="107"/>
      <c r="G20" s="527" t="s">
        <v>10</v>
      </c>
      <c r="H20" s="528"/>
      <c r="I20" s="528"/>
      <c r="J20" s="528"/>
      <c r="K20" s="528"/>
      <c r="L20" s="528"/>
      <c r="M20" s="528"/>
      <c r="N20" s="528"/>
      <c r="O20" s="528"/>
      <c r="P20" s="531">
        <f>IF(P18=0, "-", SUM(P19)/P18)</f>
        <v>0.98039215686274506</v>
      </c>
      <c r="Q20" s="531"/>
      <c r="R20" s="531"/>
      <c r="S20" s="531"/>
      <c r="T20" s="531"/>
      <c r="U20" s="531"/>
      <c r="V20" s="531"/>
      <c r="W20" s="531">
        <f t="shared" ref="W20" si="0">IF(W18=0, "-", SUM(W19)/W18)</f>
        <v>0.96449704142011838</v>
      </c>
      <c r="X20" s="531"/>
      <c r="Y20" s="531"/>
      <c r="Z20" s="531"/>
      <c r="AA20" s="531"/>
      <c r="AB20" s="531"/>
      <c r="AC20" s="531"/>
      <c r="AD20" s="531">
        <f t="shared" ref="AD20" si="1">IF(AD18=0, "-", SUM(AD19)/AD18)</f>
        <v>0.86754966887417218</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08"/>
      <c r="B21" s="109"/>
      <c r="C21" s="109"/>
      <c r="D21" s="109"/>
      <c r="E21" s="109"/>
      <c r="F21" s="110"/>
      <c r="G21" s="915" t="s">
        <v>273</v>
      </c>
      <c r="H21" s="916"/>
      <c r="I21" s="916"/>
      <c r="J21" s="916"/>
      <c r="K21" s="916"/>
      <c r="L21" s="916"/>
      <c r="M21" s="916"/>
      <c r="N21" s="916"/>
      <c r="O21" s="916"/>
      <c r="P21" s="531">
        <f>IF(P19=0, "-", SUM(P19)/SUM(P13,P14))</f>
        <v>0.98039215686274506</v>
      </c>
      <c r="Q21" s="531"/>
      <c r="R21" s="531"/>
      <c r="S21" s="531"/>
      <c r="T21" s="531"/>
      <c r="U21" s="531"/>
      <c r="V21" s="531"/>
      <c r="W21" s="531">
        <f t="shared" ref="W21" si="2">IF(W19=0, "-", SUM(W19)/SUM(W13,W14))</f>
        <v>0.96449704142011838</v>
      </c>
      <c r="X21" s="531"/>
      <c r="Y21" s="531"/>
      <c r="Z21" s="531"/>
      <c r="AA21" s="531"/>
      <c r="AB21" s="531"/>
      <c r="AC21" s="531"/>
      <c r="AD21" s="531">
        <f t="shared" ref="AD21" si="3">IF(AD19=0, "-", SUM(AD19)/SUM(AD13,AD14))</f>
        <v>0.86754966887417218</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106</v>
      </c>
      <c r="Q23" s="146"/>
      <c r="R23" s="146"/>
      <c r="S23" s="146"/>
      <c r="T23" s="146"/>
      <c r="U23" s="146"/>
      <c r="V23" s="147"/>
      <c r="W23" s="145">
        <v>140</v>
      </c>
      <c r="X23" s="146"/>
      <c r="Y23" s="146"/>
      <c r="Z23" s="146"/>
      <c r="AA23" s="146"/>
      <c r="AB23" s="146"/>
      <c r="AC23" s="147"/>
      <c r="AD23" s="134" t="s">
        <v>779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36</v>
      </c>
      <c r="Q24" s="149"/>
      <c r="R24" s="149"/>
      <c r="S24" s="149"/>
      <c r="T24" s="149"/>
      <c r="U24" s="149"/>
      <c r="V24" s="150"/>
      <c r="W24" s="148">
        <v>38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643</v>
      </c>
      <c r="H25" s="121"/>
      <c r="I25" s="121"/>
      <c r="J25" s="121"/>
      <c r="K25" s="121"/>
      <c r="L25" s="121"/>
      <c r="M25" s="121"/>
      <c r="N25" s="121"/>
      <c r="O25" s="122"/>
      <c r="P25" s="148">
        <v>5</v>
      </c>
      <c r="Q25" s="149"/>
      <c r="R25" s="149"/>
      <c r="S25" s="149"/>
      <c r="T25" s="149"/>
      <c r="U25" s="149"/>
      <c r="V25" s="150"/>
      <c r="W25" s="148">
        <v>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644</v>
      </c>
      <c r="H26" s="121"/>
      <c r="I26" s="121"/>
      <c r="J26" s="121"/>
      <c r="K26" s="121"/>
      <c r="L26" s="121"/>
      <c r="M26" s="121"/>
      <c r="N26" s="121"/>
      <c r="O26" s="122"/>
      <c r="P26" s="148">
        <v>2</v>
      </c>
      <c r="Q26" s="149"/>
      <c r="R26" s="149"/>
      <c r="S26" s="149"/>
      <c r="T26" s="149"/>
      <c r="U26" s="149"/>
      <c r="V26" s="150"/>
      <c r="W26" s="148">
        <v>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645</v>
      </c>
      <c r="H27" s="121"/>
      <c r="I27" s="121"/>
      <c r="J27" s="121"/>
      <c r="K27" s="121"/>
      <c r="L27" s="121"/>
      <c r="M27" s="121"/>
      <c r="N27" s="121"/>
      <c r="O27" s="122"/>
      <c r="P27" s="148">
        <v>1</v>
      </c>
      <c r="Q27" s="149"/>
      <c r="R27" s="149"/>
      <c r="S27" s="149"/>
      <c r="T27" s="149"/>
      <c r="U27" s="149"/>
      <c r="V27" s="150"/>
      <c r="W27" s="148">
        <v>1</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150</v>
      </c>
      <c r="Q29" s="149"/>
      <c r="R29" s="149"/>
      <c r="S29" s="149"/>
      <c r="T29" s="149"/>
      <c r="U29" s="149"/>
      <c r="V29" s="150"/>
      <c r="W29" s="196">
        <f>AR13</f>
        <v>186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1" t="s">
        <v>269</v>
      </c>
      <c r="B30" s="502"/>
      <c r="C30" s="502"/>
      <c r="D30" s="502"/>
      <c r="E30" s="502"/>
      <c r="F30" s="503"/>
      <c r="G30" s="642" t="s">
        <v>145</v>
      </c>
      <c r="H30" s="378"/>
      <c r="I30" s="378"/>
      <c r="J30" s="378"/>
      <c r="K30" s="378"/>
      <c r="L30" s="378"/>
      <c r="M30" s="378"/>
      <c r="N30" s="378"/>
      <c r="O30" s="571"/>
      <c r="P30" s="570" t="s">
        <v>58</v>
      </c>
      <c r="Q30" s="378"/>
      <c r="R30" s="378"/>
      <c r="S30" s="378"/>
      <c r="T30" s="378"/>
      <c r="U30" s="378"/>
      <c r="V30" s="378"/>
      <c r="W30" s="378"/>
      <c r="X30" s="571"/>
      <c r="Y30" s="457"/>
      <c r="Z30" s="458"/>
      <c r="AA30" s="459"/>
      <c r="AB30" s="373" t="s">
        <v>11</v>
      </c>
      <c r="AC30" s="374"/>
      <c r="AD30" s="375"/>
      <c r="AE30" s="373" t="s">
        <v>308</v>
      </c>
      <c r="AF30" s="374"/>
      <c r="AG30" s="374"/>
      <c r="AH30" s="375"/>
      <c r="AI30" s="376" t="s">
        <v>330</v>
      </c>
      <c r="AJ30" s="376"/>
      <c r="AK30" s="376"/>
      <c r="AL30" s="373"/>
      <c r="AM30" s="376" t="s">
        <v>427</v>
      </c>
      <c r="AN30" s="376"/>
      <c r="AO30" s="376"/>
      <c r="AP30" s="373"/>
      <c r="AQ30" s="633" t="s">
        <v>184</v>
      </c>
      <c r="AR30" s="634"/>
      <c r="AS30" s="634"/>
      <c r="AT30" s="635"/>
      <c r="AU30" s="378" t="s">
        <v>133</v>
      </c>
      <c r="AV30" s="378"/>
      <c r="AW30" s="378"/>
      <c r="AX30" s="379"/>
    </row>
    <row r="31" spans="1:50" ht="18.75" customHeight="1" x14ac:dyDescent="0.15">
      <c r="A31" s="504"/>
      <c r="B31" s="505"/>
      <c r="C31" s="505"/>
      <c r="D31" s="505"/>
      <c r="E31" s="505"/>
      <c r="F31" s="506"/>
      <c r="G31" s="559"/>
      <c r="H31" s="366"/>
      <c r="I31" s="366"/>
      <c r="J31" s="366"/>
      <c r="K31" s="366"/>
      <c r="L31" s="366"/>
      <c r="M31" s="366"/>
      <c r="N31" s="366"/>
      <c r="O31" s="560"/>
      <c r="P31" s="572"/>
      <c r="Q31" s="366"/>
      <c r="R31" s="366"/>
      <c r="S31" s="366"/>
      <c r="T31" s="366"/>
      <c r="U31" s="366"/>
      <c r="V31" s="366"/>
      <c r="W31" s="366"/>
      <c r="X31" s="560"/>
      <c r="Y31" s="460"/>
      <c r="Z31" s="461"/>
      <c r="AA31" s="462"/>
      <c r="AB31" s="323"/>
      <c r="AC31" s="324"/>
      <c r="AD31" s="325"/>
      <c r="AE31" s="323"/>
      <c r="AF31" s="324"/>
      <c r="AG31" s="324"/>
      <c r="AH31" s="325"/>
      <c r="AI31" s="377"/>
      <c r="AJ31" s="377"/>
      <c r="AK31" s="377"/>
      <c r="AL31" s="323"/>
      <c r="AM31" s="377"/>
      <c r="AN31" s="377"/>
      <c r="AO31" s="377"/>
      <c r="AP31" s="323"/>
      <c r="AQ31" s="216"/>
      <c r="AR31" s="163"/>
      <c r="AS31" s="164" t="s">
        <v>185</v>
      </c>
      <c r="AT31" s="187"/>
      <c r="AU31" s="256"/>
      <c r="AV31" s="256"/>
      <c r="AW31" s="366" t="s">
        <v>175</v>
      </c>
      <c r="AX31" s="367"/>
    </row>
    <row r="32" spans="1:50" ht="23.25" customHeight="1" x14ac:dyDescent="0.15">
      <c r="A32" s="507"/>
      <c r="B32" s="505"/>
      <c r="C32" s="505"/>
      <c r="D32" s="505"/>
      <c r="E32" s="505"/>
      <c r="F32" s="506"/>
      <c r="G32" s="532" t="s">
        <v>646</v>
      </c>
      <c r="H32" s="533"/>
      <c r="I32" s="533"/>
      <c r="J32" s="533"/>
      <c r="K32" s="533"/>
      <c r="L32" s="533"/>
      <c r="M32" s="533"/>
      <c r="N32" s="533"/>
      <c r="O32" s="534"/>
      <c r="P32" s="176" t="s">
        <v>647</v>
      </c>
      <c r="Q32" s="176"/>
      <c r="R32" s="176"/>
      <c r="S32" s="176"/>
      <c r="T32" s="176"/>
      <c r="U32" s="176"/>
      <c r="V32" s="176"/>
      <c r="W32" s="176"/>
      <c r="X32" s="218"/>
      <c r="Y32" s="330" t="s">
        <v>12</v>
      </c>
      <c r="Z32" s="541"/>
      <c r="AA32" s="542"/>
      <c r="AB32" s="543" t="s">
        <v>648</v>
      </c>
      <c r="AC32" s="543"/>
      <c r="AD32" s="543"/>
      <c r="AE32" s="354">
        <v>980</v>
      </c>
      <c r="AF32" s="355"/>
      <c r="AG32" s="355"/>
      <c r="AH32" s="355"/>
      <c r="AI32" s="354">
        <v>1051</v>
      </c>
      <c r="AJ32" s="355"/>
      <c r="AK32" s="355"/>
      <c r="AL32" s="355"/>
      <c r="AM32" s="354">
        <v>904</v>
      </c>
      <c r="AN32" s="355"/>
      <c r="AO32" s="355"/>
      <c r="AP32" s="355"/>
      <c r="AQ32" s="151"/>
      <c r="AR32" s="152"/>
      <c r="AS32" s="152"/>
      <c r="AT32" s="153"/>
      <c r="AU32" s="355"/>
      <c r="AV32" s="355"/>
      <c r="AW32" s="355"/>
      <c r="AX32" s="356"/>
    </row>
    <row r="33" spans="1:51" ht="23.25" customHeight="1" x14ac:dyDescent="0.15">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88" t="s">
        <v>53</v>
      </c>
      <c r="Z33" s="283"/>
      <c r="AA33" s="284"/>
      <c r="AB33" s="514" t="s">
        <v>648</v>
      </c>
      <c r="AC33" s="514"/>
      <c r="AD33" s="514"/>
      <c r="AE33" s="354">
        <v>1060</v>
      </c>
      <c r="AF33" s="355"/>
      <c r="AG33" s="355"/>
      <c r="AH33" s="355"/>
      <c r="AI33" s="354">
        <v>1060</v>
      </c>
      <c r="AJ33" s="355"/>
      <c r="AK33" s="355"/>
      <c r="AL33" s="355"/>
      <c r="AM33" s="354">
        <v>1060</v>
      </c>
      <c r="AN33" s="355"/>
      <c r="AO33" s="355"/>
      <c r="AP33" s="355"/>
      <c r="AQ33" s="151"/>
      <c r="AR33" s="152"/>
      <c r="AS33" s="152"/>
      <c r="AT33" s="153"/>
      <c r="AU33" s="355"/>
      <c r="AV33" s="355"/>
      <c r="AW33" s="355"/>
      <c r="AX33" s="356"/>
    </row>
    <row r="34" spans="1:51" ht="23.25" customHeight="1" x14ac:dyDescent="0.15">
      <c r="A34" s="507"/>
      <c r="B34" s="505"/>
      <c r="C34" s="505"/>
      <c r="D34" s="505"/>
      <c r="E34" s="505"/>
      <c r="F34" s="506"/>
      <c r="G34" s="538"/>
      <c r="H34" s="539"/>
      <c r="I34" s="539"/>
      <c r="J34" s="539"/>
      <c r="K34" s="539"/>
      <c r="L34" s="539"/>
      <c r="M34" s="539"/>
      <c r="N34" s="539"/>
      <c r="O34" s="540"/>
      <c r="P34" s="179"/>
      <c r="Q34" s="179"/>
      <c r="R34" s="179"/>
      <c r="S34" s="179"/>
      <c r="T34" s="179"/>
      <c r="U34" s="179"/>
      <c r="V34" s="179"/>
      <c r="W34" s="179"/>
      <c r="X34" s="223"/>
      <c r="Y34" s="288" t="s">
        <v>13</v>
      </c>
      <c r="Z34" s="283"/>
      <c r="AA34" s="284"/>
      <c r="AB34" s="489" t="s">
        <v>176</v>
      </c>
      <c r="AC34" s="489"/>
      <c r="AD34" s="489"/>
      <c r="AE34" s="354">
        <v>108</v>
      </c>
      <c r="AF34" s="355"/>
      <c r="AG34" s="355"/>
      <c r="AH34" s="355"/>
      <c r="AI34" s="354">
        <v>101</v>
      </c>
      <c r="AJ34" s="355"/>
      <c r="AK34" s="355"/>
      <c r="AL34" s="355"/>
      <c r="AM34" s="354">
        <v>117</v>
      </c>
      <c r="AN34" s="355"/>
      <c r="AO34" s="355"/>
      <c r="AP34" s="355"/>
      <c r="AQ34" s="151"/>
      <c r="AR34" s="152"/>
      <c r="AS34" s="152"/>
      <c r="AT34" s="153"/>
      <c r="AU34" s="355"/>
      <c r="AV34" s="355"/>
      <c r="AW34" s="355"/>
      <c r="AX34" s="356"/>
    </row>
    <row r="35" spans="1:51" ht="23.25" customHeight="1" x14ac:dyDescent="0.15">
      <c r="A35" s="888" t="s">
        <v>298</v>
      </c>
      <c r="B35" s="889"/>
      <c r="C35" s="889"/>
      <c r="D35" s="889"/>
      <c r="E35" s="889"/>
      <c r="F35" s="890"/>
      <c r="G35" s="894" t="s">
        <v>649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6" t="s">
        <v>269</v>
      </c>
      <c r="B37" s="637"/>
      <c r="C37" s="637"/>
      <c r="D37" s="637"/>
      <c r="E37" s="637"/>
      <c r="F37" s="638"/>
      <c r="G37" s="557" t="s">
        <v>145</v>
      </c>
      <c r="H37" s="368"/>
      <c r="I37" s="368"/>
      <c r="J37" s="368"/>
      <c r="K37" s="368"/>
      <c r="L37" s="368"/>
      <c r="M37" s="368"/>
      <c r="N37" s="368"/>
      <c r="O37" s="558"/>
      <c r="P37" s="623" t="s">
        <v>58</v>
      </c>
      <c r="Q37" s="368"/>
      <c r="R37" s="368"/>
      <c r="S37" s="368"/>
      <c r="T37" s="368"/>
      <c r="U37" s="368"/>
      <c r="V37" s="368"/>
      <c r="W37" s="368"/>
      <c r="X37" s="558"/>
      <c r="Y37" s="624"/>
      <c r="Z37" s="625"/>
      <c r="AA37" s="626"/>
      <c r="AB37" s="627" t="s">
        <v>11</v>
      </c>
      <c r="AC37" s="628"/>
      <c r="AD37" s="629"/>
      <c r="AE37" s="326" t="s">
        <v>308</v>
      </c>
      <c r="AF37" s="326"/>
      <c r="AG37" s="326"/>
      <c r="AH37" s="326"/>
      <c r="AI37" s="326" t="s">
        <v>330</v>
      </c>
      <c r="AJ37" s="326"/>
      <c r="AK37" s="326"/>
      <c r="AL37" s="326"/>
      <c r="AM37" s="326" t="s">
        <v>427</v>
      </c>
      <c r="AN37" s="326"/>
      <c r="AO37" s="326"/>
      <c r="AP37" s="326"/>
      <c r="AQ37" s="252" t="s">
        <v>184</v>
      </c>
      <c r="AR37" s="253"/>
      <c r="AS37" s="253"/>
      <c r="AT37" s="254"/>
      <c r="AU37" s="368" t="s">
        <v>133</v>
      </c>
      <c r="AV37" s="368"/>
      <c r="AW37" s="368"/>
      <c r="AX37" s="369"/>
      <c r="AY37">
        <f>COUNTA($G$39)</f>
        <v>0</v>
      </c>
    </row>
    <row r="38" spans="1:51" ht="18.75" hidden="1" customHeight="1" x14ac:dyDescent="0.15">
      <c r="A38" s="504"/>
      <c r="B38" s="505"/>
      <c r="C38" s="505"/>
      <c r="D38" s="505"/>
      <c r="E38" s="505"/>
      <c r="F38" s="506"/>
      <c r="G38" s="559"/>
      <c r="H38" s="366"/>
      <c r="I38" s="366"/>
      <c r="J38" s="366"/>
      <c r="K38" s="366"/>
      <c r="L38" s="366"/>
      <c r="M38" s="366"/>
      <c r="N38" s="366"/>
      <c r="O38" s="560"/>
      <c r="P38" s="572"/>
      <c r="Q38" s="366"/>
      <c r="R38" s="366"/>
      <c r="S38" s="366"/>
      <c r="T38" s="366"/>
      <c r="U38" s="366"/>
      <c r="V38" s="366"/>
      <c r="W38" s="366"/>
      <c r="X38" s="560"/>
      <c r="Y38" s="460"/>
      <c r="Z38" s="461"/>
      <c r="AA38" s="462"/>
      <c r="AB38" s="323"/>
      <c r="AC38" s="324"/>
      <c r="AD38" s="325"/>
      <c r="AE38" s="326"/>
      <c r="AF38" s="326"/>
      <c r="AG38" s="326"/>
      <c r="AH38" s="326"/>
      <c r="AI38" s="326"/>
      <c r="AJ38" s="326"/>
      <c r="AK38" s="326"/>
      <c r="AL38" s="326"/>
      <c r="AM38" s="326"/>
      <c r="AN38" s="326"/>
      <c r="AO38" s="326"/>
      <c r="AP38" s="326"/>
      <c r="AQ38" s="216"/>
      <c r="AR38" s="163"/>
      <c r="AS38" s="164" t="s">
        <v>185</v>
      </c>
      <c r="AT38" s="187"/>
      <c r="AU38" s="256"/>
      <c r="AV38" s="256"/>
      <c r="AW38" s="366" t="s">
        <v>175</v>
      </c>
      <c r="AX38" s="367"/>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6"/>
      <c r="Q39" s="176"/>
      <c r="R39" s="176"/>
      <c r="S39" s="176"/>
      <c r="T39" s="176"/>
      <c r="U39" s="176"/>
      <c r="V39" s="176"/>
      <c r="W39" s="176"/>
      <c r="X39" s="218"/>
      <c r="Y39" s="330" t="s">
        <v>12</v>
      </c>
      <c r="Z39" s="541"/>
      <c r="AA39" s="542"/>
      <c r="AB39" s="543"/>
      <c r="AC39" s="543"/>
      <c r="AD39" s="543"/>
      <c r="AE39" s="354"/>
      <c r="AF39" s="355"/>
      <c r="AG39" s="355"/>
      <c r="AH39" s="355"/>
      <c r="AI39" s="354"/>
      <c r="AJ39" s="355"/>
      <c r="AK39" s="355"/>
      <c r="AL39" s="355"/>
      <c r="AM39" s="354"/>
      <c r="AN39" s="355"/>
      <c r="AO39" s="355"/>
      <c r="AP39" s="355"/>
      <c r="AQ39" s="151"/>
      <c r="AR39" s="152"/>
      <c r="AS39" s="152"/>
      <c r="AT39" s="153"/>
      <c r="AU39" s="355"/>
      <c r="AV39" s="355"/>
      <c r="AW39" s="355"/>
      <c r="AX39" s="356"/>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88" t="s">
        <v>53</v>
      </c>
      <c r="Z40" s="283"/>
      <c r="AA40" s="284"/>
      <c r="AB40" s="514"/>
      <c r="AC40" s="514"/>
      <c r="AD40" s="514"/>
      <c r="AE40" s="354"/>
      <c r="AF40" s="355"/>
      <c r="AG40" s="355"/>
      <c r="AH40" s="355"/>
      <c r="AI40" s="354"/>
      <c r="AJ40" s="355"/>
      <c r="AK40" s="355"/>
      <c r="AL40" s="355"/>
      <c r="AM40" s="354"/>
      <c r="AN40" s="355"/>
      <c r="AO40" s="355"/>
      <c r="AP40" s="355"/>
      <c r="AQ40" s="151"/>
      <c r="AR40" s="152"/>
      <c r="AS40" s="152"/>
      <c r="AT40" s="153"/>
      <c r="AU40" s="355"/>
      <c r="AV40" s="355"/>
      <c r="AW40" s="355"/>
      <c r="AX40" s="356"/>
      <c r="AY40">
        <f t="shared" si="4"/>
        <v>0</v>
      </c>
    </row>
    <row r="41" spans="1:51" ht="23.25" hidden="1" customHeight="1" x14ac:dyDescent="0.15">
      <c r="A41" s="639"/>
      <c r="B41" s="640"/>
      <c r="C41" s="640"/>
      <c r="D41" s="640"/>
      <c r="E41" s="640"/>
      <c r="F41" s="641"/>
      <c r="G41" s="538"/>
      <c r="H41" s="539"/>
      <c r="I41" s="539"/>
      <c r="J41" s="539"/>
      <c r="K41" s="539"/>
      <c r="L41" s="539"/>
      <c r="M41" s="539"/>
      <c r="N41" s="539"/>
      <c r="O41" s="540"/>
      <c r="P41" s="179"/>
      <c r="Q41" s="179"/>
      <c r="R41" s="179"/>
      <c r="S41" s="179"/>
      <c r="T41" s="179"/>
      <c r="U41" s="179"/>
      <c r="V41" s="179"/>
      <c r="W41" s="179"/>
      <c r="X41" s="223"/>
      <c r="Y41" s="288" t="s">
        <v>13</v>
      </c>
      <c r="Z41" s="283"/>
      <c r="AA41" s="284"/>
      <c r="AB41" s="489" t="s">
        <v>176</v>
      </c>
      <c r="AC41" s="489"/>
      <c r="AD41" s="489"/>
      <c r="AE41" s="354"/>
      <c r="AF41" s="355"/>
      <c r="AG41" s="355"/>
      <c r="AH41" s="355"/>
      <c r="AI41" s="354"/>
      <c r="AJ41" s="355"/>
      <c r="AK41" s="355"/>
      <c r="AL41" s="355"/>
      <c r="AM41" s="354"/>
      <c r="AN41" s="355"/>
      <c r="AO41" s="355"/>
      <c r="AP41" s="355"/>
      <c r="AQ41" s="151"/>
      <c r="AR41" s="152"/>
      <c r="AS41" s="152"/>
      <c r="AT41" s="153"/>
      <c r="AU41" s="355"/>
      <c r="AV41" s="355"/>
      <c r="AW41" s="355"/>
      <c r="AX41" s="356"/>
      <c r="AY41">
        <f t="shared" si="4"/>
        <v>0</v>
      </c>
    </row>
    <row r="42" spans="1:51" ht="23.25" hidden="1" customHeight="1" x14ac:dyDescent="0.15">
      <c r="A42" s="888" t="s">
        <v>298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6" t="s">
        <v>269</v>
      </c>
      <c r="B44" s="637"/>
      <c r="C44" s="637"/>
      <c r="D44" s="637"/>
      <c r="E44" s="637"/>
      <c r="F44" s="638"/>
      <c r="G44" s="557" t="s">
        <v>145</v>
      </c>
      <c r="H44" s="368"/>
      <c r="I44" s="368"/>
      <c r="J44" s="368"/>
      <c r="K44" s="368"/>
      <c r="L44" s="368"/>
      <c r="M44" s="368"/>
      <c r="N44" s="368"/>
      <c r="O44" s="558"/>
      <c r="P44" s="623" t="s">
        <v>58</v>
      </c>
      <c r="Q44" s="368"/>
      <c r="R44" s="368"/>
      <c r="S44" s="368"/>
      <c r="T44" s="368"/>
      <c r="U44" s="368"/>
      <c r="V44" s="368"/>
      <c r="W44" s="368"/>
      <c r="X44" s="558"/>
      <c r="Y44" s="624"/>
      <c r="Z44" s="625"/>
      <c r="AA44" s="626"/>
      <c r="AB44" s="627" t="s">
        <v>11</v>
      </c>
      <c r="AC44" s="628"/>
      <c r="AD44" s="629"/>
      <c r="AE44" s="326" t="s">
        <v>308</v>
      </c>
      <c r="AF44" s="326"/>
      <c r="AG44" s="326"/>
      <c r="AH44" s="326"/>
      <c r="AI44" s="326" t="s">
        <v>330</v>
      </c>
      <c r="AJ44" s="326"/>
      <c r="AK44" s="326"/>
      <c r="AL44" s="326"/>
      <c r="AM44" s="326" t="s">
        <v>427</v>
      </c>
      <c r="AN44" s="326"/>
      <c r="AO44" s="326"/>
      <c r="AP44" s="326"/>
      <c r="AQ44" s="252" t="s">
        <v>184</v>
      </c>
      <c r="AR44" s="253"/>
      <c r="AS44" s="253"/>
      <c r="AT44" s="254"/>
      <c r="AU44" s="368" t="s">
        <v>133</v>
      </c>
      <c r="AV44" s="368"/>
      <c r="AW44" s="368"/>
      <c r="AX44" s="369"/>
      <c r="AY44">
        <f>COUNTA($G$46)</f>
        <v>0</v>
      </c>
    </row>
    <row r="45" spans="1:51" ht="18.75" hidden="1" customHeight="1" x14ac:dyDescent="0.15">
      <c r="A45" s="504"/>
      <c r="B45" s="505"/>
      <c r="C45" s="505"/>
      <c r="D45" s="505"/>
      <c r="E45" s="505"/>
      <c r="F45" s="506"/>
      <c r="G45" s="559"/>
      <c r="H45" s="366"/>
      <c r="I45" s="366"/>
      <c r="J45" s="366"/>
      <c r="K45" s="366"/>
      <c r="L45" s="366"/>
      <c r="M45" s="366"/>
      <c r="N45" s="366"/>
      <c r="O45" s="560"/>
      <c r="P45" s="572"/>
      <c r="Q45" s="366"/>
      <c r="R45" s="366"/>
      <c r="S45" s="366"/>
      <c r="T45" s="366"/>
      <c r="U45" s="366"/>
      <c r="V45" s="366"/>
      <c r="W45" s="366"/>
      <c r="X45" s="560"/>
      <c r="Y45" s="460"/>
      <c r="Z45" s="461"/>
      <c r="AA45" s="462"/>
      <c r="AB45" s="323"/>
      <c r="AC45" s="324"/>
      <c r="AD45" s="325"/>
      <c r="AE45" s="326"/>
      <c r="AF45" s="326"/>
      <c r="AG45" s="326"/>
      <c r="AH45" s="326"/>
      <c r="AI45" s="326"/>
      <c r="AJ45" s="326"/>
      <c r="AK45" s="326"/>
      <c r="AL45" s="326"/>
      <c r="AM45" s="326"/>
      <c r="AN45" s="326"/>
      <c r="AO45" s="326"/>
      <c r="AP45" s="326"/>
      <c r="AQ45" s="216"/>
      <c r="AR45" s="163"/>
      <c r="AS45" s="164" t="s">
        <v>185</v>
      </c>
      <c r="AT45" s="187"/>
      <c r="AU45" s="256"/>
      <c r="AV45" s="256"/>
      <c r="AW45" s="366" t="s">
        <v>175</v>
      </c>
      <c r="AX45" s="367"/>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6"/>
      <c r="Q46" s="176"/>
      <c r="R46" s="176"/>
      <c r="S46" s="176"/>
      <c r="T46" s="176"/>
      <c r="U46" s="176"/>
      <c r="V46" s="176"/>
      <c r="W46" s="176"/>
      <c r="X46" s="218"/>
      <c r="Y46" s="330" t="s">
        <v>12</v>
      </c>
      <c r="Z46" s="541"/>
      <c r="AA46" s="542"/>
      <c r="AB46" s="543"/>
      <c r="AC46" s="543"/>
      <c r="AD46" s="543"/>
      <c r="AE46" s="349"/>
      <c r="AF46" s="349"/>
      <c r="AG46" s="349"/>
      <c r="AH46" s="349"/>
      <c r="AI46" s="349"/>
      <c r="AJ46" s="349"/>
      <c r="AK46" s="349"/>
      <c r="AL46" s="349"/>
      <c r="AM46" s="349"/>
      <c r="AN46" s="349"/>
      <c r="AO46" s="349"/>
      <c r="AP46" s="349"/>
      <c r="AQ46" s="151"/>
      <c r="AR46" s="152"/>
      <c r="AS46" s="152"/>
      <c r="AT46" s="153"/>
      <c r="AU46" s="355"/>
      <c r="AV46" s="355"/>
      <c r="AW46" s="355"/>
      <c r="AX46" s="356"/>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88" t="s">
        <v>53</v>
      </c>
      <c r="Z47" s="283"/>
      <c r="AA47" s="284"/>
      <c r="AB47" s="514"/>
      <c r="AC47" s="514"/>
      <c r="AD47" s="514"/>
      <c r="AE47" s="354"/>
      <c r="AF47" s="355"/>
      <c r="AG47" s="355"/>
      <c r="AH47" s="355"/>
      <c r="AI47" s="354"/>
      <c r="AJ47" s="355"/>
      <c r="AK47" s="355"/>
      <c r="AL47" s="355"/>
      <c r="AM47" s="354"/>
      <c r="AN47" s="355"/>
      <c r="AO47" s="355"/>
      <c r="AP47" s="355"/>
      <c r="AQ47" s="151"/>
      <c r="AR47" s="152"/>
      <c r="AS47" s="152"/>
      <c r="AT47" s="153"/>
      <c r="AU47" s="355"/>
      <c r="AV47" s="355"/>
      <c r="AW47" s="355"/>
      <c r="AX47" s="356"/>
      <c r="AY47">
        <f t="shared" si="5"/>
        <v>0</v>
      </c>
    </row>
    <row r="48" spans="1:51" ht="23.25" hidden="1" customHeight="1" x14ac:dyDescent="0.15">
      <c r="A48" s="639"/>
      <c r="B48" s="640"/>
      <c r="C48" s="640"/>
      <c r="D48" s="640"/>
      <c r="E48" s="640"/>
      <c r="F48" s="641"/>
      <c r="G48" s="538"/>
      <c r="H48" s="539"/>
      <c r="I48" s="539"/>
      <c r="J48" s="539"/>
      <c r="K48" s="539"/>
      <c r="L48" s="539"/>
      <c r="M48" s="539"/>
      <c r="N48" s="539"/>
      <c r="O48" s="540"/>
      <c r="P48" s="179"/>
      <c r="Q48" s="179"/>
      <c r="R48" s="179"/>
      <c r="S48" s="179"/>
      <c r="T48" s="179"/>
      <c r="U48" s="179"/>
      <c r="V48" s="179"/>
      <c r="W48" s="179"/>
      <c r="X48" s="223"/>
      <c r="Y48" s="288" t="s">
        <v>13</v>
      </c>
      <c r="Z48" s="283"/>
      <c r="AA48" s="284"/>
      <c r="AB48" s="489" t="s">
        <v>176</v>
      </c>
      <c r="AC48" s="489"/>
      <c r="AD48" s="489"/>
      <c r="AE48" s="354"/>
      <c r="AF48" s="355"/>
      <c r="AG48" s="355"/>
      <c r="AH48" s="355"/>
      <c r="AI48" s="354"/>
      <c r="AJ48" s="355"/>
      <c r="AK48" s="355"/>
      <c r="AL48" s="355"/>
      <c r="AM48" s="354"/>
      <c r="AN48" s="355"/>
      <c r="AO48" s="355"/>
      <c r="AP48" s="355"/>
      <c r="AQ48" s="151"/>
      <c r="AR48" s="152"/>
      <c r="AS48" s="152"/>
      <c r="AT48" s="153"/>
      <c r="AU48" s="355"/>
      <c r="AV48" s="355"/>
      <c r="AW48" s="355"/>
      <c r="AX48" s="356"/>
      <c r="AY48">
        <f t="shared" si="5"/>
        <v>0</v>
      </c>
    </row>
    <row r="49" spans="1:51" ht="23.25" hidden="1" customHeight="1" x14ac:dyDescent="0.15">
      <c r="A49" s="888" t="s">
        <v>298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4" t="s">
        <v>269</v>
      </c>
      <c r="B51" s="505"/>
      <c r="C51" s="505"/>
      <c r="D51" s="505"/>
      <c r="E51" s="505"/>
      <c r="F51" s="506"/>
      <c r="G51" s="557" t="s">
        <v>145</v>
      </c>
      <c r="H51" s="368"/>
      <c r="I51" s="368"/>
      <c r="J51" s="368"/>
      <c r="K51" s="368"/>
      <c r="L51" s="368"/>
      <c r="M51" s="368"/>
      <c r="N51" s="368"/>
      <c r="O51" s="558"/>
      <c r="P51" s="623" t="s">
        <v>58</v>
      </c>
      <c r="Q51" s="368"/>
      <c r="R51" s="368"/>
      <c r="S51" s="368"/>
      <c r="T51" s="368"/>
      <c r="U51" s="368"/>
      <c r="V51" s="368"/>
      <c r="W51" s="368"/>
      <c r="X51" s="558"/>
      <c r="Y51" s="624"/>
      <c r="Z51" s="625"/>
      <c r="AA51" s="626"/>
      <c r="AB51" s="627" t="s">
        <v>11</v>
      </c>
      <c r="AC51" s="628"/>
      <c r="AD51" s="629"/>
      <c r="AE51" s="326" t="s">
        <v>308</v>
      </c>
      <c r="AF51" s="326"/>
      <c r="AG51" s="326"/>
      <c r="AH51" s="326"/>
      <c r="AI51" s="326" t="s">
        <v>330</v>
      </c>
      <c r="AJ51" s="326"/>
      <c r="AK51" s="326"/>
      <c r="AL51" s="326"/>
      <c r="AM51" s="326" t="s">
        <v>427</v>
      </c>
      <c r="AN51" s="326"/>
      <c r="AO51" s="326"/>
      <c r="AP51" s="326"/>
      <c r="AQ51" s="252" t="s">
        <v>184</v>
      </c>
      <c r="AR51" s="253"/>
      <c r="AS51" s="253"/>
      <c r="AT51" s="254"/>
      <c r="AU51" s="364" t="s">
        <v>133</v>
      </c>
      <c r="AV51" s="364"/>
      <c r="AW51" s="364"/>
      <c r="AX51" s="365"/>
      <c r="AY51">
        <f>COUNTA($G$53)</f>
        <v>0</v>
      </c>
    </row>
    <row r="52" spans="1:51" ht="18.75" hidden="1" customHeight="1" x14ac:dyDescent="0.15">
      <c r="A52" s="504"/>
      <c r="B52" s="505"/>
      <c r="C52" s="505"/>
      <c r="D52" s="505"/>
      <c r="E52" s="505"/>
      <c r="F52" s="506"/>
      <c r="G52" s="559"/>
      <c r="H52" s="366"/>
      <c r="I52" s="366"/>
      <c r="J52" s="366"/>
      <c r="K52" s="366"/>
      <c r="L52" s="366"/>
      <c r="M52" s="366"/>
      <c r="N52" s="366"/>
      <c r="O52" s="560"/>
      <c r="P52" s="572"/>
      <c r="Q52" s="366"/>
      <c r="R52" s="366"/>
      <c r="S52" s="366"/>
      <c r="T52" s="366"/>
      <c r="U52" s="366"/>
      <c r="V52" s="366"/>
      <c r="W52" s="366"/>
      <c r="X52" s="560"/>
      <c r="Y52" s="460"/>
      <c r="Z52" s="461"/>
      <c r="AA52" s="462"/>
      <c r="AB52" s="323"/>
      <c r="AC52" s="324"/>
      <c r="AD52" s="325"/>
      <c r="AE52" s="326"/>
      <c r="AF52" s="326"/>
      <c r="AG52" s="326"/>
      <c r="AH52" s="326"/>
      <c r="AI52" s="326"/>
      <c r="AJ52" s="326"/>
      <c r="AK52" s="326"/>
      <c r="AL52" s="326"/>
      <c r="AM52" s="326"/>
      <c r="AN52" s="326"/>
      <c r="AO52" s="326"/>
      <c r="AP52" s="326"/>
      <c r="AQ52" s="216"/>
      <c r="AR52" s="163"/>
      <c r="AS52" s="164" t="s">
        <v>185</v>
      </c>
      <c r="AT52" s="187"/>
      <c r="AU52" s="256"/>
      <c r="AV52" s="256"/>
      <c r="AW52" s="366" t="s">
        <v>175</v>
      </c>
      <c r="AX52" s="367"/>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6"/>
      <c r="Q53" s="176"/>
      <c r="R53" s="176"/>
      <c r="S53" s="176"/>
      <c r="T53" s="176"/>
      <c r="U53" s="176"/>
      <c r="V53" s="176"/>
      <c r="W53" s="176"/>
      <c r="X53" s="218"/>
      <c r="Y53" s="330" t="s">
        <v>12</v>
      </c>
      <c r="Z53" s="541"/>
      <c r="AA53" s="542"/>
      <c r="AB53" s="543"/>
      <c r="AC53" s="543"/>
      <c r="AD53" s="543"/>
      <c r="AE53" s="354"/>
      <c r="AF53" s="355"/>
      <c r="AG53" s="355"/>
      <c r="AH53" s="355"/>
      <c r="AI53" s="354"/>
      <c r="AJ53" s="355"/>
      <c r="AK53" s="355"/>
      <c r="AL53" s="355"/>
      <c r="AM53" s="354"/>
      <c r="AN53" s="355"/>
      <c r="AO53" s="355"/>
      <c r="AP53" s="355"/>
      <c r="AQ53" s="151"/>
      <c r="AR53" s="152"/>
      <c r="AS53" s="152"/>
      <c r="AT53" s="153"/>
      <c r="AU53" s="355"/>
      <c r="AV53" s="355"/>
      <c r="AW53" s="355"/>
      <c r="AX53" s="356"/>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88" t="s">
        <v>53</v>
      </c>
      <c r="Z54" s="283"/>
      <c r="AA54" s="284"/>
      <c r="AB54" s="514"/>
      <c r="AC54" s="514"/>
      <c r="AD54" s="514"/>
      <c r="AE54" s="354"/>
      <c r="AF54" s="355"/>
      <c r="AG54" s="355"/>
      <c r="AH54" s="355"/>
      <c r="AI54" s="354"/>
      <c r="AJ54" s="355"/>
      <c r="AK54" s="355"/>
      <c r="AL54" s="355"/>
      <c r="AM54" s="354"/>
      <c r="AN54" s="355"/>
      <c r="AO54" s="355"/>
      <c r="AP54" s="355"/>
      <c r="AQ54" s="151"/>
      <c r="AR54" s="152"/>
      <c r="AS54" s="152"/>
      <c r="AT54" s="153"/>
      <c r="AU54" s="355"/>
      <c r="AV54" s="355"/>
      <c r="AW54" s="355"/>
      <c r="AX54" s="356"/>
      <c r="AY54">
        <f t="shared" si="6"/>
        <v>0</v>
      </c>
    </row>
    <row r="55" spans="1:51" ht="23.25" hidden="1" customHeight="1" x14ac:dyDescent="0.15">
      <c r="A55" s="639"/>
      <c r="B55" s="640"/>
      <c r="C55" s="640"/>
      <c r="D55" s="640"/>
      <c r="E55" s="640"/>
      <c r="F55" s="641"/>
      <c r="G55" s="538"/>
      <c r="H55" s="539"/>
      <c r="I55" s="539"/>
      <c r="J55" s="539"/>
      <c r="K55" s="539"/>
      <c r="L55" s="539"/>
      <c r="M55" s="539"/>
      <c r="N55" s="539"/>
      <c r="O55" s="540"/>
      <c r="P55" s="179"/>
      <c r="Q55" s="179"/>
      <c r="R55" s="179"/>
      <c r="S55" s="179"/>
      <c r="T55" s="179"/>
      <c r="U55" s="179"/>
      <c r="V55" s="179"/>
      <c r="W55" s="179"/>
      <c r="X55" s="223"/>
      <c r="Y55" s="288" t="s">
        <v>13</v>
      </c>
      <c r="Z55" s="283"/>
      <c r="AA55" s="284"/>
      <c r="AB55" s="453" t="s">
        <v>14</v>
      </c>
      <c r="AC55" s="453"/>
      <c r="AD55" s="453"/>
      <c r="AE55" s="354"/>
      <c r="AF55" s="355"/>
      <c r="AG55" s="355"/>
      <c r="AH55" s="355"/>
      <c r="AI55" s="354"/>
      <c r="AJ55" s="355"/>
      <c r="AK55" s="355"/>
      <c r="AL55" s="355"/>
      <c r="AM55" s="354"/>
      <c r="AN55" s="355"/>
      <c r="AO55" s="355"/>
      <c r="AP55" s="355"/>
      <c r="AQ55" s="151"/>
      <c r="AR55" s="152"/>
      <c r="AS55" s="152"/>
      <c r="AT55" s="153"/>
      <c r="AU55" s="355"/>
      <c r="AV55" s="355"/>
      <c r="AW55" s="355"/>
      <c r="AX55" s="356"/>
      <c r="AY55">
        <f t="shared" si="6"/>
        <v>0</v>
      </c>
    </row>
    <row r="56" spans="1:51" ht="23.25" hidden="1" customHeight="1" x14ac:dyDescent="0.15">
      <c r="A56" s="888" t="s">
        <v>298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4" t="s">
        <v>269</v>
      </c>
      <c r="B58" s="505"/>
      <c r="C58" s="505"/>
      <c r="D58" s="505"/>
      <c r="E58" s="505"/>
      <c r="F58" s="506"/>
      <c r="G58" s="557" t="s">
        <v>145</v>
      </c>
      <c r="H58" s="368"/>
      <c r="I58" s="368"/>
      <c r="J58" s="368"/>
      <c r="K58" s="368"/>
      <c r="L58" s="368"/>
      <c r="M58" s="368"/>
      <c r="N58" s="368"/>
      <c r="O58" s="558"/>
      <c r="P58" s="623" t="s">
        <v>58</v>
      </c>
      <c r="Q58" s="368"/>
      <c r="R58" s="368"/>
      <c r="S58" s="368"/>
      <c r="T58" s="368"/>
      <c r="U58" s="368"/>
      <c r="V58" s="368"/>
      <c r="W58" s="368"/>
      <c r="X58" s="558"/>
      <c r="Y58" s="624"/>
      <c r="Z58" s="625"/>
      <c r="AA58" s="626"/>
      <c r="AB58" s="627" t="s">
        <v>11</v>
      </c>
      <c r="AC58" s="628"/>
      <c r="AD58" s="629"/>
      <c r="AE58" s="326" t="s">
        <v>308</v>
      </c>
      <c r="AF58" s="326"/>
      <c r="AG58" s="326"/>
      <c r="AH58" s="326"/>
      <c r="AI58" s="326" t="s">
        <v>330</v>
      </c>
      <c r="AJ58" s="326"/>
      <c r="AK58" s="326"/>
      <c r="AL58" s="326"/>
      <c r="AM58" s="326" t="s">
        <v>427</v>
      </c>
      <c r="AN58" s="326"/>
      <c r="AO58" s="326"/>
      <c r="AP58" s="326"/>
      <c r="AQ58" s="252" t="s">
        <v>184</v>
      </c>
      <c r="AR58" s="253"/>
      <c r="AS58" s="253"/>
      <c r="AT58" s="254"/>
      <c r="AU58" s="364" t="s">
        <v>133</v>
      </c>
      <c r="AV58" s="364"/>
      <c r="AW58" s="364"/>
      <c r="AX58" s="365"/>
      <c r="AY58">
        <f>COUNTA($G$60)</f>
        <v>0</v>
      </c>
    </row>
    <row r="59" spans="1:51" ht="18.75" hidden="1" customHeight="1" x14ac:dyDescent="0.15">
      <c r="A59" s="504"/>
      <c r="B59" s="505"/>
      <c r="C59" s="505"/>
      <c r="D59" s="505"/>
      <c r="E59" s="505"/>
      <c r="F59" s="506"/>
      <c r="G59" s="559"/>
      <c r="H59" s="366"/>
      <c r="I59" s="366"/>
      <c r="J59" s="366"/>
      <c r="K59" s="366"/>
      <c r="L59" s="366"/>
      <c r="M59" s="366"/>
      <c r="N59" s="366"/>
      <c r="O59" s="560"/>
      <c r="P59" s="572"/>
      <c r="Q59" s="366"/>
      <c r="R59" s="366"/>
      <c r="S59" s="366"/>
      <c r="T59" s="366"/>
      <c r="U59" s="366"/>
      <c r="V59" s="366"/>
      <c r="W59" s="366"/>
      <c r="X59" s="560"/>
      <c r="Y59" s="460"/>
      <c r="Z59" s="461"/>
      <c r="AA59" s="462"/>
      <c r="AB59" s="323"/>
      <c r="AC59" s="324"/>
      <c r="AD59" s="325"/>
      <c r="AE59" s="326"/>
      <c r="AF59" s="326"/>
      <c r="AG59" s="326"/>
      <c r="AH59" s="326"/>
      <c r="AI59" s="326"/>
      <c r="AJ59" s="326"/>
      <c r="AK59" s="326"/>
      <c r="AL59" s="326"/>
      <c r="AM59" s="326"/>
      <c r="AN59" s="326"/>
      <c r="AO59" s="326"/>
      <c r="AP59" s="326"/>
      <c r="AQ59" s="216"/>
      <c r="AR59" s="163"/>
      <c r="AS59" s="164" t="s">
        <v>185</v>
      </c>
      <c r="AT59" s="187"/>
      <c r="AU59" s="256"/>
      <c r="AV59" s="256"/>
      <c r="AW59" s="366" t="s">
        <v>175</v>
      </c>
      <c r="AX59" s="367"/>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6"/>
      <c r="Q60" s="176"/>
      <c r="R60" s="176"/>
      <c r="S60" s="176"/>
      <c r="T60" s="176"/>
      <c r="U60" s="176"/>
      <c r="V60" s="176"/>
      <c r="W60" s="176"/>
      <c r="X60" s="218"/>
      <c r="Y60" s="330" t="s">
        <v>12</v>
      </c>
      <c r="Z60" s="541"/>
      <c r="AA60" s="542"/>
      <c r="AB60" s="543"/>
      <c r="AC60" s="543"/>
      <c r="AD60" s="543"/>
      <c r="AE60" s="354"/>
      <c r="AF60" s="355"/>
      <c r="AG60" s="355"/>
      <c r="AH60" s="355"/>
      <c r="AI60" s="354"/>
      <c r="AJ60" s="355"/>
      <c r="AK60" s="355"/>
      <c r="AL60" s="355"/>
      <c r="AM60" s="354"/>
      <c r="AN60" s="355"/>
      <c r="AO60" s="355"/>
      <c r="AP60" s="355"/>
      <c r="AQ60" s="151"/>
      <c r="AR60" s="152"/>
      <c r="AS60" s="152"/>
      <c r="AT60" s="153"/>
      <c r="AU60" s="355"/>
      <c r="AV60" s="355"/>
      <c r="AW60" s="355"/>
      <c r="AX60" s="356"/>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88" t="s">
        <v>53</v>
      </c>
      <c r="Z61" s="283"/>
      <c r="AA61" s="284"/>
      <c r="AB61" s="514"/>
      <c r="AC61" s="514"/>
      <c r="AD61" s="514"/>
      <c r="AE61" s="354"/>
      <c r="AF61" s="355"/>
      <c r="AG61" s="355"/>
      <c r="AH61" s="355"/>
      <c r="AI61" s="354"/>
      <c r="AJ61" s="355"/>
      <c r="AK61" s="355"/>
      <c r="AL61" s="355"/>
      <c r="AM61" s="354"/>
      <c r="AN61" s="355"/>
      <c r="AO61" s="355"/>
      <c r="AP61" s="355"/>
      <c r="AQ61" s="151"/>
      <c r="AR61" s="152"/>
      <c r="AS61" s="152"/>
      <c r="AT61" s="153"/>
      <c r="AU61" s="355"/>
      <c r="AV61" s="355"/>
      <c r="AW61" s="355"/>
      <c r="AX61" s="356"/>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79"/>
      <c r="Q62" s="179"/>
      <c r="R62" s="179"/>
      <c r="S62" s="179"/>
      <c r="T62" s="179"/>
      <c r="U62" s="179"/>
      <c r="V62" s="179"/>
      <c r="W62" s="179"/>
      <c r="X62" s="223"/>
      <c r="Y62" s="288" t="s">
        <v>13</v>
      </c>
      <c r="Z62" s="283"/>
      <c r="AA62" s="284"/>
      <c r="AB62" s="489" t="s">
        <v>14</v>
      </c>
      <c r="AC62" s="489"/>
      <c r="AD62" s="489"/>
      <c r="AE62" s="354"/>
      <c r="AF62" s="355"/>
      <c r="AG62" s="355"/>
      <c r="AH62" s="355"/>
      <c r="AI62" s="354"/>
      <c r="AJ62" s="355"/>
      <c r="AK62" s="355"/>
      <c r="AL62" s="355"/>
      <c r="AM62" s="354"/>
      <c r="AN62" s="355"/>
      <c r="AO62" s="355"/>
      <c r="AP62" s="355"/>
      <c r="AQ62" s="151"/>
      <c r="AR62" s="152"/>
      <c r="AS62" s="152"/>
      <c r="AT62" s="153"/>
      <c r="AU62" s="355"/>
      <c r="AV62" s="355"/>
      <c r="AW62" s="355"/>
      <c r="AX62" s="356"/>
      <c r="AY62">
        <f t="shared" si="7"/>
        <v>0</v>
      </c>
    </row>
    <row r="63" spans="1:51" ht="23.25" hidden="1" customHeight="1" x14ac:dyDescent="0.15">
      <c r="A63" s="888" t="s">
        <v>298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8" t="s">
        <v>270</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265</v>
      </c>
      <c r="X65" s="860"/>
      <c r="Y65" s="863"/>
      <c r="Z65" s="863"/>
      <c r="AA65" s="864"/>
      <c r="AB65" s="857" t="s">
        <v>11</v>
      </c>
      <c r="AC65" s="853"/>
      <c r="AD65" s="854"/>
      <c r="AE65" s="326" t="s">
        <v>308</v>
      </c>
      <c r="AF65" s="326"/>
      <c r="AG65" s="326"/>
      <c r="AH65" s="326"/>
      <c r="AI65" s="326" t="s">
        <v>330</v>
      </c>
      <c r="AJ65" s="326"/>
      <c r="AK65" s="326"/>
      <c r="AL65" s="326"/>
      <c r="AM65" s="326" t="s">
        <v>427</v>
      </c>
      <c r="AN65" s="326"/>
      <c r="AO65" s="326"/>
      <c r="AP65" s="326"/>
      <c r="AQ65" s="200" t="s">
        <v>184</v>
      </c>
      <c r="AR65" s="184"/>
      <c r="AS65" s="184"/>
      <c r="AT65" s="185"/>
      <c r="AU65" s="967" t="s">
        <v>133</v>
      </c>
      <c r="AV65" s="967"/>
      <c r="AW65" s="967"/>
      <c r="AX65" s="968"/>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6"/>
      <c r="AF66" s="326"/>
      <c r="AG66" s="326"/>
      <c r="AH66" s="326"/>
      <c r="AI66" s="326"/>
      <c r="AJ66" s="326"/>
      <c r="AK66" s="326"/>
      <c r="AL66" s="326"/>
      <c r="AM66" s="326"/>
      <c r="AN66" s="326"/>
      <c r="AO66" s="326"/>
      <c r="AP66" s="326"/>
      <c r="AQ66" s="216"/>
      <c r="AR66" s="163"/>
      <c r="AS66" s="164" t="s">
        <v>185</v>
      </c>
      <c r="AT66" s="187"/>
      <c r="AU66" s="256"/>
      <c r="AV66" s="256"/>
      <c r="AW66" s="855" t="s">
        <v>268</v>
      </c>
      <c r="AX66" s="969"/>
      <c r="AY66">
        <f>$AY$65</f>
        <v>0</v>
      </c>
    </row>
    <row r="67" spans="1:51" ht="23.25" hidden="1" customHeight="1" x14ac:dyDescent="0.15">
      <c r="A67" s="841"/>
      <c r="B67" s="842"/>
      <c r="C67" s="842"/>
      <c r="D67" s="842"/>
      <c r="E67" s="842"/>
      <c r="F67" s="843"/>
      <c r="G67" s="970" t="s">
        <v>186</v>
      </c>
      <c r="H67" s="953"/>
      <c r="I67" s="954"/>
      <c r="J67" s="954"/>
      <c r="K67" s="954"/>
      <c r="L67" s="954"/>
      <c r="M67" s="954"/>
      <c r="N67" s="954"/>
      <c r="O67" s="955"/>
      <c r="P67" s="953"/>
      <c r="Q67" s="954"/>
      <c r="R67" s="954"/>
      <c r="S67" s="954"/>
      <c r="T67" s="954"/>
      <c r="U67" s="954"/>
      <c r="V67" s="955"/>
      <c r="W67" s="959"/>
      <c r="X67" s="960"/>
      <c r="Y67" s="940" t="s">
        <v>12</v>
      </c>
      <c r="Z67" s="940"/>
      <c r="AA67" s="941"/>
      <c r="AB67" s="942" t="s">
        <v>288</v>
      </c>
      <c r="AC67" s="942"/>
      <c r="AD67" s="942"/>
      <c r="AE67" s="354"/>
      <c r="AF67" s="355"/>
      <c r="AG67" s="355"/>
      <c r="AH67" s="355"/>
      <c r="AI67" s="354"/>
      <c r="AJ67" s="355"/>
      <c r="AK67" s="355"/>
      <c r="AL67" s="355"/>
      <c r="AM67" s="354"/>
      <c r="AN67" s="355"/>
      <c r="AO67" s="355"/>
      <c r="AP67" s="355"/>
      <c r="AQ67" s="354"/>
      <c r="AR67" s="355"/>
      <c r="AS67" s="355"/>
      <c r="AT67" s="806"/>
      <c r="AU67" s="355"/>
      <c r="AV67" s="355"/>
      <c r="AW67" s="355"/>
      <c r="AX67" s="356"/>
      <c r="AY67">
        <f t="shared" ref="AY67:AY72" si="8">$AY$65</f>
        <v>0</v>
      </c>
    </row>
    <row r="68" spans="1:51"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15" t="s">
        <v>53</v>
      </c>
      <c r="Z68" s="115"/>
      <c r="AA68" s="116"/>
      <c r="AB68" s="965" t="s">
        <v>288</v>
      </c>
      <c r="AC68" s="965"/>
      <c r="AD68" s="965"/>
      <c r="AE68" s="354"/>
      <c r="AF68" s="355"/>
      <c r="AG68" s="355"/>
      <c r="AH68" s="355"/>
      <c r="AI68" s="354"/>
      <c r="AJ68" s="355"/>
      <c r="AK68" s="355"/>
      <c r="AL68" s="355"/>
      <c r="AM68" s="354"/>
      <c r="AN68" s="355"/>
      <c r="AO68" s="355"/>
      <c r="AP68" s="355"/>
      <c r="AQ68" s="354"/>
      <c r="AR68" s="355"/>
      <c r="AS68" s="355"/>
      <c r="AT68" s="806"/>
      <c r="AU68" s="355"/>
      <c r="AV68" s="355"/>
      <c r="AW68" s="355"/>
      <c r="AX68" s="356"/>
      <c r="AY68">
        <f t="shared" si="8"/>
        <v>0</v>
      </c>
    </row>
    <row r="69" spans="1:51"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15" t="s">
        <v>13</v>
      </c>
      <c r="Z69" s="115"/>
      <c r="AA69" s="116"/>
      <c r="AB69" s="966" t="s">
        <v>289</v>
      </c>
      <c r="AC69" s="966"/>
      <c r="AD69" s="966"/>
      <c r="AE69" s="362"/>
      <c r="AF69" s="363"/>
      <c r="AG69" s="363"/>
      <c r="AH69" s="363"/>
      <c r="AI69" s="362"/>
      <c r="AJ69" s="363"/>
      <c r="AK69" s="363"/>
      <c r="AL69" s="363"/>
      <c r="AM69" s="362"/>
      <c r="AN69" s="363"/>
      <c r="AO69" s="363"/>
      <c r="AP69" s="363"/>
      <c r="AQ69" s="354"/>
      <c r="AR69" s="355"/>
      <c r="AS69" s="355"/>
      <c r="AT69" s="806"/>
      <c r="AU69" s="355"/>
      <c r="AV69" s="355"/>
      <c r="AW69" s="355"/>
      <c r="AX69" s="356"/>
      <c r="AY69">
        <f t="shared" si="8"/>
        <v>0</v>
      </c>
    </row>
    <row r="70" spans="1:51" ht="23.25" hidden="1" customHeight="1" x14ac:dyDescent="0.15">
      <c r="A70" s="841" t="s">
        <v>274</v>
      </c>
      <c r="B70" s="842"/>
      <c r="C70" s="842"/>
      <c r="D70" s="842"/>
      <c r="E70" s="842"/>
      <c r="F70" s="843"/>
      <c r="G70" s="930" t="s">
        <v>187</v>
      </c>
      <c r="H70" s="931"/>
      <c r="I70" s="931"/>
      <c r="J70" s="931"/>
      <c r="K70" s="931"/>
      <c r="L70" s="931"/>
      <c r="M70" s="931"/>
      <c r="N70" s="931"/>
      <c r="O70" s="931"/>
      <c r="P70" s="931"/>
      <c r="Q70" s="931"/>
      <c r="R70" s="931"/>
      <c r="S70" s="931"/>
      <c r="T70" s="931"/>
      <c r="U70" s="931"/>
      <c r="V70" s="931"/>
      <c r="W70" s="934" t="s">
        <v>287</v>
      </c>
      <c r="X70" s="935"/>
      <c r="Y70" s="940" t="s">
        <v>12</v>
      </c>
      <c r="Z70" s="940"/>
      <c r="AA70" s="941"/>
      <c r="AB70" s="942" t="s">
        <v>288</v>
      </c>
      <c r="AC70" s="942"/>
      <c r="AD70" s="942"/>
      <c r="AE70" s="354"/>
      <c r="AF70" s="355"/>
      <c r="AG70" s="355"/>
      <c r="AH70" s="355"/>
      <c r="AI70" s="354"/>
      <c r="AJ70" s="355"/>
      <c r="AK70" s="355"/>
      <c r="AL70" s="355"/>
      <c r="AM70" s="354"/>
      <c r="AN70" s="355"/>
      <c r="AO70" s="355"/>
      <c r="AP70" s="355"/>
      <c r="AQ70" s="354"/>
      <c r="AR70" s="355"/>
      <c r="AS70" s="355"/>
      <c r="AT70" s="806"/>
      <c r="AU70" s="355"/>
      <c r="AV70" s="355"/>
      <c r="AW70" s="355"/>
      <c r="AX70" s="356"/>
      <c r="AY70">
        <f t="shared" si="8"/>
        <v>0</v>
      </c>
    </row>
    <row r="71" spans="1:51"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15" t="s">
        <v>53</v>
      </c>
      <c r="Z71" s="115"/>
      <c r="AA71" s="116"/>
      <c r="AB71" s="965" t="s">
        <v>288</v>
      </c>
      <c r="AC71" s="965"/>
      <c r="AD71" s="965"/>
      <c r="AE71" s="354"/>
      <c r="AF71" s="355"/>
      <c r="AG71" s="355"/>
      <c r="AH71" s="355"/>
      <c r="AI71" s="354"/>
      <c r="AJ71" s="355"/>
      <c r="AK71" s="355"/>
      <c r="AL71" s="355"/>
      <c r="AM71" s="354"/>
      <c r="AN71" s="355"/>
      <c r="AO71" s="355"/>
      <c r="AP71" s="355"/>
      <c r="AQ71" s="354"/>
      <c r="AR71" s="355"/>
      <c r="AS71" s="355"/>
      <c r="AT71" s="806"/>
      <c r="AU71" s="355"/>
      <c r="AV71" s="355"/>
      <c r="AW71" s="355"/>
      <c r="AX71" s="356"/>
      <c r="AY71">
        <f t="shared" si="8"/>
        <v>0</v>
      </c>
    </row>
    <row r="72" spans="1:51"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15" t="s">
        <v>13</v>
      </c>
      <c r="Z72" s="115"/>
      <c r="AA72" s="116"/>
      <c r="AB72" s="966" t="s">
        <v>289</v>
      </c>
      <c r="AC72" s="966"/>
      <c r="AD72" s="966"/>
      <c r="AE72" s="362"/>
      <c r="AF72" s="363"/>
      <c r="AG72" s="363"/>
      <c r="AH72" s="363"/>
      <c r="AI72" s="362"/>
      <c r="AJ72" s="363"/>
      <c r="AK72" s="363"/>
      <c r="AL72" s="363"/>
      <c r="AM72" s="362"/>
      <c r="AN72" s="363"/>
      <c r="AO72" s="363"/>
      <c r="AP72" s="929"/>
      <c r="AQ72" s="354"/>
      <c r="AR72" s="355"/>
      <c r="AS72" s="355"/>
      <c r="AT72" s="806"/>
      <c r="AU72" s="355"/>
      <c r="AV72" s="355"/>
      <c r="AW72" s="355"/>
      <c r="AX72" s="356"/>
      <c r="AY72">
        <f t="shared" si="8"/>
        <v>0</v>
      </c>
    </row>
    <row r="73" spans="1:51" ht="18.75" hidden="1" customHeight="1" x14ac:dyDescent="0.15">
      <c r="A73" s="827" t="s">
        <v>270</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6" t="s">
        <v>308</v>
      </c>
      <c r="AF73" s="326"/>
      <c r="AG73" s="326"/>
      <c r="AH73" s="326"/>
      <c r="AI73" s="326" t="s">
        <v>330</v>
      </c>
      <c r="AJ73" s="326"/>
      <c r="AK73" s="326"/>
      <c r="AL73" s="326"/>
      <c r="AM73" s="326" t="s">
        <v>427</v>
      </c>
      <c r="AN73" s="326"/>
      <c r="AO73" s="326"/>
      <c r="AP73" s="326"/>
      <c r="AQ73" s="200" t="s">
        <v>184</v>
      </c>
      <c r="AR73" s="184"/>
      <c r="AS73" s="184"/>
      <c r="AT73" s="185"/>
      <c r="AU73" s="258" t="s">
        <v>133</v>
      </c>
      <c r="AV73" s="161"/>
      <c r="AW73" s="161"/>
      <c r="AX73" s="162"/>
      <c r="AY73">
        <f>COUNTA($H$75)</f>
        <v>0</v>
      </c>
    </row>
    <row r="74" spans="1:51" ht="18.75" hidden="1" customHeight="1" x14ac:dyDescent="0.15">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30"/>
      <c r="B75" s="831"/>
      <c r="C75" s="831"/>
      <c r="D75" s="831"/>
      <c r="E75" s="831"/>
      <c r="F75" s="832"/>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903" t="s">
        <v>301</v>
      </c>
      <c r="B78" s="904"/>
      <c r="C78" s="904"/>
      <c r="D78" s="904"/>
      <c r="E78" s="901" t="s">
        <v>248</v>
      </c>
      <c r="F78" s="902"/>
      <c r="G78" s="45" t="s">
        <v>187</v>
      </c>
      <c r="H78" s="784"/>
      <c r="I78" s="230"/>
      <c r="J78" s="230"/>
      <c r="K78" s="230"/>
      <c r="L78" s="230"/>
      <c r="M78" s="230"/>
      <c r="N78" s="230"/>
      <c r="O78" s="785"/>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264</v>
      </c>
      <c r="AP79" s="112"/>
      <c r="AQ79" s="112"/>
      <c r="AR79" s="62"/>
      <c r="AS79" s="111"/>
      <c r="AT79" s="112"/>
      <c r="AU79" s="112"/>
      <c r="AV79" s="112"/>
      <c r="AW79" s="112"/>
      <c r="AX79" s="113"/>
      <c r="AY79">
        <f>COUNTIF($AR$79,"☑")</f>
        <v>0</v>
      </c>
    </row>
    <row r="80" spans="1:51" ht="18.75" hidden="1" customHeight="1" x14ac:dyDescent="0.15">
      <c r="A80" s="511" t="s">
        <v>146</v>
      </c>
      <c r="B80" s="836" t="s">
        <v>261</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620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2"/>
      <c r="B81" s="839"/>
      <c r="C81" s="544"/>
      <c r="D81" s="544"/>
      <c r="E81" s="544"/>
      <c r="F81" s="545"/>
      <c r="G81" s="366"/>
      <c r="H81" s="366"/>
      <c r="I81" s="366"/>
      <c r="J81" s="366"/>
      <c r="K81" s="366"/>
      <c r="L81" s="366"/>
      <c r="M81" s="366"/>
      <c r="N81" s="366"/>
      <c r="O81" s="366"/>
      <c r="P81" s="366"/>
      <c r="Q81" s="366"/>
      <c r="R81" s="366"/>
      <c r="S81" s="366"/>
      <c r="T81" s="366"/>
      <c r="U81" s="366"/>
      <c r="V81" s="366"/>
      <c r="W81" s="366"/>
      <c r="X81" s="366"/>
      <c r="Y81" s="366"/>
      <c r="Z81" s="366"/>
      <c r="AA81" s="560"/>
      <c r="AB81" s="572"/>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12"/>
      <c r="B82" s="839"/>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39"/>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0"/>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86" t="s">
        <v>60</v>
      </c>
      <c r="H85" s="771"/>
      <c r="I85" s="771"/>
      <c r="J85" s="771"/>
      <c r="K85" s="771"/>
      <c r="L85" s="771"/>
      <c r="M85" s="771"/>
      <c r="N85" s="771"/>
      <c r="O85" s="772"/>
      <c r="P85" s="770" t="s">
        <v>62</v>
      </c>
      <c r="Q85" s="771"/>
      <c r="R85" s="771"/>
      <c r="S85" s="771"/>
      <c r="T85" s="771"/>
      <c r="U85" s="771"/>
      <c r="V85" s="771"/>
      <c r="W85" s="771"/>
      <c r="X85" s="772"/>
      <c r="Y85" s="188"/>
      <c r="Z85" s="189"/>
      <c r="AA85" s="190"/>
      <c r="AB85" s="450" t="s">
        <v>11</v>
      </c>
      <c r="AC85" s="451"/>
      <c r="AD85" s="452"/>
      <c r="AE85" s="326" t="s">
        <v>308</v>
      </c>
      <c r="AF85" s="326"/>
      <c r="AG85" s="326"/>
      <c r="AH85" s="326"/>
      <c r="AI85" s="326" t="s">
        <v>330</v>
      </c>
      <c r="AJ85" s="326"/>
      <c r="AK85" s="326"/>
      <c r="AL85" s="326"/>
      <c r="AM85" s="326" t="s">
        <v>427</v>
      </c>
      <c r="AN85" s="326"/>
      <c r="AO85" s="326"/>
      <c r="AP85" s="326"/>
      <c r="AQ85" s="200" t="s">
        <v>184</v>
      </c>
      <c r="AR85" s="184"/>
      <c r="AS85" s="184"/>
      <c r="AT85" s="185"/>
      <c r="AU85" s="360" t="s">
        <v>133</v>
      </c>
      <c r="AV85" s="360"/>
      <c r="AW85" s="360"/>
      <c r="AX85" s="361"/>
      <c r="AY85">
        <f t="shared" si="10"/>
        <v>0</v>
      </c>
      <c r="AZ85" s="10"/>
      <c r="BA85" s="10"/>
      <c r="BB85" s="10"/>
      <c r="BC85" s="10"/>
    </row>
    <row r="86" spans="1:60" ht="18.75" hidden="1" customHeight="1" x14ac:dyDescent="0.15">
      <c r="A86" s="512"/>
      <c r="B86" s="544"/>
      <c r="C86" s="544"/>
      <c r="D86" s="544"/>
      <c r="E86" s="544"/>
      <c r="F86" s="545"/>
      <c r="G86" s="559"/>
      <c r="H86" s="366"/>
      <c r="I86" s="366"/>
      <c r="J86" s="366"/>
      <c r="K86" s="366"/>
      <c r="L86" s="366"/>
      <c r="M86" s="366"/>
      <c r="N86" s="366"/>
      <c r="O86" s="560"/>
      <c r="P86" s="572"/>
      <c r="Q86" s="366"/>
      <c r="R86" s="366"/>
      <c r="S86" s="366"/>
      <c r="T86" s="366"/>
      <c r="U86" s="366"/>
      <c r="V86" s="366"/>
      <c r="W86" s="366"/>
      <c r="X86" s="560"/>
      <c r="Y86" s="188"/>
      <c r="Z86" s="189"/>
      <c r="AA86" s="190"/>
      <c r="AB86" s="323"/>
      <c r="AC86" s="324"/>
      <c r="AD86" s="325"/>
      <c r="AE86" s="326"/>
      <c r="AF86" s="326"/>
      <c r="AG86" s="326"/>
      <c r="AH86" s="326"/>
      <c r="AI86" s="326"/>
      <c r="AJ86" s="326"/>
      <c r="AK86" s="326"/>
      <c r="AL86" s="326"/>
      <c r="AM86" s="326"/>
      <c r="AN86" s="326"/>
      <c r="AO86" s="326"/>
      <c r="AP86" s="326"/>
      <c r="AQ86" s="255"/>
      <c r="AR86" s="256"/>
      <c r="AS86" s="164" t="s">
        <v>185</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17"/>
      <c r="H87" s="176"/>
      <c r="I87" s="176"/>
      <c r="J87" s="176"/>
      <c r="K87" s="176"/>
      <c r="L87" s="176"/>
      <c r="M87" s="176"/>
      <c r="N87" s="176"/>
      <c r="O87" s="218"/>
      <c r="P87" s="176"/>
      <c r="Q87" s="791"/>
      <c r="R87" s="791"/>
      <c r="S87" s="791"/>
      <c r="T87" s="791"/>
      <c r="U87" s="791"/>
      <c r="V87" s="791"/>
      <c r="W87" s="791"/>
      <c r="X87" s="792"/>
      <c r="Y87" s="747" t="s">
        <v>61</v>
      </c>
      <c r="Z87" s="748"/>
      <c r="AA87" s="749"/>
      <c r="AB87" s="543"/>
      <c r="AC87" s="543"/>
      <c r="AD87" s="543"/>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12"/>
      <c r="B88" s="544"/>
      <c r="C88" s="544"/>
      <c r="D88" s="544"/>
      <c r="E88" s="544"/>
      <c r="F88" s="545"/>
      <c r="G88" s="219"/>
      <c r="H88" s="220"/>
      <c r="I88" s="220"/>
      <c r="J88" s="220"/>
      <c r="K88" s="220"/>
      <c r="L88" s="220"/>
      <c r="M88" s="220"/>
      <c r="N88" s="220"/>
      <c r="O88" s="221"/>
      <c r="P88" s="793"/>
      <c r="Q88" s="793"/>
      <c r="R88" s="793"/>
      <c r="S88" s="793"/>
      <c r="T88" s="793"/>
      <c r="U88" s="793"/>
      <c r="V88" s="793"/>
      <c r="W88" s="793"/>
      <c r="X88" s="794"/>
      <c r="Y88" s="724" t="s">
        <v>53</v>
      </c>
      <c r="Z88" s="725"/>
      <c r="AA88" s="726"/>
      <c r="AB88" s="514"/>
      <c r="AC88" s="514"/>
      <c r="AD88" s="514"/>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12"/>
      <c r="B89" s="546"/>
      <c r="C89" s="546"/>
      <c r="D89" s="546"/>
      <c r="E89" s="546"/>
      <c r="F89" s="547"/>
      <c r="G89" s="222"/>
      <c r="H89" s="179"/>
      <c r="I89" s="179"/>
      <c r="J89" s="179"/>
      <c r="K89" s="179"/>
      <c r="L89" s="179"/>
      <c r="M89" s="179"/>
      <c r="N89" s="179"/>
      <c r="O89" s="223"/>
      <c r="P89" s="289"/>
      <c r="Q89" s="289"/>
      <c r="R89" s="289"/>
      <c r="S89" s="289"/>
      <c r="T89" s="289"/>
      <c r="U89" s="289"/>
      <c r="V89" s="289"/>
      <c r="W89" s="289"/>
      <c r="X89" s="795"/>
      <c r="Y89" s="724" t="s">
        <v>13</v>
      </c>
      <c r="Z89" s="725"/>
      <c r="AA89" s="726"/>
      <c r="AB89" s="453" t="s">
        <v>14</v>
      </c>
      <c r="AC89" s="453"/>
      <c r="AD89" s="453"/>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86" t="s">
        <v>60</v>
      </c>
      <c r="H90" s="771"/>
      <c r="I90" s="771"/>
      <c r="J90" s="771"/>
      <c r="K90" s="771"/>
      <c r="L90" s="771"/>
      <c r="M90" s="771"/>
      <c r="N90" s="771"/>
      <c r="O90" s="772"/>
      <c r="P90" s="770" t="s">
        <v>62</v>
      </c>
      <c r="Q90" s="771"/>
      <c r="R90" s="771"/>
      <c r="S90" s="771"/>
      <c r="T90" s="771"/>
      <c r="U90" s="771"/>
      <c r="V90" s="771"/>
      <c r="W90" s="771"/>
      <c r="X90" s="772"/>
      <c r="Y90" s="188"/>
      <c r="Z90" s="189"/>
      <c r="AA90" s="190"/>
      <c r="AB90" s="450" t="s">
        <v>11</v>
      </c>
      <c r="AC90" s="451"/>
      <c r="AD90" s="452"/>
      <c r="AE90" s="326" t="s">
        <v>308</v>
      </c>
      <c r="AF90" s="326"/>
      <c r="AG90" s="326"/>
      <c r="AH90" s="326"/>
      <c r="AI90" s="326" t="s">
        <v>330</v>
      </c>
      <c r="AJ90" s="326"/>
      <c r="AK90" s="326"/>
      <c r="AL90" s="326"/>
      <c r="AM90" s="326" t="s">
        <v>427</v>
      </c>
      <c r="AN90" s="326"/>
      <c r="AO90" s="326"/>
      <c r="AP90" s="326"/>
      <c r="AQ90" s="200" t="s">
        <v>184</v>
      </c>
      <c r="AR90" s="184"/>
      <c r="AS90" s="184"/>
      <c r="AT90" s="185"/>
      <c r="AU90" s="360" t="s">
        <v>133</v>
      </c>
      <c r="AV90" s="360"/>
      <c r="AW90" s="360"/>
      <c r="AX90" s="361"/>
      <c r="AY90">
        <f>COUNTA($G$92)</f>
        <v>0</v>
      </c>
    </row>
    <row r="91" spans="1:60" ht="18.75" hidden="1" customHeight="1" x14ac:dyDescent="0.15">
      <c r="A91" s="512"/>
      <c r="B91" s="544"/>
      <c r="C91" s="544"/>
      <c r="D91" s="544"/>
      <c r="E91" s="544"/>
      <c r="F91" s="545"/>
      <c r="G91" s="559"/>
      <c r="H91" s="366"/>
      <c r="I91" s="366"/>
      <c r="J91" s="366"/>
      <c r="K91" s="366"/>
      <c r="L91" s="366"/>
      <c r="M91" s="366"/>
      <c r="N91" s="366"/>
      <c r="O91" s="560"/>
      <c r="P91" s="572"/>
      <c r="Q91" s="366"/>
      <c r="R91" s="366"/>
      <c r="S91" s="366"/>
      <c r="T91" s="366"/>
      <c r="U91" s="366"/>
      <c r="V91" s="366"/>
      <c r="W91" s="366"/>
      <c r="X91" s="560"/>
      <c r="Y91" s="188"/>
      <c r="Z91" s="189"/>
      <c r="AA91" s="190"/>
      <c r="AB91" s="323"/>
      <c r="AC91" s="324"/>
      <c r="AD91" s="325"/>
      <c r="AE91" s="326"/>
      <c r="AF91" s="326"/>
      <c r="AG91" s="326"/>
      <c r="AH91" s="326"/>
      <c r="AI91" s="326"/>
      <c r="AJ91" s="326"/>
      <c r="AK91" s="326"/>
      <c r="AL91" s="326"/>
      <c r="AM91" s="326"/>
      <c r="AN91" s="326"/>
      <c r="AO91" s="326"/>
      <c r="AP91" s="326"/>
      <c r="AQ91" s="255"/>
      <c r="AR91" s="256"/>
      <c r="AS91" s="164" t="s">
        <v>185</v>
      </c>
      <c r="AT91" s="187"/>
      <c r="AU91" s="256"/>
      <c r="AV91" s="256"/>
      <c r="AW91" s="366" t="s">
        <v>175</v>
      </c>
      <c r="AX91" s="367"/>
      <c r="AY91">
        <f>$AY$90</f>
        <v>0</v>
      </c>
      <c r="AZ91" s="10"/>
      <c r="BA91" s="10"/>
      <c r="BB91" s="10"/>
      <c r="BC91" s="10"/>
    </row>
    <row r="92" spans="1:60" ht="23.25" hidden="1" customHeight="1" x14ac:dyDescent="0.15">
      <c r="A92" s="512"/>
      <c r="B92" s="544"/>
      <c r="C92" s="544"/>
      <c r="D92" s="544"/>
      <c r="E92" s="544"/>
      <c r="F92" s="545"/>
      <c r="G92" s="217"/>
      <c r="H92" s="176"/>
      <c r="I92" s="176"/>
      <c r="J92" s="176"/>
      <c r="K92" s="176"/>
      <c r="L92" s="176"/>
      <c r="M92" s="176"/>
      <c r="N92" s="176"/>
      <c r="O92" s="218"/>
      <c r="P92" s="176"/>
      <c r="Q92" s="791"/>
      <c r="R92" s="791"/>
      <c r="S92" s="791"/>
      <c r="T92" s="791"/>
      <c r="U92" s="791"/>
      <c r="V92" s="791"/>
      <c r="W92" s="791"/>
      <c r="X92" s="792"/>
      <c r="Y92" s="747" t="s">
        <v>61</v>
      </c>
      <c r="Z92" s="748"/>
      <c r="AA92" s="749"/>
      <c r="AB92" s="543"/>
      <c r="AC92" s="543"/>
      <c r="AD92" s="543"/>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19"/>
      <c r="H93" s="220"/>
      <c r="I93" s="220"/>
      <c r="J93" s="220"/>
      <c r="K93" s="220"/>
      <c r="L93" s="220"/>
      <c r="M93" s="220"/>
      <c r="N93" s="220"/>
      <c r="O93" s="221"/>
      <c r="P93" s="793"/>
      <c r="Q93" s="793"/>
      <c r="R93" s="793"/>
      <c r="S93" s="793"/>
      <c r="T93" s="793"/>
      <c r="U93" s="793"/>
      <c r="V93" s="793"/>
      <c r="W93" s="793"/>
      <c r="X93" s="794"/>
      <c r="Y93" s="724" t="s">
        <v>53</v>
      </c>
      <c r="Z93" s="725"/>
      <c r="AA93" s="726"/>
      <c r="AB93" s="514"/>
      <c r="AC93" s="514"/>
      <c r="AD93" s="514"/>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12"/>
      <c r="B94" s="546"/>
      <c r="C94" s="546"/>
      <c r="D94" s="546"/>
      <c r="E94" s="546"/>
      <c r="F94" s="547"/>
      <c r="G94" s="222"/>
      <c r="H94" s="179"/>
      <c r="I94" s="179"/>
      <c r="J94" s="179"/>
      <c r="K94" s="179"/>
      <c r="L94" s="179"/>
      <c r="M94" s="179"/>
      <c r="N94" s="179"/>
      <c r="O94" s="223"/>
      <c r="P94" s="289"/>
      <c r="Q94" s="289"/>
      <c r="R94" s="289"/>
      <c r="S94" s="289"/>
      <c r="T94" s="289"/>
      <c r="U94" s="289"/>
      <c r="V94" s="289"/>
      <c r="W94" s="289"/>
      <c r="X94" s="795"/>
      <c r="Y94" s="724" t="s">
        <v>13</v>
      </c>
      <c r="Z94" s="725"/>
      <c r="AA94" s="726"/>
      <c r="AB94" s="453" t="s">
        <v>14</v>
      </c>
      <c r="AC94" s="453"/>
      <c r="AD94" s="453"/>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12"/>
      <c r="B95" s="544" t="s">
        <v>144</v>
      </c>
      <c r="C95" s="544"/>
      <c r="D95" s="544"/>
      <c r="E95" s="544"/>
      <c r="F95" s="545"/>
      <c r="G95" s="786" t="s">
        <v>60</v>
      </c>
      <c r="H95" s="771"/>
      <c r="I95" s="771"/>
      <c r="J95" s="771"/>
      <c r="K95" s="771"/>
      <c r="L95" s="771"/>
      <c r="M95" s="771"/>
      <c r="N95" s="771"/>
      <c r="O95" s="772"/>
      <c r="P95" s="770" t="s">
        <v>62</v>
      </c>
      <c r="Q95" s="771"/>
      <c r="R95" s="771"/>
      <c r="S95" s="771"/>
      <c r="T95" s="771"/>
      <c r="U95" s="771"/>
      <c r="V95" s="771"/>
      <c r="W95" s="771"/>
      <c r="X95" s="772"/>
      <c r="Y95" s="188"/>
      <c r="Z95" s="189"/>
      <c r="AA95" s="190"/>
      <c r="AB95" s="450" t="s">
        <v>11</v>
      </c>
      <c r="AC95" s="451"/>
      <c r="AD95" s="452"/>
      <c r="AE95" s="326" t="s">
        <v>308</v>
      </c>
      <c r="AF95" s="326"/>
      <c r="AG95" s="326"/>
      <c r="AH95" s="326"/>
      <c r="AI95" s="326" t="s">
        <v>330</v>
      </c>
      <c r="AJ95" s="326"/>
      <c r="AK95" s="326"/>
      <c r="AL95" s="326"/>
      <c r="AM95" s="326" t="s">
        <v>427</v>
      </c>
      <c r="AN95" s="326"/>
      <c r="AO95" s="326"/>
      <c r="AP95" s="326"/>
      <c r="AQ95" s="200" t="s">
        <v>184</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59"/>
      <c r="H96" s="366"/>
      <c r="I96" s="366"/>
      <c r="J96" s="366"/>
      <c r="K96" s="366"/>
      <c r="L96" s="366"/>
      <c r="M96" s="366"/>
      <c r="N96" s="366"/>
      <c r="O96" s="560"/>
      <c r="P96" s="572"/>
      <c r="Q96" s="366"/>
      <c r="R96" s="366"/>
      <c r="S96" s="366"/>
      <c r="T96" s="366"/>
      <c r="U96" s="366"/>
      <c r="V96" s="366"/>
      <c r="W96" s="366"/>
      <c r="X96" s="560"/>
      <c r="Y96" s="188"/>
      <c r="Z96" s="189"/>
      <c r="AA96" s="190"/>
      <c r="AB96" s="323"/>
      <c r="AC96" s="324"/>
      <c r="AD96" s="325"/>
      <c r="AE96" s="326"/>
      <c r="AF96" s="326"/>
      <c r="AG96" s="326"/>
      <c r="AH96" s="326"/>
      <c r="AI96" s="326"/>
      <c r="AJ96" s="326"/>
      <c r="AK96" s="326"/>
      <c r="AL96" s="326"/>
      <c r="AM96" s="326"/>
      <c r="AN96" s="326"/>
      <c r="AO96" s="326"/>
      <c r="AP96" s="326"/>
      <c r="AQ96" s="255"/>
      <c r="AR96" s="256"/>
      <c r="AS96" s="164" t="s">
        <v>185</v>
      </c>
      <c r="AT96" s="187"/>
      <c r="AU96" s="256"/>
      <c r="AV96" s="256"/>
      <c r="AW96" s="366" t="s">
        <v>175</v>
      </c>
      <c r="AX96" s="367"/>
      <c r="AY96">
        <f>$AY$95</f>
        <v>0</v>
      </c>
    </row>
    <row r="97" spans="1:60" ht="23.25" hidden="1" customHeight="1" x14ac:dyDescent="0.15">
      <c r="A97" s="512"/>
      <c r="B97" s="544"/>
      <c r="C97" s="544"/>
      <c r="D97" s="544"/>
      <c r="E97" s="544"/>
      <c r="F97" s="545"/>
      <c r="G97" s="217"/>
      <c r="H97" s="176"/>
      <c r="I97" s="176"/>
      <c r="J97" s="176"/>
      <c r="K97" s="176"/>
      <c r="L97" s="176"/>
      <c r="M97" s="176"/>
      <c r="N97" s="176"/>
      <c r="O97" s="218"/>
      <c r="P97" s="176"/>
      <c r="Q97" s="791"/>
      <c r="R97" s="791"/>
      <c r="S97" s="791"/>
      <c r="T97" s="791"/>
      <c r="U97" s="791"/>
      <c r="V97" s="791"/>
      <c r="W97" s="791"/>
      <c r="X97" s="792"/>
      <c r="Y97" s="747" t="s">
        <v>61</v>
      </c>
      <c r="Z97" s="748"/>
      <c r="AA97" s="749"/>
      <c r="AB97" s="394"/>
      <c r="AC97" s="395"/>
      <c r="AD97" s="396"/>
      <c r="AE97" s="354"/>
      <c r="AF97" s="355"/>
      <c r="AG97" s="355"/>
      <c r="AH97" s="806"/>
      <c r="AI97" s="354"/>
      <c r="AJ97" s="355"/>
      <c r="AK97" s="355"/>
      <c r="AL97" s="806"/>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12"/>
      <c r="B98" s="544"/>
      <c r="C98" s="544"/>
      <c r="D98" s="544"/>
      <c r="E98" s="544"/>
      <c r="F98" s="545"/>
      <c r="G98" s="219"/>
      <c r="H98" s="220"/>
      <c r="I98" s="220"/>
      <c r="J98" s="220"/>
      <c r="K98" s="220"/>
      <c r="L98" s="220"/>
      <c r="M98" s="220"/>
      <c r="N98" s="220"/>
      <c r="O98" s="221"/>
      <c r="P98" s="793"/>
      <c r="Q98" s="793"/>
      <c r="R98" s="793"/>
      <c r="S98" s="793"/>
      <c r="T98" s="793"/>
      <c r="U98" s="793"/>
      <c r="V98" s="793"/>
      <c r="W98" s="793"/>
      <c r="X98" s="794"/>
      <c r="Y98" s="724" t="s">
        <v>53</v>
      </c>
      <c r="Z98" s="725"/>
      <c r="AA98" s="726"/>
      <c r="AB98" s="285"/>
      <c r="AC98" s="286"/>
      <c r="AD98" s="287"/>
      <c r="AE98" s="354"/>
      <c r="AF98" s="355"/>
      <c r="AG98" s="355"/>
      <c r="AH98" s="806"/>
      <c r="AI98" s="354"/>
      <c r="AJ98" s="355"/>
      <c r="AK98" s="355"/>
      <c r="AL98" s="806"/>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13"/>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72" t="s">
        <v>13</v>
      </c>
      <c r="Z99" s="473"/>
      <c r="AA99" s="474"/>
      <c r="AB99" s="454" t="s">
        <v>14</v>
      </c>
      <c r="AC99" s="455"/>
      <c r="AD99" s="456"/>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271</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7"/>
      <c r="Z100" s="458"/>
      <c r="AA100" s="459"/>
      <c r="AB100" s="847" t="s">
        <v>11</v>
      </c>
      <c r="AC100" s="847"/>
      <c r="AD100" s="847"/>
      <c r="AE100" s="813" t="s">
        <v>308</v>
      </c>
      <c r="AF100" s="814"/>
      <c r="AG100" s="814"/>
      <c r="AH100" s="815"/>
      <c r="AI100" s="813" t="s">
        <v>330</v>
      </c>
      <c r="AJ100" s="814"/>
      <c r="AK100" s="814"/>
      <c r="AL100" s="815"/>
      <c r="AM100" s="813" t="s">
        <v>427</v>
      </c>
      <c r="AN100" s="814"/>
      <c r="AO100" s="814"/>
      <c r="AP100" s="815"/>
      <c r="AQ100" s="917" t="s">
        <v>335</v>
      </c>
      <c r="AR100" s="918"/>
      <c r="AS100" s="918"/>
      <c r="AT100" s="919"/>
      <c r="AU100" s="917" t="s">
        <v>461</v>
      </c>
      <c r="AV100" s="918"/>
      <c r="AW100" s="918"/>
      <c r="AX100" s="920"/>
    </row>
    <row r="101" spans="1:60" ht="23.25" customHeight="1" x14ac:dyDescent="0.15">
      <c r="A101" s="483"/>
      <c r="B101" s="484"/>
      <c r="C101" s="484"/>
      <c r="D101" s="484"/>
      <c r="E101" s="484"/>
      <c r="F101" s="485"/>
      <c r="G101" s="176" t="s">
        <v>650</v>
      </c>
      <c r="H101" s="176"/>
      <c r="I101" s="176"/>
      <c r="J101" s="176"/>
      <c r="K101" s="176"/>
      <c r="L101" s="176"/>
      <c r="M101" s="176"/>
      <c r="N101" s="176"/>
      <c r="O101" s="176"/>
      <c r="P101" s="176"/>
      <c r="Q101" s="176"/>
      <c r="R101" s="176"/>
      <c r="S101" s="176"/>
      <c r="T101" s="176"/>
      <c r="U101" s="176"/>
      <c r="V101" s="176"/>
      <c r="W101" s="176"/>
      <c r="X101" s="218"/>
      <c r="Y101" s="805" t="s">
        <v>54</v>
      </c>
      <c r="Z101" s="710"/>
      <c r="AA101" s="711"/>
      <c r="AB101" s="543" t="s">
        <v>651</v>
      </c>
      <c r="AC101" s="543"/>
      <c r="AD101" s="543"/>
      <c r="AE101" s="354">
        <v>913</v>
      </c>
      <c r="AF101" s="355"/>
      <c r="AG101" s="355"/>
      <c r="AH101" s="806"/>
      <c r="AI101" s="354">
        <v>1060</v>
      </c>
      <c r="AJ101" s="355"/>
      <c r="AK101" s="355"/>
      <c r="AL101" s="806"/>
      <c r="AM101" s="349">
        <v>844</v>
      </c>
      <c r="AN101" s="349"/>
      <c r="AO101" s="349"/>
      <c r="AP101" s="349"/>
      <c r="AQ101" s="349"/>
      <c r="AR101" s="349"/>
      <c r="AS101" s="349"/>
      <c r="AT101" s="349"/>
      <c r="AU101" s="354"/>
      <c r="AV101" s="355"/>
      <c r="AW101" s="355"/>
      <c r="AX101" s="356"/>
    </row>
    <row r="102" spans="1:60" ht="23.25" customHeight="1" x14ac:dyDescent="0.15">
      <c r="A102" s="486"/>
      <c r="B102" s="487"/>
      <c r="C102" s="487"/>
      <c r="D102" s="487"/>
      <c r="E102" s="487"/>
      <c r="F102" s="488"/>
      <c r="G102" s="179"/>
      <c r="H102" s="179"/>
      <c r="I102" s="179"/>
      <c r="J102" s="179"/>
      <c r="K102" s="179"/>
      <c r="L102" s="179"/>
      <c r="M102" s="179"/>
      <c r="N102" s="179"/>
      <c r="O102" s="179"/>
      <c r="P102" s="179"/>
      <c r="Q102" s="179"/>
      <c r="R102" s="179"/>
      <c r="S102" s="179"/>
      <c r="T102" s="179"/>
      <c r="U102" s="179"/>
      <c r="V102" s="179"/>
      <c r="W102" s="179"/>
      <c r="X102" s="223"/>
      <c r="Y102" s="466" t="s">
        <v>55</v>
      </c>
      <c r="Z102" s="331"/>
      <c r="AA102" s="332"/>
      <c r="AB102" s="543" t="s">
        <v>651</v>
      </c>
      <c r="AC102" s="543"/>
      <c r="AD102" s="543"/>
      <c r="AE102" s="349">
        <v>1357</v>
      </c>
      <c r="AF102" s="349"/>
      <c r="AG102" s="349"/>
      <c r="AH102" s="349"/>
      <c r="AI102" s="349">
        <v>1355</v>
      </c>
      <c r="AJ102" s="349"/>
      <c r="AK102" s="349"/>
      <c r="AL102" s="349"/>
      <c r="AM102" s="349">
        <v>1355</v>
      </c>
      <c r="AN102" s="349"/>
      <c r="AO102" s="349"/>
      <c r="AP102" s="349"/>
      <c r="AQ102" s="349">
        <v>1355</v>
      </c>
      <c r="AR102" s="349"/>
      <c r="AS102" s="349"/>
      <c r="AT102" s="349"/>
      <c r="AU102" s="362">
        <v>1355</v>
      </c>
      <c r="AV102" s="363"/>
      <c r="AW102" s="363"/>
      <c r="AX102" s="921"/>
    </row>
    <row r="103" spans="1:60" ht="31.5" hidden="1" customHeight="1" x14ac:dyDescent="0.15">
      <c r="A103" s="480" t="s">
        <v>271</v>
      </c>
      <c r="B103" s="481"/>
      <c r="C103" s="481"/>
      <c r="D103" s="481"/>
      <c r="E103" s="481"/>
      <c r="F103" s="482"/>
      <c r="G103" s="725" t="s">
        <v>59</v>
      </c>
      <c r="H103" s="725"/>
      <c r="I103" s="725"/>
      <c r="J103" s="725"/>
      <c r="K103" s="725"/>
      <c r="L103" s="725"/>
      <c r="M103" s="725"/>
      <c r="N103" s="725"/>
      <c r="O103" s="725"/>
      <c r="P103" s="725"/>
      <c r="Q103" s="725"/>
      <c r="R103" s="725"/>
      <c r="S103" s="725"/>
      <c r="T103" s="725"/>
      <c r="U103" s="725"/>
      <c r="V103" s="725"/>
      <c r="W103" s="725"/>
      <c r="X103" s="726"/>
      <c r="Y103" s="460"/>
      <c r="Z103" s="461"/>
      <c r="AA103" s="462"/>
      <c r="AB103" s="288" t="s">
        <v>11</v>
      </c>
      <c r="AC103" s="283"/>
      <c r="AD103" s="284"/>
      <c r="AE103" s="326" t="s">
        <v>308</v>
      </c>
      <c r="AF103" s="326"/>
      <c r="AG103" s="326"/>
      <c r="AH103" s="326"/>
      <c r="AI103" s="326" t="s">
        <v>330</v>
      </c>
      <c r="AJ103" s="326"/>
      <c r="AK103" s="326"/>
      <c r="AL103" s="326"/>
      <c r="AM103" s="326" t="s">
        <v>427</v>
      </c>
      <c r="AN103" s="326"/>
      <c r="AO103" s="326"/>
      <c r="AP103" s="326"/>
      <c r="AQ103" s="351" t="s">
        <v>335</v>
      </c>
      <c r="AR103" s="352"/>
      <c r="AS103" s="352"/>
      <c r="AT103" s="352"/>
      <c r="AU103" s="351" t="s">
        <v>461</v>
      </c>
      <c r="AV103" s="352"/>
      <c r="AW103" s="352"/>
      <c r="AX103" s="353"/>
      <c r="AY103">
        <f>COUNTA($G$104)</f>
        <v>0</v>
      </c>
    </row>
    <row r="104" spans="1:60" ht="23.25" hidden="1" customHeight="1" x14ac:dyDescent="0.15">
      <c r="A104" s="483"/>
      <c r="B104" s="484"/>
      <c r="C104" s="484"/>
      <c r="D104" s="484"/>
      <c r="E104" s="484"/>
      <c r="F104" s="485"/>
      <c r="G104" s="217"/>
      <c r="H104" s="176"/>
      <c r="I104" s="176"/>
      <c r="J104" s="176"/>
      <c r="K104" s="176"/>
      <c r="L104" s="176"/>
      <c r="M104" s="176"/>
      <c r="N104" s="176"/>
      <c r="O104" s="176"/>
      <c r="P104" s="176"/>
      <c r="Q104" s="176"/>
      <c r="R104" s="176"/>
      <c r="S104" s="176"/>
      <c r="T104" s="176"/>
      <c r="U104" s="176"/>
      <c r="V104" s="176"/>
      <c r="W104" s="176"/>
      <c r="X104" s="218"/>
      <c r="Y104" s="469" t="s">
        <v>54</v>
      </c>
      <c r="Z104" s="470"/>
      <c r="AA104" s="471"/>
      <c r="AB104" s="394"/>
      <c r="AC104" s="395"/>
      <c r="AD104" s="396"/>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c r="AY104">
        <f>$AY$103</f>
        <v>0</v>
      </c>
    </row>
    <row r="105" spans="1:60" ht="23.25" hidden="1" customHeight="1" x14ac:dyDescent="0.15">
      <c r="A105" s="486"/>
      <c r="B105" s="487"/>
      <c r="C105" s="487"/>
      <c r="D105" s="487"/>
      <c r="E105" s="487"/>
      <c r="F105" s="488"/>
      <c r="G105" s="222"/>
      <c r="H105" s="179"/>
      <c r="I105" s="179"/>
      <c r="J105" s="179"/>
      <c r="K105" s="179"/>
      <c r="L105" s="179"/>
      <c r="M105" s="179"/>
      <c r="N105" s="179"/>
      <c r="O105" s="179"/>
      <c r="P105" s="179"/>
      <c r="Q105" s="179"/>
      <c r="R105" s="179"/>
      <c r="S105" s="179"/>
      <c r="T105" s="179"/>
      <c r="U105" s="179"/>
      <c r="V105" s="179"/>
      <c r="W105" s="179"/>
      <c r="X105" s="223"/>
      <c r="Y105" s="466" t="s">
        <v>55</v>
      </c>
      <c r="Z105" s="467"/>
      <c r="AA105" s="468"/>
      <c r="AB105" s="394"/>
      <c r="AC105" s="395"/>
      <c r="AD105" s="396"/>
      <c r="AE105" s="349"/>
      <c r="AF105" s="349"/>
      <c r="AG105" s="349"/>
      <c r="AH105" s="349"/>
      <c r="AI105" s="349"/>
      <c r="AJ105" s="349"/>
      <c r="AK105" s="349"/>
      <c r="AL105" s="349"/>
      <c r="AM105" s="349"/>
      <c r="AN105" s="349"/>
      <c r="AO105" s="349"/>
      <c r="AP105" s="349"/>
      <c r="AQ105" s="349"/>
      <c r="AR105" s="349"/>
      <c r="AS105" s="349"/>
      <c r="AT105" s="349"/>
      <c r="AU105" s="349"/>
      <c r="AV105" s="349"/>
      <c r="AW105" s="349"/>
      <c r="AX105" s="350"/>
      <c r="AY105">
        <f>$AY$103</f>
        <v>0</v>
      </c>
    </row>
    <row r="106" spans="1:60" ht="31.5" hidden="1" customHeight="1" x14ac:dyDescent="0.15">
      <c r="A106" s="480" t="s">
        <v>271</v>
      </c>
      <c r="B106" s="481"/>
      <c r="C106" s="481"/>
      <c r="D106" s="481"/>
      <c r="E106" s="481"/>
      <c r="F106" s="482"/>
      <c r="G106" s="725" t="s">
        <v>59</v>
      </c>
      <c r="H106" s="725"/>
      <c r="I106" s="725"/>
      <c r="J106" s="725"/>
      <c r="K106" s="725"/>
      <c r="L106" s="725"/>
      <c r="M106" s="725"/>
      <c r="N106" s="725"/>
      <c r="O106" s="725"/>
      <c r="P106" s="725"/>
      <c r="Q106" s="725"/>
      <c r="R106" s="725"/>
      <c r="S106" s="725"/>
      <c r="T106" s="725"/>
      <c r="U106" s="725"/>
      <c r="V106" s="725"/>
      <c r="W106" s="725"/>
      <c r="X106" s="726"/>
      <c r="Y106" s="460"/>
      <c r="Z106" s="461"/>
      <c r="AA106" s="462"/>
      <c r="AB106" s="288" t="s">
        <v>11</v>
      </c>
      <c r="AC106" s="283"/>
      <c r="AD106" s="284"/>
      <c r="AE106" s="326" t="s">
        <v>308</v>
      </c>
      <c r="AF106" s="326"/>
      <c r="AG106" s="326"/>
      <c r="AH106" s="326"/>
      <c r="AI106" s="326" t="s">
        <v>330</v>
      </c>
      <c r="AJ106" s="326"/>
      <c r="AK106" s="326"/>
      <c r="AL106" s="326"/>
      <c r="AM106" s="326" t="s">
        <v>427</v>
      </c>
      <c r="AN106" s="326"/>
      <c r="AO106" s="326"/>
      <c r="AP106" s="326"/>
      <c r="AQ106" s="351" t="s">
        <v>335</v>
      </c>
      <c r="AR106" s="352"/>
      <c r="AS106" s="352"/>
      <c r="AT106" s="352"/>
      <c r="AU106" s="351" t="s">
        <v>461</v>
      </c>
      <c r="AV106" s="352"/>
      <c r="AW106" s="352"/>
      <c r="AX106" s="353"/>
      <c r="AY106">
        <f>COUNTA($G$107)</f>
        <v>0</v>
      </c>
    </row>
    <row r="107" spans="1:60" ht="23.25" hidden="1" customHeight="1" x14ac:dyDescent="0.15">
      <c r="A107" s="483"/>
      <c r="B107" s="484"/>
      <c r="C107" s="484"/>
      <c r="D107" s="484"/>
      <c r="E107" s="484"/>
      <c r="F107" s="485"/>
      <c r="G107" s="176"/>
      <c r="H107" s="176"/>
      <c r="I107" s="176"/>
      <c r="J107" s="176"/>
      <c r="K107" s="176"/>
      <c r="L107" s="176"/>
      <c r="M107" s="176"/>
      <c r="N107" s="176"/>
      <c r="O107" s="176"/>
      <c r="P107" s="176"/>
      <c r="Q107" s="176"/>
      <c r="R107" s="176"/>
      <c r="S107" s="176"/>
      <c r="T107" s="176"/>
      <c r="U107" s="176"/>
      <c r="V107" s="176"/>
      <c r="W107" s="176"/>
      <c r="X107" s="218"/>
      <c r="Y107" s="469" t="s">
        <v>54</v>
      </c>
      <c r="Z107" s="470"/>
      <c r="AA107" s="471"/>
      <c r="AB107" s="463"/>
      <c r="AC107" s="464"/>
      <c r="AD107" s="465"/>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86"/>
      <c r="B108" s="487"/>
      <c r="C108" s="487"/>
      <c r="D108" s="487"/>
      <c r="E108" s="487"/>
      <c r="F108" s="488"/>
      <c r="G108" s="179"/>
      <c r="H108" s="179"/>
      <c r="I108" s="179"/>
      <c r="J108" s="179"/>
      <c r="K108" s="179"/>
      <c r="L108" s="179"/>
      <c r="M108" s="179"/>
      <c r="N108" s="179"/>
      <c r="O108" s="179"/>
      <c r="P108" s="179"/>
      <c r="Q108" s="179"/>
      <c r="R108" s="179"/>
      <c r="S108" s="179"/>
      <c r="T108" s="179"/>
      <c r="U108" s="179"/>
      <c r="V108" s="179"/>
      <c r="W108" s="179"/>
      <c r="X108" s="223"/>
      <c r="Y108" s="466" t="s">
        <v>55</v>
      </c>
      <c r="Z108" s="467"/>
      <c r="AA108" s="468"/>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80" t="s">
        <v>271</v>
      </c>
      <c r="B109" s="481"/>
      <c r="C109" s="481"/>
      <c r="D109" s="481"/>
      <c r="E109" s="481"/>
      <c r="F109" s="482"/>
      <c r="G109" s="725" t="s">
        <v>59</v>
      </c>
      <c r="H109" s="725"/>
      <c r="I109" s="725"/>
      <c r="J109" s="725"/>
      <c r="K109" s="725"/>
      <c r="L109" s="725"/>
      <c r="M109" s="725"/>
      <c r="N109" s="725"/>
      <c r="O109" s="725"/>
      <c r="P109" s="725"/>
      <c r="Q109" s="725"/>
      <c r="R109" s="725"/>
      <c r="S109" s="725"/>
      <c r="T109" s="725"/>
      <c r="U109" s="725"/>
      <c r="V109" s="725"/>
      <c r="W109" s="725"/>
      <c r="X109" s="726"/>
      <c r="Y109" s="460"/>
      <c r="Z109" s="461"/>
      <c r="AA109" s="462"/>
      <c r="AB109" s="288" t="s">
        <v>11</v>
      </c>
      <c r="AC109" s="283"/>
      <c r="AD109" s="284"/>
      <c r="AE109" s="326" t="s">
        <v>308</v>
      </c>
      <c r="AF109" s="326"/>
      <c r="AG109" s="326"/>
      <c r="AH109" s="326"/>
      <c r="AI109" s="326" t="s">
        <v>330</v>
      </c>
      <c r="AJ109" s="326"/>
      <c r="AK109" s="326"/>
      <c r="AL109" s="326"/>
      <c r="AM109" s="326" t="s">
        <v>427</v>
      </c>
      <c r="AN109" s="326"/>
      <c r="AO109" s="326"/>
      <c r="AP109" s="326"/>
      <c r="AQ109" s="351" t="s">
        <v>335</v>
      </c>
      <c r="AR109" s="352"/>
      <c r="AS109" s="352"/>
      <c r="AT109" s="352"/>
      <c r="AU109" s="351" t="s">
        <v>461</v>
      </c>
      <c r="AV109" s="352"/>
      <c r="AW109" s="352"/>
      <c r="AX109" s="353"/>
      <c r="AY109">
        <f>COUNTA($G$110)</f>
        <v>0</v>
      </c>
    </row>
    <row r="110" spans="1:60" ht="23.25" hidden="1" customHeight="1" x14ac:dyDescent="0.15">
      <c r="A110" s="483"/>
      <c r="B110" s="484"/>
      <c r="C110" s="484"/>
      <c r="D110" s="484"/>
      <c r="E110" s="484"/>
      <c r="F110" s="485"/>
      <c r="G110" s="176"/>
      <c r="H110" s="176"/>
      <c r="I110" s="176"/>
      <c r="J110" s="176"/>
      <c r="K110" s="176"/>
      <c r="L110" s="176"/>
      <c r="M110" s="176"/>
      <c r="N110" s="176"/>
      <c r="O110" s="176"/>
      <c r="P110" s="176"/>
      <c r="Q110" s="176"/>
      <c r="R110" s="176"/>
      <c r="S110" s="176"/>
      <c r="T110" s="176"/>
      <c r="U110" s="176"/>
      <c r="V110" s="176"/>
      <c r="W110" s="176"/>
      <c r="X110" s="218"/>
      <c r="Y110" s="469" t="s">
        <v>54</v>
      </c>
      <c r="Z110" s="470"/>
      <c r="AA110" s="471"/>
      <c r="AB110" s="463"/>
      <c r="AC110" s="464"/>
      <c r="AD110" s="465"/>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86"/>
      <c r="B111" s="487"/>
      <c r="C111" s="487"/>
      <c r="D111" s="487"/>
      <c r="E111" s="487"/>
      <c r="F111" s="488"/>
      <c r="G111" s="179"/>
      <c r="H111" s="179"/>
      <c r="I111" s="179"/>
      <c r="J111" s="179"/>
      <c r="K111" s="179"/>
      <c r="L111" s="179"/>
      <c r="M111" s="179"/>
      <c r="N111" s="179"/>
      <c r="O111" s="179"/>
      <c r="P111" s="179"/>
      <c r="Q111" s="179"/>
      <c r="R111" s="179"/>
      <c r="S111" s="179"/>
      <c r="T111" s="179"/>
      <c r="U111" s="179"/>
      <c r="V111" s="179"/>
      <c r="W111" s="179"/>
      <c r="X111" s="223"/>
      <c r="Y111" s="466" t="s">
        <v>55</v>
      </c>
      <c r="Z111" s="467"/>
      <c r="AA111" s="468"/>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80" t="s">
        <v>271</v>
      </c>
      <c r="B112" s="481"/>
      <c r="C112" s="481"/>
      <c r="D112" s="481"/>
      <c r="E112" s="481"/>
      <c r="F112" s="482"/>
      <c r="G112" s="725" t="s">
        <v>59</v>
      </c>
      <c r="H112" s="725"/>
      <c r="I112" s="725"/>
      <c r="J112" s="725"/>
      <c r="K112" s="725"/>
      <c r="L112" s="725"/>
      <c r="M112" s="725"/>
      <c r="N112" s="725"/>
      <c r="O112" s="725"/>
      <c r="P112" s="725"/>
      <c r="Q112" s="725"/>
      <c r="R112" s="725"/>
      <c r="S112" s="725"/>
      <c r="T112" s="725"/>
      <c r="U112" s="725"/>
      <c r="V112" s="725"/>
      <c r="W112" s="725"/>
      <c r="X112" s="726"/>
      <c r="Y112" s="460"/>
      <c r="Z112" s="461"/>
      <c r="AA112" s="462"/>
      <c r="AB112" s="288" t="s">
        <v>11</v>
      </c>
      <c r="AC112" s="283"/>
      <c r="AD112" s="284"/>
      <c r="AE112" s="326" t="s">
        <v>308</v>
      </c>
      <c r="AF112" s="326"/>
      <c r="AG112" s="326"/>
      <c r="AH112" s="326"/>
      <c r="AI112" s="326" t="s">
        <v>330</v>
      </c>
      <c r="AJ112" s="326"/>
      <c r="AK112" s="326"/>
      <c r="AL112" s="326"/>
      <c r="AM112" s="326" t="s">
        <v>427</v>
      </c>
      <c r="AN112" s="326"/>
      <c r="AO112" s="326"/>
      <c r="AP112" s="326"/>
      <c r="AQ112" s="351" t="s">
        <v>335</v>
      </c>
      <c r="AR112" s="352"/>
      <c r="AS112" s="352"/>
      <c r="AT112" s="352"/>
      <c r="AU112" s="351" t="s">
        <v>461</v>
      </c>
      <c r="AV112" s="352"/>
      <c r="AW112" s="352"/>
      <c r="AX112" s="353"/>
      <c r="AY112">
        <f>COUNTA($G$113)</f>
        <v>0</v>
      </c>
    </row>
    <row r="113" spans="1:51" ht="23.25" hidden="1" customHeight="1" x14ac:dyDescent="0.15">
      <c r="A113" s="483"/>
      <c r="B113" s="484"/>
      <c r="C113" s="484"/>
      <c r="D113" s="484"/>
      <c r="E113" s="484"/>
      <c r="F113" s="485"/>
      <c r="G113" s="176"/>
      <c r="H113" s="176"/>
      <c r="I113" s="176"/>
      <c r="J113" s="176"/>
      <c r="K113" s="176"/>
      <c r="L113" s="176"/>
      <c r="M113" s="176"/>
      <c r="N113" s="176"/>
      <c r="O113" s="176"/>
      <c r="P113" s="176"/>
      <c r="Q113" s="176"/>
      <c r="R113" s="176"/>
      <c r="S113" s="176"/>
      <c r="T113" s="176"/>
      <c r="U113" s="176"/>
      <c r="V113" s="176"/>
      <c r="W113" s="176"/>
      <c r="X113" s="218"/>
      <c r="Y113" s="469" t="s">
        <v>54</v>
      </c>
      <c r="Z113" s="470"/>
      <c r="AA113" s="471"/>
      <c r="AB113" s="463"/>
      <c r="AC113" s="464"/>
      <c r="AD113" s="465"/>
      <c r="AE113" s="349"/>
      <c r="AF113" s="349"/>
      <c r="AG113" s="349"/>
      <c r="AH113" s="349"/>
      <c r="AI113" s="349"/>
      <c r="AJ113" s="349"/>
      <c r="AK113" s="349"/>
      <c r="AL113" s="349"/>
      <c r="AM113" s="349"/>
      <c r="AN113" s="349"/>
      <c r="AO113" s="349"/>
      <c r="AP113" s="349"/>
      <c r="AQ113" s="354"/>
      <c r="AR113" s="355"/>
      <c r="AS113" s="355"/>
      <c r="AT113" s="806"/>
      <c r="AU113" s="349"/>
      <c r="AV113" s="349"/>
      <c r="AW113" s="349"/>
      <c r="AX113" s="350"/>
      <c r="AY113">
        <f>$AY$112</f>
        <v>0</v>
      </c>
    </row>
    <row r="114" spans="1:51" ht="23.25" hidden="1" customHeight="1" x14ac:dyDescent="0.15">
      <c r="A114" s="486"/>
      <c r="B114" s="487"/>
      <c r="C114" s="487"/>
      <c r="D114" s="487"/>
      <c r="E114" s="487"/>
      <c r="F114" s="488"/>
      <c r="G114" s="179"/>
      <c r="H114" s="179"/>
      <c r="I114" s="179"/>
      <c r="J114" s="179"/>
      <c r="K114" s="179"/>
      <c r="L114" s="179"/>
      <c r="M114" s="179"/>
      <c r="N114" s="179"/>
      <c r="O114" s="179"/>
      <c r="P114" s="179"/>
      <c r="Q114" s="179"/>
      <c r="R114" s="179"/>
      <c r="S114" s="179"/>
      <c r="T114" s="179"/>
      <c r="U114" s="179"/>
      <c r="V114" s="179"/>
      <c r="W114" s="179"/>
      <c r="X114" s="223"/>
      <c r="Y114" s="466" t="s">
        <v>55</v>
      </c>
      <c r="Z114" s="467"/>
      <c r="AA114" s="468"/>
      <c r="AB114" s="394"/>
      <c r="AC114" s="395"/>
      <c r="AD114" s="396"/>
      <c r="AE114" s="357"/>
      <c r="AF114" s="357"/>
      <c r="AG114" s="357"/>
      <c r="AH114" s="357"/>
      <c r="AI114" s="357"/>
      <c r="AJ114" s="357"/>
      <c r="AK114" s="357"/>
      <c r="AL114" s="357"/>
      <c r="AM114" s="357"/>
      <c r="AN114" s="357"/>
      <c r="AO114" s="357"/>
      <c r="AP114" s="357"/>
      <c r="AQ114" s="354"/>
      <c r="AR114" s="355"/>
      <c r="AS114" s="355"/>
      <c r="AT114" s="806"/>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5"/>
      <c r="Z115" s="476"/>
      <c r="AA115" s="477"/>
      <c r="AB115" s="288" t="s">
        <v>11</v>
      </c>
      <c r="AC115" s="283"/>
      <c r="AD115" s="284"/>
      <c r="AE115" s="326" t="s">
        <v>308</v>
      </c>
      <c r="AF115" s="326"/>
      <c r="AG115" s="326"/>
      <c r="AH115" s="326"/>
      <c r="AI115" s="326" t="s">
        <v>330</v>
      </c>
      <c r="AJ115" s="326"/>
      <c r="AK115" s="326"/>
      <c r="AL115" s="326"/>
      <c r="AM115" s="326" t="s">
        <v>427</v>
      </c>
      <c r="AN115" s="326"/>
      <c r="AO115" s="326"/>
      <c r="AP115" s="326"/>
      <c r="AQ115" s="327" t="s">
        <v>462</v>
      </c>
      <c r="AR115" s="328"/>
      <c r="AS115" s="328"/>
      <c r="AT115" s="328"/>
      <c r="AU115" s="328"/>
      <c r="AV115" s="328"/>
      <c r="AW115" s="328"/>
      <c r="AX115" s="329"/>
    </row>
    <row r="116" spans="1:51" ht="23.25" customHeight="1" x14ac:dyDescent="0.15">
      <c r="A116" s="277"/>
      <c r="B116" s="278"/>
      <c r="C116" s="278"/>
      <c r="D116" s="278"/>
      <c r="E116" s="278"/>
      <c r="F116" s="279"/>
      <c r="G116" s="342" t="s">
        <v>652</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c r="AC116" s="286"/>
      <c r="AD116" s="287"/>
      <c r="AE116" s="349">
        <v>163872</v>
      </c>
      <c r="AF116" s="349"/>
      <c r="AG116" s="349"/>
      <c r="AH116" s="349"/>
      <c r="AI116" s="349">
        <v>153979</v>
      </c>
      <c r="AJ116" s="349"/>
      <c r="AK116" s="349"/>
      <c r="AL116" s="349"/>
      <c r="AM116" s="349">
        <v>155337</v>
      </c>
      <c r="AN116" s="349"/>
      <c r="AO116" s="349"/>
      <c r="AP116" s="349"/>
      <c r="AQ116" s="354">
        <v>110361</v>
      </c>
      <c r="AR116" s="355"/>
      <c r="AS116" s="355"/>
      <c r="AT116" s="355"/>
      <c r="AU116" s="355"/>
      <c r="AV116" s="355"/>
      <c r="AW116" s="355"/>
      <c r="AX116" s="356"/>
    </row>
    <row r="117" spans="1:51" ht="46.5" customHeight="1" thickBot="1" x14ac:dyDescent="0.2">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277</v>
      </c>
      <c r="AC117" s="334"/>
      <c r="AD117" s="335"/>
      <c r="AE117" s="291" t="s">
        <v>777</v>
      </c>
      <c r="AF117" s="291"/>
      <c r="AG117" s="291"/>
      <c r="AH117" s="291"/>
      <c r="AI117" s="291" t="s">
        <v>672</v>
      </c>
      <c r="AJ117" s="291"/>
      <c r="AK117" s="291"/>
      <c r="AL117" s="291"/>
      <c r="AM117" s="291" t="s">
        <v>775</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5"/>
      <c r="Z118" s="476"/>
      <c r="AA118" s="477"/>
      <c r="AB118" s="288" t="s">
        <v>11</v>
      </c>
      <c r="AC118" s="283"/>
      <c r="AD118" s="284"/>
      <c r="AE118" s="326" t="s">
        <v>308</v>
      </c>
      <c r="AF118" s="326"/>
      <c r="AG118" s="326"/>
      <c r="AH118" s="326"/>
      <c r="AI118" s="326" t="s">
        <v>330</v>
      </c>
      <c r="AJ118" s="326"/>
      <c r="AK118" s="326"/>
      <c r="AL118" s="326"/>
      <c r="AM118" s="326" t="s">
        <v>427</v>
      </c>
      <c r="AN118" s="326"/>
      <c r="AO118" s="326"/>
      <c r="AP118" s="326"/>
      <c r="AQ118" s="327" t="s">
        <v>462</v>
      </c>
      <c r="AR118" s="328"/>
      <c r="AS118" s="328"/>
      <c r="AT118" s="328"/>
      <c r="AU118" s="328"/>
      <c r="AV118" s="328"/>
      <c r="AW118" s="328"/>
      <c r="AX118" s="329"/>
      <c r="AY118" s="77">
        <f>IF(SUBSTITUTE(SUBSTITUTE($G$119,"／",""),"　","")="",0,1)</f>
        <v>0</v>
      </c>
    </row>
    <row r="119" spans="1:51" ht="23.25" hidden="1" customHeight="1" x14ac:dyDescent="0.15">
      <c r="A119" s="277"/>
      <c r="B119" s="278"/>
      <c r="C119" s="278"/>
      <c r="D119" s="278"/>
      <c r="E119" s="278"/>
      <c r="F119" s="279"/>
      <c r="G119" s="342" t="s">
        <v>278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c r="AC119" s="286"/>
      <c r="AD119" s="287"/>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277</v>
      </c>
      <c r="AC120" s="334"/>
      <c r="AD120" s="335"/>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5"/>
      <c r="Z121" s="476"/>
      <c r="AA121" s="477"/>
      <c r="AB121" s="288" t="s">
        <v>11</v>
      </c>
      <c r="AC121" s="283"/>
      <c r="AD121" s="284"/>
      <c r="AE121" s="326" t="s">
        <v>308</v>
      </c>
      <c r="AF121" s="326"/>
      <c r="AG121" s="326"/>
      <c r="AH121" s="326"/>
      <c r="AI121" s="326" t="s">
        <v>330</v>
      </c>
      <c r="AJ121" s="326"/>
      <c r="AK121" s="326"/>
      <c r="AL121" s="326"/>
      <c r="AM121" s="326" t="s">
        <v>427</v>
      </c>
      <c r="AN121" s="326"/>
      <c r="AO121" s="326"/>
      <c r="AP121" s="326"/>
      <c r="AQ121" s="327" t="s">
        <v>462</v>
      </c>
      <c r="AR121" s="328"/>
      <c r="AS121" s="328"/>
      <c r="AT121" s="328"/>
      <c r="AU121" s="328"/>
      <c r="AV121" s="328"/>
      <c r="AW121" s="328"/>
      <c r="AX121" s="329"/>
      <c r="AY121" s="77">
        <f>IF(SUBSTITUTE(SUBSTITUTE($G$122,"／",""),"　","")="",0,1)</f>
        <v>0</v>
      </c>
    </row>
    <row r="122" spans="1:51" ht="23.25" hidden="1" customHeight="1" x14ac:dyDescent="0.15">
      <c r="A122" s="277"/>
      <c r="B122" s="278"/>
      <c r="C122" s="278"/>
      <c r="D122" s="278"/>
      <c r="E122" s="278"/>
      <c r="F122" s="279"/>
      <c r="G122" s="342" t="s">
        <v>279</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280</v>
      </c>
      <c r="AC123" s="334"/>
      <c r="AD123" s="335"/>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5"/>
      <c r="Z124" s="476"/>
      <c r="AA124" s="477"/>
      <c r="AB124" s="288" t="s">
        <v>11</v>
      </c>
      <c r="AC124" s="283"/>
      <c r="AD124" s="284"/>
      <c r="AE124" s="326" t="s">
        <v>308</v>
      </c>
      <c r="AF124" s="326"/>
      <c r="AG124" s="326"/>
      <c r="AH124" s="326"/>
      <c r="AI124" s="326" t="s">
        <v>330</v>
      </c>
      <c r="AJ124" s="326"/>
      <c r="AK124" s="326"/>
      <c r="AL124" s="326"/>
      <c r="AM124" s="326" t="s">
        <v>427</v>
      </c>
      <c r="AN124" s="326"/>
      <c r="AO124" s="326"/>
      <c r="AP124" s="326"/>
      <c r="AQ124" s="327" t="s">
        <v>462</v>
      </c>
      <c r="AR124" s="328"/>
      <c r="AS124" s="328"/>
      <c r="AT124" s="328"/>
      <c r="AU124" s="328"/>
      <c r="AV124" s="328"/>
      <c r="AW124" s="328"/>
      <c r="AX124" s="329"/>
      <c r="AY124" s="77">
        <f>IF(SUBSTITUTE(SUBSTITUTE($G$125,"／",""),"　","")="",0,1)</f>
        <v>0</v>
      </c>
    </row>
    <row r="125" spans="1:51" ht="23.25" hidden="1" customHeight="1" x14ac:dyDescent="0.15">
      <c r="A125" s="277"/>
      <c r="B125" s="278"/>
      <c r="C125" s="278"/>
      <c r="D125" s="278"/>
      <c r="E125" s="278"/>
      <c r="F125" s="279"/>
      <c r="G125" s="342" t="s">
        <v>458</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277</v>
      </c>
      <c r="AC126" s="334"/>
      <c r="AD126" s="335"/>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8"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308</v>
      </c>
      <c r="AF127" s="326"/>
      <c r="AG127" s="326"/>
      <c r="AH127" s="326"/>
      <c r="AI127" s="326" t="s">
        <v>330</v>
      </c>
      <c r="AJ127" s="326"/>
      <c r="AK127" s="326"/>
      <c r="AL127" s="326"/>
      <c r="AM127" s="326" t="s">
        <v>427</v>
      </c>
      <c r="AN127" s="326"/>
      <c r="AO127" s="326"/>
      <c r="AP127" s="326"/>
      <c r="AQ127" s="327" t="s">
        <v>462</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459</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277</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4" t="s">
        <v>323</v>
      </c>
      <c r="B130" s="982"/>
      <c r="C130" s="981" t="s">
        <v>188</v>
      </c>
      <c r="D130" s="982"/>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5"/>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85"/>
      <c r="B134" s="238"/>
      <c r="C134" s="237"/>
      <c r="D134" s="238"/>
      <c r="E134" s="237"/>
      <c r="F134" s="299"/>
      <c r="G134" s="217" t="s">
        <v>655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656</v>
      </c>
      <c r="AC134" s="209"/>
      <c r="AD134" s="209"/>
      <c r="AE134" s="251">
        <v>980</v>
      </c>
      <c r="AF134" s="152"/>
      <c r="AG134" s="152"/>
      <c r="AH134" s="152"/>
      <c r="AI134" s="251">
        <v>1051</v>
      </c>
      <c r="AJ134" s="152"/>
      <c r="AK134" s="152"/>
      <c r="AL134" s="152"/>
      <c r="AM134" s="251">
        <v>904</v>
      </c>
      <c r="AN134" s="152"/>
      <c r="AO134" s="152"/>
      <c r="AP134" s="152"/>
      <c r="AQ134" s="251"/>
      <c r="AR134" s="152"/>
      <c r="AS134" s="152"/>
      <c r="AT134" s="152"/>
      <c r="AU134" s="251"/>
      <c r="AV134" s="152"/>
      <c r="AW134" s="152"/>
      <c r="AX134" s="193"/>
      <c r="AY134">
        <f t="shared" ref="AY134:AY135" si="13">$AY$132</f>
        <v>1</v>
      </c>
    </row>
    <row r="135" spans="1:51" ht="39.75" customHeight="1" x14ac:dyDescent="0.15">
      <c r="A135" s="98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656</v>
      </c>
      <c r="AC135" s="160"/>
      <c r="AD135" s="160"/>
      <c r="AE135" s="251">
        <v>1060</v>
      </c>
      <c r="AF135" s="152"/>
      <c r="AG135" s="152"/>
      <c r="AH135" s="152"/>
      <c r="AI135" s="251">
        <v>1060</v>
      </c>
      <c r="AJ135" s="152"/>
      <c r="AK135" s="152"/>
      <c r="AL135" s="152"/>
      <c r="AM135" s="251">
        <v>1060</v>
      </c>
      <c r="AN135" s="152"/>
      <c r="AO135" s="152"/>
      <c r="AP135" s="152"/>
      <c r="AQ135" s="251"/>
      <c r="AR135" s="152"/>
      <c r="AS135" s="152"/>
      <c r="AT135" s="152"/>
      <c r="AU135" s="251">
        <v>1060</v>
      </c>
      <c r="AV135" s="152"/>
      <c r="AW135" s="152"/>
      <c r="AX135" s="193"/>
      <c r="AY135">
        <f t="shared" si="13"/>
        <v>1</v>
      </c>
    </row>
    <row r="136" spans="1:51" ht="18.75" hidden="1" customHeight="1" x14ac:dyDescent="0.15">
      <c r="A136" s="98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5"/>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5"/>
      <c r="B155" s="238"/>
      <c r="C155" s="237"/>
      <c r="D155" s="238"/>
      <c r="E155" s="237"/>
      <c r="F155" s="299"/>
      <c r="G155" s="219"/>
      <c r="H155" s="220"/>
      <c r="I155" s="220"/>
      <c r="J155" s="220"/>
      <c r="K155" s="220"/>
      <c r="L155" s="220"/>
      <c r="M155" s="220"/>
      <c r="N155" s="220"/>
      <c r="O155" s="220"/>
      <c r="P155" s="221"/>
      <c r="Q155" s="417"/>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5"/>
      <c r="B156" s="238"/>
      <c r="C156" s="237"/>
      <c r="D156" s="238"/>
      <c r="E156" s="237"/>
      <c r="F156" s="299"/>
      <c r="G156" s="219"/>
      <c r="H156" s="220"/>
      <c r="I156" s="220"/>
      <c r="J156" s="220"/>
      <c r="K156" s="220"/>
      <c r="L156" s="220"/>
      <c r="M156" s="220"/>
      <c r="N156" s="220"/>
      <c r="O156" s="220"/>
      <c r="P156" s="221"/>
      <c r="Q156" s="417"/>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5"/>
      <c r="B157" s="238"/>
      <c r="C157" s="237"/>
      <c r="D157" s="238"/>
      <c r="E157" s="237"/>
      <c r="F157" s="299"/>
      <c r="G157" s="219"/>
      <c r="H157" s="220"/>
      <c r="I157" s="220"/>
      <c r="J157" s="220"/>
      <c r="K157" s="220"/>
      <c r="L157" s="220"/>
      <c r="M157" s="220"/>
      <c r="N157" s="220"/>
      <c r="O157" s="220"/>
      <c r="P157" s="221"/>
      <c r="Q157" s="417"/>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5"/>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5"/>
      <c r="B162" s="238"/>
      <c r="C162" s="237"/>
      <c r="D162" s="238"/>
      <c r="E162" s="237"/>
      <c r="F162" s="299"/>
      <c r="G162" s="219"/>
      <c r="H162" s="220"/>
      <c r="I162" s="220"/>
      <c r="J162" s="220"/>
      <c r="K162" s="220"/>
      <c r="L162" s="220"/>
      <c r="M162" s="220"/>
      <c r="N162" s="220"/>
      <c r="O162" s="220"/>
      <c r="P162" s="221"/>
      <c r="Q162" s="417"/>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5"/>
      <c r="B163" s="238"/>
      <c r="C163" s="237"/>
      <c r="D163" s="238"/>
      <c r="E163" s="237"/>
      <c r="F163" s="299"/>
      <c r="G163" s="219"/>
      <c r="H163" s="220"/>
      <c r="I163" s="220"/>
      <c r="J163" s="220"/>
      <c r="K163" s="220"/>
      <c r="L163" s="220"/>
      <c r="M163" s="220"/>
      <c r="N163" s="220"/>
      <c r="O163" s="220"/>
      <c r="P163" s="221"/>
      <c r="Q163" s="417"/>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5"/>
      <c r="B164" s="238"/>
      <c r="C164" s="237"/>
      <c r="D164" s="238"/>
      <c r="E164" s="237"/>
      <c r="F164" s="299"/>
      <c r="G164" s="219"/>
      <c r="H164" s="220"/>
      <c r="I164" s="220"/>
      <c r="J164" s="220"/>
      <c r="K164" s="220"/>
      <c r="L164" s="220"/>
      <c r="M164" s="220"/>
      <c r="N164" s="220"/>
      <c r="O164" s="220"/>
      <c r="P164" s="221"/>
      <c r="Q164" s="417"/>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5"/>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5"/>
      <c r="B169" s="238"/>
      <c r="C169" s="237"/>
      <c r="D169" s="238"/>
      <c r="E169" s="237"/>
      <c r="F169" s="299"/>
      <c r="G169" s="219"/>
      <c r="H169" s="220"/>
      <c r="I169" s="220"/>
      <c r="J169" s="220"/>
      <c r="K169" s="220"/>
      <c r="L169" s="220"/>
      <c r="M169" s="220"/>
      <c r="N169" s="220"/>
      <c r="O169" s="220"/>
      <c r="P169" s="221"/>
      <c r="Q169" s="417"/>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5"/>
      <c r="B170" s="238"/>
      <c r="C170" s="237"/>
      <c r="D170" s="238"/>
      <c r="E170" s="237"/>
      <c r="F170" s="299"/>
      <c r="G170" s="219"/>
      <c r="H170" s="220"/>
      <c r="I170" s="220"/>
      <c r="J170" s="220"/>
      <c r="K170" s="220"/>
      <c r="L170" s="220"/>
      <c r="M170" s="220"/>
      <c r="N170" s="220"/>
      <c r="O170" s="220"/>
      <c r="P170" s="221"/>
      <c r="Q170" s="417"/>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5"/>
      <c r="B171" s="238"/>
      <c r="C171" s="237"/>
      <c r="D171" s="238"/>
      <c r="E171" s="237"/>
      <c r="F171" s="299"/>
      <c r="G171" s="219"/>
      <c r="H171" s="220"/>
      <c r="I171" s="220"/>
      <c r="J171" s="220"/>
      <c r="K171" s="220"/>
      <c r="L171" s="220"/>
      <c r="M171" s="220"/>
      <c r="N171" s="220"/>
      <c r="O171" s="220"/>
      <c r="P171" s="221"/>
      <c r="Q171" s="417"/>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5"/>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5"/>
      <c r="B176" s="238"/>
      <c r="C176" s="237"/>
      <c r="D176" s="238"/>
      <c r="E176" s="237"/>
      <c r="F176" s="299"/>
      <c r="G176" s="219"/>
      <c r="H176" s="220"/>
      <c r="I176" s="220"/>
      <c r="J176" s="220"/>
      <c r="K176" s="220"/>
      <c r="L176" s="220"/>
      <c r="M176" s="220"/>
      <c r="N176" s="220"/>
      <c r="O176" s="220"/>
      <c r="P176" s="221"/>
      <c r="Q176" s="417"/>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5"/>
      <c r="B177" s="238"/>
      <c r="C177" s="237"/>
      <c r="D177" s="238"/>
      <c r="E177" s="237"/>
      <c r="F177" s="299"/>
      <c r="G177" s="219"/>
      <c r="H177" s="220"/>
      <c r="I177" s="220"/>
      <c r="J177" s="220"/>
      <c r="K177" s="220"/>
      <c r="L177" s="220"/>
      <c r="M177" s="220"/>
      <c r="N177" s="220"/>
      <c r="O177" s="220"/>
      <c r="P177" s="221"/>
      <c r="Q177" s="417"/>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5"/>
      <c r="B178" s="238"/>
      <c r="C178" s="237"/>
      <c r="D178" s="238"/>
      <c r="E178" s="237"/>
      <c r="F178" s="299"/>
      <c r="G178" s="219"/>
      <c r="H178" s="220"/>
      <c r="I178" s="220"/>
      <c r="J178" s="220"/>
      <c r="K178" s="220"/>
      <c r="L178" s="220"/>
      <c r="M178" s="220"/>
      <c r="N178" s="220"/>
      <c r="O178" s="220"/>
      <c r="P178" s="221"/>
      <c r="Q178" s="417"/>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5"/>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5"/>
      <c r="B183" s="238"/>
      <c r="C183" s="237"/>
      <c r="D183" s="238"/>
      <c r="E183" s="237"/>
      <c r="F183" s="299"/>
      <c r="G183" s="219"/>
      <c r="H183" s="220"/>
      <c r="I183" s="220"/>
      <c r="J183" s="220"/>
      <c r="K183" s="220"/>
      <c r="L183" s="220"/>
      <c r="M183" s="220"/>
      <c r="N183" s="220"/>
      <c r="O183" s="220"/>
      <c r="P183" s="221"/>
      <c r="Q183" s="417"/>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5"/>
      <c r="B184" s="238"/>
      <c r="C184" s="237"/>
      <c r="D184" s="238"/>
      <c r="E184" s="237"/>
      <c r="F184" s="299"/>
      <c r="G184" s="219"/>
      <c r="H184" s="220"/>
      <c r="I184" s="220"/>
      <c r="J184" s="220"/>
      <c r="K184" s="220"/>
      <c r="L184" s="220"/>
      <c r="M184" s="220"/>
      <c r="N184" s="220"/>
      <c r="O184" s="220"/>
      <c r="P184" s="221"/>
      <c r="Q184" s="417"/>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5"/>
      <c r="B185" s="238"/>
      <c r="C185" s="237"/>
      <c r="D185" s="238"/>
      <c r="E185" s="237"/>
      <c r="F185" s="299"/>
      <c r="G185" s="219"/>
      <c r="H185" s="220"/>
      <c r="I185" s="220"/>
      <c r="J185" s="220"/>
      <c r="K185" s="220"/>
      <c r="L185" s="220"/>
      <c r="M185" s="220"/>
      <c r="N185" s="220"/>
      <c r="O185" s="220"/>
      <c r="P185" s="221"/>
      <c r="Q185" s="417"/>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5"/>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5"/>
      <c r="B189" s="238"/>
      <c r="C189" s="237"/>
      <c r="D189" s="238"/>
      <c r="E189" s="41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8"/>
      <c r="AY189">
        <f>$AY$187</f>
        <v>0</v>
      </c>
    </row>
    <row r="190" spans="1:51" ht="45" hidden="1" customHeight="1" x14ac:dyDescent="0.15">
      <c r="A190" s="98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5"/>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5"/>
      <c r="B214" s="238"/>
      <c r="C214" s="237"/>
      <c r="D214" s="238"/>
      <c r="E214" s="237"/>
      <c r="F214" s="299"/>
      <c r="G214" s="217"/>
      <c r="H214" s="176"/>
      <c r="I214" s="176"/>
      <c r="J214" s="176"/>
      <c r="K214" s="176"/>
      <c r="L214" s="176"/>
      <c r="M214" s="176"/>
      <c r="N214" s="176"/>
      <c r="O214" s="176"/>
      <c r="P214" s="218"/>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5"/>
      <c r="B215" s="238"/>
      <c r="C215" s="237"/>
      <c r="D215" s="238"/>
      <c r="E215" s="237"/>
      <c r="F215" s="299"/>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5"/>
      <c r="B216" s="238"/>
      <c r="C216" s="237"/>
      <c r="D216" s="238"/>
      <c r="E216" s="237"/>
      <c r="F216" s="299"/>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5"/>
      <c r="B217" s="238"/>
      <c r="C217" s="237"/>
      <c r="D217" s="238"/>
      <c r="E217" s="237"/>
      <c r="F217" s="299"/>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5"/>
      <c r="B218" s="238"/>
      <c r="C218" s="237"/>
      <c r="D218" s="238"/>
      <c r="E218" s="237"/>
      <c r="F218" s="299"/>
      <c r="G218" s="222"/>
      <c r="H218" s="179"/>
      <c r="I218" s="179"/>
      <c r="J218" s="179"/>
      <c r="K218" s="179"/>
      <c r="L218" s="179"/>
      <c r="M218" s="179"/>
      <c r="N218" s="179"/>
      <c r="O218" s="179"/>
      <c r="P218" s="223"/>
      <c r="Q218" s="978"/>
      <c r="R218" s="979"/>
      <c r="S218" s="979"/>
      <c r="T218" s="979"/>
      <c r="U218" s="979"/>
      <c r="V218" s="979"/>
      <c r="W218" s="979"/>
      <c r="X218" s="979"/>
      <c r="Y218" s="979"/>
      <c r="Z218" s="979"/>
      <c r="AA218" s="98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5"/>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5"/>
      <c r="B221" s="238"/>
      <c r="C221" s="237"/>
      <c r="D221" s="238"/>
      <c r="E221" s="237"/>
      <c r="F221" s="299"/>
      <c r="G221" s="217"/>
      <c r="H221" s="176"/>
      <c r="I221" s="176"/>
      <c r="J221" s="176"/>
      <c r="K221" s="176"/>
      <c r="L221" s="176"/>
      <c r="M221" s="176"/>
      <c r="N221" s="176"/>
      <c r="O221" s="176"/>
      <c r="P221" s="218"/>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5"/>
      <c r="B222" s="238"/>
      <c r="C222" s="237"/>
      <c r="D222" s="238"/>
      <c r="E222" s="237"/>
      <c r="F222" s="299"/>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5"/>
      <c r="B223" s="238"/>
      <c r="C223" s="237"/>
      <c r="D223" s="238"/>
      <c r="E223" s="237"/>
      <c r="F223" s="299"/>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5"/>
      <c r="B224" s="238"/>
      <c r="C224" s="237"/>
      <c r="D224" s="238"/>
      <c r="E224" s="237"/>
      <c r="F224" s="299"/>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5"/>
      <c r="B225" s="238"/>
      <c r="C225" s="237"/>
      <c r="D225" s="238"/>
      <c r="E225" s="237"/>
      <c r="F225" s="299"/>
      <c r="G225" s="222"/>
      <c r="H225" s="179"/>
      <c r="I225" s="179"/>
      <c r="J225" s="179"/>
      <c r="K225" s="179"/>
      <c r="L225" s="179"/>
      <c r="M225" s="179"/>
      <c r="N225" s="179"/>
      <c r="O225" s="179"/>
      <c r="P225" s="223"/>
      <c r="Q225" s="978"/>
      <c r="R225" s="979"/>
      <c r="S225" s="979"/>
      <c r="T225" s="979"/>
      <c r="U225" s="979"/>
      <c r="V225" s="979"/>
      <c r="W225" s="979"/>
      <c r="X225" s="979"/>
      <c r="Y225" s="979"/>
      <c r="Z225" s="979"/>
      <c r="AA225" s="98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5"/>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5"/>
      <c r="B228" s="238"/>
      <c r="C228" s="237"/>
      <c r="D228" s="238"/>
      <c r="E228" s="237"/>
      <c r="F228" s="299"/>
      <c r="G228" s="217"/>
      <c r="H228" s="176"/>
      <c r="I228" s="176"/>
      <c r="J228" s="176"/>
      <c r="K228" s="176"/>
      <c r="L228" s="176"/>
      <c r="M228" s="176"/>
      <c r="N228" s="176"/>
      <c r="O228" s="176"/>
      <c r="P228" s="218"/>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5"/>
      <c r="B229" s="238"/>
      <c r="C229" s="237"/>
      <c r="D229" s="238"/>
      <c r="E229" s="237"/>
      <c r="F229" s="299"/>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5"/>
      <c r="B230" s="238"/>
      <c r="C230" s="237"/>
      <c r="D230" s="238"/>
      <c r="E230" s="237"/>
      <c r="F230" s="299"/>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5"/>
      <c r="B231" s="238"/>
      <c r="C231" s="237"/>
      <c r="D231" s="238"/>
      <c r="E231" s="237"/>
      <c r="F231" s="299"/>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5"/>
      <c r="B232" s="238"/>
      <c r="C232" s="237"/>
      <c r="D232" s="238"/>
      <c r="E232" s="237"/>
      <c r="F232" s="299"/>
      <c r="G232" s="222"/>
      <c r="H232" s="179"/>
      <c r="I232" s="179"/>
      <c r="J232" s="179"/>
      <c r="K232" s="179"/>
      <c r="L232" s="179"/>
      <c r="M232" s="179"/>
      <c r="N232" s="179"/>
      <c r="O232" s="179"/>
      <c r="P232" s="223"/>
      <c r="Q232" s="978"/>
      <c r="R232" s="979"/>
      <c r="S232" s="979"/>
      <c r="T232" s="979"/>
      <c r="U232" s="979"/>
      <c r="V232" s="979"/>
      <c r="W232" s="979"/>
      <c r="X232" s="979"/>
      <c r="Y232" s="979"/>
      <c r="Z232" s="979"/>
      <c r="AA232" s="98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5"/>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5"/>
      <c r="B235" s="238"/>
      <c r="C235" s="237"/>
      <c r="D235" s="238"/>
      <c r="E235" s="237"/>
      <c r="F235" s="299"/>
      <c r="G235" s="217"/>
      <c r="H235" s="176"/>
      <c r="I235" s="176"/>
      <c r="J235" s="176"/>
      <c r="K235" s="176"/>
      <c r="L235" s="176"/>
      <c r="M235" s="176"/>
      <c r="N235" s="176"/>
      <c r="O235" s="176"/>
      <c r="P235" s="218"/>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5"/>
      <c r="B236" s="238"/>
      <c r="C236" s="237"/>
      <c r="D236" s="238"/>
      <c r="E236" s="237"/>
      <c r="F236" s="299"/>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5"/>
      <c r="B237" s="238"/>
      <c r="C237" s="237"/>
      <c r="D237" s="238"/>
      <c r="E237" s="237"/>
      <c r="F237" s="299"/>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5"/>
      <c r="B238" s="238"/>
      <c r="C238" s="237"/>
      <c r="D238" s="238"/>
      <c r="E238" s="237"/>
      <c r="F238" s="299"/>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5"/>
      <c r="B239" s="238"/>
      <c r="C239" s="237"/>
      <c r="D239" s="238"/>
      <c r="E239" s="237"/>
      <c r="F239" s="299"/>
      <c r="G239" s="222"/>
      <c r="H239" s="179"/>
      <c r="I239" s="179"/>
      <c r="J239" s="179"/>
      <c r="K239" s="179"/>
      <c r="L239" s="179"/>
      <c r="M239" s="179"/>
      <c r="N239" s="179"/>
      <c r="O239" s="179"/>
      <c r="P239" s="223"/>
      <c r="Q239" s="978"/>
      <c r="R239" s="979"/>
      <c r="S239" s="979"/>
      <c r="T239" s="979"/>
      <c r="U239" s="979"/>
      <c r="V239" s="979"/>
      <c r="W239" s="979"/>
      <c r="X239" s="979"/>
      <c r="Y239" s="979"/>
      <c r="Z239" s="979"/>
      <c r="AA239" s="98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5"/>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5"/>
      <c r="B242" s="238"/>
      <c r="C242" s="237"/>
      <c r="D242" s="238"/>
      <c r="E242" s="237"/>
      <c r="F242" s="299"/>
      <c r="G242" s="217"/>
      <c r="H242" s="176"/>
      <c r="I242" s="176"/>
      <c r="J242" s="176"/>
      <c r="K242" s="176"/>
      <c r="L242" s="176"/>
      <c r="M242" s="176"/>
      <c r="N242" s="176"/>
      <c r="O242" s="176"/>
      <c r="P242" s="218"/>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5"/>
      <c r="B243" s="238"/>
      <c r="C243" s="237"/>
      <c r="D243" s="238"/>
      <c r="E243" s="237"/>
      <c r="F243" s="299"/>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5"/>
      <c r="B244" s="238"/>
      <c r="C244" s="237"/>
      <c r="D244" s="238"/>
      <c r="E244" s="237"/>
      <c r="F244" s="299"/>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5"/>
      <c r="B245" s="238"/>
      <c r="C245" s="237"/>
      <c r="D245" s="238"/>
      <c r="E245" s="237"/>
      <c r="F245" s="299"/>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5"/>
      <c r="B246" s="238"/>
      <c r="C246" s="237"/>
      <c r="D246" s="238"/>
      <c r="E246" s="300"/>
      <c r="F246" s="301"/>
      <c r="G246" s="222"/>
      <c r="H246" s="179"/>
      <c r="I246" s="179"/>
      <c r="J246" s="179"/>
      <c r="K246" s="179"/>
      <c r="L246" s="179"/>
      <c r="M246" s="179"/>
      <c r="N246" s="179"/>
      <c r="O246" s="179"/>
      <c r="P246" s="223"/>
      <c r="Q246" s="978"/>
      <c r="R246" s="979"/>
      <c r="S246" s="979"/>
      <c r="T246" s="979"/>
      <c r="U246" s="979"/>
      <c r="V246" s="979"/>
      <c r="W246" s="979"/>
      <c r="X246" s="979"/>
      <c r="Y246" s="979"/>
      <c r="Z246" s="979"/>
      <c r="AA246" s="98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5"/>
      <c r="B249" s="238"/>
      <c r="C249" s="237"/>
      <c r="D249" s="238"/>
      <c r="E249" s="41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8"/>
      <c r="AY249">
        <f>$AY$247</f>
        <v>0</v>
      </c>
    </row>
    <row r="250" spans="1:51" ht="45" hidden="1" customHeight="1" x14ac:dyDescent="0.15">
      <c r="A250" s="98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5"/>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5"/>
      <c r="B274" s="238"/>
      <c r="C274" s="237"/>
      <c r="D274" s="238"/>
      <c r="E274" s="237"/>
      <c r="F274" s="299"/>
      <c r="G274" s="217"/>
      <c r="H274" s="176"/>
      <c r="I274" s="176"/>
      <c r="J274" s="176"/>
      <c r="K274" s="176"/>
      <c r="L274" s="176"/>
      <c r="M274" s="176"/>
      <c r="N274" s="176"/>
      <c r="O274" s="176"/>
      <c r="P274" s="218"/>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5"/>
      <c r="B275" s="238"/>
      <c r="C275" s="237"/>
      <c r="D275" s="238"/>
      <c r="E275" s="237"/>
      <c r="F275" s="299"/>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5"/>
      <c r="B276" s="238"/>
      <c r="C276" s="237"/>
      <c r="D276" s="238"/>
      <c r="E276" s="237"/>
      <c r="F276" s="299"/>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5"/>
      <c r="B277" s="238"/>
      <c r="C277" s="237"/>
      <c r="D277" s="238"/>
      <c r="E277" s="237"/>
      <c r="F277" s="299"/>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5"/>
      <c r="B278" s="238"/>
      <c r="C278" s="237"/>
      <c r="D278" s="238"/>
      <c r="E278" s="237"/>
      <c r="F278" s="299"/>
      <c r="G278" s="222"/>
      <c r="H278" s="179"/>
      <c r="I278" s="179"/>
      <c r="J278" s="179"/>
      <c r="K278" s="179"/>
      <c r="L278" s="179"/>
      <c r="M278" s="179"/>
      <c r="N278" s="179"/>
      <c r="O278" s="179"/>
      <c r="P278" s="223"/>
      <c r="Q278" s="978"/>
      <c r="R278" s="979"/>
      <c r="S278" s="979"/>
      <c r="T278" s="979"/>
      <c r="U278" s="979"/>
      <c r="V278" s="979"/>
      <c r="W278" s="979"/>
      <c r="X278" s="979"/>
      <c r="Y278" s="979"/>
      <c r="Z278" s="979"/>
      <c r="AA278" s="98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5"/>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5"/>
      <c r="B281" s="238"/>
      <c r="C281" s="237"/>
      <c r="D281" s="238"/>
      <c r="E281" s="237"/>
      <c r="F281" s="299"/>
      <c r="G281" s="217"/>
      <c r="H281" s="176"/>
      <c r="I281" s="176"/>
      <c r="J281" s="176"/>
      <c r="K281" s="176"/>
      <c r="L281" s="176"/>
      <c r="M281" s="176"/>
      <c r="N281" s="176"/>
      <c r="O281" s="176"/>
      <c r="P281" s="218"/>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5"/>
      <c r="B282" s="238"/>
      <c r="C282" s="237"/>
      <c r="D282" s="238"/>
      <c r="E282" s="237"/>
      <c r="F282" s="299"/>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5"/>
      <c r="B283" s="238"/>
      <c r="C283" s="237"/>
      <c r="D283" s="238"/>
      <c r="E283" s="237"/>
      <c r="F283" s="299"/>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5"/>
      <c r="B284" s="238"/>
      <c r="C284" s="237"/>
      <c r="D284" s="238"/>
      <c r="E284" s="237"/>
      <c r="F284" s="299"/>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5"/>
      <c r="B285" s="238"/>
      <c r="C285" s="237"/>
      <c r="D285" s="238"/>
      <c r="E285" s="237"/>
      <c r="F285" s="299"/>
      <c r="G285" s="222"/>
      <c r="H285" s="179"/>
      <c r="I285" s="179"/>
      <c r="J285" s="179"/>
      <c r="K285" s="179"/>
      <c r="L285" s="179"/>
      <c r="M285" s="179"/>
      <c r="N285" s="179"/>
      <c r="O285" s="179"/>
      <c r="P285" s="223"/>
      <c r="Q285" s="978"/>
      <c r="R285" s="979"/>
      <c r="S285" s="979"/>
      <c r="T285" s="979"/>
      <c r="U285" s="979"/>
      <c r="V285" s="979"/>
      <c r="W285" s="979"/>
      <c r="X285" s="979"/>
      <c r="Y285" s="979"/>
      <c r="Z285" s="979"/>
      <c r="AA285" s="98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5"/>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5"/>
      <c r="B288" s="238"/>
      <c r="C288" s="237"/>
      <c r="D288" s="238"/>
      <c r="E288" s="237"/>
      <c r="F288" s="299"/>
      <c r="G288" s="217"/>
      <c r="H288" s="176"/>
      <c r="I288" s="176"/>
      <c r="J288" s="176"/>
      <c r="K288" s="176"/>
      <c r="L288" s="176"/>
      <c r="M288" s="176"/>
      <c r="N288" s="176"/>
      <c r="O288" s="176"/>
      <c r="P288" s="218"/>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5"/>
      <c r="B289" s="238"/>
      <c r="C289" s="237"/>
      <c r="D289" s="238"/>
      <c r="E289" s="237"/>
      <c r="F289" s="299"/>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5"/>
      <c r="B290" s="238"/>
      <c r="C290" s="237"/>
      <c r="D290" s="238"/>
      <c r="E290" s="237"/>
      <c r="F290" s="299"/>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5"/>
      <c r="B291" s="238"/>
      <c r="C291" s="237"/>
      <c r="D291" s="238"/>
      <c r="E291" s="237"/>
      <c r="F291" s="299"/>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5"/>
      <c r="B292" s="238"/>
      <c r="C292" s="237"/>
      <c r="D292" s="238"/>
      <c r="E292" s="237"/>
      <c r="F292" s="299"/>
      <c r="G292" s="222"/>
      <c r="H292" s="179"/>
      <c r="I292" s="179"/>
      <c r="J292" s="179"/>
      <c r="K292" s="179"/>
      <c r="L292" s="179"/>
      <c r="M292" s="179"/>
      <c r="N292" s="179"/>
      <c r="O292" s="179"/>
      <c r="P292" s="223"/>
      <c r="Q292" s="978"/>
      <c r="R292" s="979"/>
      <c r="S292" s="979"/>
      <c r="T292" s="979"/>
      <c r="U292" s="979"/>
      <c r="V292" s="979"/>
      <c r="W292" s="979"/>
      <c r="X292" s="979"/>
      <c r="Y292" s="979"/>
      <c r="Z292" s="979"/>
      <c r="AA292" s="98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5"/>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5"/>
      <c r="B295" s="238"/>
      <c r="C295" s="237"/>
      <c r="D295" s="238"/>
      <c r="E295" s="237"/>
      <c r="F295" s="299"/>
      <c r="G295" s="217"/>
      <c r="H295" s="176"/>
      <c r="I295" s="176"/>
      <c r="J295" s="176"/>
      <c r="K295" s="176"/>
      <c r="L295" s="176"/>
      <c r="M295" s="176"/>
      <c r="N295" s="176"/>
      <c r="O295" s="176"/>
      <c r="P295" s="218"/>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5"/>
      <c r="B296" s="238"/>
      <c r="C296" s="237"/>
      <c r="D296" s="238"/>
      <c r="E296" s="237"/>
      <c r="F296" s="299"/>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5"/>
      <c r="B297" s="238"/>
      <c r="C297" s="237"/>
      <c r="D297" s="238"/>
      <c r="E297" s="237"/>
      <c r="F297" s="299"/>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5"/>
      <c r="B298" s="238"/>
      <c r="C298" s="237"/>
      <c r="D298" s="238"/>
      <c r="E298" s="237"/>
      <c r="F298" s="299"/>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5"/>
      <c r="B299" s="238"/>
      <c r="C299" s="237"/>
      <c r="D299" s="238"/>
      <c r="E299" s="237"/>
      <c r="F299" s="299"/>
      <c r="G299" s="222"/>
      <c r="H299" s="179"/>
      <c r="I299" s="179"/>
      <c r="J299" s="179"/>
      <c r="K299" s="179"/>
      <c r="L299" s="179"/>
      <c r="M299" s="179"/>
      <c r="N299" s="179"/>
      <c r="O299" s="179"/>
      <c r="P299" s="223"/>
      <c r="Q299" s="978"/>
      <c r="R299" s="979"/>
      <c r="S299" s="979"/>
      <c r="T299" s="979"/>
      <c r="U299" s="979"/>
      <c r="V299" s="979"/>
      <c r="W299" s="979"/>
      <c r="X299" s="979"/>
      <c r="Y299" s="979"/>
      <c r="Z299" s="979"/>
      <c r="AA299" s="98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5"/>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5"/>
      <c r="B302" s="238"/>
      <c r="C302" s="237"/>
      <c r="D302" s="238"/>
      <c r="E302" s="237"/>
      <c r="F302" s="299"/>
      <c r="G302" s="217"/>
      <c r="H302" s="176"/>
      <c r="I302" s="176"/>
      <c r="J302" s="176"/>
      <c r="K302" s="176"/>
      <c r="L302" s="176"/>
      <c r="M302" s="176"/>
      <c r="N302" s="176"/>
      <c r="O302" s="176"/>
      <c r="P302" s="218"/>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5"/>
      <c r="B303" s="238"/>
      <c r="C303" s="237"/>
      <c r="D303" s="238"/>
      <c r="E303" s="237"/>
      <c r="F303" s="299"/>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5"/>
      <c r="B304" s="238"/>
      <c r="C304" s="237"/>
      <c r="D304" s="238"/>
      <c r="E304" s="237"/>
      <c r="F304" s="299"/>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5"/>
      <c r="B305" s="238"/>
      <c r="C305" s="237"/>
      <c r="D305" s="238"/>
      <c r="E305" s="237"/>
      <c r="F305" s="299"/>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5"/>
      <c r="B306" s="238"/>
      <c r="C306" s="237"/>
      <c r="D306" s="238"/>
      <c r="E306" s="300"/>
      <c r="F306" s="301"/>
      <c r="G306" s="222"/>
      <c r="H306" s="179"/>
      <c r="I306" s="179"/>
      <c r="J306" s="179"/>
      <c r="K306" s="179"/>
      <c r="L306" s="179"/>
      <c r="M306" s="179"/>
      <c r="N306" s="179"/>
      <c r="O306" s="179"/>
      <c r="P306" s="223"/>
      <c r="Q306" s="978"/>
      <c r="R306" s="979"/>
      <c r="S306" s="979"/>
      <c r="T306" s="979"/>
      <c r="U306" s="979"/>
      <c r="V306" s="979"/>
      <c r="W306" s="979"/>
      <c r="X306" s="979"/>
      <c r="Y306" s="979"/>
      <c r="Z306" s="979"/>
      <c r="AA306" s="98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5"/>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5"/>
      <c r="B334" s="238"/>
      <c r="C334" s="237"/>
      <c r="D334" s="238"/>
      <c r="E334" s="237"/>
      <c r="F334" s="299"/>
      <c r="G334" s="217"/>
      <c r="H334" s="176"/>
      <c r="I334" s="176"/>
      <c r="J334" s="176"/>
      <c r="K334" s="176"/>
      <c r="L334" s="176"/>
      <c r="M334" s="176"/>
      <c r="N334" s="176"/>
      <c r="O334" s="176"/>
      <c r="P334" s="218"/>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5"/>
      <c r="B335" s="238"/>
      <c r="C335" s="237"/>
      <c r="D335" s="238"/>
      <c r="E335" s="237"/>
      <c r="F335" s="299"/>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5"/>
      <c r="B336" s="238"/>
      <c r="C336" s="237"/>
      <c r="D336" s="238"/>
      <c r="E336" s="237"/>
      <c r="F336" s="299"/>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5"/>
      <c r="B337" s="238"/>
      <c r="C337" s="237"/>
      <c r="D337" s="238"/>
      <c r="E337" s="237"/>
      <c r="F337" s="299"/>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5"/>
      <c r="B338" s="238"/>
      <c r="C338" s="237"/>
      <c r="D338" s="238"/>
      <c r="E338" s="237"/>
      <c r="F338" s="299"/>
      <c r="G338" s="222"/>
      <c r="H338" s="179"/>
      <c r="I338" s="179"/>
      <c r="J338" s="179"/>
      <c r="K338" s="179"/>
      <c r="L338" s="179"/>
      <c r="M338" s="179"/>
      <c r="N338" s="179"/>
      <c r="O338" s="179"/>
      <c r="P338" s="223"/>
      <c r="Q338" s="978"/>
      <c r="R338" s="979"/>
      <c r="S338" s="979"/>
      <c r="T338" s="979"/>
      <c r="U338" s="979"/>
      <c r="V338" s="979"/>
      <c r="W338" s="979"/>
      <c r="X338" s="979"/>
      <c r="Y338" s="979"/>
      <c r="Z338" s="979"/>
      <c r="AA338" s="98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5"/>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5"/>
      <c r="B341" s="238"/>
      <c r="C341" s="237"/>
      <c r="D341" s="238"/>
      <c r="E341" s="237"/>
      <c r="F341" s="299"/>
      <c r="G341" s="217"/>
      <c r="H341" s="176"/>
      <c r="I341" s="176"/>
      <c r="J341" s="176"/>
      <c r="K341" s="176"/>
      <c r="L341" s="176"/>
      <c r="M341" s="176"/>
      <c r="N341" s="176"/>
      <c r="O341" s="176"/>
      <c r="P341" s="218"/>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5"/>
      <c r="B342" s="238"/>
      <c r="C342" s="237"/>
      <c r="D342" s="238"/>
      <c r="E342" s="237"/>
      <c r="F342" s="299"/>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5"/>
      <c r="B343" s="238"/>
      <c r="C343" s="237"/>
      <c r="D343" s="238"/>
      <c r="E343" s="237"/>
      <c r="F343" s="299"/>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5"/>
      <c r="B344" s="238"/>
      <c r="C344" s="237"/>
      <c r="D344" s="238"/>
      <c r="E344" s="237"/>
      <c r="F344" s="299"/>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5"/>
      <c r="B345" s="238"/>
      <c r="C345" s="237"/>
      <c r="D345" s="238"/>
      <c r="E345" s="237"/>
      <c r="F345" s="299"/>
      <c r="G345" s="222"/>
      <c r="H345" s="179"/>
      <c r="I345" s="179"/>
      <c r="J345" s="179"/>
      <c r="K345" s="179"/>
      <c r="L345" s="179"/>
      <c r="M345" s="179"/>
      <c r="N345" s="179"/>
      <c r="O345" s="179"/>
      <c r="P345" s="223"/>
      <c r="Q345" s="978"/>
      <c r="R345" s="979"/>
      <c r="S345" s="979"/>
      <c r="T345" s="979"/>
      <c r="U345" s="979"/>
      <c r="V345" s="979"/>
      <c r="W345" s="979"/>
      <c r="X345" s="979"/>
      <c r="Y345" s="979"/>
      <c r="Z345" s="979"/>
      <c r="AA345" s="98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5"/>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5"/>
      <c r="B348" s="238"/>
      <c r="C348" s="237"/>
      <c r="D348" s="238"/>
      <c r="E348" s="237"/>
      <c r="F348" s="299"/>
      <c r="G348" s="217"/>
      <c r="H348" s="176"/>
      <c r="I348" s="176"/>
      <c r="J348" s="176"/>
      <c r="K348" s="176"/>
      <c r="L348" s="176"/>
      <c r="M348" s="176"/>
      <c r="N348" s="176"/>
      <c r="O348" s="176"/>
      <c r="P348" s="218"/>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5"/>
      <c r="B349" s="238"/>
      <c r="C349" s="237"/>
      <c r="D349" s="238"/>
      <c r="E349" s="237"/>
      <c r="F349" s="299"/>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5"/>
      <c r="B350" s="238"/>
      <c r="C350" s="237"/>
      <c r="D350" s="238"/>
      <c r="E350" s="237"/>
      <c r="F350" s="299"/>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5"/>
      <c r="B351" s="238"/>
      <c r="C351" s="237"/>
      <c r="D351" s="238"/>
      <c r="E351" s="237"/>
      <c r="F351" s="299"/>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5"/>
      <c r="B352" s="238"/>
      <c r="C352" s="237"/>
      <c r="D352" s="238"/>
      <c r="E352" s="237"/>
      <c r="F352" s="299"/>
      <c r="G352" s="222"/>
      <c r="H352" s="179"/>
      <c r="I352" s="179"/>
      <c r="J352" s="179"/>
      <c r="K352" s="179"/>
      <c r="L352" s="179"/>
      <c r="M352" s="179"/>
      <c r="N352" s="179"/>
      <c r="O352" s="179"/>
      <c r="P352" s="223"/>
      <c r="Q352" s="978"/>
      <c r="R352" s="979"/>
      <c r="S352" s="979"/>
      <c r="T352" s="979"/>
      <c r="U352" s="979"/>
      <c r="V352" s="979"/>
      <c r="W352" s="979"/>
      <c r="X352" s="979"/>
      <c r="Y352" s="979"/>
      <c r="Z352" s="979"/>
      <c r="AA352" s="98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5"/>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5"/>
      <c r="B355" s="238"/>
      <c r="C355" s="237"/>
      <c r="D355" s="238"/>
      <c r="E355" s="237"/>
      <c r="F355" s="299"/>
      <c r="G355" s="217"/>
      <c r="H355" s="176"/>
      <c r="I355" s="176"/>
      <c r="J355" s="176"/>
      <c r="K355" s="176"/>
      <c r="L355" s="176"/>
      <c r="M355" s="176"/>
      <c r="N355" s="176"/>
      <c r="O355" s="176"/>
      <c r="P355" s="218"/>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5"/>
      <c r="B356" s="238"/>
      <c r="C356" s="237"/>
      <c r="D356" s="238"/>
      <c r="E356" s="237"/>
      <c r="F356" s="299"/>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5"/>
      <c r="B357" s="238"/>
      <c r="C357" s="237"/>
      <c r="D357" s="238"/>
      <c r="E357" s="237"/>
      <c r="F357" s="299"/>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5"/>
      <c r="B358" s="238"/>
      <c r="C358" s="237"/>
      <c r="D358" s="238"/>
      <c r="E358" s="237"/>
      <c r="F358" s="299"/>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5"/>
      <c r="B359" s="238"/>
      <c r="C359" s="237"/>
      <c r="D359" s="238"/>
      <c r="E359" s="237"/>
      <c r="F359" s="299"/>
      <c r="G359" s="222"/>
      <c r="H359" s="179"/>
      <c r="I359" s="179"/>
      <c r="J359" s="179"/>
      <c r="K359" s="179"/>
      <c r="L359" s="179"/>
      <c r="M359" s="179"/>
      <c r="N359" s="179"/>
      <c r="O359" s="179"/>
      <c r="P359" s="223"/>
      <c r="Q359" s="978"/>
      <c r="R359" s="979"/>
      <c r="S359" s="979"/>
      <c r="T359" s="979"/>
      <c r="U359" s="979"/>
      <c r="V359" s="979"/>
      <c r="W359" s="979"/>
      <c r="X359" s="979"/>
      <c r="Y359" s="979"/>
      <c r="Z359" s="979"/>
      <c r="AA359" s="98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5"/>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5"/>
      <c r="B362" s="238"/>
      <c r="C362" s="237"/>
      <c r="D362" s="238"/>
      <c r="E362" s="237"/>
      <c r="F362" s="299"/>
      <c r="G362" s="217"/>
      <c r="H362" s="176"/>
      <c r="I362" s="176"/>
      <c r="J362" s="176"/>
      <c r="K362" s="176"/>
      <c r="L362" s="176"/>
      <c r="M362" s="176"/>
      <c r="N362" s="176"/>
      <c r="O362" s="176"/>
      <c r="P362" s="218"/>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5"/>
      <c r="B363" s="238"/>
      <c r="C363" s="237"/>
      <c r="D363" s="238"/>
      <c r="E363" s="237"/>
      <c r="F363" s="299"/>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5"/>
      <c r="B364" s="238"/>
      <c r="C364" s="237"/>
      <c r="D364" s="238"/>
      <c r="E364" s="237"/>
      <c r="F364" s="299"/>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5"/>
      <c r="B365" s="238"/>
      <c r="C365" s="237"/>
      <c r="D365" s="238"/>
      <c r="E365" s="237"/>
      <c r="F365" s="299"/>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5"/>
      <c r="B366" s="238"/>
      <c r="C366" s="237"/>
      <c r="D366" s="238"/>
      <c r="E366" s="300"/>
      <c r="F366" s="301"/>
      <c r="G366" s="222"/>
      <c r="H366" s="179"/>
      <c r="I366" s="179"/>
      <c r="J366" s="179"/>
      <c r="K366" s="179"/>
      <c r="L366" s="179"/>
      <c r="M366" s="179"/>
      <c r="N366" s="179"/>
      <c r="O366" s="179"/>
      <c r="P366" s="223"/>
      <c r="Q366" s="978"/>
      <c r="R366" s="979"/>
      <c r="S366" s="979"/>
      <c r="T366" s="979"/>
      <c r="U366" s="979"/>
      <c r="V366" s="979"/>
      <c r="W366" s="979"/>
      <c r="X366" s="979"/>
      <c r="Y366" s="979"/>
      <c r="Z366" s="979"/>
      <c r="AA366" s="98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5"/>
      <c r="B369" s="238"/>
      <c r="C369" s="237"/>
      <c r="D369" s="238"/>
      <c r="E369" s="41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8"/>
      <c r="AY369">
        <f>$AY$367</f>
        <v>0</v>
      </c>
    </row>
    <row r="370" spans="1:51" ht="45" hidden="1" customHeight="1" x14ac:dyDescent="0.15">
      <c r="A370" s="98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5"/>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5"/>
      <c r="B394" s="238"/>
      <c r="C394" s="237"/>
      <c r="D394" s="238"/>
      <c r="E394" s="237"/>
      <c r="F394" s="299"/>
      <c r="G394" s="217"/>
      <c r="H394" s="176"/>
      <c r="I394" s="176"/>
      <c r="J394" s="176"/>
      <c r="K394" s="176"/>
      <c r="L394" s="176"/>
      <c r="M394" s="176"/>
      <c r="N394" s="176"/>
      <c r="O394" s="176"/>
      <c r="P394" s="218"/>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5"/>
      <c r="B395" s="238"/>
      <c r="C395" s="237"/>
      <c r="D395" s="238"/>
      <c r="E395" s="237"/>
      <c r="F395" s="299"/>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5"/>
      <c r="B396" s="238"/>
      <c r="C396" s="237"/>
      <c r="D396" s="238"/>
      <c r="E396" s="237"/>
      <c r="F396" s="299"/>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5"/>
      <c r="B397" s="238"/>
      <c r="C397" s="237"/>
      <c r="D397" s="238"/>
      <c r="E397" s="237"/>
      <c r="F397" s="299"/>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5"/>
      <c r="B398" s="238"/>
      <c r="C398" s="237"/>
      <c r="D398" s="238"/>
      <c r="E398" s="237"/>
      <c r="F398" s="299"/>
      <c r="G398" s="222"/>
      <c r="H398" s="179"/>
      <c r="I398" s="179"/>
      <c r="J398" s="179"/>
      <c r="K398" s="179"/>
      <c r="L398" s="179"/>
      <c r="M398" s="179"/>
      <c r="N398" s="179"/>
      <c r="O398" s="179"/>
      <c r="P398" s="223"/>
      <c r="Q398" s="978"/>
      <c r="R398" s="979"/>
      <c r="S398" s="979"/>
      <c r="T398" s="979"/>
      <c r="U398" s="979"/>
      <c r="V398" s="979"/>
      <c r="W398" s="979"/>
      <c r="X398" s="979"/>
      <c r="Y398" s="979"/>
      <c r="Z398" s="979"/>
      <c r="AA398" s="98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5"/>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5"/>
      <c r="B401" s="238"/>
      <c r="C401" s="237"/>
      <c r="D401" s="238"/>
      <c r="E401" s="237"/>
      <c r="F401" s="299"/>
      <c r="G401" s="217"/>
      <c r="H401" s="176"/>
      <c r="I401" s="176"/>
      <c r="J401" s="176"/>
      <c r="K401" s="176"/>
      <c r="L401" s="176"/>
      <c r="M401" s="176"/>
      <c r="N401" s="176"/>
      <c r="O401" s="176"/>
      <c r="P401" s="218"/>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5"/>
      <c r="B402" s="238"/>
      <c r="C402" s="237"/>
      <c r="D402" s="238"/>
      <c r="E402" s="237"/>
      <c r="F402" s="299"/>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5"/>
      <c r="B403" s="238"/>
      <c r="C403" s="237"/>
      <c r="D403" s="238"/>
      <c r="E403" s="237"/>
      <c r="F403" s="299"/>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5"/>
      <c r="B404" s="238"/>
      <c r="C404" s="237"/>
      <c r="D404" s="238"/>
      <c r="E404" s="237"/>
      <c r="F404" s="299"/>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5"/>
      <c r="B405" s="238"/>
      <c r="C405" s="237"/>
      <c r="D405" s="238"/>
      <c r="E405" s="237"/>
      <c r="F405" s="299"/>
      <c r="G405" s="222"/>
      <c r="H405" s="179"/>
      <c r="I405" s="179"/>
      <c r="J405" s="179"/>
      <c r="K405" s="179"/>
      <c r="L405" s="179"/>
      <c r="M405" s="179"/>
      <c r="N405" s="179"/>
      <c r="O405" s="179"/>
      <c r="P405" s="223"/>
      <c r="Q405" s="978"/>
      <c r="R405" s="979"/>
      <c r="S405" s="979"/>
      <c r="T405" s="979"/>
      <c r="U405" s="979"/>
      <c r="V405" s="979"/>
      <c r="W405" s="979"/>
      <c r="X405" s="979"/>
      <c r="Y405" s="979"/>
      <c r="Z405" s="979"/>
      <c r="AA405" s="98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5"/>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5"/>
      <c r="B408" s="238"/>
      <c r="C408" s="237"/>
      <c r="D408" s="238"/>
      <c r="E408" s="237"/>
      <c r="F408" s="299"/>
      <c r="G408" s="217"/>
      <c r="H408" s="176"/>
      <c r="I408" s="176"/>
      <c r="J408" s="176"/>
      <c r="K408" s="176"/>
      <c r="L408" s="176"/>
      <c r="M408" s="176"/>
      <c r="N408" s="176"/>
      <c r="O408" s="176"/>
      <c r="P408" s="218"/>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5"/>
      <c r="B409" s="238"/>
      <c r="C409" s="237"/>
      <c r="D409" s="238"/>
      <c r="E409" s="237"/>
      <c r="F409" s="299"/>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5"/>
      <c r="B410" s="238"/>
      <c r="C410" s="237"/>
      <c r="D410" s="238"/>
      <c r="E410" s="237"/>
      <c r="F410" s="299"/>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5"/>
      <c r="B411" s="238"/>
      <c r="C411" s="237"/>
      <c r="D411" s="238"/>
      <c r="E411" s="237"/>
      <c r="F411" s="299"/>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5"/>
      <c r="B412" s="238"/>
      <c r="C412" s="237"/>
      <c r="D412" s="238"/>
      <c r="E412" s="237"/>
      <c r="F412" s="299"/>
      <c r="G412" s="222"/>
      <c r="H412" s="179"/>
      <c r="I412" s="179"/>
      <c r="J412" s="179"/>
      <c r="K412" s="179"/>
      <c r="L412" s="179"/>
      <c r="M412" s="179"/>
      <c r="N412" s="179"/>
      <c r="O412" s="179"/>
      <c r="P412" s="223"/>
      <c r="Q412" s="978"/>
      <c r="R412" s="979"/>
      <c r="S412" s="979"/>
      <c r="T412" s="979"/>
      <c r="U412" s="979"/>
      <c r="V412" s="979"/>
      <c r="W412" s="979"/>
      <c r="X412" s="979"/>
      <c r="Y412" s="979"/>
      <c r="Z412" s="979"/>
      <c r="AA412" s="98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5"/>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5"/>
      <c r="B415" s="238"/>
      <c r="C415" s="237"/>
      <c r="D415" s="238"/>
      <c r="E415" s="237"/>
      <c r="F415" s="299"/>
      <c r="G415" s="217"/>
      <c r="H415" s="176"/>
      <c r="I415" s="176"/>
      <c r="J415" s="176"/>
      <c r="K415" s="176"/>
      <c r="L415" s="176"/>
      <c r="M415" s="176"/>
      <c r="N415" s="176"/>
      <c r="O415" s="176"/>
      <c r="P415" s="218"/>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5"/>
      <c r="B416" s="238"/>
      <c r="C416" s="237"/>
      <c r="D416" s="238"/>
      <c r="E416" s="237"/>
      <c r="F416" s="299"/>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5"/>
      <c r="B417" s="238"/>
      <c r="C417" s="237"/>
      <c r="D417" s="238"/>
      <c r="E417" s="237"/>
      <c r="F417" s="299"/>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5"/>
      <c r="B418" s="238"/>
      <c r="C418" s="237"/>
      <c r="D418" s="238"/>
      <c r="E418" s="237"/>
      <c r="F418" s="299"/>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5"/>
      <c r="B419" s="238"/>
      <c r="C419" s="237"/>
      <c r="D419" s="238"/>
      <c r="E419" s="237"/>
      <c r="F419" s="299"/>
      <c r="G419" s="222"/>
      <c r="H419" s="179"/>
      <c r="I419" s="179"/>
      <c r="J419" s="179"/>
      <c r="K419" s="179"/>
      <c r="L419" s="179"/>
      <c r="M419" s="179"/>
      <c r="N419" s="179"/>
      <c r="O419" s="179"/>
      <c r="P419" s="223"/>
      <c r="Q419" s="978"/>
      <c r="R419" s="979"/>
      <c r="S419" s="979"/>
      <c r="T419" s="979"/>
      <c r="U419" s="979"/>
      <c r="V419" s="979"/>
      <c r="W419" s="979"/>
      <c r="X419" s="979"/>
      <c r="Y419" s="979"/>
      <c r="Z419" s="979"/>
      <c r="AA419" s="98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5"/>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5"/>
      <c r="B422" s="238"/>
      <c r="C422" s="237"/>
      <c r="D422" s="238"/>
      <c r="E422" s="237"/>
      <c r="F422" s="299"/>
      <c r="G422" s="217"/>
      <c r="H422" s="176"/>
      <c r="I422" s="176"/>
      <c r="J422" s="176"/>
      <c r="K422" s="176"/>
      <c r="L422" s="176"/>
      <c r="M422" s="176"/>
      <c r="N422" s="176"/>
      <c r="O422" s="176"/>
      <c r="P422" s="218"/>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5"/>
      <c r="B423" s="238"/>
      <c r="C423" s="237"/>
      <c r="D423" s="238"/>
      <c r="E423" s="237"/>
      <c r="F423" s="299"/>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5"/>
      <c r="B424" s="238"/>
      <c r="C424" s="237"/>
      <c r="D424" s="238"/>
      <c r="E424" s="237"/>
      <c r="F424" s="299"/>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5"/>
      <c r="B425" s="238"/>
      <c r="C425" s="237"/>
      <c r="D425" s="238"/>
      <c r="E425" s="237"/>
      <c r="F425" s="299"/>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5"/>
      <c r="B426" s="238"/>
      <c r="C426" s="237"/>
      <c r="D426" s="238"/>
      <c r="E426" s="300"/>
      <c r="F426" s="301"/>
      <c r="G426" s="222"/>
      <c r="H426" s="179"/>
      <c r="I426" s="179"/>
      <c r="J426" s="179"/>
      <c r="K426" s="179"/>
      <c r="L426" s="179"/>
      <c r="M426" s="179"/>
      <c r="N426" s="179"/>
      <c r="O426" s="179"/>
      <c r="P426" s="223"/>
      <c r="Q426" s="978"/>
      <c r="R426" s="979"/>
      <c r="S426" s="979"/>
      <c r="T426" s="979"/>
      <c r="U426" s="979"/>
      <c r="V426" s="979"/>
      <c r="W426" s="979"/>
      <c r="X426" s="979"/>
      <c r="Y426" s="979"/>
      <c r="Z426" s="979"/>
      <c r="AA426" s="98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5"/>
      <c r="B429" s="238"/>
      <c r="C429" s="300"/>
      <c r="D429" s="98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5"/>
      <c r="B430" s="238"/>
      <c r="C430" s="235" t="s">
        <v>591</v>
      </c>
      <c r="D430" s="236"/>
      <c r="E430" s="224" t="s">
        <v>317</v>
      </c>
      <c r="F430" s="440"/>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0</v>
      </c>
    </row>
    <row r="432" spans="1:51" ht="18.75" customHeight="1" x14ac:dyDescent="0.15">
      <c r="A432" s="98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8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8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thickBot="1" x14ac:dyDescent="0.2">
      <c r="A435" s="98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8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7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47.25" customHeight="1" x14ac:dyDescent="0.15">
      <c r="A702" s="521" t="s">
        <v>139</v>
      </c>
      <c r="B702" s="522"/>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6" t="s">
        <v>637</v>
      </c>
      <c r="AE702" s="887"/>
      <c r="AF702" s="887"/>
      <c r="AG702" s="875" t="s">
        <v>761</v>
      </c>
      <c r="AH702" s="876"/>
      <c r="AI702" s="876"/>
      <c r="AJ702" s="876"/>
      <c r="AK702" s="876"/>
      <c r="AL702" s="876"/>
      <c r="AM702" s="876"/>
      <c r="AN702" s="876"/>
      <c r="AO702" s="876"/>
      <c r="AP702" s="876"/>
      <c r="AQ702" s="876"/>
      <c r="AR702" s="876"/>
      <c r="AS702" s="876"/>
      <c r="AT702" s="876"/>
      <c r="AU702" s="876"/>
      <c r="AV702" s="876"/>
      <c r="AW702" s="876"/>
      <c r="AX702" s="877"/>
    </row>
    <row r="703" spans="1:51" ht="27"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637</v>
      </c>
      <c r="AE703" s="170"/>
      <c r="AF703" s="170"/>
      <c r="AG703" s="659" t="s">
        <v>659</v>
      </c>
      <c r="AH703" s="660"/>
      <c r="AI703" s="660"/>
      <c r="AJ703" s="660"/>
      <c r="AK703" s="660"/>
      <c r="AL703" s="660"/>
      <c r="AM703" s="660"/>
      <c r="AN703" s="660"/>
      <c r="AO703" s="660"/>
      <c r="AP703" s="660"/>
      <c r="AQ703" s="660"/>
      <c r="AR703" s="660"/>
      <c r="AS703" s="660"/>
      <c r="AT703" s="660"/>
      <c r="AU703" s="660"/>
      <c r="AV703" s="660"/>
      <c r="AW703" s="660"/>
      <c r="AX703" s="661"/>
    </row>
    <row r="704" spans="1:51" ht="31.5" customHeight="1" x14ac:dyDescent="0.15">
      <c r="A704" s="525"/>
      <c r="B704" s="52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637</v>
      </c>
      <c r="AE704" s="578"/>
      <c r="AF704" s="578"/>
      <c r="AG704" s="417" t="s">
        <v>762</v>
      </c>
      <c r="AH704" s="220"/>
      <c r="AI704" s="220"/>
      <c r="AJ704" s="220"/>
      <c r="AK704" s="220"/>
      <c r="AL704" s="220"/>
      <c r="AM704" s="220"/>
      <c r="AN704" s="220"/>
      <c r="AO704" s="220"/>
      <c r="AP704" s="220"/>
      <c r="AQ704" s="220"/>
      <c r="AR704" s="220"/>
      <c r="AS704" s="220"/>
      <c r="AT704" s="220"/>
      <c r="AU704" s="220"/>
      <c r="AV704" s="220"/>
      <c r="AW704" s="220"/>
      <c r="AX704" s="418"/>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637</v>
      </c>
      <c r="AE705" s="728"/>
      <c r="AF705" s="728"/>
      <c r="AG705" s="175" t="s">
        <v>774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2"/>
      <c r="C706" s="606"/>
      <c r="D706" s="607"/>
      <c r="E706" s="678" t="s">
        <v>299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657</v>
      </c>
      <c r="AE706" s="170"/>
      <c r="AF706" s="171"/>
      <c r="AG706" s="417"/>
      <c r="AH706" s="220"/>
      <c r="AI706" s="220"/>
      <c r="AJ706" s="220"/>
      <c r="AK706" s="220"/>
      <c r="AL706" s="220"/>
      <c r="AM706" s="220"/>
      <c r="AN706" s="220"/>
      <c r="AO706" s="220"/>
      <c r="AP706" s="220"/>
      <c r="AQ706" s="220"/>
      <c r="AR706" s="220"/>
      <c r="AS706" s="220"/>
      <c r="AT706" s="220"/>
      <c r="AU706" s="220"/>
      <c r="AV706" s="220"/>
      <c r="AW706" s="220"/>
      <c r="AX706" s="418"/>
    </row>
    <row r="707" spans="1:50" ht="26.25" customHeight="1" x14ac:dyDescent="0.15">
      <c r="A707" s="650"/>
      <c r="B707" s="762"/>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657</v>
      </c>
      <c r="AE707" s="576"/>
      <c r="AF707" s="576"/>
      <c r="AG707" s="417"/>
      <c r="AH707" s="220"/>
      <c r="AI707" s="220"/>
      <c r="AJ707" s="220"/>
      <c r="AK707" s="220"/>
      <c r="AL707" s="220"/>
      <c r="AM707" s="220"/>
      <c r="AN707" s="220"/>
      <c r="AO707" s="220"/>
      <c r="AP707" s="220"/>
      <c r="AQ707" s="220"/>
      <c r="AR707" s="220"/>
      <c r="AS707" s="220"/>
      <c r="AT707" s="220"/>
      <c r="AU707" s="220"/>
      <c r="AV707" s="220"/>
      <c r="AW707" s="220"/>
      <c r="AX707" s="418"/>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658</v>
      </c>
      <c r="AE708" s="663"/>
      <c r="AF708" s="663"/>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658</v>
      </c>
      <c r="AE709" s="170"/>
      <c r="AF709" s="170"/>
      <c r="AG709" s="659"/>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658</v>
      </c>
      <c r="AE710" s="170"/>
      <c r="AF710" s="170"/>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637</v>
      </c>
      <c r="AE711" s="170"/>
      <c r="AF711" s="170"/>
      <c r="AG711" s="659" t="s">
        <v>763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658</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245</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658</v>
      </c>
      <c r="AE714" s="584"/>
      <c r="AF714" s="585"/>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246</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637</v>
      </c>
      <c r="AE715" s="663"/>
      <c r="AF715" s="769"/>
      <c r="AG715" s="518" t="s">
        <v>674</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637</v>
      </c>
      <c r="AE716" s="751"/>
      <c r="AF716" s="751"/>
      <c r="AG716" s="659" t="s">
        <v>660</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637</v>
      </c>
      <c r="AE717" s="170"/>
      <c r="AF717" s="170"/>
      <c r="AG717" s="659" t="s">
        <v>764</v>
      </c>
      <c r="AH717" s="660"/>
      <c r="AI717" s="660"/>
      <c r="AJ717" s="660"/>
      <c r="AK717" s="660"/>
      <c r="AL717" s="660"/>
      <c r="AM717" s="660"/>
      <c r="AN717" s="660"/>
      <c r="AO717" s="660"/>
      <c r="AP717" s="660"/>
      <c r="AQ717" s="660"/>
      <c r="AR717" s="660"/>
      <c r="AS717" s="660"/>
      <c r="AT717" s="660"/>
      <c r="AU717" s="660"/>
      <c r="AV717" s="660"/>
      <c r="AW717" s="660"/>
      <c r="AX717" s="661"/>
    </row>
    <row r="718" spans="1:50" ht="47.25"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637</v>
      </c>
      <c r="AE718" s="170"/>
      <c r="AF718" s="170"/>
      <c r="AG718" s="178" t="s">
        <v>765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62"/>
      <c r="AE719" s="663"/>
      <c r="AF719" s="66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5" t="s">
        <v>259</v>
      </c>
      <c r="D720" s="923"/>
      <c r="E720" s="923"/>
      <c r="F720" s="926"/>
      <c r="G720" s="922" t="s">
        <v>260</v>
      </c>
      <c r="H720" s="923"/>
      <c r="I720" s="923"/>
      <c r="J720" s="923"/>
      <c r="K720" s="923"/>
      <c r="L720" s="923"/>
      <c r="M720" s="923"/>
      <c r="N720" s="922" t="s">
        <v>263</v>
      </c>
      <c r="O720" s="923"/>
      <c r="P720" s="923"/>
      <c r="Q720" s="923"/>
      <c r="R720" s="923"/>
      <c r="S720" s="923"/>
      <c r="T720" s="923"/>
      <c r="U720" s="923"/>
      <c r="V720" s="923"/>
      <c r="W720" s="923"/>
      <c r="X720" s="923"/>
      <c r="Y720" s="923"/>
      <c r="Z720" s="923"/>
      <c r="AA720" s="923"/>
      <c r="AB720" s="923"/>
      <c r="AC720" s="923"/>
      <c r="AD720" s="923"/>
      <c r="AE720" s="923"/>
      <c r="AF720" s="924"/>
      <c r="AG720" s="417"/>
      <c r="AH720" s="220"/>
      <c r="AI720" s="220"/>
      <c r="AJ720" s="220"/>
      <c r="AK720" s="220"/>
      <c r="AL720" s="220"/>
      <c r="AM720" s="220"/>
      <c r="AN720" s="220"/>
      <c r="AO720" s="220"/>
      <c r="AP720" s="220"/>
      <c r="AQ720" s="220"/>
      <c r="AR720" s="220"/>
      <c r="AS720" s="220"/>
      <c r="AT720" s="220"/>
      <c r="AU720" s="220"/>
      <c r="AV720" s="220"/>
      <c r="AW720" s="220"/>
      <c r="AX720" s="418"/>
    </row>
    <row r="721" spans="1:52" ht="24.75" customHeight="1" x14ac:dyDescent="0.15">
      <c r="A721" s="645"/>
      <c r="B721" s="646"/>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7"/>
      <c r="AH721" s="220"/>
      <c r="AI721" s="220"/>
      <c r="AJ721" s="220"/>
      <c r="AK721" s="220"/>
      <c r="AL721" s="220"/>
      <c r="AM721" s="220"/>
      <c r="AN721" s="220"/>
      <c r="AO721" s="220"/>
      <c r="AP721" s="220"/>
      <c r="AQ721" s="220"/>
      <c r="AR721" s="220"/>
      <c r="AS721" s="220"/>
      <c r="AT721" s="220"/>
      <c r="AU721" s="220"/>
      <c r="AV721" s="220"/>
      <c r="AW721" s="220"/>
      <c r="AX721" s="418"/>
    </row>
    <row r="722" spans="1:52" ht="24.75" customHeight="1" x14ac:dyDescent="0.15">
      <c r="A722" s="645"/>
      <c r="B722" s="646"/>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7"/>
      <c r="AH722" s="220"/>
      <c r="AI722" s="220"/>
      <c r="AJ722" s="220"/>
      <c r="AK722" s="220"/>
      <c r="AL722" s="220"/>
      <c r="AM722" s="220"/>
      <c r="AN722" s="220"/>
      <c r="AO722" s="220"/>
      <c r="AP722" s="220"/>
      <c r="AQ722" s="220"/>
      <c r="AR722" s="220"/>
      <c r="AS722" s="220"/>
      <c r="AT722" s="220"/>
      <c r="AU722" s="220"/>
      <c r="AV722" s="220"/>
      <c r="AW722" s="220"/>
      <c r="AX722" s="418"/>
    </row>
    <row r="723" spans="1:52" ht="24.75" customHeight="1" x14ac:dyDescent="0.15">
      <c r="A723" s="645"/>
      <c r="B723" s="646"/>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7"/>
      <c r="AH723" s="220"/>
      <c r="AI723" s="220"/>
      <c r="AJ723" s="220"/>
      <c r="AK723" s="220"/>
      <c r="AL723" s="220"/>
      <c r="AM723" s="220"/>
      <c r="AN723" s="220"/>
      <c r="AO723" s="220"/>
      <c r="AP723" s="220"/>
      <c r="AQ723" s="220"/>
      <c r="AR723" s="220"/>
      <c r="AS723" s="220"/>
      <c r="AT723" s="220"/>
      <c r="AU723" s="220"/>
      <c r="AV723" s="220"/>
      <c r="AW723" s="220"/>
      <c r="AX723" s="418"/>
    </row>
    <row r="724" spans="1:52" ht="24.75" customHeight="1" x14ac:dyDescent="0.15">
      <c r="A724" s="645"/>
      <c r="B724" s="646"/>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7"/>
      <c r="AH724" s="220"/>
      <c r="AI724" s="220"/>
      <c r="AJ724" s="220"/>
      <c r="AK724" s="220"/>
      <c r="AL724" s="220"/>
      <c r="AM724" s="220"/>
      <c r="AN724" s="220"/>
      <c r="AO724" s="220"/>
      <c r="AP724" s="220"/>
      <c r="AQ724" s="220"/>
      <c r="AR724" s="220"/>
      <c r="AS724" s="220"/>
      <c r="AT724" s="220"/>
      <c r="AU724" s="220"/>
      <c r="AV724" s="220"/>
      <c r="AW724" s="220"/>
      <c r="AX724" s="418"/>
    </row>
    <row r="725" spans="1:52" ht="24.75" customHeight="1" x14ac:dyDescent="0.15">
      <c r="A725" s="647"/>
      <c r="B725" s="648"/>
      <c r="C725" s="909"/>
      <c r="D725" s="910"/>
      <c r="E725" s="910"/>
      <c r="F725" s="911"/>
      <c r="G725" s="950"/>
      <c r="H725" s="951"/>
      <c r="I725" s="65" t="str">
        <f t="shared" si="113"/>
        <v/>
      </c>
      <c r="J725" s="952"/>
      <c r="K725" s="952"/>
      <c r="L725" s="65" t="str">
        <f t="shared" si="114"/>
        <v/>
      </c>
      <c r="M725" s="66"/>
      <c r="N725" s="943"/>
      <c r="O725" s="944"/>
      <c r="P725" s="944"/>
      <c r="Q725" s="944"/>
      <c r="R725" s="944"/>
      <c r="S725" s="944"/>
      <c r="T725" s="944"/>
      <c r="U725" s="944"/>
      <c r="V725" s="944"/>
      <c r="W725" s="944"/>
      <c r="X725" s="944"/>
      <c r="Y725" s="944"/>
      <c r="Z725" s="944"/>
      <c r="AA725" s="944"/>
      <c r="AB725" s="944"/>
      <c r="AC725" s="944"/>
      <c r="AD725" s="944"/>
      <c r="AE725" s="944"/>
      <c r="AF725" s="94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35" t="s">
        <v>52</v>
      </c>
      <c r="D726" s="573"/>
      <c r="E726" s="573"/>
      <c r="F726" s="574"/>
      <c r="G726" s="789" t="s">
        <v>661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5"/>
      <c r="B727" s="616"/>
      <c r="C727" s="690" t="s">
        <v>56</v>
      </c>
      <c r="D727" s="691"/>
      <c r="E727" s="691"/>
      <c r="F727" s="692"/>
      <c r="G727" s="787" t="s">
        <v>782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t="s">
        <v>136</v>
      </c>
      <c r="B731" s="611"/>
      <c r="C731" s="611"/>
      <c r="D731" s="611"/>
      <c r="E731" s="612"/>
      <c r="F731" s="675" t="s">
        <v>778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780</v>
      </c>
      <c r="B733" s="611"/>
      <c r="C733" s="611"/>
      <c r="D733" s="611"/>
      <c r="E733" s="612"/>
      <c r="F733" s="758" t="s">
        <v>783</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6" t="s">
        <v>272</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592</v>
      </c>
      <c r="B737" s="143"/>
      <c r="C737" s="143"/>
      <c r="D737" s="144"/>
      <c r="E737" s="90" t="s">
        <v>662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671</v>
      </c>
      <c r="F746" s="98"/>
      <c r="G746" s="98"/>
      <c r="H746" s="85" t="str">
        <f>IF(E746="","","-")</f>
        <v>-</v>
      </c>
      <c r="I746" s="98"/>
      <c r="J746" s="98"/>
      <c r="K746" s="85" t="str">
        <f>IF(I746="","","-")</f>
        <v/>
      </c>
      <c r="L746" s="89">
        <v>173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671</v>
      </c>
      <c r="F747" s="98"/>
      <c r="G747" s="98"/>
      <c r="H747" s="85" t="str">
        <f>IF(E747="","","-")</f>
        <v>-</v>
      </c>
      <c r="I747" s="98"/>
      <c r="J747" s="98"/>
      <c r="K747" s="85" t="str">
        <f>IF(I747="","","-")</f>
        <v/>
      </c>
      <c r="L747" s="89">
        <v>174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304</v>
      </c>
      <c r="B787" s="753"/>
      <c r="C787" s="753"/>
      <c r="D787" s="753"/>
      <c r="E787" s="753"/>
      <c r="F787" s="754"/>
      <c r="G787" s="431" t="s">
        <v>677</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776</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48"/>
      <c r="B788" s="755"/>
      <c r="C788" s="755"/>
      <c r="D788" s="755"/>
      <c r="E788" s="755"/>
      <c r="F788" s="756"/>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48"/>
      <c r="B789" s="755"/>
      <c r="C789" s="755"/>
      <c r="D789" s="755"/>
      <c r="E789" s="755"/>
      <c r="F789" s="756"/>
      <c r="G789" s="441" t="s">
        <v>675</v>
      </c>
      <c r="H789" s="442"/>
      <c r="I789" s="442"/>
      <c r="J789" s="442"/>
      <c r="K789" s="443"/>
      <c r="L789" s="444" t="s">
        <v>678</v>
      </c>
      <c r="M789" s="445"/>
      <c r="N789" s="445"/>
      <c r="O789" s="445"/>
      <c r="P789" s="445"/>
      <c r="Q789" s="445"/>
      <c r="R789" s="445"/>
      <c r="S789" s="445"/>
      <c r="T789" s="445"/>
      <c r="U789" s="445"/>
      <c r="V789" s="445"/>
      <c r="W789" s="445"/>
      <c r="X789" s="446"/>
      <c r="Y789" s="447">
        <v>6.56128</v>
      </c>
      <c r="Z789" s="448"/>
      <c r="AA789" s="448"/>
      <c r="AB789" s="549"/>
      <c r="AC789" s="441" t="s">
        <v>676</v>
      </c>
      <c r="AD789" s="442"/>
      <c r="AE789" s="442"/>
      <c r="AF789" s="442"/>
      <c r="AG789" s="443"/>
      <c r="AH789" s="444" t="s">
        <v>679</v>
      </c>
      <c r="AI789" s="445"/>
      <c r="AJ789" s="445"/>
      <c r="AK789" s="445"/>
      <c r="AL789" s="445"/>
      <c r="AM789" s="445"/>
      <c r="AN789" s="445"/>
      <c r="AO789" s="445"/>
      <c r="AP789" s="445"/>
      <c r="AQ789" s="445"/>
      <c r="AR789" s="445"/>
      <c r="AS789" s="445"/>
      <c r="AT789" s="446"/>
      <c r="AU789" s="447">
        <v>0.89457600000000004</v>
      </c>
      <c r="AV789" s="448"/>
      <c r="AW789" s="448"/>
      <c r="AX789" s="449"/>
    </row>
    <row r="790" spans="1:51" ht="24.75" customHeight="1" x14ac:dyDescent="0.15">
      <c r="A790" s="548"/>
      <c r="B790" s="755"/>
      <c r="C790" s="755"/>
      <c r="D790" s="755"/>
      <c r="E790" s="755"/>
      <c r="F790" s="756"/>
      <c r="G790" s="339"/>
      <c r="H790" s="340"/>
      <c r="I790" s="340"/>
      <c r="J790" s="340"/>
      <c r="K790" s="341"/>
      <c r="L790" s="389"/>
      <c r="M790" s="390"/>
      <c r="N790" s="390"/>
      <c r="O790" s="390"/>
      <c r="P790" s="390"/>
      <c r="Q790" s="390"/>
      <c r="R790" s="390"/>
      <c r="S790" s="390"/>
      <c r="T790" s="390"/>
      <c r="U790" s="390"/>
      <c r="V790" s="390"/>
      <c r="W790" s="390"/>
      <c r="X790" s="391"/>
      <c r="Y790" s="386"/>
      <c r="Z790" s="387"/>
      <c r="AA790" s="387"/>
      <c r="AB790" s="393"/>
      <c r="AC790" s="339" t="s">
        <v>676</v>
      </c>
      <c r="AD790" s="340"/>
      <c r="AE790" s="340"/>
      <c r="AF790" s="340"/>
      <c r="AG790" s="341"/>
      <c r="AH790" s="389" t="s">
        <v>680</v>
      </c>
      <c r="AI790" s="390"/>
      <c r="AJ790" s="390"/>
      <c r="AK790" s="390"/>
      <c r="AL790" s="390"/>
      <c r="AM790" s="390"/>
      <c r="AN790" s="390"/>
      <c r="AO790" s="390"/>
      <c r="AP790" s="390"/>
      <c r="AQ790" s="390"/>
      <c r="AR790" s="390"/>
      <c r="AS790" s="390"/>
      <c r="AT790" s="391"/>
      <c r="AU790" s="386">
        <v>0.95809999999999995</v>
      </c>
      <c r="AV790" s="387"/>
      <c r="AW790" s="387"/>
      <c r="AX790" s="388"/>
    </row>
    <row r="791" spans="1:51" ht="24.75" customHeight="1" x14ac:dyDescent="0.15">
      <c r="A791" s="548"/>
      <c r="B791" s="755"/>
      <c r="C791" s="755"/>
      <c r="D791" s="755"/>
      <c r="E791" s="755"/>
      <c r="F791" s="756"/>
      <c r="G791" s="339"/>
      <c r="H791" s="340"/>
      <c r="I791" s="340"/>
      <c r="J791" s="340"/>
      <c r="K791" s="341"/>
      <c r="L791" s="389"/>
      <c r="M791" s="390"/>
      <c r="N791" s="390"/>
      <c r="O791" s="390"/>
      <c r="P791" s="390"/>
      <c r="Q791" s="390"/>
      <c r="R791" s="390"/>
      <c r="S791" s="390"/>
      <c r="T791" s="390"/>
      <c r="U791" s="390"/>
      <c r="V791" s="390"/>
      <c r="W791" s="390"/>
      <c r="X791" s="391"/>
      <c r="Y791" s="386"/>
      <c r="Z791" s="387"/>
      <c r="AA791" s="387"/>
      <c r="AB791" s="393"/>
      <c r="AC791" s="339" t="s">
        <v>676</v>
      </c>
      <c r="AD791" s="340"/>
      <c r="AE791" s="340"/>
      <c r="AF791" s="340"/>
      <c r="AG791" s="341"/>
      <c r="AH791" s="389" t="s">
        <v>681</v>
      </c>
      <c r="AI791" s="390"/>
      <c r="AJ791" s="390"/>
      <c r="AK791" s="390"/>
      <c r="AL791" s="390"/>
      <c r="AM791" s="390"/>
      <c r="AN791" s="390"/>
      <c r="AO791" s="390"/>
      <c r="AP791" s="390"/>
      <c r="AQ791" s="390"/>
      <c r="AR791" s="390"/>
      <c r="AS791" s="390"/>
      <c r="AT791" s="391"/>
      <c r="AU791" s="386">
        <v>4.1914660000000001</v>
      </c>
      <c r="AV791" s="387"/>
      <c r="AW791" s="387"/>
      <c r="AX791" s="388"/>
    </row>
    <row r="792" spans="1:51" ht="24.75" hidden="1" customHeight="1" x14ac:dyDescent="0.15">
      <c r="A792" s="548"/>
      <c r="B792" s="755"/>
      <c r="C792" s="755"/>
      <c r="D792" s="755"/>
      <c r="E792" s="755"/>
      <c r="F792" s="756"/>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8"/>
      <c r="B793" s="755"/>
      <c r="C793" s="755"/>
      <c r="D793" s="755"/>
      <c r="E793" s="755"/>
      <c r="F793" s="756"/>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8"/>
      <c r="B794" s="755"/>
      <c r="C794" s="755"/>
      <c r="D794" s="755"/>
      <c r="E794" s="755"/>
      <c r="F794" s="756"/>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8"/>
      <c r="B795" s="755"/>
      <c r="C795" s="755"/>
      <c r="D795" s="755"/>
      <c r="E795" s="755"/>
      <c r="F795" s="756"/>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8"/>
      <c r="B796" s="755"/>
      <c r="C796" s="755"/>
      <c r="D796" s="755"/>
      <c r="E796" s="755"/>
      <c r="F796" s="756"/>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8"/>
      <c r="B797" s="755"/>
      <c r="C797" s="755"/>
      <c r="D797" s="755"/>
      <c r="E797" s="755"/>
      <c r="F797" s="756"/>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customHeight="1" x14ac:dyDescent="0.15">
      <c r="A798" s="548"/>
      <c r="B798" s="755"/>
      <c r="C798" s="755"/>
      <c r="D798" s="755"/>
      <c r="E798" s="755"/>
      <c r="F798" s="756"/>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8"/>
      <c r="B799" s="755"/>
      <c r="C799" s="755"/>
      <c r="D799" s="755"/>
      <c r="E799" s="755"/>
      <c r="F799" s="756"/>
      <c r="G799" s="397" t="s">
        <v>20</v>
      </c>
      <c r="H799" s="398"/>
      <c r="I799" s="398"/>
      <c r="J799" s="398"/>
      <c r="K799" s="398"/>
      <c r="L799" s="399"/>
      <c r="M799" s="400"/>
      <c r="N799" s="400"/>
      <c r="O799" s="400"/>
      <c r="P799" s="400"/>
      <c r="Q799" s="400"/>
      <c r="R799" s="400"/>
      <c r="S799" s="400"/>
      <c r="T799" s="400"/>
      <c r="U799" s="400"/>
      <c r="V799" s="400"/>
      <c r="W799" s="400"/>
      <c r="X799" s="401"/>
      <c r="Y799" s="402">
        <f>SUM(Y789:AB798)</f>
        <v>6.56128</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6.0441419999999999</v>
      </c>
      <c r="AV799" s="403"/>
      <c r="AW799" s="403"/>
      <c r="AX799" s="405"/>
    </row>
    <row r="800" spans="1:51" ht="24.75" customHeight="1" x14ac:dyDescent="0.15">
      <c r="A800" s="548"/>
      <c r="B800" s="755"/>
      <c r="C800" s="755"/>
      <c r="D800" s="755"/>
      <c r="E800" s="755"/>
      <c r="F800" s="756"/>
      <c r="G800" s="431" t="s">
        <v>683</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241</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1</v>
      </c>
    </row>
    <row r="801" spans="1:51" ht="24.75" customHeight="1" x14ac:dyDescent="0.15">
      <c r="A801" s="548"/>
      <c r="B801" s="755"/>
      <c r="C801" s="755"/>
      <c r="D801" s="755"/>
      <c r="E801" s="755"/>
      <c r="F801" s="756"/>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1</v>
      </c>
    </row>
    <row r="802" spans="1:51" ht="24.75" customHeight="1" x14ac:dyDescent="0.15">
      <c r="A802" s="548"/>
      <c r="B802" s="755"/>
      <c r="C802" s="755"/>
      <c r="D802" s="755"/>
      <c r="E802" s="755"/>
      <c r="F802" s="756"/>
      <c r="G802" s="441" t="s">
        <v>682</v>
      </c>
      <c r="H802" s="442"/>
      <c r="I802" s="442"/>
      <c r="J802" s="442"/>
      <c r="K802" s="443"/>
      <c r="L802" s="444" t="s">
        <v>684</v>
      </c>
      <c r="M802" s="445"/>
      <c r="N802" s="445"/>
      <c r="O802" s="445"/>
      <c r="P802" s="445"/>
      <c r="Q802" s="445"/>
      <c r="R802" s="445"/>
      <c r="S802" s="445"/>
      <c r="T802" s="445"/>
      <c r="U802" s="445"/>
      <c r="V802" s="445"/>
      <c r="W802" s="445"/>
      <c r="X802" s="446"/>
      <c r="Y802" s="447">
        <v>2.6697600000000001</v>
      </c>
      <c r="Z802" s="448"/>
      <c r="AA802" s="448"/>
      <c r="AB802" s="549"/>
      <c r="AC802" s="441"/>
      <c r="AD802" s="442"/>
      <c r="AE802" s="442"/>
      <c r="AF802" s="442"/>
      <c r="AG802" s="443"/>
      <c r="AH802" s="444"/>
      <c r="AI802" s="445"/>
      <c r="AJ802" s="445"/>
      <c r="AK802" s="445"/>
      <c r="AL802" s="445"/>
      <c r="AM802" s="445"/>
      <c r="AN802" s="445"/>
      <c r="AO802" s="445"/>
      <c r="AP802" s="445"/>
      <c r="AQ802" s="445"/>
      <c r="AR802" s="445"/>
      <c r="AS802" s="445"/>
      <c r="AT802" s="446"/>
      <c r="AU802" s="447"/>
      <c r="AV802" s="448"/>
      <c r="AW802" s="448"/>
      <c r="AX802" s="449"/>
      <c r="AY802">
        <f t="shared" ref="AY802:AY812" si="115">$AY$800</f>
        <v>1</v>
      </c>
    </row>
    <row r="803" spans="1:51" ht="24.75" hidden="1" customHeight="1" x14ac:dyDescent="0.15">
      <c r="A803" s="548"/>
      <c r="B803" s="755"/>
      <c r="C803" s="755"/>
      <c r="D803" s="755"/>
      <c r="E803" s="755"/>
      <c r="F803" s="756"/>
      <c r="G803" s="339"/>
      <c r="H803" s="340"/>
      <c r="I803" s="340"/>
      <c r="J803" s="340"/>
      <c r="K803" s="341"/>
      <c r="L803" s="389"/>
      <c r="M803" s="390"/>
      <c r="N803" s="390"/>
      <c r="O803" s="390"/>
      <c r="P803" s="390"/>
      <c r="Q803" s="390"/>
      <c r="R803" s="390"/>
      <c r="S803" s="390"/>
      <c r="T803" s="390"/>
      <c r="U803" s="390"/>
      <c r="V803" s="390"/>
      <c r="W803" s="390"/>
      <c r="X803" s="391"/>
      <c r="Y803" s="386"/>
      <c r="Z803" s="387"/>
      <c r="AA803" s="387"/>
      <c r="AB803" s="393"/>
      <c r="AC803" s="339"/>
      <c r="AD803" s="340"/>
      <c r="AE803" s="340"/>
      <c r="AF803" s="340"/>
      <c r="AG803" s="341"/>
      <c r="AH803" s="389"/>
      <c r="AI803" s="390"/>
      <c r="AJ803" s="390"/>
      <c r="AK803" s="390"/>
      <c r="AL803" s="390"/>
      <c r="AM803" s="390"/>
      <c r="AN803" s="390"/>
      <c r="AO803" s="390"/>
      <c r="AP803" s="390"/>
      <c r="AQ803" s="390"/>
      <c r="AR803" s="390"/>
      <c r="AS803" s="390"/>
      <c r="AT803" s="391"/>
      <c r="AU803" s="386"/>
      <c r="AV803" s="387"/>
      <c r="AW803" s="387"/>
      <c r="AX803" s="388"/>
      <c r="AY803">
        <f t="shared" si="115"/>
        <v>1</v>
      </c>
    </row>
    <row r="804" spans="1:51" ht="24.75" hidden="1" customHeight="1" x14ac:dyDescent="0.15">
      <c r="A804" s="548"/>
      <c r="B804" s="755"/>
      <c r="C804" s="755"/>
      <c r="D804" s="755"/>
      <c r="E804" s="755"/>
      <c r="F804" s="756"/>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1</v>
      </c>
    </row>
    <row r="805" spans="1:51" ht="24.75" hidden="1" customHeight="1" x14ac:dyDescent="0.15">
      <c r="A805" s="548"/>
      <c r="B805" s="755"/>
      <c r="C805" s="755"/>
      <c r="D805" s="755"/>
      <c r="E805" s="755"/>
      <c r="F805" s="756"/>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1</v>
      </c>
    </row>
    <row r="806" spans="1:51" ht="24.75" hidden="1" customHeight="1" x14ac:dyDescent="0.15">
      <c r="A806" s="548"/>
      <c r="B806" s="755"/>
      <c r="C806" s="755"/>
      <c r="D806" s="755"/>
      <c r="E806" s="755"/>
      <c r="F806" s="756"/>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1</v>
      </c>
    </row>
    <row r="807" spans="1:51" ht="24.75" hidden="1" customHeight="1" x14ac:dyDescent="0.15">
      <c r="A807" s="548"/>
      <c r="B807" s="755"/>
      <c r="C807" s="755"/>
      <c r="D807" s="755"/>
      <c r="E807" s="755"/>
      <c r="F807" s="756"/>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1</v>
      </c>
    </row>
    <row r="808" spans="1:51" ht="24.75" hidden="1" customHeight="1" x14ac:dyDescent="0.15">
      <c r="A808" s="548"/>
      <c r="B808" s="755"/>
      <c r="C808" s="755"/>
      <c r="D808" s="755"/>
      <c r="E808" s="755"/>
      <c r="F808" s="756"/>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1</v>
      </c>
    </row>
    <row r="809" spans="1:51" ht="24.75" hidden="1" customHeight="1" x14ac:dyDescent="0.15">
      <c r="A809" s="548"/>
      <c r="B809" s="755"/>
      <c r="C809" s="755"/>
      <c r="D809" s="755"/>
      <c r="E809" s="755"/>
      <c r="F809" s="756"/>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1</v>
      </c>
    </row>
    <row r="810" spans="1:51" ht="24.75" hidden="1" customHeight="1" x14ac:dyDescent="0.15">
      <c r="A810" s="548"/>
      <c r="B810" s="755"/>
      <c r="C810" s="755"/>
      <c r="D810" s="755"/>
      <c r="E810" s="755"/>
      <c r="F810" s="756"/>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1</v>
      </c>
    </row>
    <row r="811" spans="1:51" ht="24.75" customHeight="1" x14ac:dyDescent="0.15">
      <c r="A811" s="548"/>
      <c r="B811" s="755"/>
      <c r="C811" s="755"/>
      <c r="D811" s="755"/>
      <c r="E811" s="755"/>
      <c r="F811" s="756"/>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1</v>
      </c>
    </row>
    <row r="812" spans="1:51" ht="24.75" customHeight="1" x14ac:dyDescent="0.15">
      <c r="A812" s="548"/>
      <c r="B812" s="755"/>
      <c r="C812" s="755"/>
      <c r="D812" s="755"/>
      <c r="E812" s="755"/>
      <c r="F812" s="756"/>
      <c r="G812" s="397" t="s">
        <v>20</v>
      </c>
      <c r="H812" s="398"/>
      <c r="I812" s="398"/>
      <c r="J812" s="398"/>
      <c r="K812" s="398"/>
      <c r="L812" s="399"/>
      <c r="M812" s="400"/>
      <c r="N812" s="400"/>
      <c r="O812" s="400"/>
      <c r="P812" s="400"/>
      <c r="Q812" s="400"/>
      <c r="R812" s="400"/>
      <c r="S812" s="400"/>
      <c r="T812" s="400"/>
      <c r="U812" s="400"/>
      <c r="V812" s="400"/>
      <c r="W812" s="400"/>
      <c r="X812" s="401"/>
      <c r="Y812" s="402">
        <f>SUM(Y802:AB811)</f>
        <v>2.6697600000000001</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1</v>
      </c>
    </row>
    <row r="813" spans="1:51" ht="24.75" hidden="1" customHeight="1" x14ac:dyDescent="0.15">
      <c r="A813" s="548"/>
      <c r="B813" s="755"/>
      <c r="C813" s="755"/>
      <c r="D813" s="755"/>
      <c r="E813" s="755"/>
      <c r="F813" s="756"/>
      <c r="G813" s="431" t="s">
        <v>242</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243</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75" hidden="1" customHeight="1" x14ac:dyDescent="0.15">
      <c r="A814" s="548"/>
      <c r="B814" s="755"/>
      <c r="C814" s="755"/>
      <c r="D814" s="755"/>
      <c r="E814" s="755"/>
      <c r="F814" s="756"/>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75" hidden="1" customHeight="1" x14ac:dyDescent="0.15">
      <c r="A815" s="548"/>
      <c r="B815" s="755"/>
      <c r="C815" s="755"/>
      <c r="D815" s="755"/>
      <c r="E815" s="755"/>
      <c r="F815" s="756"/>
      <c r="G815" s="441"/>
      <c r="H815" s="442"/>
      <c r="I815" s="442"/>
      <c r="J815" s="442"/>
      <c r="K815" s="443"/>
      <c r="L815" s="444"/>
      <c r="M815" s="445"/>
      <c r="N815" s="445"/>
      <c r="O815" s="445"/>
      <c r="P815" s="445"/>
      <c r="Q815" s="445"/>
      <c r="R815" s="445"/>
      <c r="S815" s="445"/>
      <c r="T815" s="445"/>
      <c r="U815" s="445"/>
      <c r="V815" s="445"/>
      <c r="W815" s="445"/>
      <c r="X815" s="446"/>
      <c r="Y815" s="447"/>
      <c r="Z815" s="448"/>
      <c r="AA815" s="448"/>
      <c r="AB815" s="549"/>
      <c r="AC815" s="441"/>
      <c r="AD815" s="442"/>
      <c r="AE815" s="442"/>
      <c r="AF815" s="442"/>
      <c r="AG815" s="443"/>
      <c r="AH815" s="444"/>
      <c r="AI815" s="445"/>
      <c r="AJ815" s="445"/>
      <c r="AK815" s="445"/>
      <c r="AL815" s="445"/>
      <c r="AM815" s="445"/>
      <c r="AN815" s="445"/>
      <c r="AO815" s="445"/>
      <c r="AP815" s="445"/>
      <c r="AQ815" s="445"/>
      <c r="AR815" s="445"/>
      <c r="AS815" s="445"/>
      <c r="AT815" s="446"/>
      <c r="AU815" s="447"/>
      <c r="AV815" s="448"/>
      <c r="AW815" s="448"/>
      <c r="AX815" s="449"/>
      <c r="AY815">
        <f t="shared" ref="AY815:AY825" si="116">$AY$813</f>
        <v>0</v>
      </c>
    </row>
    <row r="816" spans="1:51" ht="24.75" hidden="1" customHeight="1" x14ac:dyDescent="0.15">
      <c r="A816" s="548"/>
      <c r="B816" s="755"/>
      <c r="C816" s="755"/>
      <c r="D816" s="755"/>
      <c r="E816" s="755"/>
      <c r="F816" s="756"/>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8"/>
      <c r="B817" s="755"/>
      <c r="C817" s="755"/>
      <c r="D817" s="755"/>
      <c r="E817" s="755"/>
      <c r="F817" s="756"/>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8"/>
      <c r="B818" s="755"/>
      <c r="C818" s="755"/>
      <c r="D818" s="755"/>
      <c r="E818" s="755"/>
      <c r="F818" s="756"/>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8"/>
      <c r="B819" s="755"/>
      <c r="C819" s="755"/>
      <c r="D819" s="755"/>
      <c r="E819" s="755"/>
      <c r="F819" s="756"/>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8"/>
      <c r="B820" s="755"/>
      <c r="C820" s="755"/>
      <c r="D820" s="755"/>
      <c r="E820" s="755"/>
      <c r="F820" s="756"/>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8"/>
      <c r="B821" s="755"/>
      <c r="C821" s="755"/>
      <c r="D821" s="755"/>
      <c r="E821" s="755"/>
      <c r="F821" s="756"/>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8"/>
      <c r="B822" s="755"/>
      <c r="C822" s="755"/>
      <c r="D822" s="755"/>
      <c r="E822" s="755"/>
      <c r="F822" s="756"/>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8"/>
      <c r="B823" s="755"/>
      <c r="C823" s="755"/>
      <c r="D823" s="755"/>
      <c r="E823" s="755"/>
      <c r="F823" s="756"/>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8"/>
      <c r="B824" s="755"/>
      <c r="C824" s="755"/>
      <c r="D824" s="755"/>
      <c r="E824" s="755"/>
      <c r="F824" s="756"/>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8"/>
      <c r="B825" s="755"/>
      <c r="C825" s="755"/>
      <c r="D825" s="755"/>
      <c r="E825" s="755"/>
      <c r="F825" s="756"/>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8"/>
      <c r="B826" s="755"/>
      <c r="C826" s="755"/>
      <c r="D826" s="755"/>
      <c r="E826" s="755"/>
      <c r="F826" s="756"/>
      <c r="G826" s="431" t="s">
        <v>218</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hidden="1" customHeight="1" x14ac:dyDescent="0.15">
      <c r="A827" s="548"/>
      <c r="B827" s="755"/>
      <c r="C827" s="755"/>
      <c r="D827" s="755"/>
      <c r="E827" s="755"/>
      <c r="F827" s="756"/>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hidden="1" customHeight="1" x14ac:dyDescent="0.15">
      <c r="A828" s="548"/>
      <c r="B828" s="755"/>
      <c r="C828" s="755"/>
      <c r="D828" s="755"/>
      <c r="E828" s="755"/>
      <c r="F828" s="756"/>
      <c r="G828" s="441"/>
      <c r="H828" s="442"/>
      <c r="I828" s="442"/>
      <c r="J828" s="442"/>
      <c r="K828" s="443"/>
      <c r="L828" s="444"/>
      <c r="M828" s="445"/>
      <c r="N828" s="445"/>
      <c r="O828" s="445"/>
      <c r="P828" s="445"/>
      <c r="Q828" s="445"/>
      <c r="R828" s="445"/>
      <c r="S828" s="445"/>
      <c r="T828" s="445"/>
      <c r="U828" s="445"/>
      <c r="V828" s="445"/>
      <c r="W828" s="445"/>
      <c r="X828" s="446"/>
      <c r="Y828" s="447"/>
      <c r="Z828" s="448"/>
      <c r="AA828" s="448"/>
      <c r="AB828" s="549"/>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49"/>
      <c r="AY828">
        <f t="shared" ref="AY828:AY838" si="117">$AY$826</f>
        <v>0</v>
      </c>
    </row>
    <row r="829" spans="1:51" ht="24.75" hidden="1" customHeight="1" x14ac:dyDescent="0.15">
      <c r="A829" s="548"/>
      <c r="B829" s="755"/>
      <c r="C829" s="755"/>
      <c r="D829" s="755"/>
      <c r="E829" s="755"/>
      <c r="F829" s="756"/>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8"/>
      <c r="B830" s="755"/>
      <c r="C830" s="755"/>
      <c r="D830" s="755"/>
      <c r="E830" s="755"/>
      <c r="F830" s="756"/>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8"/>
      <c r="B831" s="755"/>
      <c r="C831" s="755"/>
      <c r="D831" s="755"/>
      <c r="E831" s="755"/>
      <c r="F831" s="756"/>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8"/>
      <c r="B832" s="755"/>
      <c r="C832" s="755"/>
      <c r="D832" s="755"/>
      <c r="E832" s="755"/>
      <c r="F832" s="756"/>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8"/>
      <c r="B833" s="755"/>
      <c r="C833" s="755"/>
      <c r="D833" s="755"/>
      <c r="E833" s="755"/>
      <c r="F833" s="756"/>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8"/>
      <c r="B834" s="755"/>
      <c r="C834" s="755"/>
      <c r="D834" s="755"/>
      <c r="E834" s="755"/>
      <c r="F834" s="756"/>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8"/>
      <c r="B835" s="755"/>
      <c r="C835" s="755"/>
      <c r="D835" s="755"/>
      <c r="E835" s="755"/>
      <c r="F835" s="756"/>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8"/>
      <c r="B836" s="755"/>
      <c r="C836" s="755"/>
      <c r="D836" s="755"/>
      <c r="E836" s="755"/>
      <c r="F836" s="756"/>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8"/>
      <c r="B837" s="755"/>
      <c r="C837" s="755"/>
      <c r="D837" s="755"/>
      <c r="E837" s="755"/>
      <c r="F837" s="756"/>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8"/>
      <c r="B838" s="755"/>
      <c r="C838" s="755"/>
      <c r="D838" s="755"/>
      <c r="E838" s="755"/>
      <c r="F838" s="756"/>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46" t="s">
        <v>264</v>
      </c>
      <c r="AM839" s="947"/>
      <c r="AN839" s="947"/>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221</v>
      </c>
      <c r="K844" s="94"/>
      <c r="L844" s="94"/>
      <c r="M844" s="94"/>
      <c r="N844" s="94"/>
      <c r="O844" s="94"/>
      <c r="P844" s="326" t="s">
        <v>196</v>
      </c>
      <c r="Q844" s="326"/>
      <c r="R844" s="326"/>
      <c r="S844" s="326"/>
      <c r="T844" s="326"/>
      <c r="U844" s="326"/>
      <c r="V844" s="326"/>
      <c r="W844" s="326"/>
      <c r="X844" s="326"/>
      <c r="Y844" s="336" t="s">
        <v>219</v>
      </c>
      <c r="Z844" s="337"/>
      <c r="AA844" s="337"/>
      <c r="AB844" s="337"/>
      <c r="AC844" s="262" t="s">
        <v>258</v>
      </c>
      <c r="AD844" s="262"/>
      <c r="AE844" s="262"/>
      <c r="AF844" s="262"/>
      <c r="AG844" s="262"/>
      <c r="AH844" s="336" t="s">
        <v>286</v>
      </c>
      <c r="AI844" s="338"/>
      <c r="AJ844" s="338"/>
      <c r="AK844" s="338"/>
      <c r="AL844" s="338" t="s">
        <v>21</v>
      </c>
      <c r="AM844" s="338"/>
      <c r="AN844" s="338"/>
      <c r="AO844" s="412"/>
      <c r="AP844" s="413" t="s">
        <v>222</v>
      </c>
      <c r="AQ844" s="413"/>
      <c r="AR844" s="413"/>
      <c r="AS844" s="413"/>
      <c r="AT844" s="413"/>
      <c r="AU844" s="413"/>
      <c r="AV844" s="413"/>
      <c r="AW844" s="413"/>
      <c r="AX844" s="413"/>
    </row>
    <row r="845" spans="1:51" ht="30" customHeight="1" x14ac:dyDescent="0.15">
      <c r="A845" s="392">
        <v>1</v>
      </c>
      <c r="B845" s="392">
        <v>1</v>
      </c>
      <c r="C845" s="411" t="s">
        <v>685</v>
      </c>
      <c r="D845" s="406"/>
      <c r="E845" s="406"/>
      <c r="F845" s="406"/>
      <c r="G845" s="406"/>
      <c r="H845" s="406"/>
      <c r="I845" s="406"/>
      <c r="J845" s="407">
        <v>5010601014145</v>
      </c>
      <c r="K845" s="408"/>
      <c r="L845" s="408"/>
      <c r="M845" s="408"/>
      <c r="N845" s="408"/>
      <c r="O845" s="408"/>
      <c r="P845" s="307" t="s">
        <v>686</v>
      </c>
      <c r="Q845" s="308"/>
      <c r="R845" s="308"/>
      <c r="S845" s="308"/>
      <c r="T845" s="308"/>
      <c r="U845" s="308"/>
      <c r="V845" s="308"/>
      <c r="W845" s="308"/>
      <c r="X845" s="308"/>
      <c r="Y845" s="309">
        <v>6.56128</v>
      </c>
      <c r="Z845" s="310"/>
      <c r="AA845" s="310"/>
      <c r="AB845" s="311"/>
      <c r="AC845" s="313" t="s">
        <v>79</v>
      </c>
      <c r="AD845" s="314"/>
      <c r="AE845" s="314"/>
      <c r="AF845" s="314"/>
      <c r="AG845" s="314"/>
      <c r="AH845" s="409" t="s">
        <v>687</v>
      </c>
      <c r="AI845" s="410"/>
      <c r="AJ845" s="410"/>
      <c r="AK845" s="410"/>
      <c r="AL845" s="317" t="s">
        <v>687</v>
      </c>
      <c r="AM845" s="318"/>
      <c r="AN845" s="318"/>
      <c r="AO845" s="319"/>
      <c r="AP845" s="312"/>
      <c r="AQ845" s="312"/>
      <c r="AR845" s="312"/>
      <c r="AS845" s="312"/>
      <c r="AT845" s="312"/>
      <c r="AU845" s="312"/>
      <c r="AV845" s="312"/>
      <c r="AW845" s="312"/>
      <c r="AX845" s="312"/>
    </row>
    <row r="846" spans="1:51" ht="30" customHeight="1" x14ac:dyDescent="0.15">
      <c r="A846" s="392">
        <v>2</v>
      </c>
      <c r="B846" s="392">
        <v>1</v>
      </c>
      <c r="C846" s="411" t="s">
        <v>688</v>
      </c>
      <c r="D846" s="406"/>
      <c r="E846" s="406"/>
      <c r="F846" s="406"/>
      <c r="G846" s="406"/>
      <c r="H846" s="406"/>
      <c r="I846" s="406"/>
      <c r="J846" s="407">
        <v>1010401011569</v>
      </c>
      <c r="K846" s="408"/>
      <c r="L846" s="408"/>
      <c r="M846" s="408"/>
      <c r="N846" s="408"/>
      <c r="O846" s="408"/>
      <c r="P846" s="307" t="s">
        <v>689</v>
      </c>
      <c r="Q846" s="308"/>
      <c r="R846" s="308"/>
      <c r="S846" s="308"/>
      <c r="T846" s="308"/>
      <c r="U846" s="308"/>
      <c r="V846" s="308"/>
      <c r="W846" s="308"/>
      <c r="X846" s="308"/>
      <c r="Y846" s="309">
        <v>5.6099999999999997E-2</v>
      </c>
      <c r="Z846" s="310"/>
      <c r="AA846" s="310"/>
      <c r="AB846" s="311"/>
      <c r="AC846" s="313" t="s">
        <v>296</v>
      </c>
      <c r="AD846" s="314"/>
      <c r="AE846" s="314"/>
      <c r="AF846" s="314"/>
      <c r="AG846" s="314"/>
      <c r="AH846" s="409" t="s">
        <v>324</v>
      </c>
      <c r="AI846" s="410"/>
      <c r="AJ846" s="410"/>
      <c r="AK846" s="410"/>
      <c r="AL846" s="317" t="s">
        <v>324</v>
      </c>
      <c r="AM846" s="318"/>
      <c r="AN846" s="318"/>
      <c r="AO846" s="319"/>
      <c r="AP846" s="312"/>
      <c r="AQ846" s="312"/>
      <c r="AR846" s="312"/>
      <c r="AS846" s="312"/>
      <c r="AT846" s="312"/>
      <c r="AU846" s="312"/>
      <c r="AV846" s="312"/>
      <c r="AW846" s="312"/>
      <c r="AX846" s="312"/>
      <c r="AY846">
        <f>COUNTA($C$846)</f>
        <v>1</v>
      </c>
    </row>
    <row r="847" spans="1:51" ht="30" customHeight="1" x14ac:dyDescent="0.15">
      <c r="A847" s="392">
        <v>3</v>
      </c>
      <c r="B847" s="392">
        <v>1</v>
      </c>
      <c r="C847" s="411" t="s">
        <v>688</v>
      </c>
      <c r="D847" s="406"/>
      <c r="E847" s="406"/>
      <c r="F847" s="406"/>
      <c r="G847" s="406"/>
      <c r="H847" s="406"/>
      <c r="I847" s="406"/>
      <c r="J847" s="419">
        <v>1010401011569</v>
      </c>
      <c r="K847" s="420"/>
      <c r="L847" s="420"/>
      <c r="M847" s="420"/>
      <c r="N847" s="420"/>
      <c r="O847" s="421"/>
      <c r="P847" s="302" t="s">
        <v>690</v>
      </c>
      <c r="Q847" s="303"/>
      <c r="R847" s="303"/>
      <c r="S847" s="303"/>
      <c r="T847" s="303"/>
      <c r="U847" s="303"/>
      <c r="V847" s="303"/>
      <c r="W847" s="303"/>
      <c r="X847" s="304"/>
      <c r="Y847" s="309">
        <v>3.6582699999999999</v>
      </c>
      <c r="Z847" s="310"/>
      <c r="AA847" s="310"/>
      <c r="AB847" s="311"/>
      <c r="AC847" s="313" t="s">
        <v>290</v>
      </c>
      <c r="AD847" s="314"/>
      <c r="AE847" s="314"/>
      <c r="AF847" s="314"/>
      <c r="AG847" s="314"/>
      <c r="AH847" s="315">
        <v>3</v>
      </c>
      <c r="AI847" s="316"/>
      <c r="AJ847" s="316"/>
      <c r="AK847" s="316"/>
      <c r="AL847" s="317">
        <v>98.6</v>
      </c>
      <c r="AM847" s="318"/>
      <c r="AN847" s="318"/>
      <c r="AO847" s="319"/>
      <c r="AP847" s="312"/>
      <c r="AQ847" s="312"/>
      <c r="AR847" s="312"/>
      <c r="AS847" s="312"/>
      <c r="AT847" s="312"/>
      <c r="AU847" s="312"/>
      <c r="AV847" s="312"/>
      <c r="AW847" s="312"/>
      <c r="AX847" s="312"/>
      <c r="AY847">
        <f>COUNTA($C$847)</f>
        <v>1</v>
      </c>
    </row>
    <row r="848" spans="1:51" ht="30" customHeight="1" x14ac:dyDescent="0.15">
      <c r="A848" s="392">
        <v>4</v>
      </c>
      <c r="B848" s="392">
        <v>1</v>
      </c>
      <c r="C848" s="411" t="s">
        <v>688</v>
      </c>
      <c r="D848" s="406"/>
      <c r="E848" s="406"/>
      <c r="F848" s="406"/>
      <c r="G848" s="406"/>
      <c r="H848" s="406"/>
      <c r="I848" s="406"/>
      <c r="J848" s="419">
        <v>1010401011569</v>
      </c>
      <c r="K848" s="420"/>
      <c r="L848" s="420"/>
      <c r="M848" s="420"/>
      <c r="N848" s="420"/>
      <c r="O848" s="421"/>
      <c r="P848" s="302" t="s">
        <v>690</v>
      </c>
      <c r="Q848" s="303"/>
      <c r="R848" s="303"/>
      <c r="S848" s="303"/>
      <c r="T848" s="303"/>
      <c r="U848" s="303"/>
      <c r="V848" s="303"/>
      <c r="W848" s="303"/>
      <c r="X848" s="304"/>
      <c r="Y848" s="309">
        <v>0.85865999999999998</v>
      </c>
      <c r="Z848" s="310"/>
      <c r="AA848" s="310"/>
      <c r="AB848" s="311"/>
      <c r="AC848" s="313" t="s">
        <v>296</v>
      </c>
      <c r="AD848" s="314"/>
      <c r="AE848" s="314"/>
      <c r="AF848" s="314"/>
      <c r="AG848" s="314"/>
      <c r="AH848" s="315" t="s">
        <v>772</v>
      </c>
      <c r="AI848" s="316"/>
      <c r="AJ848" s="316"/>
      <c r="AK848" s="316"/>
      <c r="AL848" s="317" t="s">
        <v>772</v>
      </c>
      <c r="AM848" s="318"/>
      <c r="AN848" s="318"/>
      <c r="AO848" s="319"/>
      <c r="AP848" s="312"/>
      <c r="AQ848" s="312"/>
      <c r="AR848" s="312"/>
      <c r="AS848" s="312"/>
      <c r="AT848" s="312"/>
      <c r="AU848" s="312"/>
      <c r="AV848" s="312"/>
      <c r="AW848" s="312"/>
      <c r="AX848" s="312"/>
      <c r="AY848">
        <f>COUNTA($C$848)</f>
        <v>1</v>
      </c>
    </row>
    <row r="849" spans="1:51" ht="30" customHeight="1" x14ac:dyDescent="0.15">
      <c r="A849" s="392">
        <v>5</v>
      </c>
      <c r="B849" s="392">
        <v>1</v>
      </c>
      <c r="C849" s="411" t="s">
        <v>688</v>
      </c>
      <c r="D849" s="406"/>
      <c r="E849" s="406"/>
      <c r="F849" s="406"/>
      <c r="G849" s="406"/>
      <c r="H849" s="406"/>
      <c r="I849" s="406"/>
      <c r="J849" s="419">
        <v>1010401011569</v>
      </c>
      <c r="K849" s="420"/>
      <c r="L849" s="420"/>
      <c r="M849" s="420"/>
      <c r="N849" s="420"/>
      <c r="O849" s="421"/>
      <c r="P849" s="302" t="s">
        <v>701</v>
      </c>
      <c r="Q849" s="303"/>
      <c r="R849" s="303"/>
      <c r="S849" s="303"/>
      <c r="T849" s="303"/>
      <c r="U849" s="303"/>
      <c r="V849" s="303"/>
      <c r="W849" s="303"/>
      <c r="X849" s="304"/>
      <c r="Y849" s="309">
        <v>0.21153</v>
      </c>
      <c r="Z849" s="310"/>
      <c r="AA849" s="310"/>
      <c r="AB849" s="311"/>
      <c r="AC849" s="313" t="s">
        <v>296</v>
      </c>
      <c r="AD849" s="314"/>
      <c r="AE849" s="314"/>
      <c r="AF849" s="314"/>
      <c r="AG849" s="314"/>
      <c r="AH849" s="315" t="s">
        <v>772</v>
      </c>
      <c r="AI849" s="316"/>
      <c r="AJ849" s="316"/>
      <c r="AK849" s="316"/>
      <c r="AL849" s="317" t="s">
        <v>772</v>
      </c>
      <c r="AM849" s="318"/>
      <c r="AN849" s="318"/>
      <c r="AO849" s="319"/>
      <c r="AP849" s="312"/>
      <c r="AQ849" s="312"/>
      <c r="AR849" s="312"/>
      <c r="AS849" s="312"/>
      <c r="AT849" s="312"/>
      <c r="AU849" s="312"/>
      <c r="AV849" s="312"/>
      <c r="AW849" s="312"/>
      <c r="AX849" s="312"/>
      <c r="AY849">
        <f>COUNTA($C$849)</f>
        <v>1</v>
      </c>
    </row>
    <row r="850" spans="1:51" ht="30" customHeight="1" x14ac:dyDescent="0.15">
      <c r="A850" s="392">
        <v>6</v>
      </c>
      <c r="B850" s="392">
        <v>1</v>
      </c>
      <c r="C850" s="414" t="s">
        <v>691</v>
      </c>
      <c r="D850" s="415"/>
      <c r="E850" s="415"/>
      <c r="F850" s="415"/>
      <c r="G850" s="415"/>
      <c r="H850" s="415"/>
      <c r="I850" s="416"/>
      <c r="J850" s="419">
        <v>5010001044528</v>
      </c>
      <c r="K850" s="420"/>
      <c r="L850" s="420"/>
      <c r="M850" s="420"/>
      <c r="N850" s="420"/>
      <c r="O850" s="421"/>
      <c r="P850" s="302" t="s">
        <v>692</v>
      </c>
      <c r="Q850" s="303"/>
      <c r="R850" s="303"/>
      <c r="S850" s="303"/>
      <c r="T850" s="303"/>
      <c r="U850" s="303"/>
      <c r="V850" s="303"/>
      <c r="W850" s="303"/>
      <c r="X850" s="304"/>
      <c r="Y850" s="309">
        <v>3.3346597999999998</v>
      </c>
      <c r="Z850" s="310"/>
      <c r="AA850" s="310"/>
      <c r="AB850" s="311"/>
      <c r="AC850" s="313" t="s">
        <v>290</v>
      </c>
      <c r="AD850" s="314"/>
      <c r="AE850" s="314"/>
      <c r="AF850" s="314"/>
      <c r="AG850" s="314"/>
      <c r="AH850" s="315">
        <v>1</v>
      </c>
      <c r="AI850" s="316"/>
      <c r="AJ850" s="316"/>
      <c r="AK850" s="316"/>
      <c r="AL850" s="317">
        <v>90</v>
      </c>
      <c r="AM850" s="318"/>
      <c r="AN850" s="318"/>
      <c r="AO850" s="319"/>
      <c r="AP850" s="312"/>
      <c r="AQ850" s="312"/>
      <c r="AR850" s="312"/>
      <c r="AS850" s="312"/>
      <c r="AT850" s="312"/>
      <c r="AU850" s="312"/>
      <c r="AV850" s="312"/>
      <c r="AW850" s="312"/>
      <c r="AX850" s="312"/>
      <c r="AY850">
        <f>COUNTA($C$850)</f>
        <v>1</v>
      </c>
    </row>
    <row r="851" spans="1:51" ht="30" customHeight="1" x14ac:dyDescent="0.15">
      <c r="A851" s="392">
        <v>7</v>
      </c>
      <c r="B851" s="392">
        <v>1</v>
      </c>
      <c r="C851" s="414" t="s">
        <v>691</v>
      </c>
      <c r="D851" s="415"/>
      <c r="E851" s="415"/>
      <c r="F851" s="415"/>
      <c r="G851" s="415"/>
      <c r="H851" s="415"/>
      <c r="I851" s="416"/>
      <c r="J851" s="419">
        <v>5010001044528</v>
      </c>
      <c r="K851" s="420"/>
      <c r="L851" s="420"/>
      <c r="M851" s="420"/>
      <c r="N851" s="420"/>
      <c r="O851" s="421"/>
      <c r="P851" s="302" t="s">
        <v>700</v>
      </c>
      <c r="Q851" s="303"/>
      <c r="R851" s="303"/>
      <c r="S851" s="303"/>
      <c r="T851" s="303"/>
      <c r="U851" s="303"/>
      <c r="V851" s="303"/>
      <c r="W851" s="303"/>
      <c r="X851" s="304"/>
      <c r="Y851" s="309">
        <v>3.4320000000000003E-2</v>
      </c>
      <c r="Z851" s="310"/>
      <c r="AA851" s="310"/>
      <c r="AB851" s="311"/>
      <c r="AC851" s="313" t="s">
        <v>296</v>
      </c>
      <c r="AD851" s="314"/>
      <c r="AE851" s="314"/>
      <c r="AF851" s="314"/>
      <c r="AG851" s="314"/>
      <c r="AH851" s="315" t="s">
        <v>772</v>
      </c>
      <c r="AI851" s="316"/>
      <c r="AJ851" s="316"/>
      <c r="AK851" s="316"/>
      <c r="AL851" s="317" t="s">
        <v>772</v>
      </c>
      <c r="AM851" s="318"/>
      <c r="AN851" s="318"/>
      <c r="AO851" s="319"/>
      <c r="AP851" s="312"/>
      <c r="AQ851" s="312"/>
      <c r="AR851" s="312"/>
      <c r="AS851" s="312"/>
      <c r="AT851" s="312"/>
      <c r="AU851" s="312"/>
      <c r="AV851" s="312"/>
      <c r="AW851" s="312"/>
      <c r="AX851" s="312"/>
      <c r="AY851">
        <f>COUNTA($C$851)</f>
        <v>1</v>
      </c>
    </row>
    <row r="852" spans="1:51" ht="30" customHeight="1" x14ac:dyDescent="0.15">
      <c r="A852" s="392">
        <v>8</v>
      </c>
      <c r="B852" s="392">
        <v>1</v>
      </c>
      <c r="C852" s="414" t="s">
        <v>691</v>
      </c>
      <c r="D852" s="415"/>
      <c r="E852" s="415"/>
      <c r="F852" s="415"/>
      <c r="G852" s="415"/>
      <c r="H852" s="415"/>
      <c r="I852" s="416"/>
      <c r="J852" s="419">
        <v>5010001044528</v>
      </c>
      <c r="K852" s="420"/>
      <c r="L852" s="420"/>
      <c r="M852" s="420"/>
      <c r="N852" s="420"/>
      <c r="O852" s="421"/>
      <c r="P852" s="302" t="s">
        <v>700</v>
      </c>
      <c r="Q852" s="303"/>
      <c r="R852" s="303"/>
      <c r="S852" s="303"/>
      <c r="T852" s="303"/>
      <c r="U852" s="303"/>
      <c r="V852" s="303"/>
      <c r="W852" s="303"/>
      <c r="X852" s="304"/>
      <c r="Y852" s="309">
        <v>5.6375000000000001E-2</v>
      </c>
      <c r="Z852" s="310"/>
      <c r="AA852" s="310"/>
      <c r="AB852" s="311"/>
      <c r="AC852" s="313" t="s">
        <v>296</v>
      </c>
      <c r="AD852" s="314"/>
      <c r="AE852" s="314"/>
      <c r="AF852" s="314"/>
      <c r="AG852" s="314"/>
      <c r="AH852" s="315" t="s">
        <v>772</v>
      </c>
      <c r="AI852" s="316"/>
      <c r="AJ852" s="316"/>
      <c r="AK852" s="316"/>
      <c r="AL852" s="317" t="s">
        <v>772</v>
      </c>
      <c r="AM852" s="318"/>
      <c r="AN852" s="318"/>
      <c r="AO852" s="319"/>
      <c r="AP852" s="312"/>
      <c r="AQ852" s="312"/>
      <c r="AR852" s="312"/>
      <c r="AS852" s="312"/>
      <c r="AT852" s="312"/>
      <c r="AU852" s="312"/>
      <c r="AV852" s="312"/>
      <c r="AW852" s="312"/>
      <c r="AX852" s="312"/>
      <c r="AY852">
        <f>COUNTA($C$852)</f>
        <v>1</v>
      </c>
    </row>
    <row r="853" spans="1:51" ht="30" customHeight="1" x14ac:dyDescent="0.15">
      <c r="A853" s="392">
        <v>9</v>
      </c>
      <c r="B853" s="392">
        <v>1</v>
      </c>
      <c r="C853" s="414" t="s">
        <v>691</v>
      </c>
      <c r="D853" s="415"/>
      <c r="E853" s="415"/>
      <c r="F853" s="415"/>
      <c r="G853" s="415"/>
      <c r="H853" s="415"/>
      <c r="I853" s="416"/>
      <c r="J853" s="419">
        <v>5010001044528</v>
      </c>
      <c r="K853" s="420"/>
      <c r="L853" s="420"/>
      <c r="M853" s="420"/>
      <c r="N853" s="420"/>
      <c r="O853" s="421"/>
      <c r="P853" s="302" t="s">
        <v>700</v>
      </c>
      <c r="Q853" s="303"/>
      <c r="R853" s="303"/>
      <c r="S853" s="303"/>
      <c r="T853" s="303"/>
      <c r="U853" s="303"/>
      <c r="V853" s="303"/>
      <c r="W853" s="303"/>
      <c r="X853" s="304"/>
      <c r="Y853" s="309">
        <v>0.155282</v>
      </c>
      <c r="Z853" s="310"/>
      <c r="AA853" s="310"/>
      <c r="AB853" s="311"/>
      <c r="AC853" s="313" t="s">
        <v>296</v>
      </c>
      <c r="AD853" s="314"/>
      <c r="AE853" s="314"/>
      <c r="AF853" s="314"/>
      <c r="AG853" s="314"/>
      <c r="AH853" s="315" t="s">
        <v>772</v>
      </c>
      <c r="AI853" s="316"/>
      <c r="AJ853" s="316"/>
      <c r="AK853" s="316"/>
      <c r="AL853" s="317" t="s">
        <v>772</v>
      </c>
      <c r="AM853" s="318"/>
      <c r="AN853" s="318"/>
      <c r="AO853" s="319"/>
      <c r="AP853" s="312"/>
      <c r="AQ853" s="312"/>
      <c r="AR853" s="312"/>
      <c r="AS853" s="312"/>
      <c r="AT853" s="312"/>
      <c r="AU853" s="312"/>
      <c r="AV853" s="312"/>
      <c r="AW853" s="312"/>
      <c r="AX853" s="312"/>
      <c r="AY853">
        <f>COUNTA($C$853)</f>
        <v>1</v>
      </c>
    </row>
    <row r="854" spans="1:51" ht="30" customHeight="1" x14ac:dyDescent="0.15">
      <c r="A854" s="392">
        <v>10</v>
      </c>
      <c r="B854" s="392">
        <v>1</v>
      </c>
      <c r="C854" s="411" t="s">
        <v>693</v>
      </c>
      <c r="D854" s="406"/>
      <c r="E854" s="406"/>
      <c r="F854" s="406"/>
      <c r="G854" s="406"/>
      <c r="H854" s="406"/>
      <c r="I854" s="406"/>
      <c r="J854" s="419">
        <v>8010001024196</v>
      </c>
      <c r="K854" s="420"/>
      <c r="L854" s="420"/>
      <c r="M854" s="420"/>
      <c r="N854" s="420"/>
      <c r="O854" s="421"/>
      <c r="P854" s="302" t="s">
        <v>702</v>
      </c>
      <c r="Q854" s="303"/>
      <c r="R854" s="303"/>
      <c r="S854" s="303"/>
      <c r="T854" s="303"/>
      <c r="U854" s="303"/>
      <c r="V854" s="303"/>
      <c r="W854" s="303"/>
      <c r="X854" s="304"/>
      <c r="Y854" s="309">
        <v>0.13750000000000001</v>
      </c>
      <c r="Z854" s="310"/>
      <c r="AA854" s="310"/>
      <c r="AB854" s="311"/>
      <c r="AC854" s="313" t="s">
        <v>296</v>
      </c>
      <c r="AD854" s="314"/>
      <c r="AE854" s="314"/>
      <c r="AF854" s="314"/>
      <c r="AG854" s="314"/>
      <c r="AH854" s="315" t="s">
        <v>772</v>
      </c>
      <c r="AI854" s="316"/>
      <c r="AJ854" s="316"/>
      <c r="AK854" s="316"/>
      <c r="AL854" s="317" t="s">
        <v>772</v>
      </c>
      <c r="AM854" s="318"/>
      <c r="AN854" s="318"/>
      <c r="AO854" s="319"/>
      <c r="AP854" s="312"/>
      <c r="AQ854" s="312"/>
      <c r="AR854" s="312"/>
      <c r="AS854" s="312"/>
      <c r="AT854" s="312"/>
      <c r="AU854" s="312"/>
      <c r="AV854" s="312"/>
      <c r="AW854" s="312"/>
      <c r="AX854" s="312"/>
      <c r="AY854">
        <f>COUNTA($C$854)</f>
        <v>1</v>
      </c>
    </row>
    <row r="855" spans="1:51" ht="30" customHeight="1" x14ac:dyDescent="0.15">
      <c r="A855" s="392">
        <v>11</v>
      </c>
      <c r="B855" s="392">
        <v>1</v>
      </c>
      <c r="C855" s="414" t="s">
        <v>693</v>
      </c>
      <c r="D855" s="415"/>
      <c r="E855" s="415"/>
      <c r="F855" s="415"/>
      <c r="G855" s="415"/>
      <c r="H855" s="415"/>
      <c r="I855" s="416"/>
      <c r="J855" s="407">
        <v>8010001024196</v>
      </c>
      <c r="K855" s="408"/>
      <c r="L855" s="408"/>
      <c r="M855" s="408"/>
      <c r="N855" s="408"/>
      <c r="O855" s="408"/>
      <c r="P855" s="302" t="s">
        <v>703</v>
      </c>
      <c r="Q855" s="303"/>
      <c r="R855" s="303"/>
      <c r="S855" s="303"/>
      <c r="T855" s="303"/>
      <c r="U855" s="303"/>
      <c r="V855" s="303"/>
      <c r="W855" s="303"/>
      <c r="X855" s="304"/>
      <c r="Y855" s="309">
        <v>0.23924999999999999</v>
      </c>
      <c r="Z855" s="310"/>
      <c r="AA855" s="310"/>
      <c r="AB855" s="311"/>
      <c r="AC855" s="313" t="s">
        <v>296</v>
      </c>
      <c r="AD855" s="314"/>
      <c r="AE855" s="314"/>
      <c r="AF855" s="314"/>
      <c r="AG855" s="314"/>
      <c r="AH855" s="315" t="s">
        <v>772</v>
      </c>
      <c r="AI855" s="316"/>
      <c r="AJ855" s="316"/>
      <c r="AK855" s="316"/>
      <c r="AL855" s="317" t="s">
        <v>772</v>
      </c>
      <c r="AM855" s="318"/>
      <c r="AN855" s="318"/>
      <c r="AO855" s="319"/>
      <c r="AP855" s="312"/>
      <c r="AQ855" s="312"/>
      <c r="AR855" s="312"/>
      <c r="AS855" s="312"/>
      <c r="AT855" s="312"/>
      <c r="AU855" s="312"/>
      <c r="AV855" s="312"/>
      <c r="AW855" s="312"/>
      <c r="AX855" s="312"/>
      <c r="AY855">
        <f>COUNTA($C$855)</f>
        <v>1</v>
      </c>
    </row>
    <row r="856" spans="1:51" ht="30" customHeight="1" x14ac:dyDescent="0.15">
      <c r="A856" s="392">
        <v>12</v>
      </c>
      <c r="B856" s="392">
        <v>1</v>
      </c>
      <c r="C856" s="411" t="s">
        <v>693</v>
      </c>
      <c r="D856" s="406"/>
      <c r="E856" s="406"/>
      <c r="F856" s="406"/>
      <c r="G856" s="406"/>
      <c r="H856" s="406"/>
      <c r="I856" s="406"/>
      <c r="J856" s="407">
        <v>8010001024196</v>
      </c>
      <c r="K856" s="408"/>
      <c r="L856" s="408"/>
      <c r="M856" s="408"/>
      <c r="N856" s="408"/>
      <c r="O856" s="408"/>
      <c r="P856" s="302" t="s">
        <v>701</v>
      </c>
      <c r="Q856" s="305"/>
      <c r="R856" s="305"/>
      <c r="S856" s="305"/>
      <c r="T856" s="305"/>
      <c r="U856" s="305"/>
      <c r="V856" s="305"/>
      <c r="W856" s="305"/>
      <c r="X856" s="306"/>
      <c r="Y856" s="309">
        <v>0.22</v>
      </c>
      <c r="Z856" s="310"/>
      <c r="AA856" s="310"/>
      <c r="AB856" s="311"/>
      <c r="AC856" s="313" t="s">
        <v>296</v>
      </c>
      <c r="AD856" s="314"/>
      <c r="AE856" s="314"/>
      <c r="AF856" s="314"/>
      <c r="AG856" s="314"/>
      <c r="AH856" s="315" t="s">
        <v>772</v>
      </c>
      <c r="AI856" s="316"/>
      <c r="AJ856" s="316"/>
      <c r="AK856" s="316"/>
      <c r="AL856" s="317" t="s">
        <v>772</v>
      </c>
      <c r="AM856" s="318"/>
      <c r="AN856" s="318"/>
      <c r="AO856" s="319"/>
      <c r="AP856" s="312"/>
      <c r="AQ856" s="312"/>
      <c r="AR856" s="312"/>
      <c r="AS856" s="312"/>
      <c r="AT856" s="312"/>
      <c r="AU856" s="312"/>
      <c r="AV856" s="312"/>
      <c r="AW856" s="312"/>
      <c r="AX856" s="312"/>
      <c r="AY856">
        <f>COUNTA($C$856)</f>
        <v>1</v>
      </c>
    </row>
    <row r="857" spans="1:51" ht="30" customHeight="1" x14ac:dyDescent="0.15">
      <c r="A857" s="392">
        <v>13</v>
      </c>
      <c r="B857" s="392">
        <v>1</v>
      </c>
      <c r="C857" s="411" t="s">
        <v>693</v>
      </c>
      <c r="D857" s="406"/>
      <c r="E857" s="406"/>
      <c r="F857" s="406"/>
      <c r="G857" s="406"/>
      <c r="H857" s="406"/>
      <c r="I857" s="406"/>
      <c r="J857" s="407">
        <v>8010001024196</v>
      </c>
      <c r="K857" s="408"/>
      <c r="L857" s="408"/>
      <c r="M857" s="408"/>
      <c r="N857" s="408"/>
      <c r="O857" s="408"/>
      <c r="P857" s="307" t="s">
        <v>704</v>
      </c>
      <c r="Q857" s="308"/>
      <c r="R857" s="308"/>
      <c r="S857" s="308"/>
      <c r="T857" s="308"/>
      <c r="U857" s="308"/>
      <c r="V857" s="308"/>
      <c r="W857" s="308"/>
      <c r="X857" s="308"/>
      <c r="Y857" s="309">
        <v>0.13750000000000001</v>
      </c>
      <c r="Z857" s="310"/>
      <c r="AA857" s="310"/>
      <c r="AB857" s="311"/>
      <c r="AC857" s="313" t="s">
        <v>296</v>
      </c>
      <c r="AD857" s="314"/>
      <c r="AE857" s="314"/>
      <c r="AF857" s="314"/>
      <c r="AG857" s="314"/>
      <c r="AH857" s="315" t="s">
        <v>772</v>
      </c>
      <c r="AI857" s="316"/>
      <c r="AJ857" s="316"/>
      <c r="AK857" s="316"/>
      <c r="AL857" s="317" t="s">
        <v>772</v>
      </c>
      <c r="AM857" s="318"/>
      <c r="AN857" s="318"/>
      <c r="AO857" s="319"/>
      <c r="AP857" s="312"/>
      <c r="AQ857" s="312"/>
      <c r="AR857" s="312"/>
      <c r="AS857" s="312"/>
      <c r="AT857" s="312"/>
      <c r="AU857" s="312"/>
      <c r="AV857" s="312"/>
      <c r="AW857" s="312"/>
      <c r="AX857" s="312"/>
      <c r="AY857">
        <f>COUNTA($C$857)</f>
        <v>1</v>
      </c>
    </row>
    <row r="858" spans="1:51" ht="30" customHeight="1" x14ac:dyDescent="0.15">
      <c r="A858" s="392">
        <v>14</v>
      </c>
      <c r="B858" s="392">
        <v>1</v>
      </c>
      <c r="C858" s="411" t="s">
        <v>693</v>
      </c>
      <c r="D858" s="406"/>
      <c r="E858" s="406"/>
      <c r="F858" s="406"/>
      <c r="G858" s="406"/>
      <c r="H858" s="406"/>
      <c r="I858" s="406"/>
      <c r="J858" s="407">
        <v>8010001024196</v>
      </c>
      <c r="K858" s="408"/>
      <c r="L858" s="408"/>
      <c r="M858" s="408"/>
      <c r="N858" s="408"/>
      <c r="O858" s="408"/>
      <c r="P858" s="307" t="s">
        <v>689</v>
      </c>
      <c r="Q858" s="308"/>
      <c r="R858" s="308"/>
      <c r="S858" s="308"/>
      <c r="T858" s="308"/>
      <c r="U858" s="308"/>
      <c r="V858" s="308"/>
      <c r="W858" s="308"/>
      <c r="X858" s="308"/>
      <c r="Y858" s="309">
        <v>0.89100000000000001</v>
      </c>
      <c r="Z858" s="310"/>
      <c r="AA858" s="310"/>
      <c r="AB858" s="311"/>
      <c r="AC858" s="313" t="s">
        <v>296</v>
      </c>
      <c r="AD858" s="314"/>
      <c r="AE858" s="314"/>
      <c r="AF858" s="314"/>
      <c r="AG858" s="314"/>
      <c r="AH858" s="315" t="s">
        <v>772</v>
      </c>
      <c r="AI858" s="316"/>
      <c r="AJ858" s="316"/>
      <c r="AK858" s="316"/>
      <c r="AL858" s="317" t="s">
        <v>772</v>
      </c>
      <c r="AM858" s="318"/>
      <c r="AN858" s="318"/>
      <c r="AO858" s="319"/>
      <c r="AP858" s="312"/>
      <c r="AQ858" s="312"/>
      <c r="AR858" s="312"/>
      <c r="AS858" s="312"/>
      <c r="AT858" s="312"/>
      <c r="AU858" s="312"/>
      <c r="AV858" s="312"/>
      <c r="AW858" s="312"/>
      <c r="AX858" s="312"/>
      <c r="AY858">
        <f>COUNTA($C$858)</f>
        <v>1</v>
      </c>
    </row>
    <row r="859" spans="1:51" ht="30" customHeight="1" x14ac:dyDescent="0.15">
      <c r="A859" s="392">
        <v>15</v>
      </c>
      <c r="B859" s="392">
        <v>1</v>
      </c>
      <c r="C859" s="411" t="s">
        <v>693</v>
      </c>
      <c r="D859" s="406"/>
      <c r="E859" s="406"/>
      <c r="F859" s="406"/>
      <c r="G859" s="406"/>
      <c r="H859" s="406"/>
      <c r="I859" s="406"/>
      <c r="J859" s="407">
        <v>8010001024196</v>
      </c>
      <c r="K859" s="408"/>
      <c r="L859" s="408"/>
      <c r="M859" s="408"/>
      <c r="N859" s="408"/>
      <c r="O859" s="408"/>
      <c r="P859" s="307" t="s">
        <v>705</v>
      </c>
      <c r="Q859" s="308"/>
      <c r="R859" s="308"/>
      <c r="S859" s="308"/>
      <c r="T859" s="308"/>
      <c r="U859" s="308"/>
      <c r="V859" s="308"/>
      <c r="W859" s="308"/>
      <c r="X859" s="308"/>
      <c r="Y859" s="309">
        <v>1.1220000000000001</v>
      </c>
      <c r="Z859" s="310"/>
      <c r="AA859" s="310"/>
      <c r="AB859" s="311"/>
      <c r="AC859" s="313" t="s">
        <v>296</v>
      </c>
      <c r="AD859" s="314"/>
      <c r="AE859" s="314"/>
      <c r="AF859" s="314"/>
      <c r="AG859" s="314"/>
      <c r="AH859" s="315" t="s">
        <v>772</v>
      </c>
      <c r="AI859" s="316"/>
      <c r="AJ859" s="316"/>
      <c r="AK859" s="316"/>
      <c r="AL859" s="317" t="s">
        <v>772</v>
      </c>
      <c r="AM859" s="318"/>
      <c r="AN859" s="318"/>
      <c r="AO859" s="319"/>
      <c r="AP859" s="312"/>
      <c r="AQ859" s="312"/>
      <c r="AR859" s="312"/>
      <c r="AS859" s="312"/>
      <c r="AT859" s="312"/>
      <c r="AU859" s="312"/>
      <c r="AV859" s="312"/>
      <c r="AW859" s="312"/>
      <c r="AX859" s="312"/>
      <c r="AY859">
        <f>COUNTA($C$859)</f>
        <v>1</v>
      </c>
    </row>
    <row r="860" spans="1:51" ht="30" customHeight="1" x14ac:dyDescent="0.15">
      <c r="A860" s="392">
        <v>16</v>
      </c>
      <c r="B860" s="392">
        <v>1</v>
      </c>
      <c r="C860" s="411" t="s">
        <v>694</v>
      </c>
      <c r="D860" s="406"/>
      <c r="E860" s="406"/>
      <c r="F860" s="406"/>
      <c r="G860" s="406"/>
      <c r="H860" s="406"/>
      <c r="I860" s="406"/>
      <c r="J860" s="407">
        <v>2010701022595</v>
      </c>
      <c r="K860" s="408"/>
      <c r="L860" s="408"/>
      <c r="M860" s="408"/>
      <c r="N860" s="408"/>
      <c r="O860" s="408"/>
      <c r="P860" s="307" t="s">
        <v>706</v>
      </c>
      <c r="Q860" s="308"/>
      <c r="R860" s="308"/>
      <c r="S860" s="308"/>
      <c r="T860" s="308"/>
      <c r="U860" s="308"/>
      <c r="V860" s="308"/>
      <c r="W860" s="308"/>
      <c r="X860" s="308"/>
      <c r="Y860" s="309">
        <v>0.85250000000000004</v>
      </c>
      <c r="Z860" s="310"/>
      <c r="AA860" s="310"/>
      <c r="AB860" s="311"/>
      <c r="AC860" s="313" t="s">
        <v>296</v>
      </c>
      <c r="AD860" s="314"/>
      <c r="AE860" s="314"/>
      <c r="AF860" s="314"/>
      <c r="AG860" s="314"/>
      <c r="AH860" s="315" t="s">
        <v>772</v>
      </c>
      <c r="AI860" s="316"/>
      <c r="AJ860" s="316"/>
      <c r="AK860" s="316"/>
      <c r="AL860" s="317" t="s">
        <v>772</v>
      </c>
      <c r="AM860" s="318"/>
      <c r="AN860" s="318"/>
      <c r="AO860" s="319"/>
      <c r="AP860" s="312"/>
      <c r="AQ860" s="312"/>
      <c r="AR860" s="312"/>
      <c r="AS860" s="312"/>
      <c r="AT860" s="312"/>
      <c r="AU860" s="312"/>
      <c r="AV860" s="312"/>
      <c r="AW860" s="312"/>
      <c r="AX860" s="312"/>
      <c r="AY860">
        <f>COUNTA($C$860)</f>
        <v>1</v>
      </c>
    </row>
    <row r="861" spans="1:51" s="16" customFormat="1" ht="30" customHeight="1" x14ac:dyDescent="0.15">
      <c r="A861" s="392">
        <v>17</v>
      </c>
      <c r="B861" s="392">
        <v>1</v>
      </c>
      <c r="C861" s="411" t="s">
        <v>694</v>
      </c>
      <c r="D861" s="406"/>
      <c r="E861" s="406"/>
      <c r="F861" s="406"/>
      <c r="G861" s="406"/>
      <c r="H861" s="406"/>
      <c r="I861" s="406"/>
      <c r="J861" s="407">
        <v>2010701022595</v>
      </c>
      <c r="K861" s="408"/>
      <c r="L861" s="408"/>
      <c r="M861" s="408"/>
      <c r="N861" s="408"/>
      <c r="O861" s="408"/>
      <c r="P861" s="307" t="s">
        <v>706</v>
      </c>
      <c r="Q861" s="308"/>
      <c r="R861" s="308"/>
      <c r="S861" s="308"/>
      <c r="T861" s="308"/>
      <c r="U861" s="308"/>
      <c r="V861" s="308"/>
      <c r="W861" s="308"/>
      <c r="X861" s="308"/>
      <c r="Y861" s="309">
        <v>1.54</v>
      </c>
      <c r="Z861" s="310"/>
      <c r="AA861" s="310"/>
      <c r="AB861" s="311"/>
      <c r="AC861" s="313" t="s">
        <v>296</v>
      </c>
      <c r="AD861" s="314"/>
      <c r="AE861" s="314"/>
      <c r="AF861" s="314"/>
      <c r="AG861" s="314"/>
      <c r="AH861" s="315" t="s">
        <v>772</v>
      </c>
      <c r="AI861" s="316"/>
      <c r="AJ861" s="316"/>
      <c r="AK861" s="316"/>
      <c r="AL861" s="317" t="s">
        <v>772</v>
      </c>
      <c r="AM861" s="318"/>
      <c r="AN861" s="318"/>
      <c r="AO861" s="319"/>
      <c r="AP861" s="312"/>
      <c r="AQ861" s="312"/>
      <c r="AR861" s="312"/>
      <c r="AS861" s="312"/>
      <c r="AT861" s="312"/>
      <c r="AU861" s="312"/>
      <c r="AV861" s="312"/>
      <c r="AW861" s="312"/>
      <c r="AX861" s="312"/>
      <c r="AY861">
        <f>COUNTA($C$861)</f>
        <v>1</v>
      </c>
    </row>
    <row r="862" spans="1:51" ht="30" customHeight="1" x14ac:dyDescent="0.15">
      <c r="A862" s="392">
        <v>18</v>
      </c>
      <c r="B862" s="392">
        <v>1</v>
      </c>
      <c r="C862" s="411" t="s">
        <v>707</v>
      </c>
      <c r="D862" s="406"/>
      <c r="E862" s="406"/>
      <c r="F862" s="406"/>
      <c r="G862" s="406"/>
      <c r="H862" s="406"/>
      <c r="I862" s="406"/>
      <c r="J862" s="407">
        <v>4010001031832</v>
      </c>
      <c r="K862" s="408"/>
      <c r="L862" s="408"/>
      <c r="M862" s="408"/>
      <c r="N862" s="408"/>
      <c r="O862" s="408"/>
      <c r="P862" s="307" t="s">
        <v>708</v>
      </c>
      <c r="Q862" s="308"/>
      <c r="R862" s="308"/>
      <c r="S862" s="308"/>
      <c r="T862" s="308"/>
      <c r="U862" s="308"/>
      <c r="V862" s="308"/>
      <c r="W862" s="308"/>
      <c r="X862" s="308"/>
      <c r="Y862" s="309">
        <v>1.5978600000000001</v>
      </c>
      <c r="Z862" s="310"/>
      <c r="AA862" s="310"/>
      <c r="AB862" s="311"/>
      <c r="AC862" s="313" t="s">
        <v>296</v>
      </c>
      <c r="AD862" s="314"/>
      <c r="AE862" s="314"/>
      <c r="AF862" s="314"/>
      <c r="AG862" s="314"/>
      <c r="AH862" s="315" t="s">
        <v>772</v>
      </c>
      <c r="AI862" s="316"/>
      <c r="AJ862" s="316"/>
      <c r="AK862" s="316"/>
      <c r="AL862" s="317" t="s">
        <v>772</v>
      </c>
      <c r="AM862" s="318"/>
      <c r="AN862" s="318"/>
      <c r="AO862" s="319"/>
      <c r="AP862" s="312"/>
      <c r="AQ862" s="312"/>
      <c r="AR862" s="312"/>
      <c r="AS862" s="312"/>
      <c r="AT862" s="312"/>
      <c r="AU862" s="312"/>
      <c r="AV862" s="312"/>
      <c r="AW862" s="312"/>
      <c r="AX862" s="312"/>
      <c r="AY862">
        <f>COUNTA($C$862)</f>
        <v>1</v>
      </c>
    </row>
    <row r="863" spans="1:51" ht="30" customHeight="1" x14ac:dyDescent="0.15">
      <c r="A863" s="392">
        <v>19</v>
      </c>
      <c r="B863" s="392">
        <v>1</v>
      </c>
      <c r="C863" s="411" t="s">
        <v>695</v>
      </c>
      <c r="D863" s="406"/>
      <c r="E863" s="406"/>
      <c r="F863" s="406"/>
      <c r="G863" s="406"/>
      <c r="H863" s="406"/>
      <c r="I863" s="406"/>
      <c r="J863" s="407">
        <v>1011701006077</v>
      </c>
      <c r="K863" s="408"/>
      <c r="L863" s="408"/>
      <c r="M863" s="408"/>
      <c r="N863" s="408"/>
      <c r="O863" s="408"/>
      <c r="P863" s="307" t="s">
        <v>709</v>
      </c>
      <c r="Q863" s="308"/>
      <c r="R863" s="308"/>
      <c r="S863" s="308"/>
      <c r="T863" s="308"/>
      <c r="U863" s="308"/>
      <c r="V863" s="308"/>
      <c r="W863" s="308"/>
      <c r="X863" s="308"/>
      <c r="Y863" s="309">
        <v>0.98163999999999996</v>
      </c>
      <c r="Z863" s="310"/>
      <c r="AA863" s="310"/>
      <c r="AB863" s="311"/>
      <c r="AC863" s="313" t="s">
        <v>296</v>
      </c>
      <c r="AD863" s="314"/>
      <c r="AE863" s="314"/>
      <c r="AF863" s="314"/>
      <c r="AG863" s="314"/>
      <c r="AH863" s="315" t="s">
        <v>772</v>
      </c>
      <c r="AI863" s="316"/>
      <c r="AJ863" s="316"/>
      <c r="AK863" s="316"/>
      <c r="AL863" s="317" t="s">
        <v>772</v>
      </c>
      <c r="AM863" s="318"/>
      <c r="AN863" s="318"/>
      <c r="AO863" s="319"/>
      <c r="AP863" s="312"/>
      <c r="AQ863" s="312"/>
      <c r="AR863" s="312"/>
      <c r="AS863" s="312"/>
      <c r="AT863" s="312"/>
      <c r="AU863" s="312"/>
      <c r="AV863" s="312"/>
      <c r="AW863" s="312"/>
      <c r="AX863" s="312"/>
      <c r="AY863">
        <f>COUNTA($C$863)</f>
        <v>1</v>
      </c>
    </row>
    <row r="864" spans="1:51" ht="30" customHeight="1" x14ac:dyDescent="0.15">
      <c r="A864" s="392">
        <v>20</v>
      </c>
      <c r="B864" s="392">
        <v>1</v>
      </c>
      <c r="C864" s="411" t="s">
        <v>695</v>
      </c>
      <c r="D864" s="406"/>
      <c r="E864" s="406"/>
      <c r="F864" s="406"/>
      <c r="G864" s="406"/>
      <c r="H864" s="406"/>
      <c r="I864" s="406"/>
      <c r="J864" s="407">
        <v>1011701006077</v>
      </c>
      <c r="K864" s="408"/>
      <c r="L864" s="408"/>
      <c r="M864" s="408"/>
      <c r="N864" s="408"/>
      <c r="O864" s="408"/>
      <c r="P864" s="307" t="s">
        <v>690</v>
      </c>
      <c r="Q864" s="308"/>
      <c r="R864" s="308"/>
      <c r="S864" s="308"/>
      <c r="T864" s="308"/>
      <c r="U864" s="308"/>
      <c r="V864" s="308"/>
      <c r="W864" s="308"/>
      <c r="X864" s="308"/>
      <c r="Y864" s="309">
        <v>0.28820000000000001</v>
      </c>
      <c r="Z864" s="310"/>
      <c r="AA864" s="310"/>
      <c r="AB864" s="311"/>
      <c r="AC864" s="313" t="s">
        <v>296</v>
      </c>
      <c r="AD864" s="314"/>
      <c r="AE864" s="314"/>
      <c r="AF864" s="314"/>
      <c r="AG864" s="314"/>
      <c r="AH864" s="315" t="s">
        <v>772</v>
      </c>
      <c r="AI864" s="316"/>
      <c r="AJ864" s="316"/>
      <c r="AK864" s="316"/>
      <c r="AL864" s="317" t="s">
        <v>772</v>
      </c>
      <c r="AM864" s="318"/>
      <c r="AN864" s="318"/>
      <c r="AO864" s="319"/>
      <c r="AP864" s="312"/>
      <c r="AQ864" s="312"/>
      <c r="AR864" s="312"/>
      <c r="AS864" s="312"/>
      <c r="AT864" s="312"/>
      <c r="AU864" s="312"/>
      <c r="AV864" s="312"/>
      <c r="AW864" s="312"/>
      <c r="AX864" s="312"/>
      <c r="AY864">
        <f>COUNTA($C$864)</f>
        <v>1</v>
      </c>
    </row>
    <row r="865" spans="1:51" ht="30" customHeight="1" x14ac:dyDescent="0.15">
      <c r="A865" s="392">
        <v>21</v>
      </c>
      <c r="B865" s="392">
        <v>1</v>
      </c>
      <c r="C865" s="411" t="s">
        <v>697</v>
      </c>
      <c r="D865" s="406"/>
      <c r="E865" s="406"/>
      <c r="F865" s="406"/>
      <c r="G865" s="406"/>
      <c r="H865" s="406"/>
      <c r="I865" s="406"/>
      <c r="J865" s="407">
        <v>5010401096945</v>
      </c>
      <c r="K865" s="408"/>
      <c r="L865" s="408"/>
      <c r="M865" s="408"/>
      <c r="N865" s="408"/>
      <c r="O865" s="408"/>
      <c r="P865" s="307" t="s">
        <v>705</v>
      </c>
      <c r="Q865" s="308"/>
      <c r="R865" s="308"/>
      <c r="S865" s="308"/>
      <c r="T865" s="308"/>
      <c r="U865" s="308"/>
      <c r="V865" s="308"/>
      <c r="W865" s="308"/>
      <c r="X865" s="308"/>
      <c r="Y865" s="309">
        <v>0.77</v>
      </c>
      <c r="Z865" s="310"/>
      <c r="AA865" s="310"/>
      <c r="AB865" s="311"/>
      <c r="AC865" s="313" t="s">
        <v>296</v>
      </c>
      <c r="AD865" s="314"/>
      <c r="AE865" s="314"/>
      <c r="AF865" s="314"/>
      <c r="AG865" s="314"/>
      <c r="AH865" s="315" t="s">
        <v>772</v>
      </c>
      <c r="AI865" s="316"/>
      <c r="AJ865" s="316"/>
      <c r="AK865" s="316"/>
      <c r="AL865" s="317" t="s">
        <v>772</v>
      </c>
      <c r="AM865" s="318"/>
      <c r="AN865" s="318"/>
      <c r="AO865" s="319"/>
      <c r="AP865" s="312"/>
      <c r="AQ865" s="312"/>
      <c r="AR865" s="312"/>
      <c r="AS865" s="312"/>
      <c r="AT865" s="312"/>
      <c r="AU865" s="312"/>
      <c r="AV865" s="312"/>
      <c r="AW865" s="312"/>
      <c r="AX865" s="312"/>
      <c r="AY865">
        <f>COUNTA($C$865)</f>
        <v>1</v>
      </c>
    </row>
    <row r="866" spans="1:51" ht="30" customHeight="1" x14ac:dyDescent="0.15">
      <c r="A866" s="392">
        <v>22</v>
      </c>
      <c r="B866" s="392">
        <v>1</v>
      </c>
      <c r="C866" s="411" t="s">
        <v>697</v>
      </c>
      <c r="D866" s="406"/>
      <c r="E866" s="406"/>
      <c r="F866" s="406"/>
      <c r="G866" s="406"/>
      <c r="H866" s="406"/>
      <c r="I866" s="406"/>
      <c r="J866" s="407">
        <v>5010401096945</v>
      </c>
      <c r="K866" s="408"/>
      <c r="L866" s="408"/>
      <c r="M866" s="408"/>
      <c r="N866" s="408"/>
      <c r="O866" s="408"/>
      <c r="P866" s="307" t="s">
        <v>710</v>
      </c>
      <c r="Q866" s="308"/>
      <c r="R866" s="308"/>
      <c r="S866" s="308"/>
      <c r="T866" s="308"/>
      <c r="U866" s="308"/>
      <c r="V866" s="308"/>
      <c r="W866" s="308"/>
      <c r="X866" s="308"/>
      <c r="Y866" s="309">
        <v>0.42987999999999998</v>
      </c>
      <c r="Z866" s="310"/>
      <c r="AA866" s="310"/>
      <c r="AB866" s="311"/>
      <c r="AC866" s="313" t="s">
        <v>296</v>
      </c>
      <c r="AD866" s="314"/>
      <c r="AE866" s="314"/>
      <c r="AF866" s="314"/>
      <c r="AG866" s="314"/>
      <c r="AH866" s="315" t="s">
        <v>772</v>
      </c>
      <c r="AI866" s="316"/>
      <c r="AJ866" s="316"/>
      <c r="AK866" s="316"/>
      <c r="AL866" s="317" t="s">
        <v>772</v>
      </c>
      <c r="AM866" s="318"/>
      <c r="AN866" s="318"/>
      <c r="AO866" s="319"/>
      <c r="AP866" s="312"/>
      <c r="AQ866" s="312"/>
      <c r="AR866" s="312"/>
      <c r="AS866" s="312"/>
      <c r="AT866" s="312"/>
      <c r="AU866" s="312"/>
      <c r="AV866" s="312"/>
      <c r="AW866" s="312"/>
      <c r="AX866" s="312"/>
      <c r="AY866">
        <f>COUNTA($C$866)</f>
        <v>1</v>
      </c>
    </row>
    <row r="867" spans="1:51" ht="30" customHeight="1" x14ac:dyDescent="0.15">
      <c r="A867" s="392">
        <v>23</v>
      </c>
      <c r="B867" s="392">
        <v>1</v>
      </c>
      <c r="C867" s="411" t="s">
        <v>696</v>
      </c>
      <c r="D867" s="406"/>
      <c r="E867" s="406"/>
      <c r="F867" s="406"/>
      <c r="G867" s="406"/>
      <c r="H867" s="406"/>
      <c r="I867" s="406"/>
      <c r="J867" s="407">
        <v>2120001029066</v>
      </c>
      <c r="K867" s="408"/>
      <c r="L867" s="408"/>
      <c r="M867" s="408"/>
      <c r="N867" s="408"/>
      <c r="O867" s="408"/>
      <c r="P867" s="307" t="s">
        <v>711</v>
      </c>
      <c r="Q867" s="308"/>
      <c r="R867" s="308"/>
      <c r="S867" s="308"/>
      <c r="T867" s="308"/>
      <c r="U867" s="308"/>
      <c r="V867" s="308"/>
      <c r="W867" s="308"/>
      <c r="X867" s="308"/>
      <c r="Y867" s="309">
        <v>0.38431799999999999</v>
      </c>
      <c r="Z867" s="310"/>
      <c r="AA867" s="310"/>
      <c r="AB867" s="311"/>
      <c r="AC867" s="313" t="s">
        <v>296</v>
      </c>
      <c r="AD867" s="314"/>
      <c r="AE867" s="314"/>
      <c r="AF867" s="314"/>
      <c r="AG867" s="314"/>
      <c r="AH867" s="315" t="s">
        <v>772</v>
      </c>
      <c r="AI867" s="316"/>
      <c r="AJ867" s="316"/>
      <c r="AK867" s="316"/>
      <c r="AL867" s="317" t="s">
        <v>772</v>
      </c>
      <c r="AM867" s="318"/>
      <c r="AN867" s="318"/>
      <c r="AO867" s="319"/>
      <c r="AP867" s="312"/>
      <c r="AQ867" s="312"/>
      <c r="AR867" s="312"/>
      <c r="AS867" s="312"/>
      <c r="AT867" s="312"/>
      <c r="AU867" s="312"/>
      <c r="AV867" s="312"/>
      <c r="AW867" s="312"/>
      <c r="AX867" s="312"/>
      <c r="AY867">
        <f>COUNTA($C$867)</f>
        <v>1</v>
      </c>
    </row>
    <row r="868" spans="1:51" ht="30" customHeight="1" x14ac:dyDescent="0.15">
      <c r="A868" s="392">
        <v>24</v>
      </c>
      <c r="B868" s="392">
        <v>1</v>
      </c>
      <c r="C868" s="411" t="s">
        <v>696</v>
      </c>
      <c r="D868" s="406"/>
      <c r="E868" s="406"/>
      <c r="F868" s="406"/>
      <c r="G868" s="406"/>
      <c r="H868" s="406"/>
      <c r="I868" s="406"/>
      <c r="J868" s="407">
        <v>2120001029066</v>
      </c>
      <c r="K868" s="408"/>
      <c r="L868" s="408"/>
      <c r="M868" s="408"/>
      <c r="N868" s="408"/>
      <c r="O868" s="408"/>
      <c r="P868" s="307" t="s">
        <v>712</v>
      </c>
      <c r="Q868" s="308"/>
      <c r="R868" s="308"/>
      <c r="S868" s="308"/>
      <c r="T868" s="308"/>
      <c r="U868" s="308"/>
      <c r="V868" s="308"/>
      <c r="W868" s="308"/>
      <c r="X868" s="308"/>
      <c r="Y868" s="309">
        <v>0.7359</v>
      </c>
      <c r="Z868" s="310"/>
      <c r="AA868" s="310"/>
      <c r="AB868" s="311"/>
      <c r="AC868" s="313" t="s">
        <v>296</v>
      </c>
      <c r="AD868" s="314"/>
      <c r="AE868" s="314"/>
      <c r="AF868" s="314"/>
      <c r="AG868" s="314"/>
      <c r="AH868" s="315" t="s">
        <v>772</v>
      </c>
      <c r="AI868" s="316"/>
      <c r="AJ868" s="316"/>
      <c r="AK868" s="316"/>
      <c r="AL868" s="317" t="s">
        <v>772</v>
      </c>
      <c r="AM868" s="318"/>
      <c r="AN868" s="318"/>
      <c r="AO868" s="319"/>
      <c r="AP868" s="312"/>
      <c r="AQ868" s="312"/>
      <c r="AR868" s="312"/>
      <c r="AS868" s="312"/>
      <c r="AT868" s="312"/>
      <c r="AU868" s="312"/>
      <c r="AV868" s="312"/>
      <c r="AW868" s="312"/>
      <c r="AX868" s="312"/>
      <c r="AY868">
        <f>COUNTA($C$868)</f>
        <v>1</v>
      </c>
    </row>
    <row r="869" spans="1:51" ht="30" customHeight="1" x14ac:dyDescent="0.15">
      <c r="A869" s="392">
        <v>25</v>
      </c>
      <c r="B869" s="392">
        <v>1</v>
      </c>
      <c r="C869" s="411" t="s">
        <v>698</v>
      </c>
      <c r="D869" s="406"/>
      <c r="E869" s="406"/>
      <c r="F869" s="406"/>
      <c r="G869" s="406"/>
      <c r="H869" s="406"/>
      <c r="I869" s="406"/>
      <c r="J869" s="407">
        <v>7010401139405</v>
      </c>
      <c r="K869" s="408"/>
      <c r="L869" s="408"/>
      <c r="M869" s="408"/>
      <c r="N869" s="408"/>
      <c r="O869" s="408"/>
      <c r="P869" s="307" t="s">
        <v>699</v>
      </c>
      <c r="Q869" s="308"/>
      <c r="R869" s="308"/>
      <c r="S869" s="308"/>
      <c r="T869" s="308"/>
      <c r="U869" s="308"/>
      <c r="V869" s="308"/>
      <c r="W869" s="308"/>
      <c r="X869" s="308"/>
      <c r="Y869" s="309">
        <v>0.95799000000000001</v>
      </c>
      <c r="Z869" s="310"/>
      <c r="AA869" s="310"/>
      <c r="AB869" s="311"/>
      <c r="AC869" s="313" t="s">
        <v>296</v>
      </c>
      <c r="AD869" s="314"/>
      <c r="AE869" s="314"/>
      <c r="AF869" s="314"/>
      <c r="AG869" s="314"/>
      <c r="AH869" s="315" t="s">
        <v>772</v>
      </c>
      <c r="AI869" s="316"/>
      <c r="AJ869" s="316"/>
      <c r="AK869" s="316"/>
      <c r="AL869" s="317" t="s">
        <v>772</v>
      </c>
      <c r="AM869" s="318"/>
      <c r="AN869" s="318"/>
      <c r="AO869" s="319"/>
      <c r="AP869" s="312"/>
      <c r="AQ869" s="312"/>
      <c r="AR869" s="312"/>
      <c r="AS869" s="312"/>
      <c r="AT869" s="312"/>
      <c r="AU869" s="312"/>
      <c r="AV869" s="312"/>
      <c r="AW869" s="312"/>
      <c r="AX869" s="312"/>
      <c r="AY869">
        <f>COUNTA($C$869)</f>
        <v>1</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2" t="s">
        <v>221</v>
      </c>
      <c r="K877" s="94"/>
      <c r="L877" s="94"/>
      <c r="M877" s="94"/>
      <c r="N877" s="94"/>
      <c r="O877" s="94"/>
      <c r="P877" s="326" t="s">
        <v>196</v>
      </c>
      <c r="Q877" s="326"/>
      <c r="R877" s="326"/>
      <c r="S877" s="326"/>
      <c r="T877" s="326"/>
      <c r="U877" s="326"/>
      <c r="V877" s="326"/>
      <c r="W877" s="326"/>
      <c r="X877" s="326"/>
      <c r="Y877" s="336" t="s">
        <v>219</v>
      </c>
      <c r="Z877" s="337"/>
      <c r="AA877" s="337"/>
      <c r="AB877" s="337"/>
      <c r="AC877" s="262" t="s">
        <v>258</v>
      </c>
      <c r="AD877" s="262"/>
      <c r="AE877" s="262"/>
      <c r="AF877" s="262"/>
      <c r="AG877" s="262"/>
      <c r="AH877" s="336" t="s">
        <v>286</v>
      </c>
      <c r="AI877" s="338"/>
      <c r="AJ877" s="338"/>
      <c r="AK877" s="338"/>
      <c r="AL877" s="338" t="s">
        <v>21</v>
      </c>
      <c r="AM877" s="338"/>
      <c r="AN877" s="338"/>
      <c r="AO877" s="412"/>
      <c r="AP877" s="413" t="s">
        <v>222</v>
      </c>
      <c r="AQ877" s="413"/>
      <c r="AR877" s="413"/>
      <c r="AS877" s="413"/>
      <c r="AT877" s="413"/>
      <c r="AU877" s="413"/>
      <c r="AV877" s="413"/>
      <c r="AW877" s="413"/>
      <c r="AX877" s="413"/>
      <c r="AY877">
        <f t="shared" ref="AY877:AY878" si="118">$AY$875</f>
        <v>1</v>
      </c>
    </row>
    <row r="878" spans="1:51" ht="40.5" customHeight="1" x14ac:dyDescent="0.15">
      <c r="A878" s="392">
        <v>1</v>
      </c>
      <c r="B878" s="392">
        <v>1</v>
      </c>
      <c r="C878" s="411" t="s">
        <v>713</v>
      </c>
      <c r="D878" s="406"/>
      <c r="E878" s="406"/>
      <c r="F878" s="406"/>
      <c r="G878" s="406"/>
      <c r="H878" s="406"/>
      <c r="I878" s="406"/>
      <c r="J878" s="407">
        <v>5012405001732</v>
      </c>
      <c r="K878" s="408"/>
      <c r="L878" s="408"/>
      <c r="M878" s="408"/>
      <c r="N878" s="408"/>
      <c r="O878" s="408"/>
      <c r="P878" s="307" t="s">
        <v>715</v>
      </c>
      <c r="Q878" s="308"/>
      <c r="R878" s="308"/>
      <c r="S878" s="308"/>
      <c r="T878" s="308"/>
      <c r="U878" s="308"/>
      <c r="V878" s="308"/>
      <c r="W878" s="308"/>
      <c r="X878" s="308"/>
      <c r="Y878" s="309">
        <v>0.89457600000000004</v>
      </c>
      <c r="Z878" s="310"/>
      <c r="AA878" s="310"/>
      <c r="AB878" s="311"/>
      <c r="AC878" s="313" t="s">
        <v>296</v>
      </c>
      <c r="AD878" s="314"/>
      <c r="AE878" s="314"/>
      <c r="AF878" s="314"/>
      <c r="AG878" s="314"/>
      <c r="AH878" s="409" t="s">
        <v>772</v>
      </c>
      <c r="AI878" s="410"/>
      <c r="AJ878" s="410"/>
      <c r="AK878" s="410"/>
      <c r="AL878" s="317" t="s">
        <v>772</v>
      </c>
      <c r="AM878" s="318"/>
      <c r="AN878" s="318"/>
      <c r="AO878" s="319"/>
      <c r="AP878" s="312"/>
      <c r="AQ878" s="312"/>
      <c r="AR878" s="312"/>
      <c r="AS878" s="312"/>
      <c r="AT878" s="312"/>
      <c r="AU878" s="312"/>
      <c r="AV878" s="312"/>
      <c r="AW878" s="312"/>
      <c r="AX878" s="312"/>
      <c r="AY878">
        <f t="shared" si="118"/>
        <v>1</v>
      </c>
    </row>
    <row r="879" spans="1:51" ht="40.5" customHeight="1" x14ac:dyDescent="0.15">
      <c r="A879" s="392">
        <v>2</v>
      </c>
      <c r="B879" s="392">
        <v>1</v>
      </c>
      <c r="C879" s="411" t="s">
        <v>713</v>
      </c>
      <c r="D879" s="406"/>
      <c r="E879" s="406"/>
      <c r="F879" s="406"/>
      <c r="G879" s="406"/>
      <c r="H879" s="406"/>
      <c r="I879" s="406"/>
      <c r="J879" s="407">
        <v>5012405001732</v>
      </c>
      <c r="K879" s="408"/>
      <c r="L879" s="408"/>
      <c r="M879" s="408"/>
      <c r="N879" s="408"/>
      <c r="O879" s="408"/>
      <c r="P879" s="307" t="s">
        <v>714</v>
      </c>
      <c r="Q879" s="308"/>
      <c r="R879" s="308"/>
      <c r="S879" s="308"/>
      <c r="T879" s="308"/>
      <c r="U879" s="308"/>
      <c r="V879" s="308"/>
      <c r="W879" s="308"/>
      <c r="X879" s="308"/>
      <c r="Y879" s="309">
        <v>0.95809999999999995</v>
      </c>
      <c r="Z879" s="310"/>
      <c r="AA879" s="310"/>
      <c r="AB879" s="311"/>
      <c r="AC879" s="313" t="s">
        <v>296</v>
      </c>
      <c r="AD879" s="314"/>
      <c r="AE879" s="314"/>
      <c r="AF879" s="314"/>
      <c r="AG879" s="314"/>
      <c r="AH879" s="409" t="s">
        <v>772</v>
      </c>
      <c r="AI879" s="410"/>
      <c r="AJ879" s="410"/>
      <c r="AK879" s="410"/>
      <c r="AL879" s="317" t="s">
        <v>772</v>
      </c>
      <c r="AM879" s="318"/>
      <c r="AN879" s="318"/>
      <c r="AO879" s="319"/>
      <c r="AP879" s="312"/>
      <c r="AQ879" s="312"/>
      <c r="AR879" s="312"/>
      <c r="AS879" s="312"/>
      <c r="AT879" s="312"/>
      <c r="AU879" s="312"/>
      <c r="AV879" s="312"/>
      <c r="AW879" s="312"/>
      <c r="AX879" s="312"/>
      <c r="AY879">
        <f>COUNTA($C$879)</f>
        <v>1</v>
      </c>
    </row>
    <row r="880" spans="1:51" ht="41.25" customHeight="1" x14ac:dyDescent="0.15">
      <c r="A880" s="392">
        <v>3</v>
      </c>
      <c r="B880" s="392">
        <v>1</v>
      </c>
      <c r="C880" s="411" t="s">
        <v>713</v>
      </c>
      <c r="D880" s="406"/>
      <c r="E880" s="406"/>
      <c r="F880" s="406"/>
      <c r="G880" s="406"/>
      <c r="H880" s="406"/>
      <c r="I880" s="406"/>
      <c r="J880" s="407">
        <v>5012405001732</v>
      </c>
      <c r="K880" s="408"/>
      <c r="L880" s="408"/>
      <c r="M880" s="408"/>
      <c r="N880" s="408"/>
      <c r="O880" s="408"/>
      <c r="P880" s="307" t="s">
        <v>715</v>
      </c>
      <c r="Q880" s="308"/>
      <c r="R880" s="308"/>
      <c r="S880" s="308"/>
      <c r="T880" s="308"/>
      <c r="U880" s="308"/>
      <c r="V880" s="308"/>
      <c r="W880" s="308"/>
      <c r="X880" s="308"/>
      <c r="Y880" s="309">
        <v>4.1914660000000001</v>
      </c>
      <c r="Z880" s="310"/>
      <c r="AA880" s="310"/>
      <c r="AB880" s="311"/>
      <c r="AC880" s="313" t="s">
        <v>290</v>
      </c>
      <c r="AD880" s="314"/>
      <c r="AE880" s="314"/>
      <c r="AF880" s="314"/>
      <c r="AG880" s="314"/>
      <c r="AH880" s="315">
        <v>1</v>
      </c>
      <c r="AI880" s="316"/>
      <c r="AJ880" s="316"/>
      <c r="AK880" s="316"/>
      <c r="AL880" s="317">
        <v>100</v>
      </c>
      <c r="AM880" s="318"/>
      <c r="AN880" s="318"/>
      <c r="AO880" s="319"/>
      <c r="AP880" s="312"/>
      <c r="AQ880" s="312"/>
      <c r="AR880" s="312"/>
      <c r="AS880" s="312"/>
      <c r="AT880" s="312"/>
      <c r="AU880" s="312"/>
      <c r="AV880" s="312"/>
      <c r="AW880" s="312"/>
      <c r="AX880" s="312"/>
      <c r="AY880">
        <f>COUNTA($C$880)</f>
        <v>1</v>
      </c>
    </row>
    <row r="881" spans="1:51" ht="30" customHeight="1" x14ac:dyDescent="0.15">
      <c r="A881" s="392">
        <v>4</v>
      </c>
      <c r="B881" s="392">
        <v>1</v>
      </c>
      <c r="C881" s="411" t="s">
        <v>716</v>
      </c>
      <c r="D881" s="406"/>
      <c r="E881" s="406"/>
      <c r="F881" s="406"/>
      <c r="G881" s="406"/>
      <c r="H881" s="406"/>
      <c r="I881" s="406"/>
      <c r="J881" s="407">
        <v>5010801014135</v>
      </c>
      <c r="K881" s="408"/>
      <c r="L881" s="408"/>
      <c r="M881" s="408"/>
      <c r="N881" s="408"/>
      <c r="O881" s="408"/>
      <c r="P881" s="307" t="s">
        <v>717</v>
      </c>
      <c r="Q881" s="308"/>
      <c r="R881" s="308"/>
      <c r="S881" s="308"/>
      <c r="T881" s="308"/>
      <c r="U881" s="308"/>
      <c r="V881" s="308"/>
      <c r="W881" s="308"/>
      <c r="X881" s="308"/>
      <c r="Y881" s="309">
        <v>4.4307600000000003</v>
      </c>
      <c r="Z881" s="310"/>
      <c r="AA881" s="310"/>
      <c r="AB881" s="311"/>
      <c r="AC881" s="313" t="s">
        <v>290</v>
      </c>
      <c r="AD881" s="314"/>
      <c r="AE881" s="314"/>
      <c r="AF881" s="314"/>
      <c r="AG881" s="314"/>
      <c r="AH881" s="315">
        <v>1</v>
      </c>
      <c r="AI881" s="316"/>
      <c r="AJ881" s="316"/>
      <c r="AK881" s="316"/>
      <c r="AL881" s="317">
        <v>97.3</v>
      </c>
      <c r="AM881" s="318"/>
      <c r="AN881" s="318"/>
      <c r="AO881" s="319"/>
      <c r="AP881" s="312"/>
      <c r="AQ881" s="312"/>
      <c r="AR881" s="312"/>
      <c r="AS881" s="312"/>
      <c r="AT881" s="312"/>
      <c r="AU881" s="312"/>
      <c r="AV881" s="312"/>
      <c r="AW881" s="312"/>
      <c r="AX881" s="312"/>
      <c r="AY881">
        <f>COUNTA($C$881)</f>
        <v>1</v>
      </c>
    </row>
    <row r="882" spans="1:51" ht="30" customHeight="1" x14ac:dyDescent="0.15">
      <c r="A882" s="392">
        <v>5</v>
      </c>
      <c r="B882" s="392">
        <v>1</v>
      </c>
      <c r="C882" s="411" t="s">
        <v>718</v>
      </c>
      <c r="D882" s="406"/>
      <c r="E882" s="406"/>
      <c r="F882" s="406"/>
      <c r="G882" s="406"/>
      <c r="H882" s="406"/>
      <c r="I882" s="406"/>
      <c r="J882" s="407">
        <v>6013301007723</v>
      </c>
      <c r="K882" s="408"/>
      <c r="L882" s="408"/>
      <c r="M882" s="408"/>
      <c r="N882" s="408"/>
      <c r="O882" s="408"/>
      <c r="P882" s="307" t="s">
        <v>719</v>
      </c>
      <c r="Q882" s="308"/>
      <c r="R882" s="308"/>
      <c r="S882" s="308"/>
      <c r="T882" s="308"/>
      <c r="U882" s="308"/>
      <c r="V882" s="308"/>
      <c r="W882" s="308"/>
      <c r="X882" s="308"/>
      <c r="Y882" s="309">
        <v>4.130852</v>
      </c>
      <c r="Z882" s="310"/>
      <c r="AA882" s="310"/>
      <c r="AB882" s="311"/>
      <c r="AC882" s="313" t="s">
        <v>290</v>
      </c>
      <c r="AD882" s="314"/>
      <c r="AE882" s="314"/>
      <c r="AF882" s="314"/>
      <c r="AG882" s="314"/>
      <c r="AH882" s="315">
        <v>2</v>
      </c>
      <c r="AI882" s="316"/>
      <c r="AJ882" s="316"/>
      <c r="AK882" s="316"/>
      <c r="AL882" s="317">
        <v>87.4</v>
      </c>
      <c r="AM882" s="318"/>
      <c r="AN882" s="318"/>
      <c r="AO882" s="319"/>
      <c r="AP882" s="312"/>
      <c r="AQ882" s="312"/>
      <c r="AR882" s="312"/>
      <c r="AS882" s="312"/>
      <c r="AT882" s="312"/>
      <c r="AU882" s="312"/>
      <c r="AV882" s="312"/>
      <c r="AW882" s="312"/>
      <c r="AX882" s="312"/>
      <c r="AY882">
        <f>COUNTA($C$882)</f>
        <v>1</v>
      </c>
    </row>
    <row r="883" spans="1:51" ht="30" customHeight="1" x14ac:dyDescent="0.15">
      <c r="A883" s="392">
        <v>6</v>
      </c>
      <c r="B883" s="392">
        <v>1</v>
      </c>
      <c r="C883" s="414" t="s">
        <v>723</v>
      </c>
      <c r="D883" s="415"/>
      <c r="E883" s="415"/>
      <c r="F883" s="415"/>
      <c r="G883" s="415"/>
      <c r="H883" s="415"/>
      <c r="I883" s="416"/>
      <c r="J883" s="407">
        <v>3020001027946</v>
      </c>
      <c r="K883" s="408"/>
      <c r="L883" s="408"/>
      <c r="M883" s="408"/>
      <c r="N883" s="408"/>
      <c r="O883" s="408"/>
      <c r="P883" s="307" t="s">
        <v>724</v>
      </c>
      <c r="Q883" s="308"/>
      <c r="R883" s="308"/>
      <c r="S883" s="308"/>
      <c r="T883" s="308"/>
      <c r="U883" s="308"/>
      <c r="V883" s="308"/>
      <c r="W883" s="308"/>
      <c r="X883" s="308"/>
      <c r="Y883" s="309">
        <v>2.3759999999999999</v>
      </c>
      <c r="Z883" s="310"/>
      <c r="AA883" s="310"/>
      <c r="AB883" s="311"/>
      <c r="AC883" s="313" t="s">
        <v>290</v>
      </c>
      <c r="AD883" s="314"/>
      <c r="AE883" s="314"/>
      <c r="AF883" s="314"/>
      <c r="AG883" s="314"/>
      <c r="AH883" s="315">
        <v>1</v>
      </c>
      <c r="AI883" s="316"/>
      <c r="AJ883" s="316"/>
      <c r="AK883" s="316"/>
      <c r="AL883" s="317">
        <v>72</v>
      </c>
      <c r="AM883" s="318"/>
      <c r="AN883" s="318"/>
      <c r="AO883" s="319"/>
      <c r="AP883" s="312"/>
      <c r="AQ883" s="312"/>
      <c r="AR883" s="312"/>
      <c r="AS883" s="312"/>
      <c r="AT883" s="312"/>
      <c r="AU883" s="312"/>
      <c r="AV883" s="312"/>
      <c r="AW883" s="312"/>
      <c r="AX883" s="312"/>
      <c r="AY883">
        <f>COUNTA($C$883)</f>
        <v>1</v>
      </c>
    </row>
    <row r="884" spans="1:51" ht="30" customHeight="1" x14ac:dyDescent="0.15">
      <c r="A884" s="392">
        <v>7</v>
      </c>
      <c r="B884" s="392">
        <v>1</v>
      </c>
      <c r="C884" s="414" t="s">
        <v>723</v>
      </c>
      <c r="D884" s="415"/>
      <c r="E884" s="415"/>
      <c r="F884" s="415"/>
      <c r="G884" s="415"/>
      <c r="H884" s="415"/>
      <c r="I884" s="416"/>
      <c r="J884" s="407">
        <v>3020001027946</v>
      </c>
      <c r="K884" s="408"/>
      <c r="L884" s="408"/>
      <c r="M884" s="408"/>
      <c r="N884" s="408"/>
      <c r="O884" s="408"/>
      <c r="P884" s="307" t="s">
        <v>725</v>
      </c>
      <c r="Q884" s="308"/>
      <c r="R884" s="308"/>
      <c r="S884" s="308"/>
      <c r="T884" s="308"/>
      <c r="U884" s="308"/>
      <c r="V884" s="308"/>
      <c r="W884" s="308"/>
      <c r="X884" s="308"/>
      <c r="Y884" s="309">
        <v>0.44</v>
      </c>
      <c r="Z884" s="310"/>
      <c r="AA884" s="310"/>
      <c r="AB884" s="311"/>
      <c r="AC884" s="313" t="s">
        <v>296</v>
      </c>
      <c r="AD884" s="314"/>
      <c r="AE884" s="314"/>
      <c r="AF884" s="314"/>
      <c r="AG884" s="314"/>
      <c r="AH884" s="315" t="s">
        <v>772</v>
      </c>
      <c r="AI884" s="316"/>
      <c r="AJ884" s="316"/>
      <c r="AK884" s="316"/>
      <c r="AL884" s="317" t="s">
        <v>772</v>
      </c>
      <c r="AM884" s="318"/>
      <c r="AN884" s="318"/>
      <c r="AO884" s="319"/>
      <c r="AP884" s="312"/>
      <c r="AQ884" s="312"/>
      <c r="AR884" s="312"/>
      <c r="AS884" s="312"/>
      <c r="AT884" s="312"/>
      <c r="AU884" s="312"/>
      <c r="AV884" s="312"/>
      <c r="AW884" s="312"/>
      <c r="AX884" s="312"/>
      <c r="AY884">
        <f>COUNTA($C$884)</f>
        <v>1</v>
      </c>
    </row>
    <row r="885" spans="1:51" ht="30" customHeight="1" x14ac:dyDescent="0.15">
      <c r="A885" s="392">
        <v>8</v>
      </c>
      <c r="B885" s="392">
        <v>1</v>
      </c>
      <c r="C885" s="414" t="s">
        <v>726</v>
      </c>
      <c r="D885" s="415"/>
      <c r="E885" s="415"/>
      <c r="F885" s="415"/>
      <c r="G885" s="415"/>
      <c r="H885" s="415"/>
      <c r="I885" s="416"/>
      <c r="J885" s="407">
        <v>8012401002203</v>
      </c>
      <c r="K885" s="408"/>
      <c r="L885" s="408"/>
      <c r="M885" s="408"/>
      <c r="N885" s="408"/>
      <c r="O885" s="408"/>
      <c r="P885" s="307" t="s">
        <v>727</v>
      </c>
      <c r="Q885" s="308"/>
      <c r="R885" s="308"/>
      <c r="S885" s="308"/>
      <c r="T885" s="308"/>
      <c r="U885" s="308"/>
      <c r="V885" s="308"/>
      <c r="W885" s="308"/>
      <c r="X885" s="308"/>
      <c r="Y885" s="309">
        <v>0.95699999999999996</v>
      </c>
      <c r="Z885" s="310"/>
      <c r="AA885" s="310"/>
      <c r="AB885" s="311"/>
      <c r="AC885" s="313" t="s">
        <v>296</v>
      </c>
      <c r="AD885" s="314"/>
      <c r="AE885" s="314"/>
      <c r="AF885" s="314"/>
      <c r="AG885" s="314"/>
      <c r="AH885" s="315" t="s">
        <v>772</v>
      </c>
      <c r="AI885" s="316"/>
      <c r="AJ885" s="316"/>
      <c r="AK885" s="316"/>
      <c r="AL885" s="317" t="s">
        <v>772</v>
      </c>
      <c r="AM885" s="318"/>
      <c r="AN885" s="318"/>
      <c r="AO885" s="319"/>
      <c r="AP885" s="312"/>
      <c r="AQ885" s="312"/>
      <c r="AR885" s="312"/>
      <c r="AS885" s="312"/>
      <c r="AT885" s="312"/>
      <c r="AU885" s="312"/>
      <c r="AV885" s="312"/>
      <c r="AW885" s="312"/>
      <c r="AX885" s="312"/>
      <c r="AY885">
        <f>COUNTA($C$885)</f>
        <v>1</v>
      </c>
    </row>
    <row r="886" spans="1:51" ht="30" customHeight="1" x14ac:dyDescent="0.15">
      <c r="A886" s="392">
        <v>9</v>
      </c>
      <c r="B886" s="392">
        <v>1</v>
      </c>
      <c r="C886" s="414" t="s">
        <v>726</v>
      </c>
      <c r="D886" s="415"/>
      <c r="E886" s="415"/>
      <c r="F886" s="415"/>
      <c r="G886" s="415"/>
      <c r="H886" s="415"/>
      <c r="I886" s="416"/>
      <c r="J886" s="407">
        <v>8012401002203</v>
      </c>
      <c r="K886" s="408"/>
      <c r="L886" s="408"/>
      <c r="M886" s="408"/>
      <c r="N886" s="408"/>
      <c r="O886" s="408"/>
      <c r="P886" s="307" t="s">
        <v>728</v>
      </c>
      <c r="Q886" s="308"/>
      <c r="R886" s="308"/>
      <c r="S886" s="308"/>
      <c r="T886" s="308"/>
      <c r="U886" s="308"/>
      <c r="V886" s="308"/>
      <c r="W886" s="308"/>
      <c r="X886" s="308"/>
      <c r="Y886" s="309">
        <v>0.88</v>
      </c>
      <c r="Z886" s="310"/>
      <c r="AA886" s="310"/>
      <c r="AB886" s="311"/>
      <c r="AC886" s="313" t="s">
        <v>296</v>
      </c>
      <c r="AD886" s="314"/>
      <c r="AE886" s="314"/>
      <c r="AF886" s="314"/>
      <c r="AG886" s="314"/>
      <c r="AH886" s="315" t="s">
        <v>772</v>
      </c>
      <c r="AI886" s="316"/>
      <c r="AJ886" s="316"/>
      <c r="AK886" s="316"/>
      <c r="AL886" s="317" t="s">
        <v>772</v>
      </c>
      <c r="AM886" s="318"/>
      <c r="AN886" s="318"/>
      <c r="AO886" s="319"/>
      <c r="AP886" s="312"/>
      <c r="AQ886" s="312"/>
      <c r="AR886" s="312"/>
      <c r="AS886" s="312"/>
      <c r="AT886" s="312"/>
      <c r="AU886" s="312"/>
      <c r="AV886" s="312"/>
      <c r="AW886" s="312"/>
      <c r="AX886" s="312"/>
      <c r="AY886">
        <f>COUNTA($C$886)</f>
        <v>1</v>
      </c>
    </row>
    <row r="887" spans="1:51" ht="30" customHeight="1" x14ac:dyDescent="0.15">
      <c r="A887" s="392">
        <v>10</v>
      </c>
      <c r="B887" s="392">
        <v>1</v>
      </c>
      <c r="C887" s="414" t="s">
        <v>726</v>
      </c>
      <c r="D887" s="415"/>
      <c r="E887" s="415"/>
      <c r="F887" s="415"/>
      <c r="G887" s="415"/>
      <c r="H887" s="415"/>
      <c r="I887" s="416"/>
      <c r="J887" s="407">
        <v>8012401002203</v>
      </c>
      <c r="K887" s="408"/>
      <c r="L887" s="408"/>
      <c r="M887" s="408"/>
      <c r="N887" s="408"/>
      <c r="O887" s="408"/>
      <c r="P887" s="307" t="s">
        <v>729</v>
      </c>
      <c r="Q887" s="308"/>
      <c r="R887" s="308"/>
      <c r="S887" s="308"/>
      <c r="T887" s="308"/>
      <c r="U887" s="308"/>
      <c r="V887" s="308"/>
      <c r="W887" s="308"/>
      <c r="X887" s="308"/>
      <c r="Y887" s="309">
        <v>0.88</v>
      </c>
      <c r="Z887" s="310"/>
      <c r="AA887" s="310"/>
      <c r="AB887" s="311"/>
      <c r="AC887" s="313" t="s">
        <v>296</v>
      </c>
      <c r="AD887" s="314"/>
      <c r="AE887" s="314"/>
      <c r="AF887" s="314"/>
      <c r="AG887" s="314"/>
      <c r="AH887" s="315" t="s">
        <v>772</v>
      </c>
      <c r="AI887" s="316"/>
      <c r="AJ887" s="316"/>
      <c r="AK887" s="316"/>
      <c r="AL887" s="317" t="s">
        <v>772</v>
      </c>
      <c r="AM887" s="318"/>
      <c r="AN887" s="318"/>
      <c r="AO887" s="319"/>
      <c r="AP887" s="312"/>
      <c r="AQ887" s="312"/>
      <c r="AR887" s="312"/>
      <c r="AS887" s="312"/>
      <c r="AT887" s="312"/>
      <c r="AU887" s="312"/>
      <c r="AV887" s="312"/>
      <c r="AW887" s="312"/>
      <c r="AX887" s="312"/>
      <c r="AY887">
        <f>COUNTA($C$887)</f>
        <v>1</v>
      </c>
    </row>
    <row r="888" spans="1:51" ht="30" customHeight="1" x14ac:dyDescent="0.15">
      <c r="A888" s="392">
        <v>11</v>
      </c>
      <c r="B888" s="392">
        <v>1</v>
      </c>
      <c r="C888" s="414" t="s">
        <v>730</v>
      </c>
      <c r="D888" s="415"/>
      <c r="E888" s="415"/>
      <c r="F888" s="415"/>
      <c r="G888" s="415"/>
      <c r="H888" s="415"/>
      <c r="I888" s="416"/>
      <c r="J888" s="407">
        <v>3010401097680</v>
      </c>
      <c r="K888" s="408"/>
      <c r="L888" s="408"/>
      <c r="M888" s="408"/>
      <c r="N888" s="408"/>
      <c r="O888" s="408"/>
      <c r="P888" s="307" t="s">
        <v>731</v>
      </c>
      <c r="Q888" s="308"/>
      <c r="R888" s="308"/>
      <c r="S888" s="308"/>
      <c r="T888" s="308"/>
      <c r="U888" s="308"/>
      <c r="V888" s="308"/>
      <c r="W888" s="308"/>
      <c r="X888" s="308"/>
      <c r="Y888" s="309">
        <v>1.98</v>
      </c>
      <c r="Z888" s="310"/>
      <c r="AA888" s="310"/>
      <c r="AB888" s="311"/>
      <c r="AC888" s="313" t="s">
        <v>290</v>
      </c>
      <c r="AD888" s="314"/>
      <c r="AE888" s="314"/>
      <c r="AF888" s="314"/>
      <c r="AG888" s="314"/>
      <c r="AH888" s="315">
        <v>1</v>
      </c>
      <c r="AI888" s="316"/>
      <c r="AJ888" s="316"/>
      <c r="AK888" s="316"/>
      <c r="AL888" s="317">
        <v>100</v>
      </c>
      <c r="AM888" s="318"/>
      <c r="AN888" s="318"/>
      <c r="AO888" s="319"/>
      <c r="AP888" s="312"/>
      <c r="AQ888" s="312"/>
      <c r="AR888" s="312"/>
      <c r="AS888" s="312"/>
      <c r="AT888" s="312"/>
      <c r="AU888" s="312"/>
      <c r="AV888" s="312"/>
      <c r="AW888" s="312"/>
      <c r="AX888" s="312"/>
      <c r="AY888">
        <f>COUNTA($C$888)</f>
        <v>1</v>
      </c>
    </row>
    <row r="889" spans="1:51" ht="30" customHeight="1" x14ac:dyDescent="0.15">
      <c r="A889" s="392">
        <v>12</v>
      </c>
      <c r="B889" s="392">
        <v>1</v>
      </c>
      <c r="C889" s="414" t="s">
        <v>730</v>
      </c>
      <c r="D889" s="415"/>
      <c r="E889" s="415"/>
      <c r="F889" s="415"/>
      <c r="G889" s="415"/>
      <c r="H889" s="415"/>
      <c r="I889" s="416"/>
      <c r="J889" s="407">
        <v>3010401097680</v>
      </c>
      <c r="K889" s="408"/>
      <c r="L889" s="408"/>
      <c r="M889" s="408"/>
      <c r="N889" s="408"/>
      <c r="O889" s="408"/>
      <c r="P889" s="307" t="s">
        <v>732</v>
      </c>
      <c r="Q889" s="308"/>
      <c r="R889" s="308"/>
      <c r="S889" s="308"/>
      <c r="T889" s="308"/>
      <c r="U889" s="308"/>
      <c r="V889" s="308"/>
      <c r="W889" s="308"/>
      <c r="X889" s="308"/>
      <c r="Y889" s="309">
        <v>0.3014</v>
      </c>
      <c r="Z889" s="310"/>
      <c r="AA889" s="310"/>
      <c r="AB889" s="311"/>
      <c r="AC889" s="313" t="s">
        <v>296</v>
      </c>
      <c r="AD889" s="314"/>
      <c r="AE889" s="314"/>
      <c r="AF889" s="314"/>
      <c r="AG889" s="314"/>
      <c r="AH889" s="315" t="s">
        <v>772</v>
      </c>
      <c r="AI889" s="316"/>
      <c r="AJ889" s="316"/>
      <c r="AK889" s="316"/>
      <c r="AL889" s="317" t="s">
        <v>772</v>
      </c>
      <c r="AM889" s="318"/>
      <c r="AN889" s="318"/>
      <c r="AO889" s="319"/>
      <c r="AP889" s="312"/>
      <c r="AQ889" s="312"/>
      <c r="AR889" s="312"/>
      <c r="AS889" s="312"/>
      <c r="AT889" s="312"/>
      <c r="AU889" s="312"/>
      <c r="AV889" s="312"/>
      <c r="AW889" s="312"/>
      <c r="AX889" s="312"/>
      <c r="AY889">
        <f>COUNTA($C$889)</f>
        <v>1</v>
      </c>
    </row>
    <row r="890" spans="1:51" ht="46.5" customHeight="1" x14ac:dyDescent="0.15">
      <c r="A890" s="392">
        <v>13</v>
      </c>
      <c r="B890" s="392">
        <v>1</v>
      </c>
      <c r="C890" s="414" t="s">
        <v>759</v>
      </c>
      <c r="D890" s="415"/>
      <c r="E890" s="415"/>
      <c r="F890" s="415"/>
      <c r="G890" s="415"/>
      <c r="H890" s="415"/>
      <c r="I890" s="416"/>
      <c r="J890" s="407">
        <v>3010401026805</v>
      </c>
      <c r="K890" s="408"/>
      <c r="L890" s="408"/>
      <c r="M890" s="408"/>
      <c r="N890" s="408"/>
      <c r="O890" s="408"/>
      <c r="P890" s="307" t="s">
        <v>733</v>
      </c>
      <c r="Q890" s="308"/>
      <c r="R890" s="308"/>
      <c r="S890" s="308"/>
      <c r="T890" s="308"/>
      <c r="U890" s="308"/>
      <c r="V890" s="308"/>
      <c r="W890" s="308"/>
      <c r="X890" s="308"/>
      <c r="Y890" s="309">
        <v>1.0593410000000001</v>
      </c>
      <c r="Z890" s="310"/>
      <c r="AA890" s="310"/>
      <c r="AB890" s="311"/>
      <c r="AC890" s="313" t="s">
        <v>741</v>
      </c>
      <c r="AD890" s="314"/>
      <c r="AE890" s="314"/>
      <c r="AF890" s="314"/>
      <c r="AG890" s="314"/>
      <c r="AH890" s="315" t="s">
        <v>772</v>
      </c>
      <c r="AI890" s="316"/>
      <c r="AJ890" s="316"/>
      <c r="AK890" s="316"/>
      <c r="AL890" s="317" t="s">
        <v>772</v>
      </c>
      <c r="AM890" s="318"/>
      <c r="AN890" s="318"/>
      <c r="AO890" s="319"/>
      <c r="AP890" s="312"/>
      <c r="AQ890" s="312"/>
      <c r="AR890" s="312"/>
      <c r="AS890" s="312"/>
      <c r="AT890" s="312"/>
      <c r="AU890" s="312"/>
      <c r="AV890" s="312"/>
      <c r="AW890" s="312"/>
      <c r="AX890" s="312"/>
      <c r="AY890">
        <f>COUNTA($C$890)</f>
        <v>1</v>
      </c>
    </row>
    <row r="891" spans="1:51" ht="47.25" customHeight="1" x14ac:dyDescent="0.15">
      <c r="A891" s="392">
        <v>14</v>
      </c>
      <c r="B891" s="392">
        <v>1</v>
      </c>
      <c r="C891" s="414" t="s">
        <v>759</v>
      </c>
      <c r="D891" s="415"/>
      <c r="E891" s="415"/>
      <c r="F891" s="415"/>
      <c r="G891" s="415"/>
      <c r="H891" s="415"/>
      <c r="I891" s="416"/>
      <c r="J891" s="407">
        <v>3010401026805</v>
      </c>
      <c r="K891" s="408"/>
      <c r="L891" s="408"/>
      <c r="M891" s="408"/>
      <c r="N891" s="408"/>
      <c r="O891" s="408"/>
      <c r="P891" s="307" t="s">
        <v>733</v>
      </c>
      <c r="Q891" s="308"/>
      <c r="R891" s="308"/>
      <c r="S891" s="308"/>
      <c r="T891" s="308"/>
      <c r="U891" s="308"/>
      <c r="V891" s="308"/>
      <c r="W891" s="308"/>
      <c r="X891" s="308"/>
      <c r="Y891" s="309">
        <v>1.273488</v>
      </c>
      <c r="Z891" s="310"/>
      <c r="AA891" s="310"/>
      <c r="AB891" s="311"/>
      <c r="AC891" s="313" t="s">
        <v>741</v>
      </c>
      <c r="AD891" s="314"/>
      <c r="AE891" s="314"/>
      <c r="AF891" s="314"/>
      <c r="AG891" s="314"/>
      <c r="AH891" s="315" t="s">
        <v>772</v>
      </c>
      <c r="AI891" s="316"/>
      <c r="AJ891" s="316"/>
      <c r="AK891" s="316"/>
      <c r="AL891" s="317" t="s">
        <v>772</v>
      </c>
      <c r="AM891" s="318"/>
      <c r="AN891" s="318"/>
      <c r="AO891" s="319"/>
      <c r="AP891" s="312"/>
      <c r="AQ891" s="312"/>
      <c r="AR891" s="312"/>
      <c r="AS891" s="312"/>
      <c r="AT891" s="312"/>
      <c r="AU891" s="312"/>
      <c r="AV891" s="312"/>
      <c r="AW891" s="312"/>
      <c r="AX891" s="312"/>
      <c r="AY891">
        <f>COUNTA($C$891)</f>
        <v>1</v>
      </c>
    </row>
    <row r="892" spans="1:51" ht="30" customHeight="1" x14ac:dyDescent="0.15">
      <c r="A892" s="392">
        <v>15</v>
      </c>
      <c r="B892" s="392">
        <v>1</v>
      </c>
      <c r="C892" s="414" t="s">
        <v>734</v>
      </c>
      <c r="D892" s="415"/>
      <c r="E892" s="415"/>
      <c r="F892" s="415"/>
      <c r="G892" s="415"/>
      <c r="H892" s="415"/>
      <c r="I892" s="416"/>
      <c r="J892" s="407">
        <v>7010001146074</v>
      </c>
      <c r="K892" s="408"/>
      <c r="L892" s="408"/>
      <c r="M892" s="408"/>
      <c r="N892" s="408"/>
      <c r="O892" s="408"/>
      <c r="P892" s="307" t="s">
        <v>735</v>
      </c>
      <c r="Q892" s="308"/>
      <c r="R892" s="308"/>
      <c r="S892" s="308"/>
      <c r="T892" s="308"/>
      <c r="U892" s="308"/>
      <c r="V892" s="308"/>
      <c r="W892" s="308"/>
      <c r="X892" s="308"/>
      <c r="Y892" s="309">
        <v>0.83489999999999998</v>
      </c>
      <c r="Z892" s="310"/>
      <c r="AA892" s="310"/>
      <c r="AB892" s="311"/>
      <c r="AC892" s="313" t="s">
        <v>296</v>
      </c>
      <c r="AD892" s="314"/>
      <c r="AE892" s="314"/>
      <c r="AF892" s="314"/>
      <c r="AG892" s="314"/>
      <c r="AH892" s="315" t="s">
        <v>772</v>
      </c>
      <c r="AI892" s="316"/>
      <c r="AJ892" s="316"/>
      <c r="AK892" s="316"/>
      <c r="AL892" s="317" t="s">
        <v>772</v>
      </c>
      <c r="AM892" s="318"/>
      <c r="AN892" s="318"/>
      <c r="AO892" s="319"/>
      <c r="AP892" s="312"/>
      <c r="AQ892" s="312"/>
      <c r="AR892" s="312"/>
      <c r="AS892" s="312"/>
      <c r="AT892" s="312"/>
      <c r="AU892" s="312"/>
      <c r="AV892" s="312"/>
      <c r="AW892" s="312"/>
      <c r="AX892" s="312"/>
      <c r="AY892">
        <f>COUNTA($C$892)</f>
        <v>1</v>
      </c>
    </row>
    <row r="893" spans="1:51" ht="30" customHeight="1" x14ac:dyDescent="0.15">
      <c r="A893" s="392">
        <v>16</v>
      </c>
      <c r="B893" s="392">
        <v>1</v>
      </c>
      <c r="C893" s="414" t="s">
        <v>734</v>
      </c>
      <c r="D893" s="415"/>
      <c r="E893" s="415"/>
      <c r="F893" s="415"/>
      <c r="G893" s="415"/>
      <c r="H893" s="415"/>
      <c r="I893" s="416"/>
      <c r="J893" s="407">
        <v>7010001146074</v>
      </c>
      <c r="K893" s="408"/>
      <c r="L893" s="408"/>
      <c r="M893" s="408"/>
      <c r="N893" s="408"/>
      <c r="O893" s="408"/>
      <c r="P893" s="307" t="s">
        <v>736</v>
      </c>
      <c r="Q893" s="308"/>
      <c r="R893" s="308"/>
      <c r="S893" s="308"/>
      <c r="T893" s="308"/>
      <c r="U893" s="308"/>
      <c r="V893" s="308"/>
      <c r="W893" s="308"/>
      <c r="X893" s="308"/>
      <c r="Y893" s="309">
        <v>0.96799999999999997</v>
      </c>
      <c r="Z893" s="310"/>
      <c r="AA893" s="310"/>
      <c r="AB893" s="311"/>
      <c r="AC893" s="313" t="s">
        <v>296</v>
      </c>
      <c r="AD893" s="314"/>
      <c r="AE893" s="314"/>
      <c r="AF893" s="314"/>
      <c r="AG893" s="314"/>
      <c r="AH893" s="315" t="s">
        <v>772</v>
      </c>
      <c r="AI893" s="316"/>
      <c r="AJ893" s="316"/>
      <c r="AK893" s="316"/>
      <c r="AL893" s="317" t="s">
        <v>772</v>
      </c>
      <c r="AM893" s="318"/>
      <c r="AN893" s="318"/>
      <c r="AO893" s="319"/>
      <c r="AP893" s="312"/>
      <c r="AQ893" s="312"/>
      <c r="AR893" s="312"/>
      <c r="AS893" s="312"/>
      <c r="AT893" s="312"/>
      <c r="AU893" s="312"/>
      <c r="AV893" s="312"/>
      <c r="AW893" s="312"/>
      <c r="AX893" s="312"/>
      <c r="AY893">
        <f>COUNTA($C$893)</f>
        <v>1</v>
      </c>
    </row>
    <row r="894" spans="1:51" s="16" customFormat="1" ht="30" customHeight="1" x14ac:dyDescent="0.15">
      <c r="A894" s="392">
        <v>17</v>
      </c>
      <c r="B894" s="392">
        <v>1</v>
      </c>
      <c r="C894" s="414" t="s">
        <v>734</v>
      </c>
      <c r="D894" s="415"/>
      <c r="E894" s="415"/>
      <c r="F894" s="415"/>
      <c r="G894" s="415"/>
      <c r="H894" s="415"/>
      <c r="I894" s="416"/>
      <c r="J894" s="407">
        <v>7010001146074</v>
      </c>
      <c r="K894" s="408"/>
      <c r="L894" s="408"/>
      <c r="M894" s="408"/>
      <c r="N894" s="408"/>
      <c r="O894" s="408"/>
      <c r="P894" s="307" t="s">
        <v>737</v>
      </c>
      <c r="Q894" s="308"/>
      <c r="R894" s="308"/>
      <c r="S894" s="308"/>
      <c r="T894" s="308"/>
      <c r="U894" s="308"/>
      <c r="V894" s="308"/>
      <c r="W894" s="308"/>
      <c r="X894" s="308"/>
      <c r="Y894" s="309">
        <v>0.26782800000000001</v>
      </c>
      <c r="Z894" s="310"/>
      <c r="AA894" s="310"/>
      <c r="AB894" s="311"/>
      <c r="AC894" s="313" t="s">
        <v>296</v>
      </c>
      <c r="AD894" s="314"/>
      <c r="AE894" s="314"/>
      <c r="AF894" s="314"/>
      <c r="AG894" s="314"/>
      <c r="AH894" s="315" t="s">
        <v>772</v>
      </c>
      <c r="AI894" s="316"/>
      <c r="AJ894" s="316"/>
      <c r="AK894" s="316"/>
      <c r="AL894" s="317" t="s">
        <v>772</v>
      </c>
      <c r="AM894" s="318"/>
      <c r="AN894" s="318"/>
      <c r="AO894" s="319"/>
      <c r="AP894" s="312"/>
      <c r="AQ894" s="312"/>
      <c r="AR894" s="312"/>
      <c r="AS894" s="312"/>
      <c r="AT894" s="312"/>
      <c r="AU894" s="312"/>
      <c r="AV894" s="312"/>
      <c r="AW894" s="312"/>
      <c r="AX894" s="312"/>
      <c r="AY894">
        <f>COUNTA($C$894)</f>
        <v>1</v>
      </c>
    </row>
    <row r="895" spans="1:51" ht="30" customHeight="1" x14ac:dyDescent="0.15">
      <c r="A895" s="392">
        <v>18</v>
      </c>
      <c r="B895" s="392">
        <v>1</v>
      </c>
      <c r="C895" s="414" t="s">
        <v>738</v>
      </c>
      <c r="D895" s="415"/>
      <c r="E895" s="415"/>
      <c r="F895" s="415"/>
      <c r="G895" s="415"/>
      <c r="H895" s="415"/>
      <c r="I895" s="416"/>
      <c r="J895" s="407">
        <v>2010401101773</v>
      </c>
      <c r="K895" s="408"/>
      <c r="L895" s="408"/>
      <c r="M895" s="408"/>
      <c r="N895" s="408"/>
      <c r="O895" s="408"/>
      <c r="P895" s="307" t="s">
        <v>739</v>
      </c>
      <c r="Q895" s="308"/>
      <c r="R895" s="308"/>
      <c r="S895" s="308"/>
      <c r="T895" s="308"/>
      <c r="U895" s="308"/>
      <c r="V895" s="308"/>
      <c r="W895" s="308"/>
      <c r="X895" s="308"/>
      <c r="Y895" s="309">
        <v>0.99439999999999995</v>
      </c>
      <c r="Z895" s="310"/>
      <c r="AA895" s="310"/>
      <c r="AB895" s="311"/>
      <c r="AC895" s="313" t="s">
        <v>296</v>
      </c>
      <c r="AD895" s="314"/>
      <c r="AE895" s="314"/>
      <c r="AF895" s="314"/>
      <c r="AG895" s="314"/>
      <c r="AH895" s="315" t="s">
        <v>772</v>
      </c>
      <c r="AI895" s="316"/>
      <c r="AJ895" s="316"/>
      <c r="AK895" s="316"/>
      <c r="AL895" s="317" t="s">
        <v>772</v>
      </c>
      <c r="AM895" s="318"/>
      <c r="AN895" s="318"/>
      <c r="AO895" s="319"/>
      <c r="AP895" s="312"/>
      <c r="AQ895" s="312"/>
      <c r="AR895" s="312"/>
      <c r="AS895" s="312"/>
      <c r="AT895" s="312"/>
      <c r="AU895" s="312"/>
      <c r="AV895" s="312"/>
      <c r="AW895" s="312"/>
      <c r="AX895" s="312"/>
      <c r="AY895">
        <f>COUNTA($C$895)</f>
        <v>1</v>
      </c>
    </row>
    <row r="896" spans="1:51" ht="30" customHeight="1" x14ac:dyDescent="0.15">
      <c r="A896" s="392">
        <v>19</v>
      </c>
      <c r="B896" s="392">
        <v>1</v>
      </c>
      <c r="C896" s="414" t="s">
        <v>738</v>
      </c>
      <c r="D896" s="415"/>
      <c r="E896" s="415"/>
      <c r="F896" s="415"/>
      <c r="G896" s="415"/>
      <c r="H896" s="415"/>
      <c r="I896" s="416"/>
      <c r="J896" s="407">
        <v>2010401101773</v>
      </c>
      <c r="K896" s="408"/>
      <c r="L896" s="408"/>
      <c r="M896" s="408"/>
      <c r="N896" s="408"/>
      <c r="O896" s="408"/>
      <c r="P896" s="307" t="s">
        <v>740</v>
      </c>
      <c r="Q896" s="308"/>
      <c r="R896" s="308"/>
      <c r="S896" s="308"/>
      <c r="T896" s="308"/>
      <c r="U896" s="308"/>
      <c r="V896" s="308"/>
      <c r="W896" s="308"/>
      <c r="X896" s="308"/>
      <c r="Y896" s="309">
        <v>0.99</v>
      </c>
      <c r="Z896" s="310"/>
      <c r="AA896" s="310"/>
      <c r="AB896" s="311"/>
      <c r="AC896" s="313" t="s">
        <v>296</v>
      </c>
      <c r="AD896" s="314"/>
      <c r="AE896" s="314"/>
      <c r="AF896" s="314"/>
      <c r="AG896" s="314"/>
      <c r="AH896" s="315" t="s">
        <v>772</v>
      </c>
      <c r="AI896" s="316"/>
      <c r="AJ896" s="316"/>
      <c r="AK896" s="316"/>
      <c r="AL896" s="317" t="s">
        <v>772</v>
      </c>
      <c r="AM896" s="318"/>
      <c r="AN896" s="318"/>
      <c r="AO896" s="319"/>
      <c r="AP896" s="312"/>
      <c r="AQ896" s="312"/>
      <c r="AR896" s="312"/>
      <c r="AS896" s="312"/>
      <c r="AT896" s="312"/>
      <c r="AU896" s="312"/>
      <c r="AV896" s="312"/>
      <c r="AW896" s="312"/>
      <c r="AX896" s="312"/>
      <c r="AY896">
        <f>COUNTA($C$896)</f>
        <v>1</v>
      </c>
    </row>
    <row r="897" spans="1:51" ht="30" customHeight="1" x14ac:dyDescent="0.15">
      <c r="A897" s="392">
        <v>20</v>
      </c>
      <c r="B897" s="392">
        <v>1</v>
      </c>
      <c r="C897" s="414" t="s">
        <v>720</v>
      </c>
      <c r="D897" s="415"/>
      <c r="E897" s="415"/>
      <c r="F897" s="415"/>
      <c r="G897" s="415"/>
      <c r="H897" s="415"/>
      <c r="I897" s="416"/>
      <c r="J897" s="407">
        <v>2013101007489</v>
      </c>
      <c r="K897" s="408"/>
      <c r="L897" s="408"/>
      <c r="M897" s="408"/>
      <c r="N897" s="408"/>
      <c r="O897" s="408"/>
      <c r="P897" s="307" t="s">
        <v>721</v>
      </c>
      <c r="Q897" s="308"/>
      <c r="R897" s="308"/>
      <c r="S897" s="308"/>
      <c r="T897" s="308"/>
      <c r="U897" s="308"/>
      <c r="V897" s="308"/>
      <c r="W897" s="308"/>
      <c r="X897" s="308"/>
      <c r="Y897" s="309">
        <v>0.99</v>
      </c>
      <c r="Z897" s="310"/>
      <c r="AA897" s="310"/>
      <c r="AB897" s="311"/>
      <c r="AC897" s="313" t="s">
        <v>296</v>
      </c>
      <c r="AD897" s="314"/>
      <c r="AE897" s="314"/>
      <c r="AF897" s="314"/>
      <c r="AG897" s="314"/>
      <c r="AH897" s="315" t="s">
        <v>772</v>
      </c>
      <c r="AI897" s="316"/>
      <c r="AJ897" s="316"/>
      <c r="AK897" s="316"/>
      <c r="AL897" s="317" t="s">
        <v>772</v>
      </c>
      <c r="AM897" s="318"/>
      <c r="AN897" s="318"/>
      <c r="AO897" s="319"/>
      <c r="AP897" s="312"/>
      <c r="AQ897" s="312"/>
      <c r="AR897" s="312"/>
      <c r="AS897" s="312"/>
      <c r="AT897" s="312"/>
      <c r="AU897" s="312"/>
      <c r="AV897" s="312"/>
      <c r="AW897" s="312"/>
      <c r="AX897" s="312"/>
      <c r="AY897">
        <f>COUNTA($C$897)</f>
        <v>1</v>
      </c>
    </row>
    <row r="898" spans="1:51" ht="30" customHeight="1" x14ac:dyDescent="0.15">
      <c r="A898" s="392">
        <v>21</v>
      </c>
      <c r="B898" s="392">
        <v>1</v>
      </c>
      <c r="C898" s="406" t="s">
        <v>720</v>
      </c>
      <c r="D898" s="406"/>
      <c r="E898" s="406"/>
      <c r="F898" s="406"/>
      <c r="G898" s="406"/>
      <c r="H898" s="406"/>
      <c r="I898" s="406"/>
      <c r="J898" s="407">
        <v>2013101007489</v>
      </c>
      <c r="K898" s="408"/>
      <c r="L898" s="408"/>
      <c r="M898" s="408"/>
      <c r="N898" s="408"/>
      <c r="O898" s="408"/>
      <c r="P898" s="308" t="s">
        <v>722</v>
      </c>
      <c r="Q898" s="308"/>
      <c r="R898" s="308"/>
      <c r="S898" s="308"/>
      <c r="T898" s="308"/>
      <c r="U898" s="308"/>
      <c r="V898" s="308"/>
      <c r="W898" s="308"/>
      <c r="X898" s="308"/>
      <c r="Y898" s="309">
        <v>0.96579999999999999</v>
      </c>
      <c r="Z898" s="310"/>
      <c r="AA898" s="310"/>
      <c r="AB898" s="311"/>
      <c r="AC898" s="313" t="s">
        <v>296</v>
      </c>
      <c r="AD898" s="314"/>
      <c r="AE898" s="314"/>
      <c r="AF898" s="314"/>
      <c r="AG898" s="314"/>
      <c r="AH898" s="315" t="s">
        <v>772</v>
      </c>
      <c r="AI898" s="316"/>
      <c r="AJ898" s="316"/>
      <c r="AK898" s="316"/>
      <c r="AL898" s="317" t="s">
        <v>772</v>
      </c>
      <c r="AM898" s="318"/>
      <c r="AN898" s="318"/>
      <c r="AO898" s="319"/>
      <c r="AP898" s="312"/>
      <c r="AQ898" s="312"/>
      <c r="AR898" s="312"/>
      <c r="AS898" s="312"/>
      <c r="AT898" s="312"/>
      <c r="AU898" s="312"/>
      <c r="AV898" s="312"/>
      <c r="AW898" s="312"/>
      <c r="AX898" s="312"/>
      <c r="AY898">
        <f>COUNTA($C$898)</f>
        <v>1</v>
      </c>
    </row>
    <row r="899" spans="1:51" ht="30" customHeight="1" x14ac:dyDescent="0.15">
      <c r="A899" s="392">
        <v>22</v>
      </c>
      <c r="B899" s="392">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customHeight="1" x14ac:dyDescent="0.15">
      <c r="A900" s="392">
        <v>23</v>
      </c>
      <c r="B900" s="392">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customHeight="1" x14ac:dyDescent="0.15">
      <c r="A901" s="392">
        <v>24</v>
      </c>
      <c r="B901" s="392">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customHeight="1" x14ac:dyDescent="0.15">
      <c r="A902" s="392">
        <v>25</v>
      </c>
      <c r="B902" s="392">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customHeight="1" x14ac:dyDescent="0.15">
      <c r="A903" s="392">
        <v>26</v>
      </c>
      <c r="B903" s="392">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customHeight="1" x14ac:dyDescent="0.15">
      <c r="A904" s="392">
        <v>27</v>
      </c>
      <c r="B904" s="392">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customHeight="1" x14ac:dyDescent="0.15">
      <c r="A905" s="392">
        <v>28</v>
      </c>
      <c r="B905" s="392">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customHeight="1" x14ac:dyDescent="0.15">
      <c r="A906" s="392">
        <v>29</v>
      </c>
      <c r="B906" s="392">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customHeight="1" x14ac:dyDescent="0.15">
      <c r="A907" s="392">
        <v>30</v>
      </c>
      <c r="B907" s="392">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2" t="s">
        <v>221</v>
      </c>
      <c r="K910" s="94"/>
      <c r="L910" s="94"/>
      <c r="M910" s="94"/>
      <c r="N910" s="94"/>
      <c r="O910" s="94"/>
      <c r="P910" s="326" t="s">
        <v>196</v>
      </c>
      <c r="Q910" s="326"/>
      <c r="R910" s="326"/>
      <c r="S910" s="326"/>
      <c r="T910" s="326"/>
      <c r="U910" s="326"/>
      <c r="V910" s="326"/>
      <c r="W910" s="326"/>
      <c r="X910" s="326"/>
      <c r="Y910" s="336" t="s">
        <v>219</v>
      </c>
      <c r="Z910" s="337"/>
      <c r="AA910" s="337"/>
      <c r="AB910" s="337"/>
      <c r="AC910" s="262" t="s">
        <v>258</v>
      </c>
      <c r="AD910" s="262"/>
      <c r="AE910" s="262"/>
      <c r="AF910" s="262"/>
      <c r="AG910" s="262"/>
      <c r="AH910" s="336" t="s">
        <v>286</v>
      </c>
      <c r="AI910" s="338"/>
      <c r="AJ910" s="338"/>
      <c r="AK910" s="338"/>
      <c r="AL910" s="338" t="s">
        <v>21</v>
      </c>
      <c r="AM910" s="338"/>
      <c r="AN910" s="338"/>
      <c r="AO910" s="412"/>
      <c r="AP910" s="413" t="s">
        <v>222</v>
      </c>
      <c r="AQ910" s="413"/>
      <c r="AR910" s="413"/>
      <c r="AS910" s="413"/>
      <c r="AT910" s="413"/>
      <c r="AU910" s="413"/>
      <c r="AV910" s="413"/>
      <c r="AW910" s="413"/>
      <c r="AX910" s="413"/>
      <c r="AY910">
        <f t="shared" ref="AY910:AY911" si="119">$AY$908</f>
        <v>1</v>
      </c>
    </row>
    <row r="911" spans="1:51" ht="30" customHeight="1" x14ac:dyDescent="0.15">
      <c r="A911" s="392">
        <v>1</v>
      </c>
      <c r="B911" s="392">
        <v>1</v>
      </c>
      <c r="C911" s="411" t="s">
        <v>742</v>
      </c>
      <c r="D911" s="406"/>
      <c r="E911" s="406"/>
      <c r="F911" s="406"/>
      <c r="G911" s="406"/>
      <c r="H911" s="406"/>
      <c r="I911" s="406"/>
      <c r="J911" s="407">
        <v>2010001033475</v>
      </c>
      <c r="K911" s="408"/>
      <c r="L911" s="408"/>
      <c r="M911" s="408"/>
      <c r="N911" s="408"/>
      <c r="O911" s="408"/>
      <c r="P911" s="307" t="s">
        <v>743</v>
      </c>
      <c r="Q911" s="308"/>
      <c r="R911" s="308"/>
      <c r="S911" s="308"/>
      <c r="T911" s="308"/>
      <c r="U911" s="308"/>
      <c r="V911" s="308"/>
      <c r="W911" s="308"/>
      <c r="X911" s="308"/>
      <c r="Y911" s="309">
        <v>2.6697600000000001</v>
      </c>
      <c r="Z911" s="310"/>
      <c r="AA911" s="310"/>
      <c r="AB911" s="311"/>
      <c r="AC911" s="313" t="s">
        <v>741</v>
      </c>
      <c r="AD911" s="314"/>
      <c r="AE911" s="314"/>
      <c r="AF911" s="314"/>
      <c r="AG911" s="314"/>
      <c r="AH911" s="409" t="s">
        <v>772</v>
      </c>
      <c r="AI911" s="410"/>
      <c r="AJ911" s="410"/>
      <c r="AK911" s="410"/>
      <c r="AL911" s="317" t="s">
        <v>772</v>
      </c>
      <c r="AM911" s="318"/>
      <c r="AN911" s="318"/>
      <c r="AO911" s="319"/>
      <c r="AP911" s="312"/>
      <c r="AQ911" s="312"/>
      <c r="AR911" s="312"/>
      <c r="AS911" s="312"/>
      <c r="AT911" s="312"/>
      <c r="AU911" s="312"/>
      <c r="AV911" s="312"/>
      <c r="AW911" s="312"/>
      <c r="AX911" s="312"/>
      <c r="AY911">
        <f t="shared" si="119"/>
        <v>1</v>
      </c>
    </row>
    <row r="912" spans="1:51" ht="30" customHeight="1" x14ac:dyDescent="0.15">
      <c r="A912" s="392">
        <v>2</v>
      </c>
      <c r="B912" s="392">
        <v>1</v>
      </c>
      <c r="C912" s="411" t="s">
        <v>744</v>
      </c>
      <c r="D912" s="406"/>
      <c r="E912" s="406"/>
      <c r="F912" s="406"/>
      <c r="G912" s="406"/>
      <c r="H912" s="406"/>
      <c r="I912" s="406"/>
      <c r="J912" s="407">
        <v>3020001090176</v>
      </c>
      <c r="K912" s="408"/>
      <c r="L912" s="408"/>
      <c r="M912" s="408"/>
      <c r="N912" s="408"/>
      <c r="O912" s="408"/>
      <c r="P912" s="307" t="s">
        <v>745</v>
      </c>
      <c r="Q912" s="308"/>
      <c r="R912" s="308"/>
      <c r="S912" s="308"/>
      <c r="T912" s="308"/>
      <c r="U912" s="308"/>
      <c r="V912" s="308"/>
      <c r="W912" s="308"/>
      <c r="X912" s="308"/>
      <c r="Y912" s="309">
        <v>1.7215879999999999</v>
      </c>
      <c r="Z912" s="310"/>
      <c r="AA912" s="310"/>
      <c r="AB912" s="311"/>
      <c r="AC912" s="313" t="s">
        <v>741</v>
      </c>
      <c r="AD912" s="314"/>
      <c r="AE912" s="314"/>
      <c r="AF912" s="314"/>
      <c r="AG912" s="314"/>
      <c r="AH912" s="409" t="s">
        <v>772</v>
      </c>
      <c r="AI912" s="410"/>
      <c r="AJ912" s="410"/>
      <c r="AK912" s="410"/>
      <c r="AL912" s="317" t="s">
        <v>772</v>
      </c>
      <c r="AM912" s="318"/>
      <c r="AN912" s="318"/>
      <c r="AO912" s="319"/>
      <c r="AP912" s="312"/>
      <c r="AQ912" s="312"/>
      <c r="AR912" s="312"/>
      <c r="AS912" s="312"/>
      <c r="AT912" s="312"/>
      <c r="AU912" s="312"/>
      <c r="AV912" s="312"/>
      <c r="AW912" s="312"/>
      <c r="AX912" s="312"/>
      <c r="AY912">
        <f>COUNTA($C$912)</f>
        <v>1</v>
      </c>
    </row>
    <row r="913" spans="1:51" ht="30" customHeight="1" x14ac:dyDescent="0.15">
      <c r="A913" s="392">
        <v>3</v>
      </c>
      <c r="B913" s="392">
        <v>1</v>
      </c>
      <c r="C913" s="411" t="s">
        <v>746</v>
      </c>
      <c r="D913" s="406"/>
      <c r="E913" s="406"/>
      <c r="F913" s="406"/>
      <c r="G913" s="406"/>
      <c r="H913" s="406"/>
      <c r="I913" s="406"/>
      <c r="J913" s="407">
        <v>3010001028689</v>
      </c>
      <c r="K913" s="408"/>
      <c r="L913" s="408"/>
      <c r="M913" s="408"/>
      <c r="N913" s="408"/>
      <c r="O913" s="408"/>
      <c r="P913" s="307" t="s">
        <v>747</v>
      </c>
      <c r="Q913" s="308"/>
      <c r="R913" s="308"/>
      <c r="S913" s="308"/>
      <c r="T913" s="308"/>
      <c r="U913" s="308"/>
      <c r="V913" s="308"/>
      <c r="W913" s="308"/>
      <c r="X913" s="308"/>
      <c r="Y913" s="309">
        <v>1.67184</v>
      </c>
      <c r="Z913" s="310"/>
      <c r="AA913" s="310"/>
      <c r="AB913" s="311"/>
      <c r="AC913" s="313" t="s">
        <v>741</v>
      </c>
      <c r="AD913" s="314"/>
      <c r="AE913" s="314"/>
      <c r="AF913" s="314"/>
      <c r="AG913" s="314"/>
      <c r="AH913" s="315" t="s">
        <v>772</v>
      </c>
      <c r="AI913" s="316"/>
      <c r="AJ913" s="316"/>
      <c r="AK913" s="316"/>
      <c r="AL913" s="317" t="s">
        <v>772</v>
      </c>
      <c r="AM913" s="318"/>
      <c r="AN913" s="318"/>
      <c r="AO913" s="319"/>
      <c r="AP913" s="312"/>
      <c r="AQ913" s="312"/>
      <c r="AR913" s="312"/>
      <c r="AS913" s="312"/>
      <c r="AT913" s="312"/>
      <c r="AU913" s="312"/>
      <c r="AV913" s="312"/>
      <c r="AW913" s="312"/>
      <c r="AX913" s="312"/>
      <c r="AY913">
        <f>COUNTA($C$913)</f>
        <v>1</v>
      </c>
    </row>
    <row r="914" spans="1:51" ht="30" customHeight="1" x14ac:dyDescent="0.15">
      <c r="A914" s="392">
        <v>4</v>
      </c>
      <c r="B914" s="392">
        <v>1</v>
      </c>
      <c r="C914" s="411" t="s">
        <v>748</v>
      </c>
      <c r="D914" s="406"/>
      <c r="E914" s="406"/>
      <c r="F914" s="406"/>
      <c r="G914" s="406"/>
      <c r="H914" s="406"/>
      <c r="I914" s="406"/>
      <c r="J914" s="407">
        <v>6011001009718</v>
      </c>
      <c r="K914" s="408"/>
      <c r="L914" s="408"/>
      <c r="M914" s="408"/>
      <c r="N914" s="408"/>
      <c r="O914" s="408"/>
      <c r="P914" s="307" t="s">
        <v>749</v>
      </c>
      <c r="Q914" s="308"/>
      <c r="R914" s="308"/>
      <c r="S914" s="308"/>
      <c r="T914" s="308"/>
      <c r="U914" s="308"/>
      <c r="V914" s="308"/>
      <c r="W914" s="308"/>
      <c r="X914" s="308"/>
      <c r="Y914" s="309">
        <v>1.32192</v>
      </c>
      <c r="Z914" s="310"/>
      <c r="AA914" s="310"/>
      <c r="AB914" s="311"/>
      <c r="AC914" s="313" t="s">
        <v>741</v>
      </c>
      <c r="AD914" s="314"/>
      <c r="AE914" s="314"/>
      <c r="AF914" s="314"/>
      <c r="AG914" s="314"/>
      <c r="AH914" s="315" t="s">
        <v>772</v>
      </c>
      <c r="AI914" s="316"/>
      <c r="AJ914" s="316"/>
      <c r="AK914" s="316"/>
      <c r="AL914" s="317" t="s">
        <v>772</v>
      </c>
      <c r="AM914" s="318"/>
      <c r="AN914" s="318"/>
      <c r="AO914" s="319"/>
      <c r="AP914" s="312"/>
      <c r="AQ914" s="312"/>
      <c r="AR914" s="312"/>
      <c r="AS914" s="312"/>
      <c r="AT914" s="312"/>
      <c r="AU914" s="312"/>
      <c r="AV914" s="312"/>
      <c r="AW914" s="312"/>
      <c r="AX914" s="312"/>
      <c r="AY914">
        <f>COUNTA($C$914)</f>
        <v>1</v>
      </c>
    </row>
    <row r="915" spans="1:51" ht="30" customHeight="1" x14ac:dyDescent="0.15">
      <c r="A915" s="392">
        <v>5</v>
      </c>
      <c r="B915" s="392">
        <v>1</v>
      </c>
      <c r="C915" s="411" t="s">
        <v>750</v>
      </c>
      <c r="D915" s="406"/>
      <c r="E915" s="406"/>
      <c r="F915" s="406"/>
      <c r="G915" s="406"/>
      <c r="H915" s="406"/>
      <c r="I915" s="406"/>
      <c r="J915" s="407">
        <v>6011001018116</v>
      </c>
      <c r="K915" s="408"/>
      <c r="L915" s="408"/>
      <c r="M915" s="408"/>
      <c r="N915" s="408"/>
      <c r="O915" s="408"/>
      <c r="P915" s="307" t="s">
        <v>751</v>
      </c>
      <c r="Q915" s="308"/>
      <c r="R915" s="308"/>
      <c r="S915" s="308"/>
      <c r="T915" s="308"/>
      <c r="U915" s="308"/>
      <c r="V915" s="308"/>
      <c r="W915" s="308"/>
      <c r="X915" s="308"/>
      <c r="Y915" s="309">
        <v>1.0353680000000001</v>
      </c>
      <c r="Z915" s="310"/>
      <c r="AA915" s="310"/>
      <c r="AB915" s="311"/>
      <c r="AC915" s="313" t="s">
        <v>79</v>
      </c>
      <c r="AD915" s="314"/>
      <c r="AE915" s="314"/>
      <c r="AF915" s="314"/>
      <c r="AG915" s="314"/>
      <c r="AH915" s="315" t="s">
        <v>772</v>
      </c>
      <c r="AI915" s="316"/>
      <c r="AJ915" s="316"/>
      <c r="AK915" s="316"/>
      <c r="AL915" s="317" t="s">
        <v>772</v>
      </c>
      <c r="AM915" s="318"/>
      <c r="AN915" s="318"/>
      <c r="AO915" s="319"/>
      <c r="AP915" s="312"/>
      <c r="AQ915" s="312"/>
      <c r="AR915" s="312"/>
      <c r="AS915" s="312"/>
      <c r="AT915" s="312"/>
      <c r="AU915" s="312"/>
      <c r="AV915" s="312"/>
      <c r="AW915" s="312"/>
      <c r="AX915" s="312"/>
      <c r="AY915">
        <f>COUNTA($C$915)</f>
        <v>1</v>
      </c>
    </row>
    <row r="916" spans="1:51" ht="30" customHeight="1" x14ac:dyDescent="0.15">
      <c r="A916" s="392">
        <v>6</v>
      </c>
      <c r="B916" s="392">
        <v>1</v>
      </c>
      <c r="C916" s="411" t="s">
        <v>752</v>
      </c>
      <c r="D916" s="406"/>
      <c r="E916" s="406"/>
      <c r="F916" s="406"/>
      <c r="G916" s="406"/>
      <c r="H916" s="406"/>
      <c r="I916" s="406"/>
      <c r="J916" s="407">
        <v>7010401056220</v>
      </c>
      <c r="K916" s="408"/>
      <c r="L916" s="408"/>
      <c r="M916" s="408"/>
      <c r="N916" s="408"/>
      <c r="O916" s="408"/>
      <c r="P916" s="307" t="s">
        <v>751</v>
      </c>
      <c r="Q916" s="308"/>
      <c r="R916" s="308"/>
      <c r="S916" s="308"/>
      <c r="T916" s="308"/>
      <c r="U916" s="308"/>
      <c r="V916" s="308"/>
      <c r="W916" s="308"/>
      <c r="X916" s="308"/>
      <c r="Y916" s="309">
        <v>0.33280900000000002</v>
      </c>
      <c r="Z916" s="310"/>
      <c r="AA916" s="310"/>
      <c r="AB916" s="311"/>
      <c r="AC916" s="313" t="s">
        <v>79</v>
      </c>
      <c r="AD916" s="314"/>
      <c r="AE916" s="314"/>
      <c r="AF916" s="314"/>
      <c r="AG916" s="314"/>
      <c r="AH916" s="315" t="s">
        <v>772</v>
      </c>
      <c r="AI916" s="316"/>
      <c r="AJ916" s="316"/>
      <c r="AK916" s="316"/>
      <c r="AL916" s="317" t="s">
        <v>772</v>
      </c>
      <c r="AM916" s="318"/>
      <c r="AN916" s="318"/>
      <c r="AO916" s="319"/>
      <c r="AP916" s="312"/>
      <c r="AQ916" s="312"/>
      <c r="AR916" s="312"/>
      <c r="AS916" s="312"/>
      <c r="AT916" s="312"/>
      <c r="AU916" s="312"/>
      <c r="AV916" s="312"/>
      <c r="AW916" s="312"/>
      <c r="AX916" s="312"/>
      <c r="AY916">
        <f>COUNTA($C$916)</f>
        <v>1</v>
      </c>
    </row>
    <row r="917" spans="1:51" ht="30" customHeight="1" x14ac:dyDescent="0.15">
      <c r="A917" s="392">
        <v>7</v>
      </c>
      <c r="B917" s="392">
        <v>1</v>
      </c>
      <c r="C917" s="411" t="s">
        <v>753</v>
      </c>
      <c r="D917" s="406"/>
      <c r="E917" s="406"/>
      <c r="F917" s="406"/>
      <c r="G917" s="406"/>
      <c r="H917" s="406"/>
      <c r="I917" s="406"/>
      <c r="J917" s="407" t="s">
        <v>772</v>
      </c>
      <c r="K917" s="408"/>
      <c r="L917" s="408"/>
      <c r="M917" s="408"/>
      <c r="N917" s="408"/>
      <c r="O917" s="408"/>
      <c r="P917" s="307" t="s">
        <v>754</v>
      </c>
      <c r="Q917" s="308"/>
      <c r="R917" s="308"/>
      <c r="S917" s="308"/>
      <c r="T917" s="308"/>
      <c r="U917" s="308"/>
      <c r="V917" s="308"/>
      <c r="W917" s="308"/>
      <c r="X917" s="308"/>
      <c r="Y917" s="309">
        <v>0.18101600000000001</v>
      </c>
      <c r="Z917" s="310"/>
      <c r="AA917" s="310"/>
      <c r="AB917" s="311"/>
      <c r="AC917" s="313" t="s">
        <v>79</v>
      </c>
      <c r="AD917" s="314"/>
      <c r="AE917" s="314"/>
      <c r="AF917" s="314"/>
      <c r="AG917" s="314"/>
      <c r="AH917" s="315" t="s">
        <v>772</v>
      </c>
      <c r="AI917" s="316"/>
      <c r="AJ917" s="316"/>
      <c r="AK917" s="316"/>
      <c r="AL917" s="317" t="s">
        <v>772</v>
      </c>
      <c r="AM917" s="318"/>
      <c r="AN917" s="318"/>
      <c r="AO917" s="319"/>
      <c r="AP917" s="312"/>
      <c r="AQ917" s="312"/>
      <c r="AR917" s="312"/>
      <c r="AS917" s="312"/>
      <c r="AT917" s="312"/>
      <c r="AU917" s="312"/>
      <c r="AV917" s="312"/>
      <c r="AW917" s="312"/>
      <c r="AX917" s="312"/>
      <c r="AY917">
        <f>COUNTA($C$917)</f>
        <v>1</v>
      </c>
    </row>
    <row r="918" spans="1:51" ht="30" customHeight="1" x14ac:dyDescent="0.15">
      <c r="A918" s="392">
        <v>8</v>
      </c>
      <c r="B918" s="392">
        <v>1</v>
      </c>
      <c r="C918" s="411" t="s">
        <v>755</v>
      </c>
      <c r="D918" s="406"/>
      <c r="E918" s="406"/>
      <c r="F918" s="406"/>
      <c r="G918" s="406"/>
      <c r="H918" s="406"/>
      <c r="I918" s="406"/>
      <c r="J918" s="407">
        <v>9013401005070</v>
      </c>
      <c r="K918" s="408"/>
      <c r="L918" s="408"/>
      <c r="M918" s="408"/>
      <c r="N918" s="408"/>
      <c r="O918" s="408"/>
      <c r="P918" s="307" t="s">
        <v>756</v>
      </c>
      <c r="Q918" s="308"/>
      <c r="R918" s="308"/>
      <c r="S918" s="308"/>
      <c r="T918" s="308"/>
      <c r="U918" s="308"/>
      <c r="V918" s="308"/>
      <c r="W918" s="308"/>
      <c r="X918" s="308"/>
      <c r="Y918" s="309">
        <v>0.165132</v>
      </c>
      <c r="Z918" s="310"/>
      <c r="AA918" s="310"/>
      <c r="AB918" s="311"/>
      <c r="AC918" s="313" t="s">
        <v>296</v>
      </c>
      <c r="AD918" s="314"/>
      <c r="AE918" s="314"/>
      <c r="AF918" s="314"/>
      <c r="AG918" s="314"/>
      <c r="AH918" s="315" t="s">
        <v>772</v>
      </c>
      <c r="AI918" s="316"/>
      <c r="AJ918" s="316"/>
      <c r="AK918" s="316"/>
      <c r="AL918" s="317" t="s">
        <v>772</v>
      </c>
      <c r="AM918" s="318"/>
      <c r="AN918" s="318"/>
      <c r="AO918" s="319"/>
      <c r="AP918" s="312"/>
      <c r="AQ918" s="312"/>
      <c r="AR918" s="312"/>
      <c r="AS918" s="312"/>
      <c r="AT918" s="312"/>
      <c r="AU918" s="312"/>
      <c r="AV918" s="312"/>
      <c r="AW918" s="312"/>
      <c r="AX918" s="312"/>
      <c r="AY918">
        <f>COUNTA($C$918)</f>
        <v>1</v>
      </c>
    </row>
    <row r="919" spans="1:51" ht="46.5" customHeight="1" x14ac:dyDescent="0.15">
      <c r="A919" s="392">
        <v>9</v>
      </c>
      <c r="B919" s="392">
        <v>1</v>
      </c>
      <c r="C919" s="411" t="s">
        <v>759</v>
      </c>
      <c r="D919" s="406"/>
      <c r="E919" s="406"/>
      <c r="F919" s="406"/>
      <c r="G919" s="406"/>
      <c r="H919" s="406"/>
      <c r="I919" s="406"/>
      <c r="J919" s="407">
        <v>3010401026805</v>
      </c>
      <c r="K919" s="408"/>
      <c r="L919" s="408"/>
      <c r="M919" s="408"/>
      <c r="N919" s="408"/>
      <c r="O919" s="408"/>
      <c r="P919" s="307" t="s">
        <v>766</v>
      </c>
      <c r="Q919" s="308"/>
      <c r="R919" s="308"/>
      <c r="S919" s="308"/>
      <c r="T919" s="308"/>
      <c r="U919" s="308"/>
      <c r="V919" s="308"/>
      <c r="W919" s="308"/>
      <c r="X919" s="308"/>
      <c r="Y919" s="309">
        <v>0.13200000000000001</v>
      </c>
      <c r="Z919" s="310"/>
      <c r="AA919" s="310"/>
      <c r="AB919" s="311"/>
      <c r="AC919" s="313" t="s">
        <v>741</v>
      </c>
      <c r="AD919" s="314"/>
      <c r="AE919" s="314"/>
      <c r="AF919" s="314"/>
      <c r="AG919" s="314"/>
      <c r="AH919" s="315" t="s">
        <v>772</v>
      </c>
      <c r="AI919" s="316"/>
      <c r="AJ919" s="316"/>
      <c r="AK919" s="316"/>
      <c r="AL919" s="317" t="s">
        <v>772</v>
      </c>
      <c r="AM919" s="318"/>
      <c r="AN919" s="318"/>
      <c r="AO919" s="319"/>
      <c r="AP919" s="312"/>
      <c r="AQ919" s="312"/>
      <c r="AR919" s="312"/>
      <c r="AS919" s="312"/>
      <c r="AT919" s="312"/>
      <c r="AU919" s="312"/>
      <c r="AV919" s="312"/>
      <c r="AW919" s="312"/>
      <c r="AX919" s="312"/>
      <c r="AY919">
        <f>COUNTA($C$919)</f>
        <v>1</v>
      </c>
    </row>
    <row r="920" spans="1:51" ht="46.5" customHeight="1" x14ac:dyDescent="0.15">
      <c r="A920" s="392">
        <v>10</v>
      </c>
      <c r="B920" s="392">
        <v>1</v>
      </c>
      <c r="C920" s="411" t="s">
        <v>759</v>
      </c>
      <c r="D920" s="406"/>
      <c r="E920" s="406"/>
      <c r="F920" s="406"/>
      <c r="G920" s="406"/>
      <c r="H920" s="406"/>
      <c r="I920" s="406"/>
      <c r="J920" s="407">
        <v>3010401026805</v>
      </c>
      <c r="K920" s="408"/>
      <c r="L920" s="408"/>
      <c r="M920" s="408"/>
      <c r="N920" s="408"/>
      <c r="O920" s="408"/>
      <c r="P920" s="307" t="s">
        <v>766</v>
      </c>
      <c r="Q920" s="308"/>
      <c r="R920" s="308"/>
      <c r="S920" s="308"/>
      <c r="T920" s="308"/>
      <c r="U920" s="308"/>
      <c r="V920" s="308"/>
      <c r="W920" s="308"/>
      <c r="X920" s="308"/>
      <c r="Y920" s="309">
        <v>1.452E-2</v>
      </c>
      <c r="Z920" s="310"/>
      <c r="AA920" s="310"/>
      <c r="AB920" s="311"/>
      <c r="AC920" s="313" t="s">
        <v>741</v>
      </c>
      <c r="AD920" s="314"/>
      <c r="AE920" s="314"/>
      <c r="AF920" s="314"/>
      <c r="AG920" s="314"/>
      <c r="AH920" s="315" t="s">
        <v>772</v>
      </c>
      <c r="AI920" s="316"/>
      <c r="AJ920" s="316"/>
      <c r="AK920" s="316"/>
      <c r="AL920" s="317" t="s">
        <v>772</v>
      </c>
      <c r="AM920" s="318"/>
      <c r="AN920" s="318"/>
      <c r="AO920" s="319"/>
      <c r="AP920" s="312"/>
      <c r="AQ920" s="312"/>
      <c r="AR920" s="312"/>
      <c r="AS920" s="312"/>
      <c r="AT920" s="312"/>
      <c r="AU920" s="312"/>
      <c r="AV920" s="312"/>
      <c r="AW920" s="312"/>
      <c r="AX920" s="312"/>
      <c r="AY920">
        <f>COUNTA($C$920)</f>
        <v>1</v>
      </c>
    </row>
    <row r="921" spans="1:51" ht="30" customHeight="1" x14ac:dyDescent="0.15">
      <c r="A921" s="392">
        <v>11</v>
      </c>
      <c r="B921" s="392">
        <v>1</v>
      </c>
      <c r="C921" s="411" t="s">
        <v>757</v>
      </c>
      <c r="D921" s="406"/>
      <c r="E921" s="406"/>
      <c r="F921" s="406"/>
      <c r="G921" s="406"/>
      <c r="H921" s="406"/>
      <c r="I921" s="406"/>
      <c r="J921" s="407">
        <v>1011001102576</v>
      </c>
      <c r="K921" s="408"/>
      <c r="L921" s="408"/>
      <c r="M921" s="408"/>
      <c r="N921" s="408"/>
      <c r="O921" s="408"/>
      <c r="P921" s="307" t="s">
        <v>758</v>
      </c>
      <c r="Q921" s="308"/>
      <c r="R921" s="308"/>
      <c r="S921" s="308"/>
      <c r="T921" s="308"/>
      <c r="U921" s="308"/>
      <c r="V921" s="308"/>
      <c r="W921" s="308"/>
      <c r="X921" s="308"/>
      <c r="Y921" s="309">
        <v>0.06</v>
      </c>
      <c r="Z921" s="310"/>
      <c r="AA921" s="310"/>
      <c r="AB921" s="311"/>
      <c r="AC921" s="313" t="s">
        <v>296</v>
      </c>
      <c r="AD921" s="314"/>
      <c r="AE921" s="314"/>
      <c r="AF921" s="314"/>
      <c r="AG921" s="314"/>
      <c r="AH921" s="315" t="s">
        <v>772</v>
      </c>
      <c r="AI921" s="316"/>
      <c r="AJ921" s="316"/>
      <c r="AK921" s="316"/>
      <c r="AL921" s="317" t="s">
        <v>772</v>
      </c>
      <c r="AM921" s="318"/>
      <c r="AN921" s="318"/>
      <c r="AO921" s="319"/>
      <c r="AP921" s="312"/>
      <c r="AQ921" s="312"/>
      <c r="AR921" s="312"/>
      <c r="AS921" s="312"/>
      <c r="AT921" s="312"/>
      <c r="AU921" s="312"/>
      <c r="AV921" s="312"/>
      <c r="AW921" s="312"/>
      <c r="AX921" s="312"/>
      <c r="AY921">
        <f>COUNTA($C$921)</f>
        <v>1</v>
      </c>
    </row>
    <row r="922" spans="1:51" ht="30" customHeight="1" x14ac:dyDescent="0.15">
      <c r="A922" s="392">
        <v>12</v>
      </c>
      <c r="B922" s="392">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221</v>
      </c>
      <c r="K943" s="94"/>
      <c r="L943" s="94"/>
      <c r="M943" s="94"/>
      <c r="N943" s="94"/>
      <c r="O943" s="94"/>
      <c r="P943" s="326" t="s">
        <v>196</v>
      </c>
      <c r="Q943" s="326"/>
      <c r="R943" s="326"/>
      <c r="S943" s="326"/>
      <c r="T943" s="326"/>
      <c r="U943" s="326"/>
      <c r="V943" s="326"/>
      <c r="W943" s="326"/>
      <c r="X943" s="326"/>
      <c r="Y943" s="336" t="s">
        <v>219</v>
      </c>
      <c r="Z943" s="337"/>
      <c r="AA943" s="337"/>
      <c r="AB943" s="337"/>
      <c r="AC943" s="262" t="s">
        <v>258</v>
      </c>
      <c r="AD943" s="262"/>
      <c r="AE943" s="262"/>
      <c r="AF943" s="262"/>
      <c r="AG943" s="262"/>
      <c r="AH943" s="336" t="s">
        <v>286</v>
      </c>
      <c r="AI943" s="338"/>
      <c r="AJ943" s="338"/>
      <c r="AK943" s="338"/>
      <c r="AL943" s="338" t="s">
        <v>21</v>
      </c>
      <c r="AM943" s="338"/>
      <c r="AN943" s="338"/>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09"/>
      <c r="Z944" s="310"/>
      <c r="AA944" s="310"/>
      <c r="AB944" s="311"/>
      <c r="AC944" s="313"/>
      <c r="AD944" s="314"/>
      <c r="AE944" s="314"/>
      <c r="AF944" s="314"/>
      <c r="AG944" s="314"/>
      <c r="AH944" s="409"/>
      <c r="AI944" s="410"/>
      <c r="AJ944" s="410"/>
      <c r="AK944" s="410"/>
      <c r="AL944" s="317"/>
      <c r="AM944" s="318"/>
      <c r="AN944" s="318"/>
      <c r="AO944" s="319"/>
      <c r="AP944" s="312"/>
      <c r="AQ944" s="312"/>
      <c r="AR944" s="312"/>
      <c r="AS944" s="312"/>
      <c r="AT944" s="312"/>
      <c r="AU944" s="312"/>
      <c r="AV944" s="312"/>
      <c r="AW944" s="312"/>
      <c r="AX944" s="312"/>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09"/>
      <c r="Z945" s="310"/>
      <c r="AA945" s="310"/>
      <c r="AB945" s="311"/>
      <c r="AC945" s="313"/>
      <c r="AD945" s="314"/>
      <c r="AE945" s="314"/>
      <c r="AF945" s="314"/>
      <c r="AG945" s="314"/>
      <c r="AH945" s="409"/>
      <c r="AI945" s="410"/>
      <c r="AJ945" s="410"/>
      <c r="AK945" s="410"/>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307"/>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307"/>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221</v>
      </c>
      <c r="K976" s="94"/>
      <c r="L976" s="94"/>
      <c r="M976" s="94"/>
      <c r="N976" s="94"/>
      <c r="O976" s="94"/>
      <c r="P976" s="326" t="s">
        <v>196</v>
      </c>
      <c r="Q976" s="326"/>
      <c r="R976" s="326"/>
      <c r="S976" s="326"/>
      <c r="T976" s="326"/>
      <c r="U976" s="326"/>
      <c r="V976" s="326"/>
      <c r="W976" s="326"/>
      <c r="X976" s="326"/>
      <c r="Y976" s="336" t="s">
        <v>219</v>
      </c>
      <c r="Z976" s="337"/>
      <c r="AA976" s="337"/>
      <c r="AB976" s="337"/>
      <c r="AC976" s="262" t="s">
        <v>258</v>
      </c>
      <c r="AD976" s="262"/>
      <c r="AE976" s="262"/>
      <c r="AF976" s="262"/>
      <c r="AG976" s="262"/>
      <c r="AH976" s="336" t="s">
        <v>286</v>
      </c>
      <c r="AI976" s="338"/>
      <c r="AJ976" s="338"/>
      <c r="AK976" s="338"/>
      <c r="AL976" s="338" t="s">
        <v>21</v>
      </c>
      <c r="AM976" s="338"/>
      <c r="AN976" s="338"/>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09"/>
      <c r="Z977" s="310"/>
      <c r="AA977" s="310"/>
      <c r="AB977" s="311"/>
      <c r="AC977" s="313"/>
      <c r="AD977" s="314"/>
      <c r="AE977" s="314"/>
      <c r="AF977" s="314"/>
      <c r="AG977" s="314"/>
      <c r="AH977" s="409"/>
      <c r="AI977" s="410"/>
      <c r="AJ977" s="410"/>
      <c r="AK977" s="410"/>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09"/>
      <c r="Z978" s="310"/>
      <c r="AA978" s="310"/>
      <c r="AB978" s="311"/>
      <c r="AC978" s="313"/>
      <c r="AD978" s="314"/>
      <c r="AE978" s="314"/>
      <c r="AF978" s="314"/>
      <c r="AG978" s="314"/>
      <c r="AH978" s="409"/>
      <c r="AI978" s="410"/>
      <c r="AJ978" s="410"/>
      <c r="AK978" s="410"/>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307"/>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307"/>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221</v>
      </c>
      <c r="K1009" s="94"/>
      <c r="L1009" s="94"/>
      <c r="M1009" s="94"/>
      <c r="N1009" s="94"/>
      <c r="O1009" s="94"/>
      <c r="P1009" s="326" t="s">
        <v>196</v>
      </c>
      <c r="Q1009" s="326"/>
      <c r="R1009" s="326"/>
      <c r="S1009" s="326"/>
      <c r="T1009" s="326"/>
      <c r="U1009" s="326"/>
      <c r="V1009" s="326"/>
      <c r="W1009" s="326"/>
      <c r="X1009" s="326"/>
      <c r="Y1009" s="336" t="s">
        <v>219</v>
      </c>
      <c r="Z1009" s="337"/>
      <c r="AA1009" s="337"/>
      <c r="AB1009" s="337"/>
      <c r="AC1009" s="262" t="s">
        <v>258</v>
      </c>
      <c r="AD1009" s="262"/>
      <c r="AE1009" s="262"/>
      <c r="AF1009" s="262"/>
      <c r="AG1009" s="262"/>
      <c r="AH1009" s="336" t="s">
        <v>286</v>
      </c>
      <c r="AI1009" s="338"/>
      <c r="AJ1009" s="338"/>
      <c r="AK1009" s="338"/>
      <c r="AL1009" s="338" t="s">
        <v>21</v>
      </c>
      <c r="AM1009" s="338"/>
      <c r="AN1009" s="338"/>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09"/>
      <c r="Z1010" s="310"/>
      <c r="AA1010" s="310"/>
      <c r="AB1010" s="311"/>
      <c r="AC1010" s="313"/>
      <c r="AD1010" s="314"/>
      <c r="AE1010" s="314"/>
      <c r="AF1010" s="314"/>
      <c r="AG1010" s="314"/>
      <c r="AH1010" s="409"/>
      <c r="AI1010" s="410"/>
      <c r="AJ1010" s="410"/>
      <c r="AK1010" s="410"/>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09"/>
      <c r="Z1011" s="310"/>
      <c r="AA1011" s="310"/>
      <c r="AB1011" s="311"/>
      <c r="AC1011" s="313"/>
      <c r="AD1011" s="314"/>
      <c r="AE1011" s="314"/>
      <c r="AF1011" s="314"/>
      <c r="AG1011" s="314"/>
      <c r="AH1011" s="409"/>
      <c r="AI1011" s="410"/>
      <c r="AJ1011" s="410"/>
      <c r="AK1011" s="410"/>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307"/>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307"/>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221</v>
      </c>
      <c r="K1042" s="94"/>
      <c r="L1042" s="94"/>
      <c r="M1042" s="94"/>
      <c r="N1042" s="94"/>
      <c r="O1042" s="94"/>
      <c r="P1042" s="326" t="s">
        <v>196</v>
      </c>
      <c r="Q1042" s="326"/>
      <c r="R1042" s="326"/>
      <c r="S1042" s="326"/>
      <c r="T1042" s="326"/>
      <c r="U1042" s="326"/>
      <c r="V1042" s="326"/>
      <c r="W1042" s="326"/>
      <c r="X1042" s="326"/>
      <c r="Y1042" s="336" t="s">
        <v>219</v>
      </c>
      <c r="Z1042" s="337"/>
      <c r="AA1042" s="337"/>
      <c r="AB1042" s="337"/>
      <c r="AC1042" s="262" t="s">
        <v>258</v>
      </c>
      <c r="AD1042" s="262"/>
      <c r="AE1042" s="262"/>
      <c r="AF1042" s="262"/>
      <c r="AG1042" s="262"/>
      <c r="AH1042" s="336" t="s">
        <v>286</v>
      </c>
      <c r="AI1042" s="338"/>
      <c r="AJ1042" s="338"/>
      <c r="AK1042" s="338"/>
      <c r="AL1042" s="338" t="s">
        <v>21</v>
      </c>
      <c r="AM1042" s="338"/>
      <c r="AN1042" s="338"/>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09"/>
      <c r="Z1043" s="310"/>
      <c r="AA1043" s="310"/>
      <c r="AB1043" s="311"/>
      <c r="AC1043" s="313"/>
      <c r="AD1043" s="314"/>
      <c r="AE1043" s="314"/>
      <c r="AF1043" s="314"/>
      <c r="AG1043" s="314"/>
      <c r="AH1043" s="409"/>
      <c r="AI1043" s="410"/>
      <c r="AJ1043" s="410"/>
      <c r="AK1043" s="410"/>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09"/>
      <c r="Z1044" s="310"/>
      <c r="AA1044" s="310"/>
      <c r="AB1044" s="311"/>
      <c r="AC1044" s="313"/>
      <c r="AD1044" s="314"/>
      <c r="AE1044" s="314"/>
      <c r="AF1044" s="314"/>
      <c r="AG1044" s="314"/>
      <c r="AH1044" s="409"/>
      <c r="AI1044" s="410"/>
      <c r="AJ1044" s="410"/>
      <c r="AK1044" s="410"/>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307"/>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307"/>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221</v>
      </c>
      <c r="K1075" s="94"/>
      <c r="L1075" s="94"/>
      <c r="M1075" s="94"/>
      <c r="N1075" s="94"/>
      <c r="O1075" s="94"/>
      <c r="P1075" s="326" t="s">
        <v>196</v>
      </c>
      <c r="Q1075" s="326"/>
      <c r="R1075" s="326"/>
      <c r="S1075" s="326"/>
      <c r="T1075" s="326"/>
      <c r="U1075" s="326"/>
      <c r="V1075" s="326"/>
      <c r="W1075" s="326"/>
      <c r="X1075" s="326"/>
      <c r="Y1075" s="336" t="s">
        <v>219</v>
      </c>
      <c r="Z1075" s="337"/>
      <c r="AA1075" s="337"/>
      <c r="AB1075" s="337"/>
      <c r="AC1075" s="262" t="s">
        <v>258</v>
      </c>
      <c r="AD1075" s="262"/>
      <c r="AE1075" s="262"/>
      <c r="AF1075" s="262"/>
      <c r="AG1075" s="262"/>
      <c r="AH1075" s="336" t="s">
        <v>286</v>
      </c>
      <c r="AI1075" s="338"/>
      <c r="AJ1075" s="338"/>
      <c r="AK1075" s="338"/>
      <c r="AL1075" s="338" t="s">
        <v>21</v>
      </c>
      <c r="AM1075" s="338"/>
      <c r="AN1075" s="338"/>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09"/>
      <c r="Z1076" s="310"/>
      <c r="AA1076" s="310"/>
      <c r="AB1076" s="311"/>
      <c r="AC1076" s="313"/>
      <c r="AD1076" s="314"/>
      <c r="AE1076" s="314"/>
      <c r="AF1076" s="314"/>
      <c r="AG1076" s="314"/>
      <c r="AH1076" s="409"/>
      <c r="AI1076" s="410"/>
      <c r="AJ1076" s="410"/>
      <c r="AK1076" s="410"/>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09"/>
      <c r="Z1077" s="310"/>
      <c r="AA1077" s="310"/>
      <c r="AB1077" s="311"/>
      <c r="AC1077" s="313"/>
      <c r="AD1077" s="314"/>
      <c r="AE1077" s="314"/>
      <c r="AF1077" s="314"/>
      <c r="AG1077" s="314"/>
      <c r="AH1077" s="409"/>
      <c r="AI1077" s="410"/>
      <c r="AJ1077" s="410"/>
      <c r="AK1077" s="410"/>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307"/>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307"/>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78" t="s">
        <v>249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8" t="s">
        <v>264</v>
      </c>
      <c r="AM1106" s="949"/>
      <c r="AN1106" s="94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81"/>
      <c r="E1109" s="262" t="s">
        <v>214</v>
      </c>
      <c r="F1109" s="881"/>
      <c r="G1109" s="881"/>
      <c r="H1109" s="881"/>
      <c r="I1109" s="881"/>
      <c r="J1109" s="262" t="s">
        <v>221</v>
      </c>
      <c r="K1109" s="262"/>
      <c r="L1109" s="262"/>
      <c r="M1109" s="262"/>
      <c r="N1109" s="262"/>
      <c r="O1109" s="262"/>
      <c r="P1109" s="336" t="s">
        <v>27</v>
      </c>
      <c r="Q1109" s="336"/>
      <c r="R1109" s="336"/>
      <c r="S1109" s="336"/>
      <c r="T1109" s="336"/>
      <c r="U1109" s="336"/>
      <c r="V1109" s="336"/>
      <c r="W1109" s="336"/>
      <c r="X1109" s="336"/>
      <c r="Y1109" s="262" t="s">
        <v>223</v>
      </c>
      <c r="Z1109" s="881"/>
      <c r="AA1109" s="881"/>
      <c r="AB1109" s="881"/>
      <c r="AC1109" s="262" t="s">
        <v>197</v>
      </c>
      <c r="AD1109" s="262"/>
      <c r="AE1109" s="262"/>
      <c r="AF1109" s="262"/>
      <c r="AG1109" s="262"/>
      <c r="AH1109" s="336" t="s">
        <v>210</v>
      </c>
      <c r="AI1109" s="337"/>
      <c r="AJ1109" s="337"/>
      <c r="AK1109" s="337"/>
      <c r="AL1109" s="337" t="s">
        <v>21</v>
      </c>
      <c r="AM1109" s="337"/>
      <c r="AN1109" s="337"/>
      <c r="AO1109" s="885"/>
      <c r="AP1109" s="413" t="s">
        <v>250</v>
      </c>
      <c r="AQ1109" s="413"/>
      <c r="AR1109" s="413"/>
      <c r="AS1109" s="413"/>
      <c r="AT1109" s="413"/>
      <c r="AU1109" s="413"/>
      <c r="AV1109" s="413"/>
      <c r="AW1109" s="413"/>
      <c r="AX1109" s="413"/>
    </row>
    <row r="1110" spans="1:51" ht="30" customHeight="1" x14ac:dyDescent="0.15">
      <c r="A1110" s="392">
        <v>1</v>
      </c>
      <c r="B1110" s="392">
        <v>1</v>
      </c>
      <c r="C1110" s="883" t="s">
        <v>767</v>
      </c>
      <c r="D1110" s="884"/>
      <c r="E1110" s="247" t="s">
        <v>769</v>
      </c>
      <c r="F1110" s="882"/>
      <c r="G1110" s="882"/>
      <c r="H1110" s="882"/>
      <c r="I1110" s="882"/>
      <c r="J1110" s="407">
        <v>3020001090176</v>
      </c>
      <c r="K1110" s="408"/>
      <c r="L1110" s="408"/>
      <c r="M1110" s="408"/>
      <c r="N1110" s="408"/>
      <c r="O1110" s="408"/>
      <c r="P1110" s="307" t="s">
        <v>770</v>
      </c>
      <c r="Q1110" s="308"/>
      <c r="R1110" s="308"/>
      <c r="S1110" s="308"/>
      <c r="T1110" s="308"/>
      <c r="U1110" s="308"/>
      <c r="V1110" s="308"/>
      <c r="W1110" s="308"/>
      <c r="X1110" s="308"/>
      <c r="Y1110" s="309">
        <v>9.1999999999999993</v>
      </c>
      <c r="Z1110" s="310"/>
      <c r="AA1110" s="310"/>
      <c r="AB1110" s="311"/>
      <c r="AC1110" s="313" t="s">
        <v>290</v>
      </c>
      <c r="AD1110" s="314"/>
      <c r="AE1110" s="314"/>
      <c r="AF1110" s="314"/>
      <c r="AG1110" s="314"/>
      <c r="AH1110" s="315">
        <v>1</v>
      </c>
      <c r="AI1110" s="316"/>
      <c r="AJ1110" s="316"/>
      <c r="AK1110" s="316"/>
      <c r="AL1110" s="317">
        <v>96.7</v>
      </c>
      <c r="AM1110" s="318"/>
      <c r="AN1110" s="318"/>
      <c r="AO1110" s="319"/>
      <c r="AP1110" s="312"/>
      <c r="AQ1110" s="312"/>
      <c r="AR1110" s="312"/>
      <c r="AS1110" s="312"/>
      <c r="AT1110" s="312"/>
      <c r="AU1110" s="312"/>
      <c r="AV1110" s="312"/>
      <c r="AW1110" s="312"/>
      <c r="AX1110" s="312"/>
    </row>
    <row r="1111" spans="1:51" ht="73.5" customHeight="1" x14ac:dyDescent="0.15">
      <c r="A1111" s="392">
        <v>2</v>
      </c>
      <c r="B1111" s="392">
        <v>1</v>
      </c>
      <c r="C1111" s="884" t="s">
        <v>768</v>
      </c>
      <c r="D1111" s="884"/>
      <c r="E1111" s="247" t="s">
        <v>759</v>
      </c>
      <c r="F1111" s="882"/>
      <c r="G1111" s="882"/>
      <c r="H1111" s="882"/>
      <c r="I1111" s="882"/>
      <c r="J1111" s="407">
        <v>3010401026805</v>
      </c>
      <c r="K1111" s="408"/>
      <c r="L1111" s="408"/>
      <c r="M1111" s="408"/>
      <c r="N1111" s="408"/>
      <c r="O1111" s="408"/>
      <c r="P1111" s="307" t="s">
        <v>771</v>
      </c>
      <c r="Q1111" s="308"/>
      <c r="R1111" s="308"/>
      <c r="S1111" s="308"/>
      <c r="T1111" s="308"/>
      <c r="U1111" s="308"/>
      <c r="V1111" s="308"/>
      <c r="W1111" s="308"/>
      <c r="X1111" s="308"/>
      <c r="Y1111" s="309">
        <v>4.2</v>
      </c>
      <c r="Z1111" s="310"/>
      <c r="AA1111" s="310"/>
      <c r="AB1111" s="311"/>
      <c r="AC1111" s="313" t="s">
        <v>290</v>
      </c>
      <c r="AD1111" s="314"/>
      <c r="AE1111" s="314"/>
      <c r="AF1111" s="314"/>
      <c r="AG1111" s="314"/>
      <c r="AH1111" s="315">
        <v>1</v>
      </c>
      <c r="AI1111" s="316"/>
      <c r="AJ1111" s="316"/>
      <c r="AK1111" s="316"/>
      <c r="AL1111" s="317">
        <v>70.7</v>
      </c>
      <c r="AM1111" s="318"/>
      <c r="AN1111" s="318"/>
      <c r="AO1111" s="319"/>
      <c r="AP1111" s="312"/>
      <c r="AQ1111" s="312"/>
      <c r="AR1111" s="312"/>
      <c r="AS1111" s="312"/>
      <c r="AT1111" s="312"/>
      <c r="AU1111" s="312"/>
      <c r="AV1111" s="312"/>
      <c r="AW1111" s="312"/>
      <c r="AX1111" s="312"/>
      <c r="AY1111">
        <f>COUNTA($E$1111)</f>
        <v>1</v>
      </c>
    </row>
    <row r="1112" spans="1:51" ht="30" customHeight="1" x14ac:dyDescent="0.15">
      <c r="A1112" s="392">
        <v>3</v>
      </c>
      <c r="B1112" s="392">
        <v>1</v>
      </c>
      <c r="C1112" s="884"/>
      <c r="D1112" s="884"/>
      <c r="E1112" s="882"/>
      <c r="F1112" s="882"/>
      <c r="G1112" s="882"/>
      <c r="H1112" s="882"/>
      <c r="I1112" s="882"/>
      <c r="J1112" s="407"/>
      <c r="K1112" s="408"/>
      <c r="L1112" s="408"/>
      <c r="M1112" s="408"/>
      <c r="N1112" s="408"/>
      <c r="O1112" s="408"/>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customHeight="1" x14ac:dyDescent="0.15">
      <c r="A1113" s="392">
        <v>4</v>
      </c>
      <c r="B1113" s="392">
        <v>1</v>
      </c>
      <c r="C1113" s="884"/>
      <c r="D1113" s="884"/>
      <c r="E1113" s="882"/>
      <c r="F1113" s="882"/>
      <c r="G1113" s="882"/>
      <c r="H1113" s="882"/>
      <c r="I1113" s="882"/>
      <c r="J1113" s="407"/>
      <c r="K1113" s="408"/>
      <c r="L1113" s="408"/>
      <c r="M1113" s="408"/>
      <c r="N1113" s="408"/>
      <c r="O1113" s="408"/>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customHeight="1" x14ac:dyDescent="0.15">
      <c r="A1114" s="392">
        <v>5</v>
      </c>
      <c r="B1114" s="392">
        <v>1</v>
      </c>
      <c r="C1114" s="884"/>
      <c r="D1114" s="884"/>
      <c r="E1114" s="882"/>
      <c r="F1114" s="882"/>
      <c r="G1114" s="882"/>
      <c r="H1114" s="882"/>
      <c r="I1114" s="882"/>
      <c r="J1114" s="407"/>
      <c r="K1114" s="408"/>
      <c r="L1114" s="408"/>
      <c r="M1114" s="408"/>
      <c r="N1114" s="408"/>
      <c r="O1114" s="408"/>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92">
        <v>6</v>
      </c>
      <c r="B1115" s="392">
        <v>1</v>
      </c>
      <c r="C1115" s="884"/>
      <c r="D1115" s="884"/>
      <c r="E1115" s="882"/>
      <c r="F1115" s="882"/>
      <c r="G1115" s="882"/>
      <c r="H1115" s="882"/>
      <c r="I1115" s="882"/>
      <c r="J1115" s="407"/>
      <c r="K1115" s="408"/>
      <c r="L1115" s="408"/>
      <c r="M1115" s="408"/>
      <c r="N1115" s="408"/>
      <c r="O1115" s="408"/>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92">
        <v>7</v>
      </c>
      <c r="B1116" s="392">
        <v>1</v>
      </c>
      <c r="C1116" s="884"/>
      <c r="D1116" s="884"/>
      <c r="E1116" s="882"/>
      <c r="F1116" s="882"/>
      <c r="G1116" s="882"/>
      <c r="H1116" s="882"/>
      <c r="I1116" s="882"/>
      <c r="J1116" s="407"/>
      <c r="K1116" s="408"/>
      <c r="L1116" s="408"/>
      <c r="M1116" s="408"/>
      <c r="N1116" s="408"/>
      <c r="O1116" s="408"/>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92">
        <v>8</v>
      </c>
      <c r="B1117" s="392">
        <v>1</v>
      </c>
      <c r="C1117" s="884"/>
      <c r="D1117" s="884"/>
      <c r="E1117" s="882"/>
      <c r="F1117" s="882"/>
      <c r="G1117" s="882"/>
      <c r="H1117" s="882"/>
      <c r="I1117" s="882"/>
      <c r="J1117" s="407"/>
      <c r="K1117" s="408"/>
      <c r="L1117" s="408"/>
      <c r="M1117" s="408"/>
      <c r="N1117" s="408"/>
      <c r="O1117" s="408"/>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92">
        <v>9</v>
      </c>
      <c r="B1118" s="392">
        <v>1</v>
      </c>
      <c r="C1118" s="884"/>
      <c r="D1118" s="884"/>
      <c r="E1118" s="882"/>
      <c r="F1118" s="882"/>
      <c r="G1118" s="882"/>
      <c r="H1118" s="882"/>
      <c r="I1118" s="882"/>
      <c r="J1118" s="407"/>
      <c r="K1118" s="408"/>
      <c r="L1118" s="408"/>
      <c r="M1118" s="408"/>
      <c r="N1118" s="408"/>
      <c r="O1118" s="408"/>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92">
        <v>10</v>
      </c>
      <c r="B1119" s="392">
        <v>1</v>
      </c>
      <c r="C1119" s="884"/>
      <c r="D1119" s="884"/>
      <c r="E1119" s="882"/>
      <c r="F1119" s="882"/>
      <c r="G1119" s="882"/>
      <c r="H1119" s="882"/>
      <c r="I1119" s="882"/>
      <c r="J1119" s="407"/>
      <c r="K1119" s="408"/>
      <c r="L1119" s="408"/>
      <c r="M1119" s="408"/>
      <c r="N1119" s="408"/>
      <c r="O1119" s="408"/>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92">
        <v>11</v>
      </c>
      <c r="B1120" s="392">
        <v>1</v>
      </c>
      <c r="C1120" s="884"/>
      <c r="D1120" s="884"/>
      <c r="E1120" s="882"/>
      <c r="F1120" s="882"/>
      <c r="G1120" s="882"/>
      <c r="H1120" s="882"/>
      <c r="I1120" s="882"/>
      <c r="J1120" s="407"/>
      <c r="K1120" s="408"/>
      <c r="L1120" s="408"/>
      <c r="M1120" s="408"/>
      <c r="N1120" s="408"/>
      <c r="O1120" s="408"/>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92">
        <v>12</v>
      </c>
      <c r="B1121" s="392">
        <v>1</v>
      </c>
      <c r="C1121" s="884"/>
      <c r="D1121" s="884"/>
      <c r="E1121" s="882"/>
      <c r="F1121" s="882"/>
      <c r="G1121" s="882"/>
      <c r="H1121" s="882"/>
      <c r="I1121" s="882"/>
      <c r="J1121" s="407"/>
      <c r="K1121" s="408"/>
      <c r="L1121" s="408"/>
      <c r="M1121" s="408"/>
      <c r="N1121" s="408"/>
      <c r="O1121" s="408"/>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92">
        <v>13</v>
      </c>
      <c r="B1122" s="392">
        <v>1</v>
      </c>
      <c r="C1122" s="884"/>
      <c r="D1122" s="884"/>
      <c r="E1122" s="882"/>
      <c r="F1122" s="882"/>
      <c r="G1122" s="882"/>
      <c r="H1122" s="882"/>
      <c r="I1122" s="882"/>
      <c r="J1122" s="407"/>
      <c r="K1122" s="408"/>
      <c r="L1122" s="408"/>
      <c r="M1122" s="408"/>
      <c r="N1122" s="408"/>
      <c r="O1122" s="408"/>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92">
        <v>14</v>
      </c>
      <c r="B1123" s="392">
        <v>1</v>
      </c>
      <c r="C1123" s="884"/>
      <c r="D1123" s="884"/>
      <c r="E1123" s="882"/>
      <c r="F1123" s="882"/>
      <c r="G1123" s="882"/>
      <c r="H1123" s="882"/>
      <c r="I1123" s="882"/>
      <c r="J1123" s="407"/>
      <c r="K1123" s="408"/>
      <c r="L1123" s="408"/>
      <c r="M1123" s="408"/>
      <c r="N1123" s="408"/>
      <c r="O1123" s="408"/>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92">
        <v>15</v>
      </c>
      <c r="B1124" s="392">
        <v>1</v>
      </c>
      <c r="C1124" s="884"/>
      <c r="D1124" s="884"/>
      <c r="E1124" s="882"/>
      <c r="F1124" s="882"/>
      <c r="G1124" s="882"/>
      <c r="H1124" s="882"/>
      <c r="I1124" s="882"/>
      <c r="J1124" s="407"/>
      <c r="K1124" s="408"/>
      <c r="L1124" s="408"/>
      <c r="M1124" s="408"/>
      <c r="N1124" s="408"/>
      <c r="O1124" s="408"/>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92">
        <v>16</v>
      </c>
      <c r="B1125" s="392">
        <v>1</v>
      </c>
      <c r="C1125" s="884"/>
      <c r="D1125" s="884"/>
      <c r="E1125" s="882"/>
      <c r="F1125" s="882"/>
      <c r="G1125" s="882"/>
      <c r="H1125" s="882"/>
      <c r="I1125" s="882"/>
      <c r="J1125" s="407"/>
      <c r="K1125" s="408"/>
      <c r="L1125" s="408"/>
      <c r="M1125" s="408"/>
      <c r="N1125" s="408"/>
      <c r="O1125" s="408"/>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92">
        <v>17</v>
      </c>
      <c r="B1126" s="392">
        <v>1</v>
      </c>
      <c r="C1126" s="884"/>
      <c r="D1126" s="884"/>
      <c r="E1126" s="882"/>
      <c r="F1126" s="882"/>
      <c r="G1126" s="882"/>
      <c r="H1126" s="882"/>
      <c r="I1126" s="882"/>
      <c r="J1126" s="407"/>
      <c r="K1126" s="408"/>
      <c r="L1126" s="408"/>
      <c r="M1126" s="408"/>
      <c r="N1126" s="408"/>
      <c r="O1126" s="408"/>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92">
        <v>18</v>
      </c>
      <c r="B1127" s="392">
        <v>1</v>
      </c>
      <c r="C1127" s="884"/>
      <c r="D1127" s="884"/>
      <c r="E1127" s="247"/>
      <c r="F1127" s="882"/>
      <c r="G1127" s="882"/>
      <c r="H1127" s="882"/>
      <c r="I1127" s="882"/>
      <c r="J1127" s="407"/>
      <c r="K1127" s="408"/>
      <c r="L1127" s="408"/>
      <c r="M1127" s="408"/>
      <c r="N1127" s="408"/>
      <c r="O1127" s="408"/>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92">
        <v>19</v>
      </c>
      <c r="B1128" s="392">
        <v>1</v>
      </c>
      <c r="C1128" s="884"/>
      <c r="D1128" s="884"/>
      <c r="E1128" s="882"/>
      <c r="F1128" s="882"/>
      <c r="G1128" s="882"/>
      <c r="H1128" s="882"/>
      <c r="I1128" s="882"/>
      <c r="J1128" s="407"/>
      <c r="K1128" s="408"/>
      <c r="L1128" s="408"/>
      <c r="M1128" s="408"/>
      <c r="N1128" s="408"/>
      <c r="O1128" s="408"/>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92">
        <v>20</v>
      </c>
      <c r="B1129" s="392">
        <v>1</v>
      </c>
      <c r="C1129" s="884"/>
      <c r="D1129" s="884"/>
      <c r="E1129" s="882"/>
      <c r="F1129" s="882"/>
      <c r="G1129" s="882"/>
      <c r="H1129" s="882"/>
      <c r="I1129" s="882"/>
      <c r="J1129" s="407"/>
      <c r="K1129" s="408"/>
      <c r="L1129" s="408"/>
      <c r="M1129" s="408"/>
      <c r="N1129" s="408"/>
      <c r="O1129" s="408"/>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92">
        <v>21</v>
      </c>
      <c r="B1130" s="392">
        <v>1</v>
      </c>
      <c r="C1130" s="884"/>
      <c r="D1130" s="884"/>
      <c r="E1130" s="882"/>
      <c r="F1130" s="882"/>
      <c r="G1130" s="882"/>
      <c r="H1130" s="882"/>
      <c r="I1130" s="882"/>
      <c r="J1130" s="407"/>
      <c r="K1130" s="408"/>
      <c r="L1130" s="408"/>
      <c r="M1130" s="408"/>
      <c r="N1130" s="408"/>
      <c r="O1130" s="408"/>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92">
        <v>22</v>
      </c>
      <c r="B1131" s="392">
        <v>1</v>
      </c>
      <c r="C1131" s="884"/>
      <c r="D1131" s="884"/>
      <c r="E1131" s="882"/>
      <c r="F1131" s="882"/>
      <c r="G1131" s="882"/>
      <c r="H1131" s="882"/>
      <c r="I1131" s="882"/>
      <c r="J1131" s="407"/>
      <c r="K1131" s="408"/>
      <c r="L1131" s="408"/>
      <c r="M1131" s="408"/>
      <c r="N1131" s="408"/>
      <c r="O1131" s="408"/>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92">
        <v>23</v>
      </c>
      <c r="B1132" s="392">
        <v>1</v>
      </c>
      <c r="C1132" s="884"/>
      <c r="D1132" s="884"/>
      <c r="E1132" s="882"/>
      <c r="F1132" s="882"/>
      <c r="G1132" s="882"/>
      <c r="H1132" s="882"/>
      <c r="I1132" s="882"/>
      <c r="J1132" s="407"/>
      <c r="K1132" s="408"/>
      <c r="L1132" s="408"/>
      <c r="M1132" s="408"/>
      <c r="N1132" s="408"/>
      <c r="O1132" s="408"/>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92">
        <v>24</v>
      </c>
      <c r="B1133" s="392">
        <v>1</v>
      </c>
      <c r="C1133" s="884"/>
      <c r="D1133" s="884"/>
      <c r="E1133" s="882"/>
      <c r="F1133" s="882"/>
      <c r="G1133" s="882"/>
      <c r="H1133" s="882"/>
      <c r="I1133" s="882"/>
      <c r="J1133" s="407"/>
      <c r="K1133" s="408"/>
      <c r="L1133" s="408"/>
      <c r="M1133" s="408"/>
      <c r="N1133" s="408"/>
      <c r="O1133" s="408"/>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92">
        <v>25</v>
      </c>
      <c r="B1134" s="392">
        <v>1</v>
      </c>
      <c r="C1134" s="884"/>
      <c r="D1134" s="884"/>
      <c r="E1134" s="882"/>
      <c r="F1134" s="882"/>
      <c r="G1134" s="882"/>
      <c r="H1134" s="882"/>
      <c r="I1134" s="882"/>
      <c r="J1134" s="407"/>
      <c r="K1134" s="408"/>
      <c r="L1134" s="408"/>
      <c r="M1134" s="408"/>
      <c r="N1134" s="408"/>
      <c r="O1134" s="408"/>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92">
        <v>26</v>
      </c>
      <c r="B1135" s="392">
        <v>1</v>
      </c>
      <c r="C1135" s="884"/>
      <c r="D1135" s="884"/>
      <c r="E1135" s="882"/>
      <c r="F1135" s="882"/>
      <c r="G1135" s="882"/>
      <c r="H1135" s="882"/>
      <c r="I1135" s="882"/>
      <c r="J1135" s="407"/>
      <c r="K1135" s="408"/>
      <c r="L1135" s="408"/>
      <c r="M1135" s="408"/>
      <c r="N1135" s="408"/>
      <c r="O1135" s="408"/>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92">
        <v>27</v>
      </c>
      <c r="B1136" s="392">
        <v>1</v>
      </c>
      <c r="C1136" s="884"/>
      <c r="D1136" s="884"/>
      <c r="E1136" s="882"/>
      <c r="F1136" s="882"/>
      <c r="G1136" s="882"/>
      <c r="H1136" s="882"/>
      <c r="I1136" s="882"/>
      <c r="J1136" s="407"/>
      <c r="K1136" s="408"/>
      <c r="L1136" s="408"/>
      <c r="M1136" s="408"/>
      <c r="N1136" s="408"/>
      <c r="O1136" s="408"/>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92">
        <v>28</v>
      </c>
      <c r="B1137" s="392">
        <v>1</v>
      </c>
      <c r="C1137" s="884"/>
      <c r="D1137" s="884"/>
      <c r="E1137" s="882"/>
      <c r="F1137" s="882"/>
      <c r="G1137" s="882"/>
      <c r="H1137" s="882"/>
      <c r="I1137" s="882"/>
      <c r="J1137" s="407"/>
      <c r="K1137" s="408"/>
      <c r="L1137" s="408"/>
      <c r="M1137" s="408"/>
      <c r="N1137" s="408"/>
      <c r="O1137" s="408"/>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92">
        <v>29</v>
      </c>
      <c r="B1138" s="392">
        <v>1</v>
      </c>
      <c r="C1138" s="884"/>
      <c r="D1138" s="884"/>
      <c r="E1138" s="882"/>
      <c r="F1138" s="882"/>
      <c r="G1138" s="882"/>
      <c r="H1138" s="882"/>
      <c r="I1138" s="882"/>
      <c r="J1138" s="407"/>
      <c r="K1138" s="408"/>
      <c r="L1138" s="408"/>
      <c r="M1138" s="408"/>
      <c r="N1138" s="408"/>
      <c r="O1138" s="408"/>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92">
        <v>30</v>
      </c>
      <c r="B1139" s="392">
        <v>1</v>
      </c>
      <c r="C1139" s="884"/>
      <c r="D1139" s="884"/>
      <c r="E1139" s="882"/>
      <c r="F1139" s="882"/>
      <c r="G1139" s="882"/>
      <c r="H1139" s="882"/>
      <c r="I1139" s="882"/>
      <c r="J1139" s="407"/>
      <c r="K1139" s="408"/>
      <c r="L1139" s="408"/>
      <c r="M1139" s="408"/>
      <c r="N1139" s="408"/>
      <c r="O1139" s="408"/>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05" priority="13907">
      <formula>IF(RIGHT(TEXT(P18,"0.#"),1)=".",FALSE,TRUE)</formula>
    </cfRule>
    <cfRule type="expression" dxfId="2104" priority="13908">
      <formula>IF(RIGHT(TEXT(P18,"0.#"),1)=".",TRUE,FALSE)</formula>
    </cfRule>
  </conditionalFormatting>
  <conditionalFormatting sqref="Y790">
    <cfRule type="expression" dxfId="2103" priority="13903">
      <formula>IF(RIGHT(TEXT(Y790,"0.#"),1)=".",FALSE,TRUE)</formula>
    </cfRule>
    <cfRule type="expression" dxfId="2102" priority="13904">
      <formula>IF(RIGHT(TEXT(Y790,"0.#"),1)=".",TRUE,FALSE)</formula>
    </cfRule>
  </conditionalFormatting>
  <conditionalFormatting sqref="Y799">
    <cfRule type="expression" dxfId="2101" priority="13899">
      <formula>IF(RIGHT(TEXT(Y799,"0.#"),1)=".",FALSE,TRUE)</formula>
    </cfRule>
    <cfRule type="expression" dxfId="2100" priority="13900">
      <formula>IF(RIGHT(TEXT(Y799,"0.#"),1)=".",TRUE,FALSE)</formula>
    </cfRule>
  </conditionalFormatting>
  <conditionalFormatting sqref="Y830:Y837 Y828 Y817:Y824 Y815 Y804:Y811 Y802">
    <cfRule type="expression" dxfId="2099" priority="13681">
      <formula>IF(RIGHT(TEXT(Y802,"0.#"),1)=".",FALSE,TRUE)</formula>
    </cfRule>
    <cfRule type="expression" dxfId="2098" priority="13682">
      <formula>IF(RIGHT(TEXT(Y802,"0.#"),1)=".",TRUE,FALSE)</formula>
    </cfRule>
  </conditionalFormatting>
  <conditionalFormatting sqref="AR15:AX15 AK13:AX13">
    <cfRule type="expression" dxfId="2097" priority="13729">
      <formula>IF(RIGHT(TEXT(AK13,"0.#"),1)=".",FALSE,TRUE)</formula>
    </cfRule>
    <cfRule type="expression" dxfId="2096" priority="13730">
      <formula>IF(RIGHT(TEXT(AK13,"0.#"),1)=".",TRUE,FALSE)</formula>
    </cfRule>
  </conditionalFormatting>
  <conditionalFormatting sqref="AD19:AJ19">
    <cfRule type="expression" dxfId="2095" priority="13727">
      <formula>IF(RIGHT(TEXT(AD19,"0.#"),1)=".",FALSE,TRUE)</formula>
    </cfRule>
    <cfRule type="expression" dxfId="2094" priority="13728">
      <formula>IF(RIGHT(TEXT(AD19,"0.#"),1)=".",TRUE,FALSE)</formula>
    </cfRule>
  </conditionalFormatting>
  <conditionalFormatting sqref="AQ101">
    <cfRule type="expression" dxfId="2093" priority="13719">
      <formula>IF(RIGHT(TEXT(AQ101,"0.#"),1)=".",FALSE,TRUE)</formula>
    </cfRule>
    <cfRule type="expression" dxfId="2092" priority="13720">
      <formula>IF(RIGHT(TEXT(AQ101,"0.#"),1)=".",TRUE,FALSE)</formula>
    </cfRule>
  </conditionalFormatting>
  <conditionalFormatting sqref="Y791:Y798 Y789">
    <cfRule type="expression" dxfId="2091" priority="13705">
      <formula>IF(RIGHT(TEXT(Y789,"0.#"),1)=".",FALSE,TRUE)</formula>
    </cfRule>
    <cfRule type="expression" dxfId="2090" priority="13706">
      <formula>IF(RIGHT(TEXT(Y789,"0.#"),1)=".",TRUE,FALSE)</formula>
    </cfRule>
  </conditionalFormatting>
  <conditionalFormatting sqref="AU790">
    <cfRule type="expression" dxfId="2089" priority="13703">
      <formula>IF(RIGHT(TEXT(AU790,"0.#"),1)=".",FALSE,TRUE)</formula>
    </cfRule>
    <cfRule type="expression" dxfId="2088" priority="13704">
      <formula>IF(RIGHT(TEXT(AU790,"0.#"),1)=".",TRUE,FALSE)</formula>
    </cfRule>
  </conditionalFormatting>
  <conditionalFormatting sqref="AU799">
    <cfRule type="expression" dxfId="2087" priority="13701">
      <formula>IF(RIGHT(TEXT(AU799,"0.#"),1)=".",FALSE,TRUE)</formula>
    </cfRule>
    <cfRule type="expression" dxfId="2086" priority="13702">
      <formula>IF(RIGHT(TEXT(AU799,"0.#"),1)=".",TRUE,FALSE)</formula>
    </cfRule>
  </conditionalFormatting>
  <conditionalFormatting sqref="AU791:AU798 AU789">
    <cfRule type="expression" dxfId="2085" priority="13699">
      <formula>IF(RIGHT(TEXT(AU789,"0.#"),1)=".",FALSE,TRUE)</formula>
    </cfRule>
    <cfRule type="expression" dxfId="2084" priority="13700">
      <formula>IF(RIGHT(TEXT(AU789,"0.#"),1)=".",TRUE,FALSE)</formula>
    </cfRule>
  </conditionalFormatting>
  <conditionalFormatting sqref="Y829 Y816 Y803">
    <cfRule type="expression" dxfId="2083" priority="13685">
      <formula>IF(RIGHT(TEXT(Y803,"0.#"),1)=".",FALSE,TRUE)</formula>
    </cfRule>
    <cfRule type="expression" dxfId="2082" priority="13686">
      <formula>IF(RIGHT(TEXT(Y803,"0.#"),1)=".",TRUE,FALSE)</formula>
    </cfRule>
  </conditionalFormatting>
  <conditionalFormatting sqref="Y838 Y825 Y812">
    <cfRule type="expression" dxfId="2081" priority="13683">
      <formula>IF(RIGHT(TEXT(Y812,"0.#"),1)=".",FALSE,TRUE)</formula>
    </cfRule>
    <cfRule type="expression" dxfId="2080" priority="13684">
      <formula>IF(RIGHT(TEXT(Y812,"0.#"),1)=".",TRUE,FALSE)</formula>
    </cfRule>
  </conditionalFormatting>
  <conditionalFormatting sqref="AU829 AU816 AU803">
    <cfRule type="expression" dxfId="2079" priority="13679">
      <formula>IF(RIGHT(TEXT(AU803,"0.#"),1)=".",FALSE,TRUE)</formula>
    </cfRule>
    <cfRule type="expression" dxfId="2078" priority="13680">
      <formula>IF(RIGHT(TEXT(AU803,"0.#"),1)=".",TRUE,FALSE)</formula>
    </cfRule>
  </conditionalFormatting>
  <conditionalFormatting sqref="AU838 AU825 AU812">
    <cfRule type="expression" dxfId="2077" priority="13677">
      <formula>IF(RIGHT(TEXT(AU812,"0.#"),1)=".",FALSE,TRUE)</formula>
    </cfRule>
    <cfRule type="expression" dxfId="2076" priority="13678">
      <formula>IF(RIGHT(TEXT(AU812,"0.#"),1)=".",TRUE,FALSE)</formula>
    </cfRule>
  </conditionalFormatting>
  <conditionalFormatting sqref="AU830:AU837 AU828 AU817:AU824 AU815 AU804:AU811 AU802">
    <cfRule type="expression" dxfId="2075" priority="13675">
      <formula>IF(RIGHT(TEXT(AU802,"0.#"),1)=".",FALSE,TRUE)</formula>
    </cfRule>
    <cfRule type="expression" dxfId="2074" priority="13676">
      <formula>IF(RIGHT(TEXT(AU802,"0.#"),1)=".",TRUE,FALSE)</formula>
    </cfRule>
  </conditionalFormatting>
  <conditionalFormatting sqref="AM87">
    <cfRule type="expression" dxfId="2073" priority="13329">
      <formula>IF(RIGHT(TEXT(AM87,"0.#"),1)=".",FALSE,TRUE)</formula>
    </cfRule>
    <cfRule type="expression" dxfId="2072" priority="13330">
      <formula>IF(RIGHT(TEXT(AM87,"0.#"),1)=".",TRUE,FALSE)</formula>
    </cfRule>
  </conditionalFormatting>
  <conditionalFormatting sqref="AE55">
    <cfRule type="expression" dxfId="2071" priority="13397">
      <formula>IF(RIGHT(TEXT(AE55,"0.#"),1)=".",FALSE,TRUE)</formula>
    </cfRule>
    <cfRule type="expression" dxfId="2070" priority="13398">
      <formula>IF(RIGHT(TEXT(AE55,"0.#"),1)=".",TRUE,FALSE)</formula>
    </cfRule>
  </conditionalFormatting>
  <conditionalFormatting sqref="AI55">
    <cfRule type="expression" dxfId="2069" priority="13395">
      <formula>IF(RIGHT(TEXT(AI55,"0.#"),1)=".",FALSE,TRUE)</formula>
    </cfRule>
    <cfRule type="expression" dxfId="2068" priority="13396">
      <formula>IF(RIGHT(TEXT(AI55,"0.#"),1)=".",TRUE,FALSE)</formula>
    </cfRule>
  </conditionalFormatting>
  <conditionalFormatting sqref="AM34">
    <cfRule type="expression" dxfId="2067" priority="13475">
      <formula>IF(RIGHT(TEXT(AM34,"0.#"),1)=".",FALSE,TRUE)</formula>
    </cfRule>
    <cfRule type="expression" dxfId="2066" priority="13476">
      <formula>IF(RIGHT(TEXT(AM34,"0.#"),1)=".",TRUE,FALSE)</formula>
    </cfRule>
  </conditionalFormatting>
  <conditionalFormatting sqref="AM32">
    <cfRule type="expression" dxfId="2065" priority="13479">
      <formula>IF(RIGHT(TEXT(AM32,"0.#"),1)=".",FALSE,TRUE)</formula>
    </cfRule>
    <cfRule type="expression" dxfId="2064" priority="13480">
      <formula>IF(RIGHT(TEXT(AM32,"0.#"),1)=".",TRUE,FALSE)</formula>
    </cfRule>
  </conditionalFormatting>
  <conditionalFormatting sqref="AM33">
    <cfRule type="expression" dxfId="2063" priority="13477">
      <formula>IF(RIGHT(TEXT(AM33,"0.#"),1)=".",FALSE,TRUE)</formula>
    </cfRule>
    <cfRule type="expression" dxfId="2062" priority="13478">
      <formula>IF(RIGHT(TEXT(AM33,"0.#"),1)=".",TRUE,FALSE)</formula>
    </cfRule>
  </conditionalFormatting>
  <conditionalFormatting sqref="AQ32:AQ34">
    <cfRule type="expression" dxfId="2061" priority="13469">
      <formula>IF(RIGHT(TEXT(AQ32,"0.#"),1)=".",FALSE,TRUE)</formula>
    </cfRule>
    <cfRule type="expression" dxfId="2060" priority="13470">
      <formula>IF(RIGHT(TEXT(AQ32,"0.#"),1)=".",TRUE,FALSE)</formula>
    </cfRule>
  </conditionalFormatting>
  <conditionalFormatting sqref="AU32:AU34">
    <cfRule type="expression" dxfId="2059" priority="13467">
      <formula>IF(RIGHT(TEXT(AU32,"0.#"),1)=".",FALSE,TRUE)</formula>
    </cfRule>
    <cfRule type="expression" dxfId="2058" priority="13468">
      <formula>IF(RIGHT(TEXT(AU32,"0.#"),1)=".",TRUE,FALSE)</formula>
    </cfRule>
  </conditionalFormatting>
  <conditionalFormatting sqref="AE53">
    <cfRule type="expression" dxfId="2057" priority="13401">
      <formula>IF(RIGHT(TEXT(AE53,"0.#"),1)=".",FALSE,TRUE)</formula>
    </cfRule>
    <cfRule type="expression" dxfId="2056" priority="13402">
      <formula>IF(RIGHT(TEXT(AE53,"0.#"),1)=".",TRUE,FALSE)</formula>
    </cfRule>
  </conditionalFormatting>
  <conditionalFormatting sqref="AE54">
    <cfRule type="expression" dxfId="2055" priority="13399">
      <formula>IF(RIGHT(TEXT(AE54,"0.#"),1)=".",FALSE,TRUE)</formula>
    </cfRule>
    <cfRule type="expression" dxfId="2054" priority="13400">
      <formula>IF(RIGHT(TEXT(AE54,"0.#"),1)=".",TRUE,FALSE)</formula>
    </cfRule>
  </conditionalFormatting>
  <conditionalFormatting sqref="AI54">
    <cfRule type="expression" dxfId="2053" priority="13393">
      <formula>IF(RIGHT(TEXT(AI54,"0.#"),1)=".",FALSE,TRUE)</formula>
    </cfRule>
    <cfRule type="expression" dxfId="2052" priority="13394">
      <formula>IF(RIGHT(TEXT(AI54,"0.#"),1)=".",TRUE,FALSE)</formula>
    </cfRule>
  </conditionalFormatting>
  <conditionalFormatting sqref="AI53">
    <cfRule type="expression" dxfId="2051" priority="13391">
      <formula>IF(RIGHT(TEXT(AI53,"0.#"),1)=".",FALSE,TRUE)</formula>
    </cfRule>
    <cfRule type="expression" dxfId="2050" priority="13392">
      <formula>IF(RIGHT(TEXT(AI53,"0.#"),1)=".",TRUE,FALSE)</formula>
    </cfRule>
  </conditionalFormatting>
  <conditionalFormatting sqref="AM53">
    <cfRule type="expression" dxfId="2049" priority="13389">
      <formula>IF(RIGHT(TEXT(AM53,"0.#"),1)=".",FALSE,TRUE)</formula>
    </cfRule>
    <cfRule type="expression" dxfId="2048" priority="13390">
      <formula>IF(RIGHT(TEXT(AM53,"0.#"),1)=".",TRUE,FALSE)</formula>
    </cfRule>
  </conditionalFormatting>
  <conditionalFormatting sqref="AM54">
    <cfRule type="expression" dxfId="2047" priority="13387">
      <formula>IF(RIGHT(TEXT(AM54,"0.#"),1)=".",FALSE,TRUE)</formula>
    </cfRule>
    <cfRule type="expression" dxfId="2046" priority="13388">
      <formula>IF(RIGHT(TEXT(AM54,"0.#"),1)=".",TRUE,FALSE)</formula>
    </cfRule>
  </conditionalFormatting>
  <conditionalFormatting sqref="AM55">
    <cfRule type="expression" dxfId="2045" priority="13385">
      <formula>IF(RIGHT(TEXT(AM55,"0.#"),1)=".",FALSE,TRUE)</formula>
    </cfRule>
    <cfRule type="expression" dxfId="2044" priority="13386">
      <formula>IF(RIGHT(TEXT(AM55,"0.#"),1)=".",TRUE,FALSE)</formula>
    </cfRule>
  </conditionalFormatting>
  <conditionalFormatting sqref="AE60">
    <cfRule type="expression" dxfId="2043" priority="13371">
      <formula>IF(RIGHT(TEXT(AE60,"0.#"),1)=".",FALSE,TRUE)</formula>
    </cfRule>
    <cfRule type="expression" dxfId="2042" priority="13372">
      <formula>IF(RIGHT(TEXT(AE60,"0.#"),1)=".",TRUE,FALSE)</formula>
    </cfRule>
  </conditionalFormatting>
  <conditionalFormatting sqref="AE61">
    <cfRule type="expression" dxfId="2041" priority="13369">
      <formula>IF(RIGHT(TEXT(AE61,"0.#"),1)=".",FALSE,TRUE)</formula>
    </cfRule>
    <cfRule type="expression" dxfId="2040" priority="13370">
      <formula>IF(RIGHT(TEXT(AE61,"0.#"),1)=".",TRUE,FALSE)</formula>
    </cfRule>
  </conditionalFormatting>
  <conditionalFormatting sqref="AE62">
    <cfRule type="expression" dxfId="2039" priority="13367">
      <formula>IF(RIGHT(TEXT(AE62,"0.#"),1)=".",FALSE,TRUE)</formula>
    </cfRule>
    <cfRule type="expression" dxfId="2038" priority="13368">
      <formula>IF(RIGHT(TEXT(AE62,"0.#"),1)=".",TRUE,FALSE)</formula>
    </cfRule>
  </conditionalFormatting>
  <conditionalFormatting sqref="AI62">
    <cfRule type="expression" dxfId="2037" priority="13365">
      <formula>IF(RIGHT(TEXT(AI62,"0.#"),1)=".",FALSE,TRUE)</formula>
    </cfRule>
    <cfRule type="expression" dxfId="2036" priority="13366">
      <formula>IF(RIGHT(TEXT(AI62,"0.#"),1)=".",TRUE,FALSE)</formula>
    </cfRule>
  </conditionalFormatting>
  <conditionalFormatting sqref="AI61">
    <cfRule type="expression" dxfId="2035" priority="13363">
      <formula>IF(RIGHT(TEXT(AI61,"0.#"),1)=".",FALSE,TRUE)</formula>
    </cfRule>
    <cfRule type="expression" dxfId="2034" priority="13364">
      <formula>IF(RIGHT(TEXT(AI61,"0.#"),1)=".",TRUE,FALSE)</formula>
    </cfRule>
  </conditionalFormatting>
  <conditionalFormatting sqref="AI60">
    <cfRule type="expression" dxfId="2033" priority="13361">
      <formula>IF(RIGHT(TEXT(AI60,"0.#"),1)=".",FALSE,TRUE)</formula>
    </cfRule>
    <cfRule type="expression" dxfId="2032" priority="13362">
      <formula>IF(RIGHT(TEXT(AI60,"0.#"),1)=".",TRUE,FALSE)</formula>
    </cfRule>
  </conditionalFormatting>
  <conditionalFormatting sqref="AM60">
    <cfRule type="expression" dxfId="2031" priority="13359">
      <formula>IF(RIGHT(TEXT(AM60,"0.#"),1)=".",FALSE,TRUE)</formula>
    </cfRule>
    <cfRule type="expression" dxfId="2030" priority="13360">
      <formula>IF(RIGHT(TEXT(AM60,"0.#"),1)=".",TRUE,FALSE)</formula>
    </cfRule>
  </conditionalFormatting>
  <conditionalFormatting sqref="AM61">
    <cfRule type="expression" dxfId="2029" priority="13357">
      <formula>IF(RIGHT(TEXT(AM61,"0.#"),1)=".",FALSE,TRUE)</formula>
    </cfRule>
    <cfRule type="expression" dxfId="2028" priority="13358">
      <formula>IF(RIGHT(TEXT(AM61,"0.#"),1)=".",TRUE,FALSE)</formula>
    </cfRule>
  </conditionalFormatting>
  <conditionalFormatting sqref="AM62">
    <cfRule type="expression" dxfId="2027" priority="13355">
      <formula>IF(RIGHT(TEXT(AM62,"0.#"),1)=".",FALSE,TRUE)</formula>
    </cfRule>
    <cfRule type="expression" dxfId="2026" priority="13356">
      <formula>IF(RIGHT(TEXT(AM62,"0.#"),1)=".",TRUE,FALSE)</formula>
    </cfRule>
  </conditionalFormatting>
  <conditionalFormatting sqref="AE87">
    <cfRule type="expression" dxfId="2025" priority="13341">
      <formula>IF(RIGHT(TEXT(AE87,"0.#"),1)=".",FALSE,TRUE)</formula>
    </cfRule>
    <cfRule type="expression" dxfId="2024" priority="13342">
      <formula>IF(RIGHT(TEXT(AE87,"0.#"),1)=".",TRUE,FALSE)</formula>
    </cfRule>
  </conditionalFormatting>
  <conditionalFormatting sqref="AE88">
    <cfRule type="expression" dxfId="2023" priority="13339">
      <formula>IF(RIGHT(TEXT(AE88,"0.#"),1)=".",FALSE,TRUE)</formula>
    </cfRule>
    <cfRule type="expression" dxfId="2022" priority="13340">
      <formula>IF(RIGHT(TEXT(AE88,"0.#"),1)=".",TRUE,FALSE)</formula>
    </cfRule>
  </conditionalFormatting>
  <conditionalFormatting sqref="AE89">
    <cfRule type="expression" dxfId="2021" priority="13337">
      <formula>IF(RIGHT(TEXT(AE89,"0.#"),1)=".",FALSE,TRUE)</formula>
    </cfRule>
    <cfRule type="expression" dxfId="2020" priority="13338">
      <formula>IF(RIGHT(TEXT(AE89,"0.#"),1)=".",TRUE,FALSE)</formula>
    </cfRule>
  </conditionalFormatting>
  <conditionalFormatting sqref="AI89">
    <cfRule type="expression" dxfId="2019" priority="13335">
      <formula>IF(RIGHT(TEXT(AI89,"0.#"),1)=".",FALSE,TRUE)</formula>
    </cfRule>
    <cfRule type="expression" dxfId="2018" priority="13336">
      <formula>IF(RIGHT(TEXT(AI89,"0.#"),1)=".",TRUE,FALSE)</formula>
    </cfRule>
  </conditionalFormatting>
  <conditionalFormatting sqref="AI88">
    <cfRule type="expression" dxfId="2017" priority="13333">
      <formula>IF(RIGHT(TEXT(AI88,"0.#"),1)=".",FALSE,TRUE)</formula>
    </cfRule>
    <cfRule type="expression" dxfId="2016" priority="13334">
      <formula>IF(RIGHT(TEXT(AI88,"0.#"),1)=".",TRUE,FALSE)</formula>
    </cfRule>
  </conditionalFormatting>
  <conditionalFormatting sqref="AI87">
    <cfRule type="expression" dxfId="2015" priority="13331">
      <formula>IF(RIGHT(TEXT(AI87,"0.#"),1)=".",FALSE,TRUE)</formula>
    </cfRule>
    <cfRule type="expression" dxfId="2014" priority="13332">
      <formula>IF(RIGHT(TEXT(AI87,"0.#"),1)=".",TRUE,FALSE)</formula>
    </cfRule>
  </conditionalFormatting>
  <conditionalFormatting sqref="AM88">
    <cfRule type="expression" dxfId="2013" priority="13327">
      <formula>IF(RIGHT(TEXT(AM88,"0.#"),1)=".",FALSE,TRUE)</formula>
    </cfRule>
    <cfRule type="expression" dxfId="2012" priority="13328">
      <formula>IF(RIGHT(TEXT(AM88,"0.#"),1)=".",TRUE,FALSE)</formula>
    </cfRule>
  </conditionalFormatting>
  <conditionalFormatting sqref="AM89">
    <cfRule type="expression" dxfId="2011" priority="13325">
      <formula>IF(RIGHT(TEXT(AM89,"0.#"),1)=".",FALSE,TRUE)</formula>
    </cfRule>
    <cfRule type="expression" dxfId="2010" priority="13326">
      <formula>IF(RIGHT(TEXT(AM89,"0.#"),1)=".",TRUE,FALSE)</formula>
    </cfRule>
  </conditionalFormatting>
  <conditionalFormatting sqref="AE92">
    <cfRule type="expression" dxfId="2009" priority="13311">
      <formula>IF(RIGHT(TEXT(AE92,"0.#"),1)=".",FALSE,TRUE)</formula>
    </cfRule>
    <cfRule type="expression" dxfId="2008" priority="13312">
      <formula>IF(RIGHT(TEXT(AE92,"0.#"),1)=".",TRUE,FALSE)</formula>
    </cfRule>
  </conditionalFormatting>
  <conditionalFormatting sqref="AE93">
    <cfRule type="expression" dxfId="2007" priority="13309">
      <formula>IF(RIGHT(TEXT(AE93,"0.#"),1)=".",FALSE,TRUE)</formula>
    </cfRule>
    <cfRule type="expression" dxfId="2006" priority="13310">
      <formula>IF(RIGHT(TEXT(AE93,"0.#"),1)=".",TRUE,FALSE)</formula>
    </cfRule>
  </conditionalFormatting>
  <conditionalFormatting sqref="AE94">
    <cfRule type="expression" dxfId="2005" priority="13307">
      <formula>IF(RIGHT(TEXT(AE94,"0.#"),1)=".",FALSE,TRUE)</formula>
    </cfRule>
    <cfRule type="expression" dxfId="2004" priority="13308">
      <formula>IF(RIGHT(TEXT(AE94,"0.#"),1)=".",TRUE,FALSE)</formula>
    </cfRule>
  </conditionalFormatting>
  <conditionalFormatting sqref="AI94">
    <cfRule type="expression" dxfId="2003" priority="13305">
      <formula>IF(RIGHT(TEXT(AI94,"0.#"),1)=".",FALSE,TRUE)</formula>
    </cfRule>
    <cfRule type="expression" dxfId="2002" priority="13306">
      <formula>IF(RIGHT(TEXT(AI94,"0.#"),1)=".",TRUE,FALSE)</formula>
    </cfRule>
  </conditionalFormatting>
  <conditionalFormatting sqref="AI93">
    <cfRule type="expression" dxfId="2001" priority="13303">
      <formula>IF(RIGHT(TEXT(AI93,"0.#"),1)=".",FALSE,TRUE)</formula>
    </cfRule>
    <cfRule type="expression" dxfId="2000" priority="13304">
      <formula>IF(RIGHT(TEXT(AI93,"0.#"),1)=".",TRUE,FALSE)</formula>
    </cfRule>
  </conditionalFormatting>
  <conditionalFormatting sqref="AI92">
    <cfRule type="expression" dxfId="1999" priority="13301">
      <formula>IF(RIGHT(TEXT(AI92,"0.#"),1)=".",FALSE,TRUE)</formula>
    </cfRule>
    <cfRule type="expression" dxfId="1998" priority="13302">
      <formula>IF(RIGHT(TEXT(AI92,"0.#"),1)=".",TRUE,FALSE)</formula>
    </cfRule>
  </conditionalFormatting>
  <conditionalFormatting sqref="AM92">
    <cfRule type="expression" dxfId="1997" priority="13299">
      <formula>IF(RIGHT(TEXT(AM92,"0.#"),1)=".",FALSE,TRUE)</formula>
    </cfRule>
    <cfRule type="expression" dxfId="1996" priority="13300">
      <formula>IF(RIGHT(TEXT(AM92,"0.#"),1)=".",TRUE,FALSE)</formula>
    </cfRule>
  </conditionalFormatting>
  <conditionalFormatting sqref="AM93">
    <cfRule type="expression" dxfId="1995" priority="13297">
      <formula>IF(RIGHT(TEXT(AM93,"0.#"),1)=".",FALSE,TRUE)</formula>
    </cfRule>
    <cfRule type="expression" dxfId="1994" priority="13298">
      <formula>IF(RIGHT(TEXT(AM93,"0.#"),1)=".",TRUE,FALSE)</formula>
    </cfRule>
  </conditionalFormatting>
  <conditionalFormatting sqref="AM94">
    <cfRule type="expression" dxfId="1993" priority="13295">
      <formula>IF(RIGHT(TEXT(AM94,"0.#"),1)=".",FALSE,TRUE)</formula>
    </cfRule>
    <cfRule type="expression" dxfId="1992" priority="13296">
      <formula>IF(RIGHT(TEXT(AM94,"0.#"),1)=".",TRUE,FALSE)</formula>
    </cfRule>
  </conditionalFormatting>
  <conditionalFormatting sqref="AE97">
    <cfRule type="expression" dxfId="1991" priority="13281">
      <formula>IF(RIGHT(TEXT(AE97,"0.#"),1)=".",FALSE,TRUE)</formula>
    </cfRule>
    <cfRule type="expression" dxfId="1990" priority="13282">
      <formula>IF(RIGHT(TEXT(AE97,"0.#"),1)=".",TRUE,FALSE)</formula>
    </cfRule>
  </conditionalFormatting>
  <conditionalFormatting sqref="AE98">
    <cfRule type="expression" dxfId="1989" priority="13279">
      <formula>IF(RIGHT(TEXT(AE98,"0.#"),1)=".",FALSE,TRUE)</formula>
    </cfRule>
    <cfRule type="expression" dxfId="1988" priority="13280">
      <formula>IF(RIGHT(TEXT(AE98,"0.#"),1)=".",TRUE,FALSE)</formula>
    </cfRule>
  </conditionalFormatting>
  <conditionalFormatting sqref="AE99">
    <cfRule type="expression" dxfId="1987" priority="13277">
      <formula>IF(RIGHT(TEXT(AE99,"0.#"),1)=".",FALSE,TRUE)</formula>
    </cfRule>
    <cfRule type="expression" dxfId="1986" priority="13278">
      <formula>IF(RIGHT(TEXT(AE99,"0.#"),1)=".",TRUE,FALSE)</formula>
    </cfRule>
  </conditionalFormatting>
  <conditionalFormatting sqref="AI99">
    <cfRule type="expression" dxfId="1985" priority="13275">
      <formula>IF(RIGHT(TEXT(AI99,"0.#"),1)=".",FALSE,TRUE)</formula>
    </cfRule>
    <cfRule type="expression" dxfId="1984" priority="13276">
      <formula>IF(RIGHT(TEXT(AI99,"0.#"),1)=".",TRUE,FALSE)</formula>
    </cfRule>
  </conditionalFormatting>
  <conditionalFormatting sqref="AI98">
    <cfRule type="expression" dxfId="1983" priority="13273">
      <formula>IF(RIGHT(TEXT(AI98,"0.#"),1)=".",FALSE,TRUE)</formula>
    </cfRule>
    <cfRule type="expression" dxfId="1982" priority="13274">
      <formula>IF(RIGHT(TEXT(AI98,"0.#"),1)=".",TRUE,FALSE)</formula>
    </cfRule>
  </conditionalFormatting>
  <conditionalFormatting sqref="AI97">
    <cfRule type="expression" dxfId="1981" priority="13271">
      <formula>IF(RIGHT(TEXT(AI97,"0.#"),1)=".",FALSE,TRUE)</formula>
    </cfRule>
    <cfRule type="expression" dxfId="1980" priority="13272">
      <formula>IF(RIGHT(TEXT(AI97,"0.#"),1)=".",TRUE,FALSE)</formula>
    </cfRule>
  </conditionalFormatting>
  <conditionalFormatting sqref="AM97">
    <cfRule type="expression" dxfId="1979" priority="13269">
      <formula>IF(RIGHT(TEXT(AM97,"0.#"),1)=".",FALSE,TRUE)</formula>
    </cfRule>
    <cfRule type="expression" dxfId="1978" priority="13270">
      <formula>IF(RIGHT(TEXT(AM97,"0.#"),1)=".",TRUE,FALSE)</formula>
    </cfRule>
  </conditionalFormatting>
  <conditionalFormatting sqref="AM98">
    <cfRule type="expression" dxfId="1977" priority="13267">
      <formula>IF(RIGHT(TEXT(AM98,"0.#"),1)=".",FALSE,TRUE)</formula>
    </cfRule>
    <cfRule type="expression" dxfId="1976" priority="13268">
      <formula>IF(RIGHT(TEXT(AM98,"0.#"),1)=".",TRUE,FALSE)</formula>
    </cfRule>
  </conditionalFormatting>
  <conditionalFormatting sqref="AM99">
    <cfRule type="expression" dxfId="1975" priority="13265">
      <formula>IF(RIGHT(TEXT(AM99,"0.#"),1)=".",FALSE,TRUE)</formula>
    </cfRule>
    <cfRule type="expression" dxfId="1974" priority="13266">
      <formula>IF(RIGHT(TEXT(AM99,"0.#"),1)=".",TRUE,FALSE)</formula>
    </cfRule>
  </conditionalFormatting>
  <conditionalFormatting sqref="AM101">
    <cfRule type="expression" dxfId="1973" priority="13249">
      <formula>IF(RIGHT(TEXT(AM101,"0.#"),1)=".",FALSE,TRUE)</formula>
    </cfRule>
    <cfRule type="expression" dxfId="1972" priority="13250">
      <formula>IF(RIGHT(TEXT(AM101,"0.#"),1)=".",TRUE,FALSE)</formula>
    </cfRule>
  </conditionalFormatting>
  <conditionalFormatting sqref="AM102">
    <cfRule type="expression" dxfId="1971" priority="13243">
      <formula>IF(RIGHT(TEXT(AM102,"0.#"),1)=".",FALSE,TRUE)</formula>
    </cfRule>
    <cfRule type="expression" dxfId="1970" priority="13244">
      <formula>IF(RIGHT(TEXT(AM102,"0.#"),1)=".",TRUE,FALSE)</formula>
    </cfRule>
  </conditionalFormatting>
  <conditionalFormatting sqref="AQ102">
    <cfRule type="expression" dxfId="1969" priority="13241">
      <formula>IF(RIGHT(TEXT(AQ102,"0.#"),1)=".",FALSE,TRUE)</formula>
    </cfRule>
    <cfRule type="expression" dxfId="1968" priority="13242">
      <formula>IF(RIGHT(TEXT(AQ102,"0.#"),1)=".",TRUE,FALSE)</formula>
    </cfRule>
  </conditionalFormatting>
  <conditionalFormatting sqref="AE104">
    <cfRule type="expression" dxfId="1967" priority="13239">
      <formula>IF(RIGHT(TEXT(AE104,"0.#"),1)=".",FALSE,TRUE)</formula>
    </cfRule>
    <cfRule type="expression" dxfId="1966" priority="13240">
      <formula>IF(RIGHT(TEXT(AE104,"0.#"),1)=".",TRUE,FALSE)</formula>
    </cfRule>
  </conditionalFormatting>
  <conditionalFormatting sqref="AI104">
    <cfRule type="expression" dxfId="1965" priority="13237">
      <formula>IF(RIGHT(TEXT(AI104,"0.#"),1)=".",FALSE,TRUE)</formula>
    </cfRule>
    <cfRule type="expression" dxfId="1964" priority="13238">
      <formula>IF(RIGHT(TEXT(AI104,"0.#"),1)=".",TRUE,FALSE)</formula>
    </cfRule>
  </conditionalFormatting>
  <conditionalFormatting sqref="AM104">
    <cfRule type="expression" dxfId="1963" priority="13235">
      <formula>IF(RIGHT(TEXT(AM104,"0.#"),1)=".",FALSE,TRUE)</formula>
    </cfRule>
    <cfRule type="expression" dxfId="1962" priority="13236">
      <formula>IF(RIGHT(TEXT(AM104,"0.#"),1)=".",TRUE,FALSE)</formula>
    </cfRule>
  </conditionalFormatting>
  <conditionalFormatting sqref="AE105">
    <cfRule type="expression" dxfId="1961" priority="13233">
      <formula>IF(RIGHT(TEXT(AE105,"0.#"),1)=".",FALSE,TRUE)</formula>
    </cfRule>
    <cfRule type="expression" dxfId="1960" priority="13234">
      <formula>IF(RIGHT(TEXT(AE105,"0.#"),1)=".",TRUE,FALSE)</formula>
    </cfRule>
  </conditionalFormatting>
  <conditionalFormatting sqref="AI105">
    <cfRule type="expression" dxfId="1959" priority="13231">
      <formula>IF(RIGHT(TEXT(AI105,"0.#"),1)=".",FALSE,TRUE)</formula>
    </cfRule>
    <cfRule type="expression" dxfId="1958" priority="13232">
      <formula>IF(RIGHT(TEXT(AI105,"0.#"),1)=".",TRUE,FALSE)</formula>
    </cfRule>
  </conditionalFormatting>
  <conditionalFormatting sqref="AM105">
    <cfRule type="expression" dxfId="1957" priority="13229">
      <formula>IF(RIGHT(TEXT(AM105,"0.#"),1)=".",FALSE,TRUE)</formula>
    </cfRule>
    <cfRule type="expression" dxfId="1956" priority="13230">
      <formula>IF(RIGHT(TEXT(AM105,"0.#"),1)=".",TRUE,FALSE)</formula>
    </cfRule>
  </conditionalFormatting>
  <conditionalFormatting sqref="AE107">
    <cfRule type="expression" dxfId="1955" priority="13225">
      <formula>IF(RIGHT(TEXT(AE107,"0.#"),1)=".",FALSE,TRUE)</formula>
    </cfRule>
    <cfRule type="expression" dxfId="1954" priority="13226">
      <formula>IF(RIGHT(TEXT(AE107,"0.#"),1)=".",TRUE,FALSE)</formula>
    </cfRule>
  </conditionalFormatting>
  <conditionalFormatting sqref="AI107">
    <cfRule type="expression" dxfId="1953" priority="13223">
      <formula>IF(RIGHT(TEXT(AI107,"0.#"),1)=".",FALSE,TRUE)</formula>
    </cfRule>
    <cfRule type="expression" dxfId="1952" priority="13224">
      <formula>IF(RIGHT(TEXT(AI107,"0.#"),1)=".",TRUE,FALSE)</formula>
    </cfRule>
  </conditionalFormatting>
  <conditionalFormatting sqref="AM107">
    <cfRule type="expression" dxfId="1951" priority="13221">
      <formula>IF(RIGHT(TEXT(AM107,"0.#"),1)=".",FALSE,TRUE)</formula>
    </cfRule>
    <cfRule type="expression" dxfId="1950" priority="13222">
      <formula>IF(RIGHT(TEXT(AM107,"0.#"),1)=".",TRUE,FALSE)</formula>
    </cfRule>
  </conditionalFormatting>
  <conditionalFormatting sqref="AE108">
    <cfRule type="expression" dxfId="1949" priority="13219">
      <formula>IF(RIGHT(TEXT(AE108,"0.#"),1)=".",FALSE,TRUE)</formula>
    </cfRule>
    <cfRule type="expression" dxfId="1948" priority="13220">
      <formula>IF(RIGHT(TEXT(AE108,"0.#"),1)=".",TRUE,FALSE)</formula>
    </cfRule>
  </conditionalFormatting>
  <conditionalFormatting sqref="AI108">
    <cfRule type="expression" dxfId="1947" priority="13217">
      <formula>IF(RIGHT(TEXT(AI108,"0.#"),1)=".",FALSE,TRUE)</formula>
    </cfRule>
    <cfRule type="expression" dxfId="1946" priority="13218">
      <formula>IF(RIGHT(TEXT(AI108,"0.#"),1)=".",TRUE,FALSE)</formula>
    </cfRule>
  </conditionalFormatting>
  <conditionalFormatting sqref="AM108">
    <cfRule type="expression" dxfId="1945" priority="13215">
      <formula>IF(RIGHT(TEXT(AM108,"0.#"),1)=".",FALSE,TRUE)</formula>
    </cfRule>
    <cfRule type="expression" dxfId="1944" priority="13216">
      <formula>IF(RIGHT(TEXT(AM108,"0.#"),1)=".",TRUE,FALSE)</formula>
    </cfRule>
  </conditionalFormatting>
  <conditionalFormatting sqref="AE110">
    <cfRule type="expression" dxfId="1943" priority="13211">
      <formula>IF(RIGHT(TEXT(AE110,"0.#"),1)=".",FALSE,TRUE)</formula>
    </cfRule>
    <cfRule type="expression" dxfId="1942" priority="13212">
      <formula>IF(RIGHT(TEXT(AE110,"0.#"),1)=".",TRUE,FALSE)</formula>
    </cfRule>
  </conditionalFormatting>
  <conditionalFormatting sqref="AI110">
    <cfRule type="expression" dxfId="1941" priority="13209">
      <formula>IF(RIGHT(TEXT(AI110,"0.#"),1)=".",FALSE,TRUE)</formula>
    </cfRule>
    <cfRule type="expression" dxfId="1940" priority="13210">
      <formula>IF(RIGHT(TEXT(AI110,"0.#"),1)=".",TRUE,FALSE)</formula>
    </cfRule>
  </conditionalFormatting>
  <conditionalFormatting sqref="AM110">
    <cfRule type="expression" dxfId="1939" priority="13207">
      <formula>IF(RIGHT(TEXT(AM110,"0.#"),1)=".",FALSE,TRUE)</formula>
    </cfRule>
    <cfRule type="expression" dxfId="1938" priority="13208">
      <formula>IF(RIGHT(TEXT(AM110,"0.#"),1)=".",TRUE,FALSE)</formula>
    </cfRule>
  </conditionalFormatting>
  <conditionalFormatting sqref="AE111">
    <cfRule type="expression" dxfId="1937" priority="13205">
      <formula>IF(RIGHT(TEXT(AE111,"0.#"),1)=".",FALSE,TRUE)</formula>
    </cfRule>
    <cfRule type="expression" dxfId="1936" priority="13206">
      <formula>IF(RIGHT(TEXT(AE111,"0.#"),1)=".",TRUE,FALSE)</formula>
    </cfRule>
  </conditionalFormatting>
  <conditionalFormatting sqref="AI111">
    <cfRule type="expression" dxfId="1935" priority="13203">
      <formula>IF(RIGHT(TEXT(AI111,"0.#"),1)=".",FALSE,TRUE)</formula>
    </cfRule>
    <cfRule type="expression" dxfId="1934" priority="13204">
      <formula>IF(RIGHT(TEXT(AI111,"0.#"),1)=".",TRUE,FALSE)</formula>
    </cfRule>
  </conditionalFormatting>
  <conditionalFormatting sqref="AM111">
    <cfRule type="expression" dxfId="1933" priority="13201">
      <formula>IF(RIGHT(TEXT(AM111,"0.#"),1)=".",FALSE,TRUE)</formula>
    </cfRule>
    <cfRule type="expression" dxfId="1932" priority="13202">
      <formula>IF(RIGHT(TEXT(AM111,"0.#"),1)=".",TRUE,FALSE)</formula>
    </cfRule>
  </conditionalFormatting>
  <conditionalFormatting sqref="AE113">
    <cfRule type="expression" dxfId="1931" priority="13197">
      <formula>IF(RIGHT(TEXT(AE113,"0.#"),1)=".",FALSE,TRUE)</formula>
    </cfRule>
    <cfRule type="expression" dxfId="1930" priority="13198">
      <formula>IF(RIGHT(TEXT(AE113,"0.#"),1)=".",TRUE,FALSE)</formula>
    </cfRule>
  </conditionalFormatting>
  <conditionalFormatting sqref="AI113">
    <cfRule type="expression" dxfId="1929" priority="13195">
      <formula>IF(RIGHT(TEXT(AI113,"0.#"),1)=".",FALSE,TRUE)</formula>
    </cfRule>
    <cfRule type="expression" dxfId="1928" priority="13196">
      <formula>IF(RIGHT(TEXT(AI113,"0.#"),1)=".",TRUE,FALSE)</formula>
    </cfRule>
  </conditionalFormatting>
  <conditionalFormatting sqref="AM113">
    <cfRule type="expression" dxfId="1927" priority="13193">
      <formula>IF(RIGHT(TEXT(AM113,"0.#"),1)=".",FALSE,TRUE)</formula>
    </cfRule>
    <cfRule type="expression" dxfId="1926" priority="13194">
      <formula>IF(RIGHT(TEXT(AM113,"0.#"),1)=".",TRUE,FALSE)</formula>
    </cfRule>
  </conditionalFormatting>
  <conditionalFormatting sqref="AE114">
    <cfRule type="expression" dxfId="1925" priority="13191">
      <formula>IF(RIGHT(TEXT(AE114,"0.#"),1)=".",FALSE,TRUE)</formula>
    </cfRule>
    <cfRule type="expression" dxfId="1924" priority="13192">
      <formula>IF(RIGHT(TEXT(AE114,"0.#"),1)=".",TRUE,FALSE)</formula>
    </cfRule>
  </conditionalFormatting>
  <conditionalFormatting sqref="AI114">
    <cfRule type="expression" dxfId="1923" priority="13189">
      <formula>IF(RIGHT(TEXT(AI114,"0.#"),1)=".",FALSE,TRUE)</formula>
    </cfRule>
    <cfRule type="expression" dxfId="1922" priority="13190">
      <formula>IF(RIGHT(TEXT(AI114,"0.#"),1)=".",TRUE,FALSE)</formula>
    </cfRule>
  </conditionalFormatting>
  <conditionalFormatting sqref="AM114">
    <cfRule type="expression" dxfId="1921" priority="13187">
      <formula>IF(RIGHT(TEXT(AM114,"0.#"),1)=".",FALSE,TRUE)</formula>
    </cfRule>
    <cfRule type="expression" dxfId="1920" priority="13188">
      <formula>IF(RIGHT(TEXT(AM114,"0.#"),1)=".",TRUE,FALSE)</formula>
    </cfRule>
  </conditionalFormatting>
  <conditionalFormatting sqref="AE116 AQ116">
    <cfRule type="expression" dxfId="1919" priority="13183">
      <formula>IF(RIGHT(TEXT(AE116,"0.#"),1)=".",FALSE,TRUE)</formula>
    </cfRule>
    <cfRule type="expression" dxfId="1918" priority="13184">
      <formula>IF(RIGHT(TEXT(AE116,"0.#"),1)=".",TRUE,FALSE)</formula>
    </cfRule>
  </conditionalFormatting>
  <conditionalFormatting sqref="AI116">
    <cfRule type="expression" dxfId="1917" priority="13181">
      <formula>IF(RIGHT(TEXT(AI116,"0.#"),1)=".",FALSE,TRUE)</formula>
    </cfRule>
    <cfRule type="expression" dxfId="1916" priority="13182">
      <formula>IF(RIGHT(TEXT(AI116,"0.#"),1)=".",TRUE,FALSE)</formula>
    </cfRule>
  </conditionalFormatting>
  <conditionalFormatting sqref="AM116">
    <cfRule type="expression" dxfId="1915" priority="13179">
      <formula>IF(RIGHT(TEXT(AM116,"0.#"),1)=".",FALSE,TRUE)</formula>
    </cfRule>
    <cfRule type="expression" dxfId="1914" priority="13180">
      <formula>IF(RIGHT(TEXT(AM116,"0.#"),1)=".",TRUE,FALSE)</formula>
    </cfRule>
  </conditionalFormatting>
  <conditionalFormatting sqref="AE117 AM117">
    <cfRule type="expression" dxfId="1913" priority="13177">
      <formula>IF(RIGHT(TEXT(AE117,"0.#"),1)=".",FALSE,TRUE)</formula>
    </cfRule>
    <cfRule type="expression" dxfId="1912" priority="13178">
      <formula>IF(RIGHT(TEXT(AE117,"0.#"),1)=".",TRUE,FALSE)</formula>
    </cfRule>
  </conditionalFormatting>
  <conditionalFormatting sqref="AI117">
    <cfRule type="expression" dxfId="1911" priority="13175">
      <formula>IF(RIGHT(TEXT(AI117,"0.#"),1)=".",FALSE,TRUE)</formula>
    </cfRule>
    <cfRule type="expression" dxfId="1910" priority="13176">
      <formula>IF(RIGHT(TEXT(AI117,"0.#"),1)=".",TRUE,FALSE)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7:AO874">
    <cfRule type="expression" dxfId="1825" priority="6653">
      <formula>IF(AND(AL847&gt;=0, RIGHT(TEXT(AL847,"0.#"),1)&lt;&gt;"."),TRUE,FALSE)</formula>
    </cfRule>
    <cfRule type="expression" dxfId="1824" priority="6654">
      <formula>IF(AND(AL847&gt;=0, RIGHT(TEXT(AL847,"0.#"),1)="."),TRUE,FALSE)</formula>
    </cfRule>
    <cfRule type="expression" dxfId="1823" priority="6655">
      <formula>IF(AND(AL847&lt;0, RIGHT(TEXT(AL847,"0.#"),1)&lt;&gt;"."),TRUE,FALSE)</formula>
    </cfRule>
    <cfRule type="expression" dxfId="1822" priority="6656">
      <formula>IF(AND(AL847&lt;0, RIGHT(TEXT(AL847,"0.#"),1)="."),TRUE,FALSE)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7:Y854 Y856:Y874">
    <cfRule type="expression" dxfId="1751" priority="2981">
      <formula>IF(RIGHT(TEXT(Y847,"0.#"),1)=".",FALSE,TRUE)</formula>
    </cfRule>
    <cfRule type="expression" dxfId="1750" priority="2982">
      <formula>IF(RIGHT(TEXT(Y847,"0.#"),1)=".",TRUE,FALSE)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10:AO1139">
    <cfRule type="expression" dxfId="1721" priority="2887">
      <formula>IF(AND(AL1110&gt;=0, RIGHT(TEXT(AL1110,"0.#"),1)&lt;&gt;"."),TRUE,FALSE)</formula>
    </cfRule>
    <cfRule type="expression" dxfId="1720" priority="2888">
      <formula>IF(AND(AL1110&gt;=0, RIGHT(TEXT(AL1110,"0.#"),1)="."),TRUE,FALSE)</formula>
    </cfRule>
    <cfRule type="expression" dxfId="1719" priority="2889">
      <formula>IF(AND(AL1110&lt;0, RIGHT(TEXT(AL1110,"0.#"),1)&lt;&gt;"."),TRUE,FALSE)</formula>
    </cfRule>
    <cfRule type="expression" dxfId="1718" priority="2890">
      <formula>IF(AND(AL1110&lt;0, RIGHT(TEXT(AL1110,"0.#"),1)="."),TRUE,FALSE)</formula>
    </cfRule>
  </conditionalFormatting>
  <conditionalFormatting sqref="Y1110:Y1139">
    <cfRule type="expression" dxfId="1717" priority="2885">
      <formula>IF(RIGHT(TEXT(Y1110,"0.#"),1)=".",FALSE,TRUE)</formula>
    </cfRule>
    <cfRule type="expression" dxfId="1716" priority="2886">
      <formula>IF(RIGHT(TEXT(Y1110,"0.#"),1)=".",TRUE,FALSE)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45:AO846">
    <cfRule type="expression" dxfId="1707" priority="2839">
      <formula>IF(AND(AL845&gt;=0, RIGHT(TEXT(AL845,"0.#"),1)&lt;&gt;"."),TRUE,FALSE)</formula>
    </cfRule>
    <cfRule type="expression" dxfId="1706" priority="2840">
      <formula>IF(AND(AL845&gt;=0, RIGHT(TEXT(AL845,"0.#"),1)="."),TRUE,FALSE)</formula>
    </cfRule>
    <cfRule type="expression" dxfId="1705" priority="2841">
      <formula>IF(AND(AL845&lt;0, RIGHT(TEXT(AL845,"0.#"),1)&lt;&gt;"."),TRUE,FALSE)</formula>
    </cfRule>
    <cfRule type="expression" dxfId="1704" priority="2842">
      <formula>IF(AND(AL845&lt;0, RIGHT(TEXT(AL845,"0.#"),1)="."),TRUE,FALSE)</formula>
    </cfRule>
  </conditionalFormatting>
  <conditionalFormatting sqref="Y845:Y846">
    <cfRule type="expression" dxfId="1703" priority="2837">
      <formula>IF(RIGHT(TEXT(Y845,"0.#"),1)=".",FALSE,TRUE)</formula>
    </cfRule>
    <cfRule type="expression" dxfId="1702" priority="2838">
      <formula>IF(RIGHT(TEXT(Y845,"0.#"),1)=".",TRUE,FALSE)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8:Y879">
    <cfRule type="expression" dxfId="1383" priority="2091">
      <formula>IF(RIGHT(TEXT(Y878,"0.#"),1)=".",FALSE,TRUE)</formula>
    </cfRule>
    <cfRule type="expression" dxfId="1382" priority="2092">
      <formula>IF(RIGHT(TEXT(Y878,"0.#"),1)=".",TRUE,FALSE)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7:Y978">
    <cfRule type="expression" dxfId="1371" priority="2055">
      <formula>IF(RIGHT(TEXT(Y977,"0.#"),1)=".",FALSE,TRUE)</formula>
    </cfRule>
    <cfRule type="expression" dxfId="1370" priority="2056">
      <formula>IF(RIGHT(TEXT(Y977,"0.#"),1)=".",TRUE,FALSE)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8:AO879">
    <cfRule type="expression" dxfId="1283" priority="2093">
      <formula>IF(AND(AL878&gt;=0, RIGHT(TEXT(AL878,"0.#"),1)&lt;&gt;"."),TRUE,FALSE)</formula>
    </cfRule>
    <cfRule type="expression" dxfId="1282" priority="2094">
      <formula>IF(AND(AL878&gt;=0, RIGHT(TEXT(AL878,"0.#"),1)="."),TRUE,FALSE)</formula>
    </cfRule>
    <cfRule type="expression" dxfId="1281" priority="2095">
      <formula>IF(AND(AL878&lt;0, RIGHT(TEXT(AL878,"0.#"),1)&lt;&gt;"."),TRUE,FALSE)</formula>
    </cfRule>
    <cfRule type="expression" dxfId="1280" priority="2096">
      <formula>IF(AND(AL878&lt;0, RIGHT(TEXT(AL878,"0.#"),1)="."),TRUE,FALSE)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P14:AQ14">
    <cfRule type="expression" dxfId="27" priority="27">
      <formula>IF(RIGHT(TEXT(P14,"0.#"),1)=".",FALSE,TRUE)</formula>
    </cfRule>
    <cfRule type="expression" dxfId="26" priority="28">
      <formula>IF(RIGHT(TEXT(P14,"0.#"),1)=".",TRUE,FALSE)</formula>
    </cfRule>
  </conditionalFormatting>
  <conditionalFormatting sqref="P13:AJ13 P15:AQ17">
    <cfRule type="expression" dxfId="25" priority="25">
      <formula>IF(RIGHT(TEXT(P13,"0.#"),1)=".",FALSE,TRUE)</formula>
    </cfRule>
    <cfRule type="expression" dxfId="24" priority="26">
      <formula>IF(RIGHT(TEXT(P13,"0.#"),1)=".",TRUE,FALSE)</formula>
    </cfRule>
  </conditionalFormatting>
  <conditionalFormatting sqref="P19:AC19">
    <cfRule type="expression" dxfId="23" priority="23">
      <formula>IF(RIGHT(TEXT(P19,"0.#"),1)=".",FALSE,TRUE)</formula>
    </cfRule>
    <cfRule type="expression" dxfId="22" priority="24">
      <formula>IF(RIGHT(TEXT(P19,"0.#"),1)=".",TRUE,FALSE)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I32">
    <cfRule type="expression" dxfId="17" priority="17">
      <formula>IF(RIGHT(TEXT(AI32,"0.#"),1)=".",FALSE,TRUE)</formula>
    </cfRule>
    <cfRule type="expression" dxfId="16" priority="18">
      <formula>IF(RIGHT(TEXT(AI32,"0.#"),1)=".",TRUE,FALSE)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4">
    <cfRule type="expression" dxfId="13" priority="11">
      <formula>IF(RIGHT(TEXT(AI34,"0.#"),1)=".",FALSE,TRUE)</formula>
    </cfRule>
    <cfRule type="expression" dxfId="12" priority="12">
      <formula>IF(RIGHT(TEXT(AI34,"0.#"),1)=".",TRUE,FALSE)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E101">
    <cfRule type="expression" dxfId="9" priority="9">
      <formula>IF(RIGHT(TEXT(AE101,"0.#"),1)=".",FALSE,TRUE)</formula>
    </cfRule>
    <cfRule type="expression" dxfId="8" priority="10">
      <formula>IF(RIGHT(TEXT(AE101,"0.#"),1)=".",TRUE,FALSE)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I102">
    <cfRule type="expression" dxfId="3" priority="3">
      <formula>IF(RIGHT(TEXT(AI102,"0.#"),1)=".",FALSE,TRUE)</formula>
    </cfRule>
    <cfRule type="expression" dxfId="2" priority="4">
      <formula>IF(RIGHT(TEXT(AI102,"0.#"),1)=".",TRUE,FALSE)</formula>
    </cfRule>
  </conditionalFormatting>
  <conditionalFormatting sqref="Y855">
    <cfRule type="expression" dxfId="1" priority="1">
      <formula>IF(RIGHT(TEXT(Y855,"0.#"),1)=".",FALSE,TRUE)</formula>
    </cfRule>
    <cfRule type="expression" dxfId="0" priority="2">
      <formula>IF(RIGHT(TEXT(Y855,"0.#"),1)=".",TRUE,FALSE)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25" max="49" man="1"/>
    <brk id="747" max="49" man="1"/>
    <brk id="786" max="49" man="1"/>
    <brk id="870"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2021-07-21T05:08:22Z</cp:lastPrinted>
  <dcterms:created xsi:type="dcterms:W3CDTF">2012-03-13T00:50:25Z</dcterms:created>
  <dcterms:modified xsi:type="dcterms:W3CDTF">2021-09-03T06:42:57Z</dcterms:modified>
</cp:coreProperties>
</file>