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6_官房予算\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417"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<sst xmlns="http://schemas.openxmlformats.org/spreadsheetml/2006/main" count="2439" uniqueCount="781">
  <si>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</si>
  <si>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</si>
  <si>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</si>
  <si>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</si>
  <si>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</si>
  <si>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</si>
  <si>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</si>
  <si>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</si>
  <si>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</si>
  <si>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</si>
  <si>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</si>
  <si>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</si>
  <si>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</si>
  <si>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</si>
  <si>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</si>
  <si>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</si>
  <si>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</si>
  <si>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</si>
  <si>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</si>
  <si>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</si>
  <si>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</si>
  <si>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</si>
  <si>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</si>
  <si>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</si>
  <si>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</si>
  <si>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</si>
  <si>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</si>
  <si>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</si>
  <si>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</si>
  <si>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</si>
  <si>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</si>
  <si>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</si>
  <si>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</si>
  <si>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</si>
  <si>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</si>
  <si>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</si>
  <si>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</si>
  <si>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</si>
  <si>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</si>
  <si>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</si>
  <si>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</si>
  <si>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</si>
  <si>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</si>
  <si>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</si>
  <si>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</si>
  <si>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</si>
  <si>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</si>
  <si>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</si>
  <si>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</si>
  <si>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</si>
  <si>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</si>
  <si>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</si>
  <si>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</si>
  <si>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</si>
  <si>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</si>
  <si>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</si>
  <si>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</si>
  <si>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</si>
  <si>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</si>
  <si>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</si>
  <si>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</si>
  <si>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</si>
  <si>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</si>
  <si>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</si>
  <si>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</si>
  <si>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</si>
  <si>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</si>
  <si>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</si>
  <si>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</si>
  <si>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</si>
  <si>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</si>
  <si>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</si>
  <si>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</si>
  <si>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</si>
  <si>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</si>
  <si>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</si>
  <si>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</si>
  <si>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</si>
  <si>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</si>
  <si>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</si>
  <si>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</si>
  <si>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</si>
  <si>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</si>
  <si>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</si>
  <si>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</si>
  <si>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</si>
  <si>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</si>
  <si>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</si>
  <si>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</si>
  <si>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</si>
  <si>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</si>
  <si>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</si>
  <si>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</si>
  <si>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</si>
  <si>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</si>
  <si>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</si>
  <si>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</si>
  <si>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</si>
  <si>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</si>
  <si>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</si>
  <si>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</si>
  <si>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</si>
  <si>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</si>
  <si>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</si>
  <si>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</si>
  <si>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</si>
  <si>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</si>
  <si>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</si>
  <si>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</si>
  <si>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</si>
  <si>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</si>
  <si>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</si>
  <si>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</si>
  <si>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</si>
  <si>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</si>
  <si>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</si>
  <si>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</si>
  <si>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</si>
  <si>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</si>
  <si>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</si>
  <si>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</si>
  <si>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</si>
  <si>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</si>
  <si>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</si>
  <si>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</si>
  <si>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</si>
  <si>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</si>
  <si>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</si>
  <si>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</si>
  <si>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</si>
  <si>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</si>
  <si>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</si>
  <si>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</si>
  <si>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</si>
  <si>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</si>
  <si>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</si>
  <si>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</si>
  <si>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</si>
  <si>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</si>
  <si>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</si>
  <si>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</si>
  <si>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</si>
  <si>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</si>
  <si>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</si>
  <si>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</si>
  <si>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</si>
  <si>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</si>
  <si>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</si>
  <si>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</si>
  <si>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</si>
  <si>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</si>
  <si>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</si>
  <si>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</si>
  <si>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</si>
  <si>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</si>
  <si>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</si>
  <si>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</si>
  <si>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</si>
  <si>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</si>
  <si>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</si>
  <si>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</si>
  <si>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</si>
  <si>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</si>
  <si>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</si>
  <si>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</si>
  <si>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</si>
  <si>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</si>
  <si>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</si>
  <si>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</si>
  <si>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</si>
  <si>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</si>
  <si>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</si>
  <si>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</si>
  <si>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</si>
  <si>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</si>
  <si>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</si>
  <si>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</si>
  <si>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</si>
  <si>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</si>
  <si>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</si>
  <si>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</si>
  <si>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</si>
  <si>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</si>
  <si>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</si>
  <si>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</si>
  <si>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</si>
  <si>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</si>
  <si>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</si>
  <si>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</si>
  <si>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</si>
  <si>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</si>
  <si>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</si>
  <si>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</si>
  <si>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</si>
  <si>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</si>
  <si>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</si>
  <si>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</si>
  <si>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</si>
  <si>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</si>
  <si>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</si>
  <si>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</si>
  <si>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</si>
  <si>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</si>
  <si>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</si>
  <si>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</si>
  <si>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</si>
  <si>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</si>
  <si>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</si>
  <si>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</si>
  <si>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</si>
  <si>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</si>
  <si>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</si>
  <si>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</si>
  <si>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</si>
  <si>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</si>
  <si>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</si>
  <si>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</si>
  <si>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</si>
  <si>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</si>
  <si>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</si>
  <si>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</si>
  <si>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</si>
  <si>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</si>
  <si>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</si>
  <si>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</si>
  <si>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</si>
  <si>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</si>
  <si>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</si>
  <si>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</si>
  <si>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</si>
  <si>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</si>
  <si>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</si>
  <si>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</si>
  <si>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</si>
  <si>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</si>
  <si>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</si>
  <si>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</si>
  <si>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</si>
  <si>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</si>
  <si>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</si>
  <si>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</si>
  <si>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</si>
  <si>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</si>
  <si>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</si>
  <si>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</si>
  <si>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</si>
  <si>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</si>
  <si>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</si>
  <si>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</si>
  <si>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</si>
  <si>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</si>
  <si>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</si>
  <si>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</si>
  <si>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</si>
  <si>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</si>
  <si>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</si>
  <si>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</si>
  <si>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</si>
  <si>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</si>
  <si>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</si>
  <si>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</si>
  <si>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</si>
  <si>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</si>
  <si>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</si>
  <si>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</si>
  <si>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</si>
  <si>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</si>
  <si>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</si>
  <si>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</si>
  <si>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</si>
  <si>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</si>
  <si>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</si>
  <si>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</si>
  <si>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</si>
  <si>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</si>
  <si>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</si>
  <si>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</si>
  <si>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</si>
  <si>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</si>
  <si>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</si>
  <si>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</si>
  <si>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</si>
  <si>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</si>
  <si>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</si>
  <si>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</si>
  <si>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</si>
  <si>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</si>
  <si>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</si>
  <si>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</si>
  <si>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</si>
  <si>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</si>
  <si>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</si>
  <si>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</si>
  <si>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</si>
  <si>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</si>
  <si>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</si>
  <si>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</si>
  <si>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</si>
  <si>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</si>
  <si>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</si>
  <si>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</si>
  <si>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</si>
  <si>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</si>
  <si>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</si>
  <si>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</si>
  <si>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</si>
  <si>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</si>
  <si>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</si>
  <si>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</si>
  <si>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</si>
  <si>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</si>
  <si>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</si>
  <si>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</si>
  <si>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</si>
  <si>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</si>
  <si>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</si>
  <si>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</si>
  <si>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</si>
  <si>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</si>
  <si>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</si>
  <si>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</si>
  <si>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</si>
  <si>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</si>
  <si>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</si>
  <si>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</si>
  <si>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</si>
  <si>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</si>
  <si>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</si>
  <si>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</si>
  <si>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</si>
  <si>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</si>
  <si>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</si>
  <si>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</si>
  <si>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</si>
  <si>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</si>
  <si>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</si>
  <si>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</si>
  <si>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</si>
  <si>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</si>
  <si>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</si>
  <si>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</si>
  <si>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</si>
  <si>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</si>
  <si>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</si>
  <si>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</si>
  <si>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</si>
  <si>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</si>
  <si>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</si>
  <si>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</si>
  <si>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</si>
  <si>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</si>
  <si>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</si>
  <si>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</si>
  <si>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</si>
  <si>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</si>
  <si>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</si>
  <si>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</si>
  <si>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</si>
  <si>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</si>
  <si>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</si>
  <si>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</si>
  <si>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</si>
  <si>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</si>
  <si>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</si>
  <si>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</si>
  <si>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</si>
  <si>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</si>
  <si>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</si>
  <si>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</si>
  <si>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</si>
  <si>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</si>
  <si>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</si>
  <si>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</si>
  <si>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</si>
  <si>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</si>
  <si>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</si>
  <si>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</si>
  <si>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</si>
  <si>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</si>
  <si>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</si>
  <si>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</si>
  <si>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</si>
  <si>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</si>
  <si>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</si>
  <si>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</si>
  <si>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</si>
  <si>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</si>
  <si>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</si>
  <si>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</si>
  <si>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</si>
  <si>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</si>
  <si>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</si>
  <si>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</si>
  <si>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</si>
  <si>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</si>
  <si>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</si>
  <si>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</si>
  <si>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</si>
  <si>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</si>
  <si>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</si>
  <si>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</si>
  <si>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</si>
  <si>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</si>
  <si>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</si>
  <si>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</si>
  <si>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</si>
  <si>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</si>
  <si>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</si>
  <si>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</si>
  <si>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</si>
  <si>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</si>
  <si>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</si>
  <si>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</si>
  <si>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</si>
  <si>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</si>
  <si>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</si>
  <si>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</si>
  <si>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</si>
  <si>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</si>
  <si>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</si>
  <si>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</si>
  <si>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</si>
  <si>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</si>
  <si>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</si>
  <si>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</si>
  <si>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</si>
  <si>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</si>
  <si>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</si>
  <si>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</si>
  <si>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</si>
  <si>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</si>
  <si>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</si>
  <si>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</si>
  <si>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</si>
  <si>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</si>
  <si>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</si>
  <si>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</si>
  <si>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</si>
  <si>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</si>
  <si>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</si>
  <si>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</si>
  <si>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</si>
  <si>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</si>
  <si>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</si>
  <si>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</si>
  <si>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</si>
  <si>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</si>
  <si>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</si>
  <si>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</si>
  <si>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</si>
  <si>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</si>
  <si>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</si>
  <si>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</si>
  <si>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</si>
  <si>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</si>
  <si>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</si>
  <si>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</si>
  <si>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</si>
  <si>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</si>
  <si>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</si>
  <si>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</si>
  <si>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</si>
  <si>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</si>
  <si>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</si>
  <si>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</si>
  <si>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</si>
  <si>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</si>
  <si>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</si>
  <si>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</si>
  <si>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</si>
  <si>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</si>
  <si>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</si>
  <si>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</si>
  <si>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</si>
  <si>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</si>
  <si>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</si>
  <si>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</si>
  <si>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</si>
  <si>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</si>
  <si>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</si>
  <si>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</si>
  <si>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</si>
  <si>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</si>
  <si>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</si>
  <si>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</si>
  <si>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</si>
  <si>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</si>
  <si>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</si>
  <si>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</si>
  <si>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</si>
  <si>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</si>
  <si>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</si>
  <si>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</si>
  <si>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</si>
  <si>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</si>
  <si>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</si>
  <si>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</si>
  <si>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</si>
  <si>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</si>
  <si>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</si>
  <si>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</si>
  <si>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</si>
  <si>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</si>
  <si>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</si>
  <si>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</si>
  <si>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</si>
  <si>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</si>
  <si>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</si>
  <si>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</si>
  <si>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</si>
  <si>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</si>
  <si>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</si>
  <si>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</si>
  <si>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</si>
  <si>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</si>
  <si>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</si>
  <si>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</si>
  <si>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</si>
  <si>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</si>
  <si>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</si>
  <si>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</si>
  <si>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</si>
  <si>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</si>
  <si>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</si>
  <si>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</si>
  <si>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</si>
  <si>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</si>
  <si>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</si>
  <si>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</si>
  <si>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</si>
  <si>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</si>
  <si>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</si>
  <si>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</si>
  <si>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</si>
  <si>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</si>
  <si>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</si>
  <si>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</si>
  <si>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</si>
  <si>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</si>
  <si>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</si>
  <si>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</si>
  <si>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</si>
  <si>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</si>
  <si>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</si>
  <si>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</si>
  <si>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</si>
  <si>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</si>
  <si>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</si>
  <si>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</si>
  <si>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</si>
  <si>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</si>
  <si>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</si>
  <si>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</si>
  <si>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</si>
  <si>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</si>
  <si>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</si>
  <si>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</si>
  <si>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</si>
  <si>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</si>
  <si>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</si>
  <si>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</si>
  <si>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</si>
  <si>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</si>
  <si>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</si>
  <si>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</si>
  <si>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</si>
  <si>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</si>
  <si>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</si>
  <si>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</si>
  <si>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</si>
  <si>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</si>
  <si>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</si>
  <si>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</si>
  <si>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</si>
  <si>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</si>
  <si>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</si>
  <si>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</si>
  <si>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</si>
  <si>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</si>
  <si>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</si>
  <si>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</si>
  <si>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</si>
  <si>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</si>
  <si>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</si>
  <si>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</si>
  <si>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</si>
  <si>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</si>
  <si>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</si>
  <si>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</si>
  <si>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</si>
  <si>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</si>
  <si>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</si>
  <si>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</si>
  <si>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</si>
  <si>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</si>
  <si>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</si>
  <si>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</si>
  <si>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</si>
  <si>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</si>
  <si>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</si>
  <si>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</si>
  <si>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</si>
  <si>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</si>
  <si>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</si>
  <si>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</si>
  <si>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</si>
  <si>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</si>
  <si>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</si>
  <si>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</si>
  <si>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</si>
  <si>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</si>
  <si>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</si>
  <si>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</si>
  <si>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</si>
  <si>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</si>
  <si>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</si>
  <si>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</si>
  <si>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</si>
  <si>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</si>
  <si>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</si>
  <si>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</si>
  <si>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</si>
  <si>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</si>
  <si>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</si>
  <si>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</si>
  <si>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科学技術イノベーション創造推進に必要な経費
（官民研究開発投資拡大プログラム）</t>
  </si>
  <si>
    <t>大臣官房
総合政策局</t>
  </si>
  <si>
    <t>終了予定なし</t>
  </si>
  <si>
    <t>技術調査課
技術政策課</t>
  </si>
  <si>
    <t>-</t>
  </si>
  <si>
    <t>民間研究開発投資誘発効果の高い領域又は財政支出の効率化に資する領域への各省庁施策の誘導を図ることを目的とする。</t>
  </si>
  <si>
    <t>研究開発投資拡大プログラム（以下、PRISM）は、総合科学技術・イノベーション会議（CSTI）が政府全体の科学技術イノベーション政策の司令塔として、民間の研究開発投資誘発効果の高い領域（ターゲット領域）に各府省の施策を誘導し、それらの施策の連携を図るとともに、必要に応じて、追加の予算を配分することにより、領域全体としての方向性を持った研究開発を推進するものである。国土交通省では、インフラ・データプラットフォームの構築等を実施する。</t>
  </si>
  <si>
    <t>技術研究開発調査費</t>
  </si>
  <si>
    <t>技術研究開発費補助金</t>
  </si>
  <si>
    <t>試験研究費</t>
  </si>
  <si>
    <t>インフラ・データプラットフォームと連携するデータ数：毎年度増加</t>
  </si>
  <si>
    <t>インフラ・データプラットフォームと連携するデータ数</t>
  </si>
  <si>
    <t>件</t>
  </si>
  <si>
    <t>国土交通省の施策に係る対象施策数</t>
  </si>
  <si>
    <t>単位あたりコスト＝X/Y
X：当年度執行額（単位：百万円）
Y：対象施策数（単位：件）</t>
    <phoneticPr fontId="5"/>
  </si>
  <si>
    <t>百万円/件</t>
  </si>
  <si>
    <t>　　X/Y</t>
    <phoneticPr fontId="5"/>
  </si>
  <si>
    <t>2,813/6</t>
  </si>
  <si>
    <t>１１　　ICTの利活用及び技術研究開発の推進</t>
  </si>
  <si>
    <t>４１　　技術研究開発を推進する</t>
  </si>
  <si>
    <t>139　目標を達成した技術開発課題の割合</t>
  </si>
  <si>
    <t>%</t>
  </si>
  <si>
    <t>○</t>
  </si>
  <si>
    <t>国交</t>
  </si>
  <si>
    <t>課長　森戸 義貴
課長　伊藤 真澄</t>
    <rPh sb="12" eb="14">
      <t>イトウ</t>
    </rPh>
    <rPh sb="15" eb="17">
      <t>マスミ</t>
    </rPh>
    <phoneticPr fontId="5"/>
  </si>
  <si>
    <t>新しい経済政策パッケージ（平成29年12月8日閣議決定）
経済財政運営と改革の基本方針2018 （平成30年6月15日閣議決定）
未来投資戦略2018　（平成30年6月15日閣議決定）
統合イノベーション戦略　（平成30年6月15日閣議決定）</t>
    <phoneticPr fontId="5"/>
  </si>
  <si>
    <t>内閣府からの移替え予算のため、令和4年度要求額は記入せず。</t>
    <phoneticPr fontId="5"/>
  </si>
  <si>
    <t>国土交通省が実施している技術研究開発課題を効果的・効率的に推進することに資する。</t>
    <phoneticPr fontId="5"/>
  </si>
  <si>
    <t>本事業は、2020年度に名目GDP600兆円経済を実現する成長のエンジンである科学技術イノベーションを活性化させるため、民間研究開発投資の誘発効果の高い領域又は財政支出の効率化に資する領域への各省庁施策の誘導を図ることを目的とするもの。本事業のターゲット領域や対象施策等の決定に当たっては、産業界と緊密な連携の下、CSTI/ガバニングボードが行うこととなっており、国民や社会のニーズを反映したものと考えられる。</t>
    <rPh sb="10" eb="11">
      <t>ド</t>
    </rPh>
    <rPh sb="12" eb="14">
      <t>メイモク</t>
    </rPh>
    <rPh sb="25" eb="27">
      <t>ジツゲン</t>
    </rPh>
    <rPh sb="51" eb="54">
      <t>カッセイカ</t>
    </rPh>
    <rPh sb="60" eb="62">
      <t>ミンカン</t>
    </rPh>
    <rPh sb="62" eb="64">
      <t>ケンキュウ</t>
    </rPh>
    <rPh sb="64" eb="66">
      <t>カイハツ</t>
    </rPh>
    <rPh sb="69" eb="71">
      <t>ユウハツ</t>
    </rPh>
    <rPh sb="71" eb="73">
      <t>コウカ</t>
    </rPh>
    <rPh sb="74" eb="75">
      <t>タカ</t>
    </rPh>
    <rPh sb="76" eb="78">
      <t>リョウイキ</t>
    </rPh>
    <rPh sb="78" eb="79">
      <t>マタ</t>
    </rPh>
    <rPh sb="80" eb="82">
      <t>ザイセイ</t>
    </rPh>
    <rPh sb="82" eb="84">
      <t>シシュツ</t>
    </rPh>
    <rPh sb="85" eb="87">
      <t>コウリツ</t>
    </rPh>
    <rPh sb="87" eb="88">
      <t>カ</t>
    </rPh>
    <rPh sb="89" eb="90">
      <t>シ</t>
    </rPh>
    <rPh sb="92" eb="94">
      <t>リョウイキ</t>
    </rPh>
    <rPh sb="96" eb="99">
      <t>カクショウチョウ</t>
    </rPh>
    <rPh sb="99" eb="100">
      <t>セ</t>
    </rPh>
    <rPh sb="100" eb="101">
      <t>サク</t>
    </rPh>
    <rPh sb="102" eb="104">
      <t>ユウドウ</t>
    </rPh>
    <rPh sb="105" eb="106">
      <t>ハカ</t>
    </rPh>
    <rPh sb="118" eb="119">
      <t>ホン</t>
    </rPh>
    <rPh sb="119" eb="121">
      <t>ジギョウ</t>
    </rPh>
    <rPh sb="127" eb="129">
      <t>リョウイキ</t>
    </rPh>
    <rPh sb="130" eb="132">
      <t>タイショウ</t>
    </rPh>
    <rPh sb="132" eb="133">
      <t>セ</t>
    </rPh>
    <rPh sb="133" eb="134">
      <t>サク</t>
    </rPh>
    <rPh sb="134" eb="135">
      <t>ナド</t>
    </rPh>
    <rPh sb="182" eb="184">
      <t>コクミン</t>
    </rPh>
    <rPh sb="185" eb="187">
      <t>シャカイ</t>
    </rPh>
    <rPh sb="199" eb="200">
      <t>カンガ</t>
    </rPh>
    <phoneticPr fontId="4"/>
  </si>
  <si>
    <t>本事業は、関係省庁の実施する研究開発関連施策に対し、内閣府から予算を移し替えのうえ、当該関係省庁が有する施策と一体的に執行することとしている。そのため、国が実施すべき事業である。</t>
    <rPh sb="14" eb="16">
      <t>ケンキュウ</t>
    </rPh>
    <rPh sb="16" eb="18">
      <t>カイハツ</t>
    </rPh>
    <rPh sb="18" eb="20">
      <t>カンレン</t>
    </rPh>
    <rPh sb="31" eb="33">
      <t>ヨサン</t>
    </rPh>
    <rPh sb="42" eb="44">
      <t>トウガイ</t>
    </rPh>
    <rPh sb="44" eb="46">
      <t>カンケイ</t>
    </rPh>
    <rPh sb="46" eb="48">
      <t>ショウチョウ</t>
    </rPh>
    <rPh sb="49" eb="50">
      <t>ユウ</t>
    </rPh>
    <rPh sb="52" eb="54">
      <t>セサク</t>
    </rPh>
    <rPh sb="57" eb="58">
      <t>テキ</t>
    </rPh>
    <phoneticPr fontId="4"/>
  </si>
  <si>
    <t>CSTI/ガバニングボードの司令塔機能の下、本事業をレバレッジ（梃子）として、各省庁が実施する研究開発関連施策を民間研究開発投資の誘発効果の高い領域又は財政支出の効率化に資する領域へ誘導を図るものであり、政策手段としては必要かつ適切なものと考える。また、本事業は、産業界からの評価が高いSIP※ とも連携・情報共有を図りながら、SIP型マネジメントの各省庁への展開にも活用しており、優先度の高い事業と考える。
※SIP（戦略的イノベーション創造プログラム）： 総合科学技術・イノベーション会議が自らの司令塔機能を発揮して、府省の枠や旧来の分野の枠を超えたマネジメントに主導的な役割を果たすことを通じて、科学技術イノベーションを実現するために創設されたプログラム。</t>
    <rPh sb="14" eb="17">
      <t>シレイトウ</t>
    </rPh>
    <rPh sb="17" eb="19">
      <t>キノウ</t>
    </rPh>
    <rPh sb="20" eb="21">
      <t>モト</t>
    </rPh>
    <rPh sb="39" eb="40">
      <t>カク</t>
    </rPh>
    <rPh sb="40" eb="42">
      <t>ショウチョウ</t>
    </rPh>
    <rPh sb="43" eb="45">
      <t>ジッシ</t>
    </rPh>
    <rPh sb="47" eb="49">
      <t>ケンキュウ</t>
    </rPh>
    <rPh sb="49" eb="51">
      <t>カイハツ</t>
    </rPh>
    <rPh sb="51" eb="53">
      <t>カンレン</t>
    </rPh>
    <rPh sb="53" eb="54">
      <t>セ</t>
    </rPh>
    <rPh sb="54" eb="55">
      <t>サク</t>
    </rPh>
    <rPh sb="56" eb="58">
      <t>ミンカン</t>
    </rPh>
    <rPh sb="58" eb="60">
      <t>ケンキュウ</t>
    </rPh>
    <rPh sb="60" eb="62">
      <t>カイハツ</t>
    </rPh>
    <rPh sb="62" eb="64">
      <t>トウシ</t>
    </rPh>
    <rPh sb="65" eb="67">
      <t>ユウハツ</t>
    </rPh>
    <rPh sb="67" eb="69">
      <t>コウカ</t>
    </rPh>
    <rPh sb="70" eb="71">
      <t>タカ</t>
    </rPh>
    <rPh sb="72" eb="74">
      <t>リョウイキ</t>
    </rPh>
    <rPh sb="74" eb="75">
      <t>マタ</t>
    </rPh>
    <rPh sb="76" eb="78">
      <t>ザイセイ</t>
    </rPh>
    <rPh sb="78" eb="80">
      <t>シシュツ</t>
    </rPh>
    <rPh sb="81" eb="83">
      <t>コウリツ</t>
    </rPh>
    <rPh sb="83" eb="84">
      <t>カ</t>
    </rPh>
    <rPh sb="85" eb="86">
      <t>シ</t>
    </rPh>
    <rPh sb="88" eb="90">
      <t>リョウイキ</t>
    </rPh>
    <rPh sb="91" eb="93">
      <t>ユウドウ</t>
    </rPh>
    <rPh sb="94" eb="95">
      <t>ハカ</t>
    </rPh>
    <rPh sb="102" eb="104">
      <t>セイサク</t>
    </rPh>
    <rPh sb="127" eb="128">
      <t>ホン</t>
    </rPh>
    <rPh sb="128" eb="130">
      <t>ジギョウ</t>
    </rPh>
    <rPh sb="132" eb="135">
      <t>サンギョウカイ</t>
    </rPh>
    <rPh sb="138" eb="140">
      <t>ヒョウカ</t>
    </rPh>
    <rPh sb="141" eb="142">
      <t>タカ</t>
    </rPh>
    <rPh sb="150" eb="152">
      <t>レンケイ</t>
    </rPh>
    <rPh sb="153" eb="155">
      <t>ジョウホウ</t>
    </rPh>
    <rPh sb="155" eb="157">
      <t>キョウユウ</t>
    </rPh>
    <rPh sb="158" eb="159">
      <t>ハカ</t>
    </rPh>
    <rPh sb="167" eb="168">
      <t>ガタ</t>
    </rPh>
    <rPh sb="175" eb="178">
      <t>カクショウチョウ</t>
    </rPh>
    <rPh sb="180" eb="182">
      <t>テンカイ</t>
    </rPh>
    <rPh sb="184" eb="186">
      <t>カツヨウ</t>
    </rPh>
    <rPh sb="191" eb="194">
      <t>ユウセンド</t>
    </rPh>
    <rPh sb="195" eb="196">
      <t>タカ</t>
    </rPh>
    <rPh sb="197" eb="199">
      <t>ジギョウ</t>
    </rPh>
    <rPh sb="200" eb="201">
      <t>カンガ</t>
    </rPh>
    <phoneticPr fontId="6"/>
  </si>
  <si>
    <t>支出先については、総合評価や企画競争により、競争性の確保に努めており、資格要件の設定にあたっては、テクリス登録等により複数社の応募が可能であることを確認したうえで手続きを行っている。</t>
    <rPh sb="0" eb="3">
      <t>シシュツサキ</t>
    </rPh>
    <rPh sb="9" eb="11">
      <t>ソウゴウ</t>
    </rPh>
    <rPh sb="11" eb="13">
      <t>ヒョウカ</t>
    </rPh>
    <rPh sb="14" eb="16">
      <t>キカク</t>
    </rPh>
    <rPh sb="16" eb="18">
      <t>キョウソウ</t>
    </rPh>
    <rPh sb="22" eb="25">
      <t>キョウソウセイ</t>
    </rPh>
    <rPh sb="26" eb="28">
      <t>カクホ</t>
    </rPh>
    <rPh sb="29" eb="30">
      <t>ツト</t>
    </rPh>
    <rPh sb="35" eb="37">
      <t>シカク</t>
    </rPh>
    <rPh sb="37" eb="39">
      <t>ヨウケン</t>
    </rPh>
    <rPh sb="40" eb="42">
      <t>セッテイ</t>
    </rPh>
    <rPh sb="53" eb="55">
      <t>トウロク</t>
    </rPh>
    <rPh sb="55" eb="56">
      <t>ナド</t>
    </rPh>
    <rPh sb="59" eb="61">
      <t>フクスウ</t>
    </rPh>
    <rPh sb="61" eb="62">
      <t>シャ</t>
    </rPh>
    <rPh sb="63" eb="65">
      <t>オウボ</t>
    </rPh>
    <rPh sb="66" eb="68">
      <t>カノウ</t>
    </rPh>
    <rPh sb="74" eb="76">
      <t>カクニン</t>
    </rPh>
    <rPh sb="81" eb="83">
      <t>テツヅ</t>
    </rPh>
    <rPh sb="85" eb="86">
      <t>オコナ</t>
    </rPh>
    <phoneticPr fontId="6"/>
  </si>
  <si>
    <t>有</t>
  </si>
  <si>
    <t>無</t>
  </si>
  <si>
    <t>あらかじめ検討項目、調査対象範囲等について十分検討を行い、効率的な執行に努めている。</t>
  </si>
  <si>
    <t>入札契約手続きにおいて外部有識者の意見を取り入れ合理的に支出している。</t>
    <rPh sb="0" eb="2">
      <t>ニュウサツ</t>
    </rPh>
    <rPh sb="2" eb="4">
      <t>ケイヤク</t>
    </rPh>
    <rPh sb="4" eb="6">
      <t>テツヅ</t>
    </rPh>
    <rPh sb="11" eb="13">
      <t>ガイブ</t>
    </rPh>
    <rPh sb="13" eb="16">
      <t>ユウシキシャ</t>
    </rPh>
    <rPh sb="17" eb="19">
      <t>イケン</t>
    </rPh>
    <rPh sb="20" eb="21">
      <t>ト</t>
    </rPh>
    <rPh sb="22" eb="23">
      <t>イ</t>
    </rPh>
    <rPh sb="24" eb="27">
      <t>ゴウリテキ</t>
    </rPh>
    <rPh sb="28" eb="30">
      <t>シシュツ</t>
    </rPh>
    <phoneticPr fontId="6"/>
  </si>
  <si>
    <t>新型コロナウイルス感染症対策の関係で、業務期間の延期が必要となり、繰越が生じたものである。</t>
    <rPh sb="0" eb="2">
      <t>シンガタ</t>
    </rPh>
    <rPh sb="9" eb="12">
      <t>カンセンショウ</t>
    </rPh>
    <rPh sb="12" eb="14">
      <t>タイサク</t>
    </rPh>
    <rPh sb="15" eb="17">
      <t>カンケイ</t>
    </rPh>
    <rPh sb="19" eb="21">
      <t>ギョウム</t>
    </rPh>
    <rPh sb="21" eb="23">
      <t>キカン</t>
    </rPh>
    <rPh sb="24" eb="26">
      <t>エンキ</t>
    </rPh>
    <rPh sb="27" eb="29">
      <t>ヒツヨウ</t>
    </rPh>
    <rPh sb="33" eb="35">
      <t>クリコシ</t>
    </rPh>
    <rPh sb="36" eb="37">
      <t>ショウ</t>
    </rPh>
    <phoneticPr fontId="5"/>
  </si>
  <si>
    <t>見積もり等を十分精査し、コスト削減に向けた工夫を行っている</t>
  </si>
  <si>
    <t>成果目標の達成に向けて着実に実績を上げている。</t>
    <rPh sb="0" eb="2">
      <t>セイカ</t>
    </rPh>
    <rPh sb="2" eb="4">
      <t>モクヒョウ</t>
    </rPh>
    <rPh sb="5" eb="7">
      <t>タッセイ</t>
    </rPh>
    <rPh sb="8" eb="9">
      <t>ム</t>
    </rPh>
    <rPh sb="11" eb="13">
      <t>チャクジツ</t>
    </rPh>
    <rPh sb="14" eb="16">
      <t>ジッセキ</t>
    </rPh>
    <rPh sb="17" eb="18">
      <t>ア</t>
    </rPh>
    <phoneticPr fontId="6"/>
  </si>
  <si>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6"/>
  </si>
  <si>
    <t>当初の見込み通りの活動実績となっている。</t>
    <rPh sb="0" eb="2">
      <t>トウショ</t>
    </rPh>
    <rPh sb="3" eb="5">
      <t>ミコ</t>
    </rPh>
    <rPh sb="6" eb="7">
      <t>ドオ</t>
    </rPh>
    <rPh sb="9" eb="11">
      <t>カツドウ</t>
    </rPh>
    <rPh sb="11" eb="13">
      <t>ジッセキ</t>
    </rPh>
    <phoneticPr fontId="6"/>
  </si>
  <si>
    <t>国土交通データプラットフォームにおいては、プロトタイプ版を公開したところである。</t>
    <rPh sb="0" eb="2">
      <t>コクド</t>
    </rPh>
    <rPh sb="2" eb="4">
      <t>コウツウ</t>
    </rPh>
    <rPh sb="27" eb="28">
      <t>バン</t>
    </rPh>
    <rPh sb="29" eb="31">
      <t>コウカイ</t>
    </rPh>
    <phoneticPr fontId="6"/>
  </si>
  <si>
    <t>‐</t>
  </si>
  <si>
    <t>数（万）</t>
    <phoneticPr fontId="5"/>
  </si>
  <si>
    <t>-</t>
    <phoneticPr fontId="5"/>
  </si>
  <si>
    <t>国土交通省大臣官房調べ（令和２年度４月時点の実績）</t>
    <phoneticPr fontId="5"/>
  </si>
  <si>
    <t>技術研究開発委託費</t>
    <phoneticPr fontId="5"/>
  </si>
  <si>
    <t>職員旅費</t>
    <rPh sb="0" eb="2">
      <t>ショクイン</t>
    </rPh>
    <rPh sb="2" eb="4">
      <t>リョヒ</t>
    </rPh>
    <phoneticPr fontId="5"/>
  </si>
  <si>
    <t>各省庁が実施する研究開発関連施策に予算を追加するという本事業は、独創的であり、内閣府のみが行い得るものと考えるが、各省庁の元施策に一体化されるため、PRISMによる政策効果のみを抽出することが難しい。また、SIPとの連携も今のところ限定的である。</t>
    <phoneticPr fontId="5"/>
  </si>
  <si>
    <t>SIPとの更なる連携を高める。今後も内部組織又は外部有識者による点検・評価結果等を踏まえて、適切に取組を実施して行く。</t>
    <phoneticPr fontId="5"/>
  </si>
  <si>
    <t>3,125/8</t>
    <phoneticPr fontId="5"/>
  </si>
  <si>
    <t>3088/9</t>
    <phoneticPr fontId="5"/>
  </si>
  <si>
    <t>A.関東地方整備局</t>
    <phoneticPr fontId="5"/>
  </si>
  <si>
    <t>技術研究開発調査費</t>
    <rPh sb="0" eb="2">
      <t>ギジュツ</t>
    </rPh>
    <rPh sb="2" eb="4">
      <t>ケンキュウ</t>
    </rPh>
    <rPh sb="4" eb="6">
      <t>カイハツ</t>
    </rPh>
    <rPh sb="6" eb="8">
      <t>チョウサ</t>
    </rPh>
    <rPh sb="8" eb="9">
      <t>ヒ</t>
    </rPh>
    <phoneticPr fontId="5"/>
  </si>
  <si>
    <t>施工の合理化・自動化技術の開発等</t>
    <rPh sb="0" eb="2">
      <t>セコウ</t>
    </rPh>
    <rPh sb="3" eb="6">
      <t>ゴウリカ</t>
    </rPh>
    <rPh sb="7" eb="10">
      <t>ジドウカ</t>
    </rPh>
    <rPh sb="10" eb="12">
      <t>ギジュツ</t>
    </rPh>
    <rPh sb="13" eb="15">
      <t>カイハツ</t>
    </rPh>
    <rPh sb="15" eb="16">
      <t>トウ</t>
    </rPh>
    <phoneticPr fontId="5"/>
  </si>
  <si>
    <t>現地調査等</t>
    <rPh sb="0" eb="2">
      <t>ゲンチ</t>
    </rPh>
    <rPh sb="2" eb="4">
      <t>チョウサ</t>
    </rPh>
    <rPh sb="4" eb="5">
      <t>トウ</t>
    </rPh>
    <phoneticPr fontId="5"/>
  </si>
  <si>
    <t>技術研究開発委託費</t>
    <rPh sb="0" eb="2">
      <t>ギジュツ</t>
    </rPh>
    <rPh sb="2" eb="4">
      <t>ケンキュウ</t>
    </rPh>
    <rPh sb="4" eb="6">
      <t>カイハツ</t>
    </rPh>
    <rPh sb="6" eb="8">
      <t>イタク</t>
    </rPh>
    <rPh sb="8" eb="9">
      <t>ヒ</t>
    </rPh>
    <phoneticPr fontId="5"/>
  </si>
  <si>
    <t>i-Constructionの推進等</t>
    <rPh sb="17" eb="18">
      <t>トウ</t>
    </rPh>
    <phoneticPr fontId="5"/>
  </si>
  <si>
    <t>２次元ＣＡＤデータを用いたＡＩによる３次元モデル構築技術に関する研究</t>
  </si>
  <si>
    <t>C.国土技術政策総合研究所</t>
    <phoneticPr fontId="5"/>
  </si>
  <si>
    <t>E.（国研）土木研究所</t>
    <phoneticPr fontId="5"/>
  </si>
  <si>
    <t>技術研究開発費補助金</t>
    <rPh sb="0" eb="2">
      <t>ギジュツ</t>
    </rPh>
    <rPh sb="2" eb="4">
      <t>ケンキュウ</t>
    </rPh>
    <rPh sb="4" eb="6">
      <t>カイハツ</t>
    </rPh>
    <rPh sb="6" eb="7">
      <t>ヒ</t>
    </rPh>
    <rPh sb="7" eb="10">
      <t>ホジョキン</t>
    </rPh>
    <phoneticPr fontId="5"/>
  </si>
  <si>
    <t>効率的かつ効果的なインフラ維持管理・更新の実現等</t>
    <rPh sb="0" eb="3">
      <t>コウリツテキ</t>
    </rPh>
    <rPh sb="5" eb="8">
      <t>コウカテキ</t>
    </rPh>
    <rPh sb="13" eb="15">
      <t>イジ</t>
    </rPh>
    <rPh sb="15" eb="17">
      <t>カンリ</t>
    </rPh>
    <rPh sb="18" eb="20">
      <t>コウシン</t>
    </rPh>
    <rPh sb="21" eb="23">
      <t>ジツゲン</t>
    </rPh>
    <rPh sb="23" eb="24">
      <t>トウ</t>
    </rPh>
    <phoneticPr fontId="5"/>
  </si>
  <si>
    <t>国土技術政策総合研究所</t>
    <rPh sb="0" eb="2">
      <t>コクド</t>
    </rPh>
    <rPh sb="2" eb="4">
      <t>ギジュツ</t>
    </rPh>
    <rPh sb="4" eb="6">
      <t>セイサク</t>
    </rPh>
    <rPh sb="6" eb="8">
      <t>ソウゴウ</t>
    </rPh>
    <rPh sb="8" eb="11">
      <t>ケンキュウショ</t>
    </rPh>
    <phoneticPr fontId="5"/>
  </si>
  <si>
    <t>本省</t>
    <rPh sb="0" eb="2">
      <t>ホンショウ</t>
    </rPh>
    <phoneticPr fontId="5"/>
  </si>
  <si>
    <t>気象庁</t>
    <rPh sb="0" eb="3">
      <t>キショウチョウ</t>
    </rPh>
    <phoneticPr fontId="5"/>
  </si>
  <si>
    <t>国土地理院</t>
    <rPh sb="0" eb="2">
      <t>コクド</t>
    </rPh>
    <rPh sb="2" eb="4">
      <t>チリ</t>
    </rPh>
    <rPh sb="4" eb="5">
      <t>イン</t>
    </rPh>
    <phoneticPr fontId="5"/>
  </si>
  <si>
    <t>（国研）土木研究所</t>
    <rPh sb="1" eb="3">
      <t>コッケン</t>
    </rPh>
    <rPh sb="4" eb="6">
      <t>ドボク</t>
    </rPh>
    <rPh sb="6" eb="9">
      <t>ケンキュウショ</t>
    </rPh>
    <phoneticPr fontId="5"/>
  </si>
  <si>
    <t>（国研）建築研究所</t>
    <rPh sb="1" eb="3">
      <t>コッケン</t>
    </rPh>
    <rPh sb="4" eb="6">
      <t>ケンチク</t>
    </rPh>
    <rPh sb="6" eb="9">
      <t>ケンキュウショ</t>
    </rPh>
    <phoneticPr fontId="5"/>
  </si>
  <si>
    <t>（国研）海上・港湾・航空技術研究所</t>
    <rPh sb="1" eb="3">
      <t>コッケン</t>
    </rPh>
    <rPh sb="4" eb="6">
      <t>カイジョウ</t>
    </rPh>
    <rPh sb="7" eb="9">
      <t>コウワン</t>
    </rPh>
    <rPh sb="10" eb="12">
      <t>コウクウ</t>
    </rPh>
    <rPh sb="12" eb="14">
      <t>ギジュツ</t>
    </rPh>
    <rPh sb="14" eb="17">
      <t>ケンキュウショ</t>
    </rPh>
    <phoneticPr fontId="5"/>
  </si>
  <si>
    <t>効率的かつ効果的なインフラ維持管理・更新の実現等</t>
    <rPh sb="0" eb="3">
      <t>コウリツテキ</t>
    </rPh>
    <rPh sb="5" eb="8">
      <t>コウカテキ</t>
    </rPh>
    <rPh sb="13" eb="15">
      <t>イジ</t>
    </rPh>
    <rPh sb="15" eb="17">
      <t>カンリ</t>
    </rPh>
    <rPh sb="18" eb="20">
      <t>コウシン</t>
    </rPh>
    <rPh sb="21" eb="23">
      <t>ジツゲン</t>
    </rPh>
    <rPh sb="23" eb="24">
      <t>ナド</t>
    </rPh>
    <phoneticPr fontId="5"/>
  </si>
  <si>
    <t>仮設・復興住宅の早期整備による応急対応促進等</t>
    <rPh sb="0" eb="2">
      <t>カセツ</t>
    </rPh>
    <rPh sb="3" eb="5">
      <t>フッコウ</t>
    </rPh>
    <rPh sb="5" eb="7">
      <t>ジュウタク</t>
    </rPh>
    <rPh sb="8" eb="10">
      <t>ソウキ</t>
    </rPh>
    <rPh sb="10" eb="12">
      <t>セイビ</t>
    </rPh>
    <rPh sb="15" eb="17">
      <t>オウキュウ</t>
    </rPh>
    <rPh sb="17" eb="19">
      <t>タイオウ</t>
    </rPh>
    <rPh sb="19" eb="21">
      <t>ソクシン</t>
    </rPh>
    <rPh sb="21" eb="22">
      <t>ナド</t>
    </rPh>
    <phoneticPr fontId="5"/>
  </si>
  <si>
    <t>物流データプラットフォーム展
開を踏まえた生産性革命等</t>
    <rPh sb="0" eb="2">
      <t>ブツリュウ</t>
    </rPh>
    <rPh sb="13" eb="14">
      <t>テン</t>
    </rPh>
    <rPh sb="15" eb="16">
      <t>カイ</t>
    </rPh>
    <rPh sb="17" eb="18">
      <t>フ</t>
    </rPh>
    <rPh sb="21" eb="24">
      <t>セイサンセイ</t>
    </rPh>
    <rPh sb="24" eb="26">
      <t>カクメイ</t>
    </rPh>
    <rPh sb="26" eb="27">
      <t>ナド</t>
    </rPh>
    <phoneticPr fontId="5"/>
  </si>
  <si>
    <t>関東地方整備局</t>
    <phoneticPr fontId="5"/>
  </si>
  <si>
    <t>東北地方整備局</t>
    <phoneticPr fontId="5"/>
  </si>
  <si>
    <t>中部地方整備局</t>
    <phoneticPr fontId="5"/>
  </si>
  <si>
    <t>近畿地方整備局</t>
    <phoneticPr fontId="5"/>
  </si>
  <si>
    <t>中国地方整備局</t>
    <phoneticPr fontId="5"/>
  </si>
  <si>
    <t>九州地方整備局</t>
    <phoneticPr fontId="5"/>
  </si>
  <si>
    <t>沖縄総合事務局</t>
    <phoneticPr fontId="5"/>
  </si>
  <si>
    <t>北海道開発局</t>
    <phoneticPr fontId="5"/>
  </si>
  <si>
    <t>北陸地方整備局</t>
    <phoneticPr fontId="5"/>
  </si>
  <si>
    <t>四国地方整備局</t>
    <phoneticPr fontId="5"/>
  </si>
  <si>
    <t>施工の合理化・自動化技術の開発等</t>
  </si>
  <si>
    <t>竜巻等の自動検知・進路予測システム開発</t>
  </si>
  <si>
    <t>測量・調査データの3D化による生産性の向上、品質の確保</t>
  </si>
  <si>
    <t>B.清水建設</t>
    <phoneticPr fontId="5"/>
  </si>
  <si>
    <t>技術研究開発調査費</t>
    <phoneticPr fontId="5"/>
  </si>
  <si>
    <t>「雄物川上流大沢川樋門新設工事」施工現場における労働生産性の向上を図る技術の試行業務</t>
    <phoneticPr fontId="5"/>
  </si>
  <si>
    <t>D.令和２年度インフラ維持管理におけるデータベースの
整備・連携等に関する検討業務価値総研共同提案体</t>
    <phoneticPr fontId="5"/>
  </si>
  <si>
    <t>令和２年度インフラ維持管理におけるデータベースの整備・連携等に関する検討業務</t>
    <phoneticPr fontId="5"/>
  </si>
  <si>
    <t>F. 三井共同建設コンサル</t>
    <phoneticPr fontId="5"/>
  </si>
  <si>
    <t>粒子フィルター付きRRIモデル作成および解析業務</t>
    <phoneticPr fontId="5"/>
  </si>
  <si>
    <t>技術研究開発費補助金</t>
    <phoneticPr fontId="5"/>
  </si>
  <si>
    <t>清水建設</t>
    <phoneticPr fontId="5"/>
  </si>
  <si>
    <t>（株）淺沼組</t>
    <phoneticPr fontId="5"/>
  </si>
  <si>
    <t>「Ｒ１国道５１号神宮橋架替鹿嶋側橋梁下部工事」施工現場における労働生産性の向上を図る技術の試行業務</t>
    <phoneticPr fontId="5"/>
  </si>
  <si>
    <t>金杉建設株式会社</t>
    <phoneticPr fontId="5"/>
  </si>
  <si>
    <t>「Ｒ２三郷・吉川河川維持工事」施工現場における労働生産性の向上を図る技術の試行業務</t>
    <phoneticPr fontId="5"/>
  </si>
  <si>
    <t>沼田土建（株）</t>
    <phoneticPr fontId="5"/>
  </si>
  <si>
    <t>「Ｒ２・３沼田出張所管内維持工事（一般国道１７号）」施工現場における労働生産性の向上を図る技術の試行業務</t>
    <phoneticPr fontId="5"/>
  </si>
  <si>
    <t>エヌ・ティ・ティ・インフラネット株式会社</t>
    <phoneticPr fontId="5"/>
  </si>
  <si>
    <t>（一財）首都高速道路技術センター</t>
    <phoneticPr fontId="5"/>
  </si>
  <si>
    <t>Ｒ２関東ＭＣ鋼橋疲労き裂の進展傾向等調査・分析業務</t>
    <phoneticPr fontId="5"/>
  </si>
  <si>
    <t>株式会社桑原組、株式会社ジャパン・インフラ・ウェイマーク、学校法人金沢工業大学、エアロダインジャパン株式会社　コンソーシアム</t>
    <phoneticPr fontId="5"/>
  </si>
  <si>
    <t>「野洲川河道掘削他工事」施工現場における労働生産性の向上を図る技術の試行業務の委託契約の締結について</t>
    <phoneticPr fontId="5"/>
  </si>
  <si>
    <t>飛島建設株式会社</t>
    <phoneticPr fontId="5"/>
  </si>
  <si>
    <t>「平成３０年度赤嶺トンネル(北側)工事」施工現場における労働生産性の向上を図る技術の試行業務</t>
    <phoneticPr fontId="5"/>
  </si>
  <si>
    <t xml:space="preserve"> 大成ロテック（株）</t>
    <phoneticPr fontId="5"/>
  </si>
  <si>
    <t>「令和2年度１３８号ＢＰ水土野北地区舗装工事」施工現場における品質管理の高度化等を図る技術の試行業務</t>
    <phoneticPr fontId="5"/>
  </si>
  <si>
    <t>阿部建設(株)</t>
    <phoneticPr fontId="5"/>
  </si>
  <si>
    <t>「一般国道5号　仁木町　町道2番地通橋下部工事」施工現場における労働生産性の向上を図る技術の試行業務</t>
    <phoneticPr fontId="5"/>
  </si>
  <si>
    <t>R２横浜みなとみらい・関内地区インフラデータプラットフォーム活用検討業務</t>
    <phoneticPr fontId="5"/>
  </si>
  <si>
    <t>令和２年度インフラ維持管理におけるデータベースの整備・連携等に関する検討業務</t>
    <phoneticPr fontId="5"/>
  </si>
  <si>
    <t>令和２年度インフラ維持管理におけるデータベースの整備・連携等に関する検討業務価値総研共同提案体</t>
    <phoneticPr fontId="5"/>
  </si>
  <si>
    <t>日本建設機械施工協会・先端建設技術センター設計</t>
    <phoneticPr fontId="5"/>
  </si>
  <si>
    <t>施工現場の工程進捗把握技術に関する調査業務</t>
    <phoneticPr fontId="5"/>
  </si>
  <si>
    <t>（株）インキュビット</t>
    <phoneticPr fontId="5"/>
  </si>
  <si>
    <t>深層学習を利⽤した国内外の多様なレーダー・⻯巻に対応可能な汎⽤型検出技術に関する研究開発</t>
    <phoneticPr fontId="5"/>
  </si>
  <si>
    <t>日本工営（株）東京支店</t>
    <phoneticPr fontId="5"/>
  </si>
  <si>
    <t>パラメトリックモデル及び３ＤＡモデルの標準化に関する調査業務</t>
    <phoneticPr fontId="5"/>
  </si>
  <si>
    <t>（株）アルファ電子</t>
    <phoneticPr fontId="5"/>
  </si>
  <si>
    <t>多点型地上気象観測装置の製作</t>
    <phoneticPr fontId="5"/>
  </si>
  <si>
    <t>中央復建コンサルタント株式会社東京本社</t>
    <phoneticPr fontId="5"/>
  </si>
  <si>
    <t>令和２年度　道路トンネルの維持管理に向けた３次元データの活用方策検討業務</t>
    <phoneticPr fontId="5"/>
  </si>
  <si>
    <t>（株）中電シーティーアイ</t>
    <phoneticPr fontId="5"/>
  </si>
  <si>
    <t>災害リスクエリアにおける深層学習を⽤いた⻯巻等探知・追跡システムの運⽤設計に関する研究開発</t>
    <phoneticPr fontId="5"/>
  </si>
  <si>
    <t>一般社団法人社会基盤情報流通推進協議会</t>
    <phoneticPr fontId="5"/>
  </si>
  <si>
    <t>国と地方の電子納品成果の連携方法に関する資料整理業務</t>
    <phoneticPr fontId="5"/>
  </si>
  <si>
    <t>一般財団法人国土技術研究センター</t>
    <phoneticPr fontId="5"/>
  </si>
  <si>
    <t>令和２年度　データ活用による施工の労働生産性の向上及び品質管理の高度化等に関する検討業務</t>
    <phoneticPr fontId="5"/>
  </si>
  <si>
    <t>（株）建設技術研究所</t>
    <phoneticPr fontId="5"/>
  </si>
  <si>
    <t>ＸＲＡＩＮ雨量データを用いた洪水予測システムへの改良等業務</t>
    <phoneticPr fontId="5"/>
  </si>
  <si>
    <t>三井共同建設コンサル</t>
    <phoneticPr fontId="5"/>
  </si>
  <si>
    <t>粒子フィルター付きRRIモデル作成および解析業務</t>
    <phoneticPr fontId="5"/>
  </si>
  <si>
    <t>国立大学法人東京大学</t>
    <phoneticPr fontId="5"/>
  </si>
  <si>
    <t>令和2年度　中小河川洪水予測システム拡張業務</t>
    <phoneticPr fontId="5"/>
  </si>
  <si>
    <t>BIMライブラリ技術研究組合</t>
    <phoneticPr fontId="5"/>
  </si>
  <si>
    <t>BIMオブジェクトライブラリデータの運用性の検証</t>
    <phoneticPr fontId="5"/>
  </si>
  <si>
    <t>国立研究開発法人理化学研究所</t>
    <phoneticPr fontId="5"/>
  </si>
  <si>
    <t>光学データ計測によるコンテナダメージ自動診断システムの開発業務</t>
    <phoneticPr fontId="5"/>
  </si>
  <si>
    <t>一般財団法人日本建築センター</t>
    <phoneticPr fontId="5"/>
  </si>
  <si>
    <t>BIMを用いる建築確認審査におけるモデルビューの検討業務</t>
    <phoneticPr fontId="5"/>
  </si>
  <si>
    <t>三井倉庫（株）</t>
    <phoneticPr fontId="5"/>
  </si>
  <si>
    <t>令和2年度コンテナダメージチェックの自動化システムの研究開発に資する各種フィールドデータ収集、整理及び現地調査等業務</t>
    <phoneticPr fontId="5"/>
  </si>
  <si>
    <t>一般社団法人buildingSMART Japan</t>
    <phoneticPr fontId="5"/>
  </si>
  <si>
    <t>BIMプロジェクトに供する共通データ環境における各種情報の集積方法の検討業務</t>
    <phoneticPr fontId="5"/>
  </si>
  <si>
    <t>(株)イー・アイ・ソル</t>
    <phoneticPr fontId="5"/>
  </si>
  <si>
    <t>排水機場ポンプ設備状態監視データ収集計測装置設置</t>
    <phoneticPr fontId="5"/>
  </si>
  <si>
    <t>(株)計測ﾘｻｰﾁｺﾝｻﾙﾀﾝﾄ</t>
    <phoneticPr fontId="5"/>
  </si>
  <si>
    <t>橋梁点検ロボットによる撮影手法検討業務</t>
    <phoneticPr fontId="5"/>
  </si>
  <si>
    <t>いであ㈱</t>
    <phoneticPr fontId="5"/>
  </si>
  <si>
    <t>仮想洪水体験システムの改良業務</t>
    <phoneticPr fontId="5"/>
  </si>
  <si>
    <t>一者応札が多く見受けられるため、原因の分析を行い、改善に向けて取り組まれたい。</t>
    <rPh sb="5" eb="6">
      <t>オオ</t>
    </rPh>
    <rPh sb="7" eb="9">
      <t>ミウ</t>
    </rPh>
    <phoneticPr fontId="5"/>
  </si>
  <si>
    <t>執行等改善</t>
  </si>
  <si>
    <t>一者応札については、原因の分析を行い、改善に向けて取り組む。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</si>
</sst>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112222</xdr:colOff>
      <xdr:row>751</xdr:row>
      <xdr:rowOff>281729</xdr:rowOff>
    </xdr:from>
    <xdr:to>
      <xdr:col>17</xdr:col>
      <xdr:colOff>23252</xdr:colOff>
      <xdr:row>753</xdr:row>
      <xdr:rowOff>298358</xdr:rowOff>
    </xdr:to>
    <xdr:sp macro="" textlink="">
      <xdr:nvSpPr>
        <xdr:cNvPr id="72" name="テキスト ボックス 71">
          <a:extLst>
            <a:ext uri="{FF2B5EF4-FFF2-40B4-BE49-F238E27FC236}">
              <a16:creationId xmlns:a16="http://schemas.microsoft.com/office/drawing/2014/main" id="{00000000-0008-0000-0000-000003000000}"/>
            </a:ext>
          </a:extLst>
        </xdr:cNvPr>
        <xdr:cNvSpPr txBox="1"/>
      </xdr:nvSpPr>
      <xdr:spPr>
        <a:xfrm>
          <a:off x="1336865" y="43008158"/>
          <a:ext cx="2156208" cy="724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r>
            <a:rPr kumimoji="1" lang="en-US" altLang="ja-JP" sz="1100"/>
            <a:t/>
          </a:r>
          <a:br>
            <a:rPr kumimoji="1" lang="en-US" altLang="ja-JP" sz="1100"/>
          </a:br>
          <a:r>
            <a:rPr kumimoji="1" lang="ja-JP" altLang="en-US" sz="1100"/>
            <a:t>百万円</a:t>
          </a:r>
          <a:r>
            <a:rPr kumimoji="1" lang="en-US" altLang="ja-JP" sz="1100"/>
            <a:t/>
          </a:r>
          <a:br>
            <a:rPr kumimoji="1" lang="en-US" altLang="ja-JP" sz="1100"/>
          </a:br>
          <a:r>
            <a:rPr kumimoji="1" lang="en-US" altLang="ja-JP" sz="1100"/>
            <a:t>3,088</a:t>
          </a:r>
          <a:r>
            <a:rPr kumimoji="1" lang="ja-JP" altLang="en-US" sz="1100"/>
            <a:t>百万円</a:t>
          </a:r>
          <a:endParaRPr kumimoji="1" lang="ja-JP" altLang="en-US" sz="1100">
            <a:solidFill>
              <a:srgbClr val="FF0000"/>
            </a:solidFill>
          </a:endParaRPr>
        </a:p>
      </xdr:txBody>
    </xdr:sp>
    <xdr:clientData/>
  </xdr:twoCellAnchor>
  <xdr:twoCellAnchor>
    <xdr:from>
      <xdr:col>6</xdr:col>
      <xdr:colOff>108857</xdr:colOff>
      <xdr:row>748</xdr:row>
      <xdr:rowOff>149679</xdr:rowOff>
    </xdr:from>
    <xdr:to>
      <xdr:col>17</xdr:col>
      <xdr:colOff>19887</xdr:colOff>
      <xdr:row>750</xdr:row>
      <xdr:rowOff>66633</xdr:rowOff>
    </xdr:to>
    <xdr:sp macro="" textlink="">
      <xdr:nvSpPr>
        <xdr:cNvPr id="73" name="テキスト ボックス 72">
          <a:extLst>
            <a:ext uri="{FF2B5EF4-FFF2-40B4-BE49-F238E27FC236}">
              <a16:creationId xmlns:a16="http://schemas.microsoft.com/office/drawing/2014/main" id="{00000000-0008-0000-0000-000002000000}"/>
            </a:ext>
          </a:extLst>
        </xdr:cNvPr>
        <xdr:cNvSpPr txBox="1"/>
      </xdr:nvSpPr>
      <xdr:spPr>
        <a:xfrm>
          <a:off x="1333500" y="41814750"/>
          <a:ext cx="2156208" cy="6245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内閣府</a:t>
          </a:r>
          <a:r>
            <a:rPr kumimoji="1" lang="en-US" altLang="ja-JP" sz="1100"/>
            <a:t/>
          </a:r>
          <a:br>
            <a:rPr kumimoji="1" lang="en-US" altLang="ja-JP" sz="1100"/>
          </a:br>
          <a:r>
            <a:rPr kumimoji="1" lang="en-US" altLang="ja-JP" sz="1100"/>
            <a:t>3,088</a:t>
          </a:r>
          <a:r>
            <a:rPr kumimoji="1" lang="ja-JP" altLang="en-US" sz="1100"/>
            <a:t>百万円</a:t>
          </a:r>
        </a:p>
      </xdr:txBody>
    </xdr:sp>
    <xdr:clientData/>
  </xdr:twoCellAnchor>
  <xdr:twoCellAnchor>
    <xdr:from>
      <xdr:col>19</xdr:col>
      <xdr:colOff>53931</xdr:colOff>
      <xdr:row>761</xdr:row>
      <xdr:rowOff>154115</xdr:rowOff>
    </xdr:from>
    <xdr:to>
      <xdr:col>29</xdr:col>
      <xdr:colOff>153589</xdr:colOff>
      <xdr:row>763</xdr:row>
      <xdr:rowOff>170742</xdr:rowOff>
    </xdr:to>
    <xdr:sp macro="" textlink="">
      <xdr:nvSpPr>
        <xdr:cNvPr id="74" name="テキスト ボックス 73">
          <a:extLst>
            <a:ext uri="{FF2B5EF4-FFF2-40B4-BE49-F238E27FC236}">
              <a16:creationId xmlns:a16="http://schemas.microsoft.com/office/drawing/2014/main" id="{00000000-0008-0000-0000-000003000000}"/>
            </a:ext>
          </a:extLst>
        </xdr:cNvPr>
        <xdr:cNvSpPr txBox="1"/>
      </xdr:nvSpPr>
      <xdr:spPr>
        <a:xfrm>
          <a:off x="3931967" y="46418401"/>
          <a:ext cx="2140729" cy="7241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本省等（</a:t>
          </a:r>
          <a:r>
            <a:rPr kumimoji="1" lang="en-US" altLang="ja-JP" sz="1100"/>
            <a:t>4</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1,105</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39</xdr:col>
      <xdr:colOff>74412</xdr:colOff>
      <xdr:row>755</xdr:row>
      <xdr:rowOff>212407</xdr:rowOff>
    </xdr:from>
    <xdr:to>
      <xdr:col>49</xdr:col>
      <xdr:colOff>189894</xdr:colOff>
      <xdr:row>757</xdr:row>
      <xdr:rowOff>229036</xdr:rowOff>
    </xdr:to>
    <xdr:sp macro="" textlink="">
      <xdr:nvSpPr>
        <xdr:cNvPr id="75" name="テキスト ボックス 74">
          <a:extLst>
            <a:ext uri="{FF2B5EF4-FFF2-40B4-BE49-F238E27FC236}">
              <a16:creationId xmlns:a16="http://schemas.microsoft.com/office/drawing/2014/main" id="{00000000-0008-0000-0000-000003000000}"/>
            </a:ext>
          </a:extLst>
        </xdr:cNvPr>
        <xdr:cNvSpPr txBox="1"/>
      </xdr:nvSpPr>
      <xdr:spPr>
        <a:xfrm>
          <a:off x="8034591" y="44353978"/>
          <a:ext cx="2156553" cy="7242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民間企業等（</a:t>
          </a:r>
          <a:r>
            <a:rPr kumimoji="1" lang="en-US" altLang="ja-JP" sz="1100"/>
            <a:t>57</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1,280</a:t>
          </a:r>
          <a:r>
            <a:rPr kumimoji="1" lang="ja-JP" altLang="en-US" sz="1100"/>
            <a:t>百万円</a:t>
          </a:r>
        </a:p>
      </xdr:txBody>
    </xdr:sp>
    <xdr:clientData/>
  </xdr:twoCellAnchor>
  <xdr:oneCellAnchor>
    <xdr:from>
      <xdr:col>40</xdr:col>
      <xdr:colOff>197728</xdr:colOff>
      <xdr:row>754</xdr:row>
      <xdr:rowOff>282092</xdr:rowOff>
    </xdr:from>
    <xdr:ext cx="1584280" cy="275717"/>
    <xdr:sp macro="" textlink="">
      <xdr:nvSpPr>
        <xdr:cNvPr id="76" name="テキスト ボックス 75"/>
        <xdr:cNvSpPr txBox="1"/>
      </xdr:nvSpPr>
      <xdr:spPr>
        <a:xfrm>
          <a:off x="8362014" y="44069878"/>
          <a:ext cx="15842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11</xdr:col>
      <xdr:colOff>124975</xdr:colOff>
      <xdr:row>750</xdr:row>
      <xdr:rowOff>105254</xdr:rowOff>
    </xdr:from>
    <xdr:to>
      <xdr:col>11</xdr:col>
      <xdr:colOff>124975</xdr:colOff>
      <xdr:row>750</xdr:row>
      <xdr:rowOff>352904</xdr:rowOff>
    </xdr:to>
    <xdr:cxnSp macro="">
      <xdr:nvCxnSpPr>
        <xdr:cNvPr id="77" name="直線コネクタ 76"/>
        <xdr:cNvCxnSpPr/>
      </xdr:nvCxnSpPr>
      <xdr:spPr>
        <a:xfrm>
          <a:off x="2370154" y="42477897"/>
          <a:ext cx="0" cy="2476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190007</xdr:colOff>
      <xdr:row>766</xdr:row>
      <xdr:rowOff>194095</xdr:rowOff>
    </xdr:from>
    <xdr:to>
      <xdr:col>19</xdr:col>
      <xdr:colOff>41674</xdr:colOff>
      <xdr:row>766</xdr:row>
      <xdr:rowOff>194095</xdr:rowOff>
    </xdr:to>
    <xdr:cxnSp macro="">
      <xdr:nvCxnSpPr>
        <xdr:cNvPr id="78" name="直線コネクタ 77"/>
        <xdr:cNvCxnSpPr/>
      </xdr:nvCxnSpPr>
      <xdr:spPr>
        <a:xfrm>
          <a:off x="3047507" y="48853238"/>
          <a:ext cx="87220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143013</xdr:colOff>
      <xdr:row>750</xdr:row>
      <xdr:rowOff>350546</xdr:rowOff>
    </xdr:from>
    <xdr:ext cx="1775422" cy="275717"/>
    <xdr:sp macro="" textlink="">
      <xdr:nvSpPr>
        <xdr:cNvPr id="79" name="テキスト ボックス 78"/>
        <xdr:cNvSpPr txBox="1"/>
      </xdr:nvSpPr>
      <xdr:spPr>
        <a:xfrm>
          <a:off x="1571763" y="42723189"/>
          <a:ext cx="17754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aseline="0"/>
            <a:t>【</a:t>
          </a:r>
          <a:r>
            <a:rPr kumimoji="1" lang="ja-JP" altLang="en-US" sz="1100" baseline="0"/>
            <a:t>内閣府より予算移し替え</a:t>
          </a:r>
          <a:r>
            <a:rPr kumimoji="1" lang="en-US" altLang="ja-JP" sz="1100" baseline="0"/>
            <a:t>】</a:t>
          </a:r>
        </a:p>
      </xdr:txBody>
    </xdr:sp>
    <xdr:clientData/>
  </xdr:oneCellAnchor>
  <xdr:twoCellAnchor>
    <xdr:from>
      <xdr:col>39</xdr:col>
      <xdr:colOff>74412</xdr:colOff>
      <xdr:row>761</xdr:row>
      <xdr:rowOff>154115</xdr:rowOff>
    </xdr:from>
    <xdr:to>
      <xdr:col>49</xdr:col>
      <xdr:colOff>189894</xdr:colOff>
      <xdr:row>763</xdr:row>
      <xdr:rowOff>170742</xdr:rowOff>
    </xdr:to>
    <xdr:sp macro="" textlink="">
      <xdr:nvSpPr>
        <xdr:cNvPr id="80" name="テキスト ボックス 79">
          <a:extLst>
            <a:ext uri="{FF2B5EF4-FFF2-40B4-BE49-F238E27FC236}">
              <a16:creationId xmlns:a16="http://schemas.microsoft.com/office/drawing/2014/main" id="{00000000-0008-0000-0000-000003000000}"/>
            </a:ext>
          </a:extLst>
        </xdr:cNvPr>
        <xdr:cNvSpPr txBox="1"/>
      </xdr:nvSpPr>
      <xdr:spPr>
        <a:xfrm>
          <a:off x="8034591" y="46418401"/>
          <a:ext cx="2156553" cy="7241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民間企業等（</a:t>
          </a:r>
          <a:r>
            <a:rPr kumimoji="1" lang="en-US" altLang="ja-JP" sz="1100"/>
            <a:t>48</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1,100</a:t>
          </a:r>
          <a:r>
            <a:rPr kumimoji="1" lang="ja-JP" altLang="en-US" sz="1100"/>
            <a:t>百万円</a:t>
          </a:r>
          <a:endParaRPr kumimoji="1" lang="en-US" altLang="ja-JP" sz="1100"/>
        </a:p>
      </xdr:txBody>
    </xdr:sp>
    <xdr:clientData/>
  </xdr:twoCellAnchor>
  <xdr:oneCellAnchor>
    <xdr:from>
      <xdr:col>41</xdr:col>
      <xdr:colOff>72062</xdr:colOff>
      <xdr:row>760</xdr:row>
      <xdr:rowOff>260065</xdr:rowOff>
    </xdr:from>
    <xdr:ext cx="1454244" cy="275717"/>
    <xdr:sp macro="" textlink="">
      <xdr:nvSpPr>
        <xdr:cNvPr id="81" name="テキスト ボックス 80"/>
        <xdr:cNvSpPr txBox="1"/>
      </xdr:nvSpPr>
      <xdr:spPr>
        <a:xfrm>
          <a:off x="8440455" y="4617056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14</xdr:col>
      <xdr:colOff>197334</xdr:colOff>
      <xdr:row>756</xdr:row>
      <xdr:rowOff>220438</xdr:rowOff>
    </xdr:from>
    <xdr:to>
      <xdr:col>19</xdr:col>
      <xdr:colOff>46678</xdr:colOff>
      <xdr:row>756</xdr:row>
      <xdr:rowOff>220438</xdr:rowOff>
    </xdr:to>
    <xdr:cxnSp macro="">
      <xdr:nvCxnSpPr>
        <xdr:cNvPr id="82" name="直線コネクタ 81"/>
        <xdr:cNvCxnSpPr/>
      </xdr:nvCxnSpPr>
      <xdr:spPr>
        <a:xfrm>
          <a:off x="3054834" y="44715795"/>
          <a:ext cx="86988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65377</xdr:colOff>
      <xdr:row>765</xdr:row>
      <xdr:rowOff>471863</xdr:rowOff>
    </xdr:from>
    <xdr:to>
      <xdr:col>49</xdr:col>
      <xdr:colOff>180859</xdr:colOff>
      <xdr:row>766</xdr:row>
      <xdr:rowOff>517547</xdr:rowOff>
    </xdr:to>
    <xdr:sp macro="" textlink="">
      <xdr:nvSpPr>
        <xdr:cNvPr id="83" name="テキスト ボックス 82">
          <a:extLst>
            <a:ext uri="{FF2B5EF4-FFF2-40B4-BE49-F238E27FC236}">
              <a16:creationId xmlns:a16="http://schemas.microsoft.com/office/drawing/2014/main" id="{00000000-0008-0000-0000-000003000000}"/>
            </a:ext>
          </a:extLst>
        </xdr:cNvPr>
        <xdr:cNvSpPr txBox="1"/>
      </xdr:nvSpPr>
      <xdr:spPr>
        <a:xfrm>
          <a:off x="8025556" y="48464256"/>
          <a:ext cx="2156553" cy="7124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民間企業等（</a:t>
          </a:r>
          <a:r>
            <a:rPr kumimoji="1" lang="en-US" altLang="ja-JP" sz="1100"/>
            <a:t>45</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608</a:t>
          </a:r>
          <a:r>
            <a:rPr kumimoji="1" lang="ja-JP" altLang="en-US" sz="1100"/>
            <a:t>百万円</a:t>
          </a:r>
        </a:p>
      </xdr:txBody>
    </xdr:sp>
    <xdr:clientData/>
  </xdr:twoCellAnchor>
  <xdr:oneCellAnchor>
    <xdr:from>
      <xdr:col>39</xdr:col>
      <xdr:colOff>127194</xdr:colOff>
      <xdr:row>765</xdr:row>
      <xdr:rowOff>191532</xdr:rowOff>
    </xdr:from>
    <xdr:ext cx="2018501" cy="275717"/>
    <xdr:sp macro="" textlink="">
      <xdr:nvSpPr>
        <xdr:cNvPr id="84" name="テキスト ボックス 83"/>
        <xdr:cNvSpPr txBox="1"/>
      </xdr:nvSpPr>
      <xdr:spPr>
        <a:xfrm>
          <a:off x="8087373" y="48183925"/>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19</xdr:col>
      <xdr:colOff>53931</xdr:colOff>
      <xdr:row>755</xdr:row>
      <xdr:rowOff>212407</xdr:rowOff>
    </xdr:from>
    <xdr:to>
      <xdr:col>29</xdr:col>
      <xdr:colOff>153589</xdr:colOff>
      <xdr:row>757</xdr:row>
      <xdr:rowOff>229036</xdr:rowOff>
    </xdr:to>
    <xdr:sp macro="" textlink="">
      <xdr:nvSpPr>
        <xdr:cNvPr id="85" name="テキスト ボックス 84">
          <a:extLst>
            <a:ext uri="{FF2B5EF4-FFF2-40B4-BE49-F238E27FC236}">
              <a16:creationId xmlns:a16="http://schemas.microsoft.com/office/drawing/2014/main" id="{00000000-0008-0000-0000-000003000000}"/>
            </a:ext>
          </a:extLst>
        </xdr:cNvPr>
        <xdr:cNvSpPr txBox="1"/>
      </xdr:nvSpPr>
      <xdr:spPr>
        <a:xfrm>
          <a:off x="3931967" y="44353978"/>
          <a:ext cx="2140729" cy="7242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地方整備局等（</a:t>
          </a:r>
          <a:r>
            <a:rPr kumimoji="1" lang="en-US" altLang="ja-JP" sz="1100"/>
            <a:t>10</a:t>
          </a:r>
          <a:r>
            <a:rPr kumimoji="1" lang="ja-JP" altLang="en-US" sz="1100"/>
            <a:t>機関）</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1,281</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19</xdr:col>
      <xdr:colOff>53931</xdr:colOff>
      <xdr:row>765</xdr:row>
      <xdr:rowOff>471863</xdr:rowOff>
    </xdr:from>
    <xdr:to>
      <xdr:col>29</xdr:col>
      <xdr:colOff>153589</xdr:colOff>
      <xdr:row>766</xdr:row>
      <xdr:rowOff>517547</xdr:rowOff>
    </xdr:to>
    <xdr:sp macro="" textlink="">
      <xdr:nvSpPr>
        <xdr:cNvPr id="86" name="テキスト ボックス 85">
          <a:extLst>
            <a:ext uri="{FF2B5EF4-FFF2-40B4-BE49-F238E27FC236}">
              <a16:creationId xmlns:a16="http://schemas.microsoft.com/office/drawing/2014/main" id="{00000000-0008-0000-0000-000003000000}"/>
            </a:ext>
          </a:extLst>
        </xdr:cNvPr>
        <xdr:cNvSpPr txBox="1"/>
      </xdr:nvSpPr>
      <xdr:spPr>
        <a:xfrm>
          <a:off x="3931967" y="48464256"/>
          <a:ext cx="2140729" cy="7124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国立研究開発法人（</a:t>
          </a:r>
          <a:r>
            <a:rPr kumimoji="1" lang="en-US" altLang="ja-JP" sz="1100"/>
            <a:t>3</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702</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11</xdr:col>
      <xdr:colOff>142382</xdr:colOff>
      <xdr:row>755</xdr:row>
      <xdr:rowOff>288658</xdr:rowOff>
    </xdr:from>
    <xdr:to>
      <xdr:col>11</xdr:col>
      <xdr:colOff>142382</xdr:colOff>
      <xdr:row>759</xdr:row>
      <xdr:rowOff>75134</xdr:rowOff>
    </xdr:to>
    <xdr:cxnSp macro="">
      <xdr:nvCxnSpPr>
        <xdr:cNvPr id="87" name="直線コネクタ 86"/>
        <xdr:cNvCxnSpPr/>
      </xdr:nvCxnSpPr>
      <xdr:spPr>
        <a:xfrm>
          <a:off x="2387561" y="44430229"/>
          <a:ext cx="0" cy="120161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191816</xdr:colOff>
      <xdr:row>756</xdr:row>
      <xdr:rowOff>209185</xdr:rowOff>
    </xdr:from>
    <xdr:to>
      <xdr:col>14</xdr:col>
      <xdr:colOff>191816</xdr:colOff>
      <xdr:row>766</xdr:row>
      <xdr:rowOff>196075</xdr:rowOff>
    </xdr:to>
    <xdr:cxnSp macro="">
      <xdr:nvCxnSpPr>
        <xdr:cNvPr id="88" name="直線コネクタ 87"/>
        <xdr:cNvCxnSpPr/>
      </xdr:nvCxnSpPr>
      <xdr:spPr>
        <a:xfrm>
          <a:off x="3049316" y="44704542"/>
          <a:ext cx="0" cy="415067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149159</xdr:colOff>
      <xdr:row>759</xdr:row>
      <xdr:rowOff>72130</xdr:rowOff>
    </xdr:from>
    <xdr:to>
      <xdr:col>14</xdr:col>
      <xdr:colOff>193196</xdr:colOff>
      <xdr:row>759</xdr:row>
      <xdr:rowOff>72130</xdr:rowOff>
    </xdr:to>
    <xdr:cxnSp macro="">
      <xdr:nvCxnSpPr>
        <xdr:cNvPr id="89" name="直線コネクタ 88"/>
        <xdr:cNvCxnSpPr/>
      </xdr:nvCxnSpPr>
      <xdr:spPr>
        <a:xfrm>
          <a:off x="2394338" y="45628844"/>
          <a:ext cx="65635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153589</xdr:colOff>
      <xdr:row>762</xdr:row>
      <xdr:rowOff>162429</xdr:rowOff>
    </xdr:from>
    <xdr:to>
      <xdr:col>39</xdr:col>
      <xdr:colOff>74412</xdr:colOff>
      <xdr:row>762</xdr:row>
      <xdr:rowOff>162429</xdr:rowOff>
    </xdr:to>
    <xdr:cxnSp macro="">
      <xdr:nvCxnSpPr>
        <xdr:cNvPr id="90" name="直線コネクタ 89"/>
        <xdr:cNvCxnSpPr>
          <a:stCxn id="74" idx="3"/>
          <a:endCxn id="80" idx="1"/>
        </xdr:cNvCxnSpPr>
      </xdr:nvCxnSpPr>
      <xdr:spPr>
        <a:xfrm>
          <a:off x="6072696" y="46780500"/>
          <a:ext cx="196189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153589</xdr:colOff>
      <xdr:row>756</xdr:row>
      <xdr:rowOff>220723</xdr:rowOff>
    </xdr:from>
    <xdr:to>
      <xdr:col>39</xdr:col>
      <xdr:colOff>74412</xdr:colOff>
      <xdr:row>756</xdr:row>
      <xdr:rowOff>220723</xdr:rowOff>
    </xdr:to>
    <xdr:cxnSp macro="">
      <xdr:nvCxnSpPr>
        <xdr:cNvPr id="91" name="直線コネクタ 90"/>
        <xdr:cNvCxnSpPr>
          <a:stCxn id="85" idx="3"/>
          <a:endCxn id="75" idx="1"/>
        </xdr:cNvCxnSpPr>
      </xdr:nvCxnSpPr>
      <xdr:spPr>
        <a:xfrm>
          <a:off x="6072696" y="44716080"/>
          <a:ext cx="196189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153589</xdr:colOff>
      <xdr:row>766</xdr:row>
      <xdr:rowOff>161198</xdr:rowOff>
    </xdr:from>
    <xdr:to>
      <xdr:col>39</xdr:col>
      <xdr:colOff>65377</xdr:colOff>
      <xdr:row>766</xdr:row>
      <xdr:rowOff>161198</xdr:rowOff>
    </xdr:to>
    <xdr:cxnSp macro="">
      <xdr:nvCxnSpPr>
        <xdr:cNvPr id="92" name="直線コネクタ 91"/>
        <xdr:cNvCxnSpPr>
          <a:stCxn id="86" idx="3"/>
          <a:endCxn id="83" idx="1"/>
        </xdr:cNvCxnSpPr>
      </xdr:nvCxnSpPr>
      <xdr:spPr>
        <a:xfrm>
          <a:off x="6072696" y="48820341"/>
          <a:ext cx="195286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93526</xdr:colOff>
      <xdr:row>763</xdr:row>
      <xdr:rowOff>217288</xdr:rowOff>
    </xdr:from>
    <xdr:to>
      <xdr:col>29</xdr:col>
      <xdr:colOff>94314</xdr:colOff>
      <xdr:row>764</xdr:row>
      <xdr:rowOff>483568</xdr:rowOff>
    </xdr:to>
    <xdr:sp macro="" textlink="">
      <xdr:nvSpPr>
        <xdr:cNvPr id="93" name="大かっこ 92">
          <a:extLst>
            <a:ext uri="{FF2B5EF4-FFF2-40B4-BE49-F238E27FC236}">
              <a16:creationId xmlns:a16="http://schemas.microsoft.com/office/drawing/2014/main" id="{00000000-0008-0000-0000-000005000000}"/>
            </a:ext>
          </a:extLst>
        </xdr:cNvPr>
        <xdr:cNvSpPr/>
      </xdr:nvSpPr>
      <xdr:spPr>
        <a:xfrm>
          <a:off x="3971562" y="47189145"/>
          <a:ext cx="2041859" cy="62006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インフラ・データプラットフォームの構築等</a:t>
          </a:r>
        </a:p>
      </xdr:txBody>
    </xdr:sp>
    <xdr:clientData/>
  </xdr:twoCellAnchor>
  <xdr:twoCellAnchor>
    <xdr:from>
      <xdr:col>19</xdr:col>
      <xdr:colOff>76960</xdr:colOff>
      <xdr:row>757</xdr:row>
      <xdr:rowOff>270072</xdr:rowOff>
    </xdr:from>
    <xdr:to>
      <xdr:col>29</xdr:col>
      <xdr:colOff>77748</xdr:colOff>
      <xdr:row>759</xdr:row>
      <xdr:rowOff>190633</xdr:rowOff>
    </xdr:to>
    <xdr:sp macro="" textlink="">
      <xdr:nvSpPr>
        <xdr:cNvPr id="94" name="大かっこ 93">
          <a:extLst>
            <a:ext uri="{FF2B5EF4-FFF2-40B4-BE49-F238E27FC236}">
              <a16:creationId xmlns:a16="http://schemas.microsoft.com/office/drawing/2014/main" id="{00000000-0008-0000-0000-000005000000}"/>
            </a:ext>
          </a:extLst>
        </xdr:cNvPr>
        <xdr:cNvSpPr/>
      </xdr:nvSpPr>
      <xdr:spPr>
        <a:xfrm>
          <a:off x="3954996" y="45119215"/>
          <a:ext cx="2041859" cy="62813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施工の合理化・自動化技術の開発等</a:t>
          </a:r>
        </a:p>
      </xdr:txBody>
    </xdr:sp>
    <xdr:clientData/>
  </xdr:twoCellAnchor>
  <xdr:twoCellAnchor>
    <xdr:from>
      <xdr:col>19</xdr:col>
      <xdr:colOff>101808</xdr:colOff>
      <xdr:row>766</xdr:row>
      <xdr:rowOff>550588</xdr:rowOff>
    </xdr:from>
    <xdr:to>
      <xdr:col>29</xdr:col>
      <xdr:colOff>102596</xdr:colOff>
      <xdr:row>768</xdr:row>
      <xdr:rowOff>126336</xdr:rowOff>
    </xdr:to>
    <xdr:sp macro="" textlink="">
      <xdr:nvSpPr>
        <xdr:cNvPr id="95" name="大かっこ 94">
          <a:extLst>
            <a:ext uri="{FF2B5EF4-FFF2-40B4-BE49-F238E27FC236}">
              <a16:creationId xmlns:a16="http://schemas.microsoft.com/office/drawing/2014/main" id="{00000000-0008-0000-0000-000005000000}"/>
            </a:ext>
          </a:extLst>
        </xdr:cNvPr>
        <xdr:cNvSpPr/>
      </xdr:nvSpPr>
      <xdr:spPr>
        <a:xfrm>
          <a:off x="3979844" y="49209731"/>
          <a:ext cx="2041859" cy="60989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効率的且つ効果的なインフラ維持管理・更新の実現等</a:t>
          </a:r>
        </a:p>
      </xdr:txBody>
    </xdr:sp>
    <xdr:clientData/>
  </xdr:twoCellAnchor>
  <xdr:twoCellAnchor>
    <xdr:from>
      <xdr:col>14</xdr:col>
      <xdr:colOff>195450</xdr:colOff>
      <xdr:row>762</xdr:row>
      <xdr:rowOff>156742</xdr:rowOff>
    </xdr:from>
    <xdr:to>
      <xdr:col>19</xdr:col>
      <xdr:colOff>16109</xdr:colOff>
      <xdr:row>762</xdr:row>
      <xdr:rowOff>156742</xdr:rowOff>
    </xdr:to>
    <xdr:cxnSp macro="">
      <xdr:nvCxnSpPr>
        <xdr:cNvPr id="96" name="直線コネクタ 95"/>
        <xdr:cNvCxnSpPr/>
      </xdr:nvCxnSpPr>
      <xdr:spPr>
        <a:xfrm>
          <a:off x="3052950" y="46774813"/>
          <a:ext cx="84119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145753</xdr:colOff>
      <xdr:row>763</xdr:row>
      <xdr:rowOff>202443</xdr:rowOff>
    </xdr:from>
    <xdr:to>
      <xdr:col>49</xdr:col>
      <xdr:colOff>130130</xdr:colOff>
      <xdr:row>764</xdr:row>
      <xdr:rowOff>468723</xdr:rowOff>
    </xdr:to>
    <xdr:sp macro="" textlink="">
      <xdr:nvSpPr>
        <xdr:cNvPr id="97" name="大かっこ 96">
          <a:extLst>
            <a:ext uri="{FF2B5EF4-FFF2-40B4-BE49-F238E27FC236}">
              <a16:creationId xmlns:a16="http://schemas.microsoft.com/office/drawing/2014/main" id="{00000000-0008-0000-0000-000005000000}"/>
            </a:ext>
          </a:extLst>
        </xdr:cNvPr>
        <xdr:cNvSpPr/>
      </xdr:nvSpPr>
      <xdr:spPr>
        <a:xfrm>
          <a:off x="8105932" y="47174300"/>
          <a:ext cx="2025448" cy="62006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インフラ</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データプラットフォームの構築等</a:t>
          </a:r>
          <a:endParaRPr lang="ja-JP" altLang="ja-JP" sz="1000">
            <a:effectLst/>
          </a:endParaRPr>
        </a:p>
      </xdr:txBody>
    </xdr:sp>
    <xdr:clientData/>
  </xdr:twoCellAnchor>
  <xdr:twoCellAnchor>
    <xdr:from>
      <xdr:col>39</xdr:col>
      <xdr:colOff>193612</xdr:colOff>
      <xdr:row>757</xdr:row>
      <xdr:rowOff>280076</xdr:rowOff>
    </xdr:from>
    <xdr:to>
      <xdr:col>49</xdr:col>
      <xdr:colOff>179828</xdr:colOff>
      <xdr:row>759</xdr:row>
      <xdr:rowOff>200637</xdr:rowOff>
    </xdr:to>
    <xdr:sp macro="" textlink="">
      <xdr:nvSpPr>
        <xdr:cNvPr id="98" name="大かっこ 97">
          <a:extLst>
            <a:ext uri="{FF2B5EF4-FFF2-40B4-BE49-F238E27FC236}">
              <a16:creationId xmlns:a16="http://schemas.microsoft.com/office/drawing/2014/main" id="{00000000-0008-0000-0000-000005000000}"/>
            </a:ext>
          </a:extLst>
        </xdr:cNvPr>
        <xdr:cNvSpPr/>
      </xdr:nvSpPr>
      <xdr:spPr>
        <a:xfrm>
          <a:off x="8153791" y="45129219"/>
          <a:ext cx="2027287" cy="62813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施工の合理化・自動化技術の開発等</a:t>
          </a:r>
          <a:endParaRPr lang="ja-JP" altLang="ja-JP" sz="1000">
            <a:effectLst/>
          </a:endParaRPr>
        </a:p>
      </xdr:txBody>
    </xdr:sp>
    <xdr:clientData/>
  </xdr:twoCellAnchor>
  <xdr:twoCellAnchor>
    <xdr:from>
      <xdr:col>39</xdr:col>
      <xdr:colOff>137470</xdr:colOff>
      <xdr:row>766</xdr:row>
      <xdr:rowOff>544026</xdr:rowOff>
    </xdr:from>
    <xdr:to>
      <xdr:col>49</xdr:col>
      <xdr:colOff>121847</xdr:colOff>
      <xdr:row>768</xdr:row>
      <xdr:rowOff>119774</xdr:rowOff>
    </xdr:to>
    <xdr:sp macro="" textlink="">
      <xdr:nvSpPr>
        <xdr:cNvPr id="99" name="大かっこ 98">
          <a:extLst>
            <a:ext uri="{FF2B5EF4-FFF2-40B4-BE49-F238E27FC236}">
              <a16:creationId xmlns:a16="http://schemas.microsoft.com/office/drawing/2014/main" id="{00000000-0008-0000-0000-000005000000}"/>
            </a:ext>
          </a:extLst>
        </xdr:cNvPr>
        <xdr:cNvSpPr/>
      </xdr:nvSpPr>
      <xdr:spPr>
        <a:xfrm>
          <a:off x="8097649" y="49203169"/>
          <a:ext cx="2025448" cy="60989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効率的且つ効果的なインフラ維持管理・更新の実現等</a:t>
          </a:r>
          <a:endParaRPr lang="ja-JP" altLang="ja-JP" sz="1000">
            <a:effectLst/>
          </a:endParaRPr>
        </a:p>
      </xdr:txBody>
    </xdr:sp>
    <xdr:clientData/>
  </xdr:twoCellAnchor>
  <xdr:twoCellAnchor>
    <xdr:from>
      <xdr:col>7</xdr:col>
      <xdr:colOff>3058</xdr:colOff>
      <xdr:row>754</xdr:row>
      <xdr:rowOff>2277</xdr:rowOff>
    </xdr:from>
    <xdr:to>
      <xdr:col>16</xdr:col>
      <xdr:colOff>189447</xdr:colOff>
      <xdr:row>755</xdr:row>
      <xdr:rowOff>276624</xdr:rowOff>
    </xdr:to>
    <xdr:sp macro="" textlink="">
      <xdr:nvSpPr>
        <xdr:cNvPr id="100" name="大かっこ 99">
          <a:extLst>
            <a:ext uri="{FF2B5EF4-FFF2-40B4-BE49-F238E27FC236}">
              <a16:creationId xmlns:a16="http://schemas.microsoft.com/office/drawing/2014/main" id="{00000000-0008-0000-0000-000005000000}"/>
            </a:ext>
          </a:extLst>
        </xdr:cNvPr>
        <xdr:cNvSpPr/>
      </xdr:nvSpPr>
      <xdr:spPr>
        <a:xfrm>
          <a:off x="1431808" y="43790063"/>
          <a:ext cx="2023353" cy="62813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100"/>
            <a:t>内閣府との連絡・調整等</a:t>
          </a:r>
        </a:p>
      </xdr:txBody>
    </xdr:sp>
    <xdr:clientData/>
  </xdr:twoCellAnchor>
  <xdr:twoCellAnchor>
    <xdr:from>
      <xdr:col>29</xdr:col>
      <xdr:colOff>182241</xdr:colOff>
      <xdr:row>766</xdr:row>
      <xdr:rowOff>228159</xdr:rowOff>
    </xdr:from>
    <xdr:to>
      <xdr:col>38</xdr:col>
      <xdr:colOff>91583</xdr:colOff>
      <xdr:row>768</xdr:row>
      <xdr:rowOff>231028</xdr:rowOff>
    </xdr:to>
    <xdr:sp macro="" textlink="">
      <xdr:nvSpPr>
        <xdr:cNvPr id="101" name="大かっこ 100">
          <a:extLst>
            <a:ext uri="{FF2B5EF4-FFF2-40B4-BE49-F238E27FC236}">
              <a16:creationId xmlns:a16="http://schemas.microsoft.com/office/drawing/2014/main" id="{00000000-0008-0000-0000-000005000000}"/>
            </a:ext>
          </a:extLst>
        </xdr:cNvPr>
        <xdr:cNvSpPr/>
      </xdr:nvSpPr>
      <xdr:spPr>
        <a:xfrm>
          <a:off x="6101348" y="48887302"/>
          <a:ext cx="1746306" cy="103701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endParaRPr lang="en-US" altLang="ja-JP" sz="700" b="0" i="0" baseline="0">
            <a:solidFill>
              <a:schemeClr val="tx1"/>
            </a:solidFill>
            <a:effectLst/>
            <a:latin typeface="+mn-lt"/>
            <a:ea typeface="+mn-ea"/>
            <a:cs typeface="+mn-cs"/>
          </a:endParaRPr>
        </a:p>
        <a:p>
          <a:pPr rtl="0"/>
          <a:r>
            <a:rPr lang="en-US" altLang="ja-JP" sz="700" b="0" i="0" baseline="0">
              <a:solidFill>
                <a:schemeClr val="tx1"/>
              </a:solidFill>
              <a:effectLst/>
              <a:latin typeface="+mn-lt"/>
              <a:ea typeface="+mn-ea"/>
              <a:cs typeface="+mn-cs"/>
            </a:rPr>
            <a:t>94</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en-US" sz="700" b="0" i="0" baseline="0">
              <a:solidFill>
                <a:schemeClr val="tx1"/>
              </a:solidFill>
              <a:effectLst/>
              <a:latin typeface="+mn-lt"/>
              <a:ea typeface="+mn-ea"/>
              <a:cs typeface="+mn-cs"/>
            </a:rPr>
            <a:t>　①技術研究開発費補助金</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77</a:t>
          </a:r>
          <a:r>
            <a:rPr lang="ja-JP" altLang="en-US"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②国立研究開発法人海上・港湾・</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航空技術研究所運営費交付金</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17</a:t>
          </a:r>
          <a:r>
            <a:rPr lang="ja-JP" altLang="ja-JP" sz="700" b="0" i="0" baseline="0">
              <a:solidFill>
                <a:schemeClr val="tx1"/>
              </a:solidFill>
              <a:effectLst/>
              <a:latin typeface="+mn-lt"/>
              <a:ea typeface="+mn-ea"/>
              <a:cs typeface="+mn-cs"/>
            </a:rPr>
            <a:t>百万</a:t>
          </a:r>
          <a:r>
            <a:rPr lang="ja-JP" altLang="en-US" sz="700" b="0" i="0" baseline="0">
              <a:solidFill>
                <a:schemeClr val="tx1"/>
              </a:solidFill>
              <a:effectLst/>
              <a:latin typeface="+mn-lt"/>
              <a:ea typeface="+mn-ea"/>
              <a:cs typeface="+mn-cs"/>
            </a:rPr>
            <a:t>円</a:t>
          </a:r>
          <a:endParaRPr lang="ja-JP" altLang="ja-JP" sz="700">
            <a:effectLst/>
          </a:endParaRPr>
        </a:p>
      </xdr:txBody>
    </xdr:sp>
    <xdr:clientData/>
  </xdr:twoCellAnchor>
  <xdr:twoCellAnchor>
    <xdr:from>
      <xdr:col>29</xdr:col>
      <xdr:colOff>176855</xdr:colOff>
      <xdr:row>756</xdr:row>
      <xdr:rowOff>303492</xdr:rowOff>
    </xdr:from>
    <xdr:to>
      <xdr:col>37</xdr:col>
      <xdr:colOff>86047</xdr:colOff>
      <xdr:row>758</xdr:row>
      <xdr:rowOff>227388</xdr:rowOff>
    </xdr:to>
    <xdr:sp macro="" textlink="">
      <xdr:nvSpPr>
        <xdr:cNvPr id="102" name="大かっこ 101">
          <a:extLst>
            <a:ext uri="{FF2B5EF4-FFF2-40B4-BE49-F238E27FC236}">
              <a16:creationId xmlns:a16="http://schemas.microsoft.com/office/drawing/2014/main" id="{00000000-0008-0000-0000-000005000000}"/>
            </a:ext>
          </a:extLst>
        </xdr:cNvPr>
        <xdr:cNvSpPr/>
      </xdr:nvSpPr>
      <xdr:spPr>
        <a:xfrm>
          <a:off x="6095962" y="44798849"/>
          <a:ext cx="1542049" cy="63146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endParaRPr lang="en-US" altLang="ja-JP" sz="700" b="0" i="0" baseline="0">
            <a:solidFill>
              <a:schemeClr val="tx1"/>
            </a:solidFill>
            <a:effectLst/>
            <a:latin typeface="+mn-lt"/>
            <a:ea typeface="+mn-ea"/>
            <a:cs typeface="+mn-cs"/>
          </a:endParaRPr>
        </a:p>
        <a:p>
          <a:pPr rtl="0"/>
          <a:r>
            <a:rPr lang="en-US" altLang="ja-JP" sz="700" b="0" i="0" baseline="0">
              <a:solidFill>
                <a:schemeClr val="tx1"/>
              </a:solidFill>
              <a:effectLst/>
              <a:latin typeface="+mn-lt"/>
              <a:ea typeface="+mn-ea"/>
              <a:cs typeface="+mn-cs"/>
            </a:rPr>
            <a:t>0.5</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en-US" sz="700" b="0" i="0" baseline="0">
              <a:solidFill>
                <a:schemeClr val="tx1"/>
              </a:solidFill>
              <a:effectLst/>
              <a:latin typeface="+mn-lt"/>
              <a:ea typeface="+mn-ea"/>
              <a:cs typeface="+mn-cs"/>
            </a:rPr>
            <a:t>　　①職員旅費　　　</a:t>
          </a:r>
          <a:r>
            <a:rPr lang="en-US" altLang="ja-JP" sz="700" b="0" i="0" baseline="0">
              <a:solidFill>
                <a:schemeClr val="tx1"/>
              </a:solidFill>
              <a:effectLst/>
              <a:latin typeface="+mn-lt"/>
              <a:ea typeface="+mn-ea"/>
              <a:cs typeface="+mn-cs"/>
            </a:rPr>
            <a:t>0.5</a:t>
          </a:r>
          <a:r>
            <a:rPr lang="ja-JP" altLang="ja-JP" sz="700" b="0" i="0" baseline="0">
              <a:solidFill>
                <a:schemeClr val="tx1"/>
              </a:solidFill>
              <a:effectLst/>
              <a:latin typeface="+mn-lt"/>
              <a:ea typeface="+mn-ea"/>
              <a:cs typeface="+mn-cs"/>
            </a:rPr>
            <a:t>百万円</a:t>
          </a:r>
          <a:endParaRPr lang="ja-JP" altLang="ja-JP" sz="700">
            <a:effectLst/>
          </a:endParaRPr>
        </a:p>
      </xdr:txBody>
    </xdr:sp>
    <xdr:clientData/>
  </xdr:twoCellAnchor>
  <xdr:twoCellAnchor>
    <xdr:from>
      <xdr:col>29</xdr:col>
      <xdr:colOff>177924</xdr:colOff>
      <xdr:row>762</xdr:row>
      <xdr:rowOff>220846</xdr:rowOff>
    </xdr:from>
    <xdr:to>
      <xdr:col>37</xdr:col>
      <xdr:colOff>94329</xdr:colOff>
      <xdr:row>764</xdr:row>
      <xdr:rowOff>273558</xdr:rowOff>
    </xdr:to>
    <xdr:sp macro="" textlink="">
      <xdr:nvSpPr>
        <xdr:cNvPr id="103" name="大かっこ 102">
          <a:extLst>
            <a:ext uri="{FF2B5EF4-FFF2-40B4-BE49-F238E27FC236}">
              <a16:creationId xmlns:a16="http://schemas.microsoft.com/office/drawing/2014/main" id="{00000000-0008-0000-0000-000005000000}"/>
            </a:ext>
          </a:extLst>
        </xdr:cNvPr>
        <xdr:cNvSpPr/>
      </xdr:nvSpPr>
      <xdr:spPr>
        <a:xfrm>
          <a:off x="6097031" y="46838917"/>
          <a:ext cx="1549262" cy="76028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5</a:t>
          </a:r>
          <a:r>
            <a:rPr lang="ja-JP" altLang="ja-JP"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①諸謝金　　　　　 </a:t>
          </a:r>
          <a:r>
            <a:rPr lang="en-US" altLang="ja-JP" sz="700" b="0" i="0" baseline="0">
              <a:solidFill>
                <a:schemeClr val="tx1"/>
              </a:solidFill>
              <a:effectLst/>
              <a:latin typeface="+mn-lt"/>
              <a:ea typeface="+mn-ea"/>
              <a:cs typeface="+mn-cs"/>
            </a:rPr>
            <a:t>1</a:t>
          </a:r>
          <a:r>
            <a:rPr lang="ja-JP" altLang="en-US"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ja-JP" sz="700" b="0" i="0" baseline="0">
              <a:solidFill>
                <a:schemeClr val="tx1"/>
              </a:solidFill>
              <a:effectLst/>
              <a:latin typeface="+mn-lt"/>
              <a:ea typeface="+mn-ea"/>
              <a:cs typeface="+mn-cs"/>
            </a:rPr>
            <a:t>　</a:t>
          </a:r>
          <a:r>
            <a:rPr lang="ja-JP" altLang="en-US" sz="700" b="0" i="0" baseline="0">
              <a:solidFill>
                <a:schemeClr val="tx1"/>
              </a:solidFill>
              <a:effectLst/>
              <a:latin typeface="+mn-lt"/>
              <a:ea typeface="+mn-ea"/>
              <a:cs typeface="+mn-cs"/>
            </a:rPr>
            <a:t>②職員旅費　　　  </a:t>
          </a:r>
          <a:r>
            <a:rPr lang="en-US" altLang="ja-JP" sz="700" b="0" i="0" baseline="0">
              <a:solidFill>
                <a:schemeClr val="tx1"/>
              </a:solidFill>
              <a:effectLst/>
              <a:latin typeface="+mn-lt"/>
              <a:ea typeface="+mn-ea"/>
              <a:cs typeface="+mn-cs"/>
            </a:rPr>
            <a:t>4</a:t>
          </a:r>
          <a:r>
            <a:rPr lang="ja-JP" altLang="ja-JP" sz="700" b="0" i="0" baseline="0">
              <a:solidFill>
                <a:schemeClr val="tx1"/>
              </a:solidFill>
              <a:effectLst/>
              <a:latin typeface="+mn-lt"/>
              <a:ea typeface="+mn-ea"/>
              <a:cs typeface="+mn-cs"/>
            </a:rPr>
            <a:t>百万円</a:t>
          </a:r>
          <a:endParaRPr lang="ja-JP" altLang="ja-JP" sz="700">
            <a:effectLst/>
          </a:endParaRPr>
        </a:p>
      </xdr:txBody>
    </xdr:sp>
    <xdr:clientData/>
  </xdr:twoCellAnchor>
  <xdr:oneCellAnchor>
    <xdr:from>
      <xdr:col>19</xdr:col>
      <xdr:colOff>70044</xdr:colOff>
      <xdr:row>765</xdr:row>
      <xdr:rowOff>191532</xdr:rowOff>
    </xdr:from>
    <xdr:ext cx="960519" cy="275717"/>
    <xdr:sp macro="" textlink="">
      <xdr:nvSpPr>
        <xdr:cNvPr id="104" name="テキスト ボックス 103"/>
        <xdr:cNvSpPr txBox="1"/>
      </xdr:nvSpPr>
      <xdr:spPr>
        <a:xfrm>
          <a:off x="3948080" y="4818392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補助・交付</a:t>
          </a:r>
          <a:r>
            <a:rPr kumimoji="1" lang="en-US" altLang="ja-JP" sz="1100"/>
            <a:t>】</a:t>
          </a:r>
          <a:endParaRPr kumimoji="1" lang="ja-JP" altLang="en-US" sz="1100"/>
        </a:p>
      </xdr:txBody>
    </xdr:sp>
    <xdr:clientData/>
  </xdr:oneCellAnchor>
  <xdr:oneCellAnchor>
    <xdr:from>
      <xdr:col>19</xdr:col>
      <xdr:colOff>70044</xdr:colOff>
      <xdr:row>760</xdr:row>
      <xdr:rowOff>248682</xdr:rowOff>
    </xdr:from>
    <xdr:ext cx="607859" cy="275717"/>
    <xdr:sp macro="" textlink="">
      <xdr:nvSpPr>
        <xdr:cNvPr id="105" name="テキスト ボックス 104"/>
        <xdr:cNvSpPr txBox="1"/>
      </xdr:nvSpPr>
      <xdr:spPr>
        <a:xfrm>
          <a:off x="3948080" y="461591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19</xdr:col>
      <xdr:colOff>70044</xdr:colOff>
      <xdr:row>754</xdr:row>
      <xdr:rowOff>315357</xdr:rowOff>
    </xdr:from>
    <xdr:ext cx="607859" cy="275717"/>
    <xdr:sp macro="" textlink="">
      <xdr:nvSpPr>
        <xdr:cNvPr id="106" name="テキスト ボックス 105"/>
        <xdr:cNvSpPr txBox="1"/>
      </xdr:nvSpPr>
      <xdr:spPr>
        <a:xfrm>
          <a:off x="3948080" y="441031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8"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320</v>
      </c>
      <c r="AJ2" s="191" t="s">
        <v>648</v>
      </c>
      <c r="AK2" s="191"/>
      <c r="AL2" s="191"/>
      <c r="AM2" s="191"/>
      <c r="AN2" s="83" t="s">
        <v>320</v>
      </c>
      <c r="AO2" s="191">
        <v>20</v>
      </c>
      <c r="AP2" s="191"/>
      <c r="AQ2" s="191"/>
      <c r="AR2" s="84" t="s">
        <v>623</v>
      </c>
      <c r="AS2" s="192">
        <v>502</v>
      </c>
      <c r="AT2" s="192"/>
      <c r="AU2" s="192"/>
      <c r="AV2" s="83" t="str">
        <f>IF(AW2="","","-")</f>
        <v/>
      </c>
      <c r="AW2" s="379"/>
      <c r="AX2" s="379"/>
    </row>
    <row r="3" spans="1:50" ht="21" customHeight="1" thickBot="1" x14ac:dyDescent="0.2">
      <c r="A3" s="504" t="s">
        <v>616</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624</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625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422</v>
      </c>
      <c r="H5" s="540"/>
      <c r="I5" s="540"/>
      <c r="J5" s="540"/>
      <c r="K5" s="540"/>
      <c r="L5" s="540"/>
      <c r="M5" s="541" t="s">
        <v>65</v>
      </c>
      <c r="N5" s="542"/>
      <c r="O5" s="542"/>
      <c r="P5" s="542"/>
      <c r="Q5" s="542"/>
      <c r="R5" s="543"/>
      <c r="S5" s="544" t="s">
        <v>627</v>
      </c>
      <c r="T5" s="540"/>
      <c r="U5" s="540"/>
      <c r="V5" s="540"/>
      <c r="W5" s="540"/>
      <c r="X5" s="545"/>
      <c r="Y5" s="698" t="s">
        <v>3</v>
      </c>
      <c r="Z5" s="699"/>
      <c r="AA5" s="699"/>
      <c r="AB5" s="699"/>
      <c r="AC5" s="699"/>
      <c r="AD5" s="700"/>
      <c r="AE5" s="701" t="s">
        <v>628</v>
      </c>
      <c r="AF5" s="701"/>
      <c r="AG5" s="701"/>
      <c r="AH5" s="701"/>
      <c r="AI5" s="701"/>
      <c r="AJ5" s="701"/>
      <c r="AK5" s="701"/>
      <c r="AL5" s="701"/>
      <c r="AM5" s="701"/>
      <c r="AN5" s="701"/>
      <c r="AO5" s="701"/>
      <c r="AP5" s="702"/>
      <c r="AQ5" s="703" t="s">
        <v>649</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79.5" customHeight="1" x14ac:dyDescent="0.15">
      <c r="A7" s="805" t="s">
        <v>22</v>
      </c>
      <c r="B7" s="806"/>
      <c r="C7" s="806"/>
      <c r="D7" s="806"/>
      <c r="E7" s="806"/>
      <c r="F7" s="807"/>
      <c r="G7" s="808" t="s">
        <v>629</v>
      </c>
      <c r="H7" s="809"/>
      <c r="I7" s="809"/>
      <c r="J7" s="809"/>
      <c r="K7" s="809"/>
      <c r="L7" s="809"/>
      <c r="M7" s="809"/>
      <c r="N7" s="809"/>
      <c r="O7" s="809"/>
      <c r="P7" s="809"/>
      <c r="Q7" s="809"/>
      <c r="R7" s="809"/>
      <c r="S7" s="809"/>
      <c r="T7" s="809"/>
      <c r="U7" s="809"/>
      <c r="V7" s="809"/>
      <c r="W7" s="809"/>
      <c r="X7" s="810"/>
      <c r="Y7" s="377" t="s">
        <v>303</v>
      </c>
      <c r="Z7" s="281"/>
      <c r="AA7" s="281"/>
      <c r="AB7" s="281"/>
      <c r="AC7" s="281"/>
      <c r="AD7" s="378"/>
      <c r="AE7" s="364" t="s">
        <v>650</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科学技術・イノベーション</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631</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委託・請負、補助、交付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304</v>
      </c>
      <c r="Q12" s="283"/>
      <c r="R12" s="283"/>
      <c r="S12" s="283"/>
      <c r="T12" s="283"/>
      <c r="U12" s="283"/>
      <c r="V12" s="284"/>
      <c r="W12" s="288" t="s">
        <v>326</v>
      </c>
      <c r="X12" s="283"/>
      <c r="Y12" s="283"/>
      <c r="Z12" s="283"/>
      <c r="AA12" s="283"/>
      <c r="AB12" s="283"/>
      <c r="AC12" s="284"/>
      <c r="AD12" s="288" t="s">
        <v>613</v>
      </c>
      <c r="AE12" s="283"/>
      <c r="AF12" s="283"/>
      <c r="AG12" s="283"/>
      <c r="AH12" s="283"/>
      <c r="AI12" s="283"/>
      <c r="AJ12" s="284"/>
      <c r="AK12" s="288" t="s">
        <v>617</v>
      </c>
      <c r="AL12" s="283"/>
      <c r="AM12" s="283"/>
      <c r="AN12" s="283"/>
      <c r="AO12" s="283"/>
      <c r="AP12" s="283"/>
      <c r="AQ12" s="284"/>
      <c r="AR12" s="288" t="s">
        <v>618</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2902</v>
      </c>
      <c r="Q13" s="149"/>
      <c r="R13" s="149"/>
      <c r="S13" s="149"/>
      <c r="T13" s="149"/>
      <c r="U13" s="149"/>
      <c r="V13" s="150"/>
      <c r="W13" s="148">
        <v>3300</v>
      </c>
      <c r="X13" s="149"/>
      <c r="Y13" s="149"/>
      <c r="Z13" s="149"/>
      <c r="AA13" s="149"/>
      <c r="AB13" s="149"/>
      <c r="AC13" s="150"/>
      <c r="AD13" s="148">
        <v>3408</v>
      </c>
      <c r="AE13" s="149"/>
      <c r="AF13" s="149"/>
      <c r="AG13" s="149"/>
      <c r="AH13" s="149"/>
      <c r="AI13" s="149"/>
      <c r="AJ13" s="150"/>
      <c r="AK13" s="148">
        <v>2914</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629</v>
      </c>
      <c r="Q14" s="149"/>
      <c r="R14" s="149"/>
      <c r="S14" s="149"/>
      <c r="T14" s="149"/>
      <c r="U14" s="149"/>
      <c r="V14" s="150"/>
      <c r="W14" s="148" t="s">
        <v>629</v>
      </c>
      <c r="X14" s="149"/>
      <c r="Y14" s="149"/>
      <c r="Z14" s="149"/>
      <c r="AA14" s="149"/>
      <c r="AB14" s="149"/>
      <c r="AC14" s="150"/>
      <c r="AD14" s="148" t="s">
        <v>629</v>
      </c>
      <c r="AE14" s="149"/>
      <c r="AF14" s="149"/>
      <c r="AG14" s="149"/>
      <c r="AH14" s="149"/>
      <c r="AI14" s="149"/>
      <c r="AJ14" s="150"/>
      <c r="AK14" s="148" t="s">
        <v>669</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629</v>
      </c>
      <c r="Q15" s="149"/>
      <c r="R15" s="149"/>
      <c r="S15" s="149"/>
      <c r="T15" s="149"/>
      <c r="U15" s="149"/>
      <c r="V15" s="150"/>
      <c r="W15" s="148">
        <v>51</v>
      </c>
      <c r="X15" s="149"/>
      <c r="Y15" s="149"/>
      <c r="Z15" s="149"/>
      <c r="AA15" s="149"/>
      <c r="AB15" s="149"/>
      <c r="AC15" s="150"/>
      <c r="AD15" s="148">
        <v>174</v>
      </c>
      <c r="AE15" s="149"/>
      <c r="AF15" s="149"/>
      <c r="AG15" s="149"/>
      <c r="AH15" s="149"/>
      <c r="AI15" s="149"/>
      <c r="AJ15" s="150"/>
      <c r="AK15" s="148">
        <v>363</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v>-51</v>
      </c>
      <c r="Q16" s="149"/>
      <c r="R16" s="149"/>
      <c r="S16" s="149"/>
      <c r="T16" s="149"/>
      <c r="U16" s="149"/>
      <c r="V16" s="150"/>
      <c r="W16" s="148">
        <v>-174</v>
      </c>
      <c r="X16" s="149"/>
      <c r="Y16" s="149"/>
      <c r="Z16" s="149"/>
      <c r="AA16" s="149"/>
      <c r="AB16" s="149"/>
      <c r="AC16" s="150"/>
      <c r="AD16" s="148">
        <v>-363</v>
      </c>
      <c r="AE16" s="149"/>
      <c r="AF16" s="149"/>
      <c r="AG16" s="149"/>
      <c r="AH16" s="149"/>
      <c r="AI16" s="149"/>
      <c r="AJ16" s="150"/>
      <c r="AK16" s="148" t="s">
        <v>669</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629</v>
      </c>
      <c r="Q17" s="149"/>
      <c r="R17" s="149"/>
      <c r="S17" s="149"/>
      <c r="T17" s="149"/>
      <c r="U17" s="149"/>
      <c r="V17" s="150"/>
      <c r="W17" s="148" t="s">
        <v>629</v>
      </c>
      <c r="X17" s="149"/>
      <c r="Y17" s="149"/>
      <c r="Z17" s="149"/>
      <c r="AA17" s="149"/>
      <c r="AB17" s="149"/>
      <c r="AC17" s="150"/>
      <c r="AD17" s="148" t="s">
        <v>629</v>
      </c>
      <c r="AE17" s="149"/>
      <c r="AF17" s="149"/>
      <c r="AG17" s="149"/>
      <c r="AH17" s="149"/>
      <c r="AI17" s="149"/>
      <c r="AJ17" s="150"/>
      <c r="AK17" s="148" t="s">
        <v>669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2851</v>
      </c>
      <c r="Q18" s="155"/>
      <c r="R18" s="155"/>
      <c r="S18" s="155"/>
      <c r="T18" s="155"/>
      <c r="U18" s="155"/>
      <c r="V18" s="156"/>
      <c r="W18" s="154">
        <f>SUM(W13:AC17)</f>
        <v>3177</v>
      </c>
      <c r="X18" s="155"/>
      <c r="Y18" s="155"/>
      <c r="Z18" s="155"/>
      <c r="AA18" s="155"/>
      <c r="AB18" s="155"/>
      <c r="AC18" s="156"/>
      <c r="AD18" s="154">
        <f>SUM(AD13:AJ17)</f>
        <v>3219</v>
      </c>
      <c r="AE18" s="155"/>
      <c r="AF18" s="155"/>
      <c r="AG18" s="155"/>
      <c r="AH18" s="155"/>
      <c r="AI18" s="155"/>
      <c r="AJ18" s="156"/>
      <c r="AK18" s="154">
        <f>SUM(AK13:AQ17)</f>
        <v>3277</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2813</v>
      </c>
      <c r="Q19" s="149"/>
      <c r="R19" s="149"/>
      <c r="S19" s="149"/>
      <c r="T19" s="149"/>
      <c r="U19" s="149"/>
      <c r="V19" s="150"/>
      <c r="W19" s="148">
        <v>3125</v>
      </c>
      <c r="X19" s="149"/>
      <c r="Y19" s="149"/>
      <c r="Z19" s="149"/>
      <c r="AA19" s="149"/>
      <c r="AB19" s="149"/>
      <c r="AC19" s="150"/>
      <c r="AD19" s="148">
        <v>3088</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0.98667134338828477</v>
      </c>
      <c r="Q20" s="520"/>
      <c r="R20" s="520"/>
      <c r="S20" s="520"/>
      <c r="T20" s="520"/>
      <c r="U20" s="520"/>
      <c r="V20" s="520"/>
      <c r="W20" s="520">
        <f t="shared" ref="W20" si="0">IF(W18=0, "-", SUM(W19)/W18)</f>
        <v>0.98363235757003464</v>
      </c>
      <c r="X20" s="520"/>
      <c r="Y20" s="520"/>
      <c r="Z20" s="520"/>
      <c r="AA20" s="520"/>
      <c r="AB20" s="520"/>
      <c r="AC20" s="520"/>
      <c r="AD20" s="520">
        <f t="shared" ref="AD20" si="1">IF(AD18=0, "-", SUM(AD19)/AD18)</f>
        <v>0.95930413171792484</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270</v>
      </c>
      <c r="H21" s="904"/>
      <c r="I21" s="904"/>
      <c r="J21" s="904"/>
      <c r="K21" s="904"/>
      <c r="L21" s="904"/>
      <c r="M21" s="904"/>
      <c r="N21" s="904"/>
      <c r="O21" s="904"/>
      <c r="P21" s="520">
        <f>IF(P19=0, "-", SUM(P19)/SUM(P13,P14))</f>
        <v>0.96933149552033082</v>
      </c>
      <c r="Q21" s="520"/>
      <c r="R21" s="520"/>
      <c r="S21" s="520"/>
      <c r="T21" s="520"/>
      <c r="U21" s="520"/>
      <c r="V21" s="520"/>
      <c r="W21" s="520">
        <f t="shared" ref="W21" si="2">IF(W19=0, "-", SUM(W19)/SUM(W13,W14))</f>
        <v>0.94696969696969702</v>
      </c>
      <c r="X21" s="520"/>
      <c r="Y21" s="520"/>
      <c r="Z21" s="520"/>
      <c r="AA21" s="520"/>
      <c r="AB21" s="520"/>
      <c r="AC21" s="520"/>
      <c r="AD21" s="520">
        <f t="shared" ref="AD21" si="3">IF(AD19=0, "-", SUM(AD19)/SUM(AD13,AD14))</f>
        <v>0.9061032863849765</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621</v>
      </c>
      <c r="B22" s="124"/>
      <c r="C22" s="124"/>
      <c r="D22" s="124"/>
      <c r="E22" s="124"/>
      <c r="F22" s="125"/>
      <c r="G22" s="114" t="s">
        <v>250</v>
      </c>
      <c r="H22" s="115"/>
      <c r="I22" s="115"/>
      <c r="J22" s="115"/>
      <c r="K22" s="115"/>
      <c r="L22" s="115"/>
      <c r="M22" s="115"/>
      <c r="N22" s="115"/>
      <c r="O22" s="116"/>
      <c r="P22" s="132" t="s">
        <v>619</v>
      </c>
      <c r="Q22" s="115"/>
      <c r="R22" s="115"/>
      <c r="S22" s="115"/>
      <c r="T22" s="115"/>
      <c r="U22" s="115"/>
      <c r="V22" s="116"/>
      <c r="W22" s="132" t="s">
        <v>620</v>
      </c>
      <c r="X22" s="115"/>
      <c r="Y22" s="115"/>
      <c r="Z22" s="115"/>
      <c r="AA22" s="115"/>
      <c r="AB22" s="115"/>
      <c r="AC22" s="116"/>
      <c r="AD22" s="132" t="s">
        <v>249</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632</v>
      </c>
      <c r="H23" s="118"/>
      <c r="I23" s="118"/>
      <c r="J23" s="118"/>
      <c r="K23" s="118"/>
      <c r="L23" s="118"/>
      <c r="M23" s="118"/>
      <c r="N23" s="118"/>
      <c r="O23" s="119"/>
      <c r="P23" s="145">
        <v>2250</v>
      </c>
      <c r="Q23" s="146"/>
      <c r="R23" s="146"/>
      <c r="S23" s="146"/>
      <c r="T23" s="146"/>
      <c r="U23" s="146"/>
      <c r="V23" s="147"/>
      <c r="W23" s="145" t="s">
        <v>669</v>
      </c>
      <c r="X23" s="146"/>
      <c r="Y23" s="146"/>
      <c r="Z23" s="146"/>
      <c r="AA23" s="146"/>
      <c r="AB23" s="146"/>
      <c r="AC23" s="147"/>
      <c r="AD23" s="134" t="s">
        <v>651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633</v>
      </c>
      <c r="H24" s="121"/>
      <c r="I24" s="121"/>
      <c r="J24" s="121"/>
      <c r="K24" s="121"/>
      <c r="L24" s="121"/>
      <c r="M24" s="121"/>
      <c r="N24" s="121"/>
      <c r="O24" s="122"/>
      <c r="P24" s="148">
        <v>392</v>
      </c>
      <c r="Q24" s="149"/>
      <c r="R24" s="149"/>
      <c r="S24" s="149"/>
      <c r="T24" s="149"/>
      <c r="U24" s="149"/>
      <c r="V24" s="150"/>
      <c r="W24" s="148" t="s">
        <v>669</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634</v>
      </c>
      <c r="H25" s="121"/>
      <c r="I25" s="121"/>
      <c r="J25" s="121"/>
      <c r="K25" s="121"/>
      <c r="L25" s="121"/>
      <c r="M25" s="121"/>
      <c r="N25" s="121"/>
      <c r="O25" s="122"/>
      <c r="P25" s="148">
        <v>181</v>
      </c>
      <c r="Q25" s="149"/>
      <c r="R25" s="149"/>
      <c r="S25" s="149"/>
      <c r="T25" s="149"/>
      <c r="U25" s="149"/>
      <c r="V25" s="150"/>
      <c r="W25" s="148" t="s">
        <v>669</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671</v>
      </c>
      <c r="H26" s="121"/>
      <c r="I26" s="121"/>
      <c r="J26" s="121"/>
      <c r="K26" s="121"/>
      <c r="L26" s="121"/>
      <c r="M26" s="121"/>
      <c r="N26" s="121"/>
      <c r="O26" s="122"/>
      <c r="P26" s="148">
        <v>60</v>
      </c>
      <c r="Q26" s="149"/>
      <c r="R26" s="149"/>
      <c r="S26" s="149"/>
      <c r="T26" s="149"/>
      <c r="U26" s="149"/>
      <c r="V26" s="150"/>
      <c r="W26" s="148" t="s">
        <v>669</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672</v>
      </c>
      <c r="H27" s="121"/>
      <c r="I27" s="121"/>
      <c r="J27" s="121"/>
      <c r="K27" s="121"/>
      <c r="L27" s="121"/>
      <c r="M27" s="121"/>
      <c r="N27" s="121"/>
      <c r="O27" s="122"/>
      <c r="P27" s="148">
        <v>22</v>
      </c>
      <c r="Q27" s="149"/>
      <c r="R27" s="149"/>
      <c r="S27" s="149"/>
      <c r="T27" s="149"/>
      <c r="U27" s="149"/>
      <c r="V27" s="150"/>
      <c r="W27" s="148" t="s">
        <v>669</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254</v>
      </c>
      <c r="H28" s="211"/>
      <c r="I28" s="211"/>
      <c r="J28" s="211"/>
      <c r="K28" s="211"/>
      <c r="L28" s="211"/>
      <c r="M28" s="211"/>
      <c r="N28" s="211"/>
      <c r="O28" s="212"/>
      <c r="P28" s="154">
        <f>P29-SUM(P23:P27)</f>
        <v>9</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251</v>
      </c>
      <c r="H29" s="214"/>
      <c r="I29" s="214"/>
      <c r="J29" s="214"/>
      <c r="K29" s="214"/>
      <c r="L29" s="214"/>
      <c r="M29" s="214"/>
      <c r="N29" s="214"/>
      <c r="O29" s="215"/>
      <c r="P29" s="148">
        <f>AK13</f>
        <v>2914</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266</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304</v>
      </c>
      <c r="AF30" s="368"/>
      <c r="AG30" s="368"/>
      <c r="AH30" s="369"/>
      <c r="AI30" s="370" t="s">
        <v>326</v>
      </c>
      <c r="AJ30" s="370"/>
      <c r="AK30" s="370"/>
      <c r="AL30" s="367"/>
      <c r="AM30" s="370" t="s">
        <v>423</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629</v>
      </c>
      <c r="AR31" s="163"/>
      <c r="AS31" s="164" t="s">
        <v>185</v>
      </c>
      <c r="AT31" s="187"/>
      <c r="AU31" s="256">
        <v>7</v>
      </c>
      <c r="AV31" s="256"/>
      <c r="AW31" s="360" t="s">
        <v>175</v>
      </c>
      <c r="AX31" s="361"/>
    </row>
    <row r="32" spans="1:50" ht="23.25" customHeight="1" x14ac:dyDescent="0.15">
      <c r="A32" s="496"/>
      <c r="B32" s="494"/>
      <c r="C32" s="494"/>
      <c r="D32" s="494"/>
      <c r="E32" s="494"/>
      <c r="F32" s="495"/>
      <c r="G32" s="521" t="s">
        <v>635</v>
      </c>
      <c r="H32" s="522"/>
      <c r="I32" s="522"/>
      <c r="J32" s="522"/>
      <c r="K32" s="522"/>
      <c r="L32" s="522"/>
      <c r="M32" s="522"/>
      <c r="N32" s="522"/>
      <c r="O32" s="523"/>
      <c r="P32" s="176" t="s">
        <v>636</v>
      </c>
      <c r="Q32" s="176"/>
      <c r="R32" s="176"/>
      <c r="S32" s="176"/>
      <c r="T32" s="176"/>
      <c r="U32" s="176"/>
      <c r="V32" s="176"/>
      <c r="W32" s="176"/>
      <c r="X32" s="218"/>
      <c r="Y32" s="324" t="s">
        <v>12</v>
      </c>
      <c r="Z32" s="530"/>
      <c r="AA32" s="531"/>
      <c r="AB32" s="532" t="s">
        <v>668</v>
      </c>
      <c r="AC32" s="532"/>
      <c r="AD32" s="532"/>
      <c r="AE32" s="348" t="s">
        <v>669</v>
      </c>
      <c r="AF32" s="349"/>
      <c r="AG32" s="349"/>
      <c r="AH32" s="349"/>
      <c r="AI32" s="348" t="s">
        <v>669</v>
      </c>
      <c r="AJ32" s="349"/>
      <c r="AK32" s="349"/>
      <c r="AL32" s="349"/>
      <c r="AM32" s="348">
        <v>22</v>
      </c>
      <c r="AN32" s="349"/>
      <c r="AO32" s="349"/>
      <c r="AP32" s="349"/>
      <c r="AQ32" s="151"/>
      <c r="AR32" s="152"/>
      <c r="AS32" s="152"/>
      <c r="AT32" s="153"/>
      <c r="AU32" s="349" t="s">
        <v>629</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668</v>
      </c>
      <c r="AC33" s="503"/>
      <c r="AD33" s="503"/>
      <c r="AE33" s="348" t="s">
        <v>669</v>
      </c>
      <c r="AF33" s="349"/>
      <c r="AG33" s="349"/>
      <c r="AH33" s="349"/>
      <c r="AI33" s="348" t="s">
        <v>669</v>
      </c>
      <c r="AJ33" s="349"/>
      <c r="AK33" s="349"/>
      <c r="AL33" s="349"/>
      <c r="AM33" s="348" t="s">
        <v>669</v>
      </c>
      <c r="AN33" s="349"/>
      <c r="AO33" s="349"/>
      <c r="AP33" s="349"/>
      <c r="AQ33" s="151"/>
      <c r="AR33" s="152"/>
      <c r="AS33" s="152"/>
      <c r="AT33" s="153"/>
      <c r="AU33" s="349">
        <v>150</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629</v>
      </c>
      <c r="AF34" s="349"/>
      <c r="AG34" s="349"/>
      <c r="AH34" s="349"/>
      <c r="AI34" s="348" t="s">
        <v>669</v>
      </c>
      <c r="AJ34" s="349"/>
      <c r="AK34" s="349"/>
      <c r="AL34" s="349"/>
      <c r="AM34" s="348">
        <v>15</v>
      </c>
      <c r="AN34" s="349"/>
      <c r="AO34" s="349"/>
      <c r="AP34" s="349"/>
      <c r="AQ34" s="151"/>
      <c r="AR34" s="152"/>
      <c r="AS34" s="152"/>
      <c r="AT34" s="153"/>
      <c r="AU34" s="349"/>
      <c r="AV34" s="349"/>
      <c r="AW34" s="349"/>
      <c r="AX34" s="350"/>
    </row>
    <row r="35" spans="1:51" ht="23.25" customHeight="1" x14ac:dyDescent="0.15">
      <c r="A35" s="876" t="s">
        <v>294</v>
      </c>
      <c r="B35" s="877"/>
      <c r="C35" s="877"/>
      <c r="D35" s="877"/>
      <c r="E35" s="877"/>
      <c r="F35" s="878"/>
      <c r="G35" s="882" t="s">
        <v>670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266</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304</v>
      </c>
      <c r="AF37" s="320"/>
      <c r="AG37" s="320"/>
      <c r="AH37" s="320"/>
      <c r="AI37" s="320" t="s">
        <v>326</v>
      </c>
      <c r="AJ37" s="320"/>
      <c r="AK37" s="320"/>
      <c r="AL37" s="320"/>
      <c r="AM37" s="320" t="s">
        <v>423</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294</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266</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304</v>
      </c>
      <c r="AF44" s="320"/>
      <c r="AG44" s="320"/>
      <c r="AH44" s="320"/>
      <c r="AI44" s="320" t="s">
        <v>326</v>
      </c>
      <c r="AJ44" s="320"/>
      <c r="AK44" s="320"/>
      <c r="AL44" s="320"/>
      <c r="AM44" s="320" t="s">
        <v>423</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294</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266</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304</v>
      </c>
      <c r="AF51" s="320"/>
      <c r="AG51" s="320"/>
      <c r="AH51" s="320"/>
      <c r="AI51" s="320" t="s">
        <v>326</v>
      </c>
      <c r="AJ51" s="320"/>
      <c r="AK51" s="320"/>
      <c r="AL51" s="320"/>
      <c r="AM51" s="320" t="s">
        <v>423</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294</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266</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304</v>
      </c>
      <c r="AF58" s="320"/>
      <c r="AG58" s="320"/>
      <c r="AH58" s="320"/>
      <c r="AI58" s="320" t="s">
        <v>326</v>
      </c>
      <c r="AJ58" s="320"/>
      <c r="AK58" s="320"/>
      <c r="AL58" s="320"/>
      <c r="AM58" s="320" t="s">
        <v>423</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294</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267</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262</v>
      </c>
      <c r="X65" s="849"/>
      <c r="Y65" s="852"/>
      <c r="Z65" s="852"/>
      <c r="AA65" s="853"/>
      <c r="AB65" s="846" t="s">
        <v>11</v>
      </c>
      <c r="AC65" s="842"/>
      <c r="AD65" s="843"/>
      <c r="AE65" s="320" t="s">
        <v>304</v>
      </c>
      <c r="AF65" s="320"/>
      <c r="AG65" s="320"/>
      <c r="AH65" s="320"/>
      <c r="AI65" s="320" t="s">
        <v>326</v>
      </c>
      <c r="AJ65" s="320"/>
      <c r="AK65" s="320"/>
      <c r="AL65" s="320"/>
      <c r="AM65" s="320" t="s">
        <v>423</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265</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284</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284</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285</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271</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283</v>
      </c>
      <c r="X70" s="923"/>
      <c r="Y70" s="928" t="s">
        <v>12</v>
      </c>
      <c r="Z70" s="928"/>
      <c r="AA70" s="929"/>
      <c r="AB70" s="930" t="s">
        <v>284</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284</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285</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267</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304</v>
      </c>
      <c r="AF73" s="320"/>
      <c r="AG73" s="320"/>
      <c r="AH73" s="320"/>
      <c r="AI73" s="320" t="s">
        <v>326</v>
      </c>
      <c r="AJ73" s="320"/>
      <c r="AK73" s="320"/>
      <c r="AL73" s="320"/>
      <c r="AM73" s="320" t="s">
        <v>423</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297</v>
      </c>
      <c r="B78" s="892"/>
      <c r="C78" s="892"/>
      <c r="D78" s="892"/>
      <c r="E78" s="889" t="s">
        <v>245</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customHeight="1" thickBo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261</v>
      </c>
      <c r="AP79" s="112"/>
      <c r="AQ79" s="112"/>
      <c r="AR79" s="62" t="s">
        <v>259</v>
      </c>
      <c r="AS79" s="111"/>
      <c r="AT79" s="112"/>
      <c r="AU79" s="112"/>
      <c r="AV79" s="112"/>
      <c r="AW79" s="112"/>
      <c r="AX79" s="113"/>
      <c r="AY79">
        <f>COUNTIF($AR$79,"☑")</f>
        <v>0</v>
      </c>
    </row>
    <row r="80" spans="1:51" ht="18.75" hidden="1" customHeight="1" x14ac:dyDescent="0.15">
      <c r="A80" s="500" t="s">
        <v>146</v>
      </c>
      <c r="B80" s="825" t="s">
        <v>258</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614</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304</v>
      </c>
      <c r="AF85" s="320"/>
      <c r="AG85" s="320"/>
      <c r="AH85" s="320"/>
      <c r="AI85" s="320" t="s">
        <v>326</v>
      </c>
      <c r="AJ85" s="320"/>
      <c r="AK85" s="320"/>
      <c r="AL85" s="320"/>
      <c r="AM85" s="320" t="s">
        <v>423</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304</v>
      </c>
      <c r="AF90" s="320"/>
      <c r="AG90" s="320"/>
      <c r="AH90" s="320"/>
      <c r="AI90" s="320" t="s">
        <v>326</v>
      </c>
      <c r="AJ90" s="320"/>
      <c r="AK90" s="320"/>
      <c r="AL90" s="320"/>
      <c r="AM90" s="320" t="s">
        <v>423</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304</v>
      </c>
      <c r="AF95" s="320"/>
      <c r="AG95" s="320"/>
      <c r="AH95" s="320"/>
      <c r="AI95" s="320" t="s">
        <v>326</v>
      </c>
      <c r="AJ95" s="320"/>
      <c r="AK95" s="320"/>
      <c r="AL95" s="320"/>
      <c r="AM95" s="320" t="s">
        <v>423</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268</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304</v>
      </c>
      <c r="AF100" s="803"/>
      <c r="AG100" s="803"/>
      <c r="AH100" s="804"/>
      <c r="AI100" s="802" t="s">
        <v>326</v>
      </c>
      <c r="AJ100" s="803"/>
      <c r="AK100" s="803"/>
      <c r="AL100" s="804"/>
      <c r="AM100" s="802" t="s">
        <v>423</v>
      </c>
      <c r="AN100" s="803"/>
      <c r="AO100" s="803"/>
      <c r="AP100" s="804"/>
      <c r="AQ100" s="905" t="s">
        <v>331</v>
      </c>
      <c r="AR100" s="906"/>
      <c r="AS100" s="906"/>
      <c r="AT100" s="907"/>
      <c r="AU100" s="905" t="s">
        <v>455</v>
      </c>
      <c r="AV100" s="906"/>
      <c r="AW100" s="906"/>
      <c r="AX100" s="908"/>
    </row>
    <row r="101" spans="1:60" ht="23.25" customHeight="1" x14ac:dyDescent="0.15">
      <c r="A101" s="472"/>
      <c r="B101" s="473"/>
      <c r="C101" s="473"/>
      <c r="D101" s="473"/>
      <c r="E101" s="473"/>
      <c r="F101" s="474"/>
      <c r="G101" s="176" t="s">
        <v>638</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637</v>
      </c>
      <c r="AC101" s="532"/>
      <c r="AD101" s="532"/>
      <c r="AE101" s="343">
        <v>6</v>
      </c>
      <c r="AF101" s="343"/>
      <c r="AG101" s="343"/>
      <c r="AH101" s="343"/>
      <c r="AI101" s="343">
        <v>8</v>
      </c>
      <c r="AJ101" s="343"/>
      <c r="AK101" s="343"/>
      <c r="AL101" s="343"/>
      <c r="AM101" s="343">
        <v>9</v>
      </c>
      <c r="AN101" s="343"/>
      <c r="AO101" s="343"/>
      <c r="AP101" s="343"/>
      <c r="AQ101" s="343" t="s">
        <v>669</v>
      </c>
      <c r="AR101" s="343"/>
      <c r="AS101" s="343"/>
      <c r="AT101" s="343"/>
      <c r="AU101" s="348" t="s">
        <v>669</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637</v>
      </c>
      <c r="AC102" s="532"/>
      <c r="AD102" s="532"/>
      <c r="AE102" s="343">
        <v>6</v>
      </c>
      <c r="AF102" s="343"/>
      <c r="AG102" s="343"/>
      <c r="AH102" s="343"/>
      <c r="AI102" s="343">
        <v>8</v>
      </c>
      <c r="AJ102" s="343"/>
      <c r="AK102" s="343"/>
      <c r="AL102" s="343"/>
      <c r="AM102" s="343">
        <v>9</v>
      </c>
      <c r="AN102" s="343"/>
      <c r="AO102" s="343"/>
      <c r="AP102" s="343"/>
      <c r="AQ102" s="343">
        <v>7</v>
      </c>
      <c r="AR102" s="343"/>
      <c r="AS102" s="343"/>
      <c r="AT102" s="343"/>
      <c r="AU102" s="356" t="s">
        <v>669</v>
      </c>
      <c r="AV102" s="357"/>
      <c r="AW102" s="357"/>
      <c r="AX102" s="909"/>
    </row>
    <row r="103" spans="1:60" ht="31.5" hidden="1" customHeight="1" x14ac:dyDescent="0.15">
      <c r="A103" s="469" t="s">
        <v>268</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304</v>
      </c>
      <c r="AF103" s="320"/>
      <c r="AG103" s="320"/>
      <c r="AH103" s="320"/>
      <c r="AI103" s="320" t="s">
        <v>326</v>
      </c>
      <c r="AJ103" s="320"/>
      <c r="AK103" s="320"/>
      <c r="AL103" s="320"/>
      <c r="AM103" s="320" t="s">
        <v>423</v>
      </c>
      <c r="AN103" s="320"/>
      <c r="AO103" s="320"/>
      <c r="AP103" s="320"/>
      <c r="AQ103" s="345" t="s">
        <v>331</v>
      </c>
      <c r="AR103" s="346"/>
      <c r="AS103" s="346"/>
      <c r="AT103" s="346"/>
      <c r="AU103" s="345" t="s">
        <v>455</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268</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304</v>
      </c>
      <c r="AF106" s="320"/>
      <c r="AG106" s="320"/>
      <c r="AH106" s="320"/>
      <c r="AI106" s="320" t="s">
        <v>326</v>
      </c>
      <c r="AJ106" s="320"/>
      <c r="AK106" s="320"/>
      <c r="AL106" s="320"/>
      <c r="AM106" s="320" t="s">
        <v>423</v>
      </c>
      <c r="AN106" s="320"/>
      <c r="AO106" s="320"/>
      <c r="AP106" s="320"/>
      <c r="AQ106" s="345" t="s">
        <v>331</v>
      </c>
      <c r="AR106" s="346"/>
      <c r="AS106" s="346"/>
      <c r="AT106" s="346"/>
      <c r="AU106" s="345" t="s">
        <v>455</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268</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304</v>
      </c>
      <c r="AF109" s="320"/>
      <c r="AG109" s="320"/>
      <c r="AH109" s="320"/>
      <c r="AI109" s="320" t="s">
        <v>326</v>
      </c>
      <c r="AJ109" s="320"/>
      <c r="AK109" s="320"/>
      <c r="AL109" s="320"/>
      <c r="AM109" s="320" t="s">
        <v>423</v>
      </c>
      <c r="AN109" s="320"/>
      <c r="AO109" s="320"/>
      <c r="AP109" s="320"/>
      <c r="AQ109" s="345" t="s">
        <v>331</v>
      </c>
      <c r="AR109" s="346"/>
      <c r="AS109" s="346"/>
      <c r="AT109" s="346"/>
      <c r="AU109" s="345" t="s">
        <v>455</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268</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304</v>
      </c>
      <c r="AF112" s="320"/>
      <c r="AG112" s="320"/>
      <c r="AH112" s="320"/>
      <c r="AI112" s="320" t="s">
        <v>326</v>
      </c>
      <c r="AJ112" s="320"/>
      <c r="AK112" s="320"/>
      <c r="AL112" s="320"/>
      <c r="AM112" s="320" t="s">
        <v>423</v>
      </c>
      <c r="AN112" s="320"/>
      <c r="AO112" s="320"/>
      <c r="AP112" s="320"/>
      <c r="AQ112" s="345" t="s">
        <v>331</v>
      </c>
      <c r="AR112" s="346"/>
      <c r="AS112" s="346"/>
      <c r="AT112" s="346"/>
      <c r="AU112" s="345" t="s">
        <v>455</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304</v>
      </c>
      <c r="AF115" s="320"/>
      <c r="AG115" s="320"/>
      <c r="AH115" s="320"/>
      <c r="AI115" s="320" t="s">
        <v>326</v>
      </c>
      <c r="AJ115" s="320"/>
      <c r="AK115" s="320"/>
      <c r="AL115" s="320"/>
      <c r="AM115" s="320" t="s">
        <v>423</v>
      </c>
      <c r="AN115" s="320"/>
      <c r="AO115" s="320"/>
      <c r="AP115" s="320"/>
      <c r="AQ115" s="321" t="s">
        <v>456</v>
      </c>
      <c r="AR115" s="322"/>
      <c r="AS115" s="322"/>
      <c r="AT115" s="322"/>
      <c r="AU115" s="322"/>
      <c r="AV115" s="322"/>
      <c r="AW115" s="322"/>
      <c r="AX115" s="323"/>
    </row>
    <row r="116" spans="1:51" ht="23.25" customHeight="1" x14ac:dyDescent="0.15">
      <c r="A116" s="277"/>
      <c r="B116" s="278"/>
      <c r="C116" s="278"/>
      <c r="D116" s="278"/>
      <c r="E116" s="278"/>
      <c r="F116" s="279"/>
      <c r="G116" s="336" t="s">
        <v>639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640</v>
      </c>
      <c r="AC116" s="286"/>
      <c r="AD116" s="287"/>
      <c r="AE116" s="343">
        <v>469</v>
      </c>
      <c r="AF116" s="343"/>
      <c r="AG116" s="343"/>
      <c r="AH116" s="343"/>
      <c r="AI116" s="343">
        <v>391</v>
      </c>
      <c r="AJ116" s="343"/>
      <c r="AK116" s="343"/>
      <c r="AL116" s="343"/>
      <c r="AM116" s="343">
        <v>343</v>
      </c>
      <c r="AN116" s="343"/>
      <c r="AO116" s="343"/>
      <c r="AP116" s="343"/>
      <c r="AQ116" s="348" t="s">
        <v>669</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641</v>
      </c>
      <c r="AC117" s="328"/>
      <c r="AD117" s="329"/>
      <c r="AE117" s="291" t="s">
        <v>642</v>
      </c>
      <c r="AF117" s="291"/>
      <c r="AG117" s="291"/>
      <c r="AH117" s="291"/>
      <c r="AI117" s="291" t="s">
        <v>675</v>
      </c>
      <c r="AJ117" s="291"/>
      <c r="AK117" s="291"/>
      <c r="AL117" s="291"/>
      <c r="AM117" s="291" t="s">
        <v>676</v>
      </c>
      <c r="AN117" s="291"/>
      <c r="AO117" s="291"/>
      <c r="AP117" s="291"/>
      <c r="AQ117" s="291" t="s">
        <v>669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304</v>
      </c>
      <c r="AF118" s="320"/>
      <c r="AG118" s="320"/>
      <c r="AH118" s="320"/>
      <c r="AI118" s="320" t="s">
        <v>326</v>
      </c>
      <c r="AJ118" s="320"/>
      <c r="AK118" s="320"/>
      <c r="AL118" s="320"/>
      <c r="AM118" s="320" t="s">
        <v>423</v>
      </c>
      <c r="AN118" s="320"/>
      <c r="AO118" s="320"/>
      <c r="AP118" s="320"/>
      <c r="AQ118" s="321" t="s">
        <v>456</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275</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274</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304</v>
      </c>
      <c r="AF121" s="320"/>
      <c r="AG121" s="320"/>
      <c r="AH121" s="320"/>
      <c r="AI121" s="320" t="s">
        <v>326</v>
      </c>
      <c r="AJ121" s="320"/>
      <c r="AK121" s="320"/>
      <c r="AL121" s="320"/>
      <c r="AM121" s="320" t="s">
        <v>423</v>
      </c>
      <c r="AN121" s="320"/>
      <c r="AO121" s="320"/>
      <c r="AP121" s="320"/>
      <c r="AQ121" s="321" t="s">
        <v>456</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276</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274</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304</v>
      </c>
      <c r="AF124" s="320"/>
      <c r="AG124" s="320"/>
      <c r="AH124" s="320"/>
      <c r="AI124" s="320" t="s">
        <v>326</v>
      </c>
      <c r="AJ124" s="320"/>
      <c r="AK124" s="320"/>
      <c r="AL124" s="320"/>
      <c r="AM124" s="320" t="s">
        <v>423</v>
      </c>
      <c r="AN124" s="320"/>
      <c r="AO124" s="320"/>
      <c r="AP124" s="320"/>
      <c r="AQ124" s="321" t="s">
        <v>456</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276</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274</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304</v>
      </c>
      <c r="AF127" s="320"/>
      <c r="AG127" s="320"/>
      <c r="AH127" s="320"/>
      <c r="AI127" s="320" t="s">
        <v>326</v>
      </c>
      <c r="AJ127" s="320"/>
      <c r="AK127" s="320"/>
      <c r="AL127" s="320"/>
      <c r="AM127" s="320" t="s">
        <v>423</v>
      </c>
      <c r="AN127" s="320"/>
      <c r="AO127" s="320"/>
      <c r="AP127" s="320"/>
      <c r="AQ127" s="321" t="s">
        <v>456</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276</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274</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319</v>
      </c>
      <c r="B130" s="970"/>
      <c r="C130" s="969" t="s">
        <v>188</v>
      </c>
      <c r="D130" s="970"/>
      <c r="E130" s="293" t="s">
        <v>217</v>
      </c>
      <c r="F130" s="294"/>
      <c r="G130" s="295" t="s">
        <v>643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304</v>
      </c>
      <c r="AF132" s="184"/>
      <c r="AG132" s="184"/>
      <c r="AH132" s="185"/>
      <c r="AI132" s="200" t="s">
        <v>326</v>
      </c>
      <c r="AJ132" s="184"/>
      <c r="AK132" s="184"/>
      <c r="AL132" s="185"/>
      <c r="AM132" s="200" t="s">
        <v>613</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629</v>
      </c>
      <c r="AR133" s="256"/>
      <c r="AS133" s="164" t="s">
        <v>185</v>
      </c>
      <c r="AT133" s="187"/>
      <c r="AU133" s="163" t="s">
        <v>629</v>
      </c>
      <c r="AV133" s="163"/>
      <c r="AW133" s="164" t="s">
        <v>175</v>
      </c>
      <c r="AX133" s="165"/>
      <c r="AY133">
        <f>$AY$132</f>
        <v>1</v>
      </c>
    </row>
    <row r="134" spans="1:51" ht="39.75" customHeight="1" x14ac:dyDescent="0.15">
      <c r="A134" s="973"/>
      <c r="B134" s="238"/>
      <c r="C134" s="237"/>
      <c r="D134" s="238"/>
      <c r="E134" s="237"/>
      <c r="F134" s="299"/>
      <c r="G134" s="217" t="s">
        <v>645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646</v>
      </c>
      <c r="AC134" s="209"/>
      <c r="AD134" s="209"/>
      <c r="AE134" s="251">
        <v>96.3</v>
      </c>
      <c r="AF134" s="152"/>
      <c r="AG134" s="152"/>
      <c r="AH134" s="152"/>
      <c r="AI134" s="251">
        <v>96.3</v>
      </c>
      <c r="AJ134" s="152"/>
      <c r="AK134" s="152"/>
      <c r="AL134" s="152"/>
      <c r="AM134" s="251">
        <v>100</v>
      </c>
      <c r="AN134" s="152"/>
      <c r="AO134" s="152"/>
      <c r="AP134" s="152"/>
      <c r="AQ134" s="251" t="s">
        <v>629</v>
      </c>
      <c r="AR134" s="152"/>
      <c r="AS134" s="152"/>
      <c r="AT134" s="152"/>
      <c r="AU134" s="251" t="s">
        <v>629</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646</v>
      </c>
      <c r="AC135" s="160"/>
      <c r="AD135" s="160"/>
      <c r="AE135" s="251">
        <v>90</v>
      </c>
      <c r="AF135" s="152"/>
      <c r="AG135" s="152"/>
      <c r="AH135" s="152"/>
      <c r="AI135" s="251">
        <v>90</v>
      </c>
      <c r="AJ135" s="152"/>
      <c r="AK135" s="152"/>
      <c r="AL135" s="152"/>
      <c r="AM135" s="251">
        <v>90</v>
      </c>
      <c r="AN135" s="152"/>
      <c r="AO135" s="152"/>
      <c r="AP135" s="152"/>
      <c r="AQ135" s="251">
        <v>90</v>
      </c>
      <c r="AR135" s="152"/>
      <c r="AS135" s="152"/>
      <c r="AT135" s="152"/>
      <c r="AU135" s="251">
        <v>90</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304</v>
      </c>
      <c r="AF136" s="184"/>
      <c r="AG136" s="184"/>
      <c r="AH136" s="185"/>
      <c r="AI136" s="200" t="s">
        <v>326</v>
      </c>
      <c r="AJ136" s="184"/>
      <c r="AK136" s="184"/>
      <c r="AL136" s="185"/>
      <c r="AM136" s="200" t="s">
        <v>613</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304</v>
      </c>
      <c r="AF140" s="184"/>
      <c r="AG140" s="184"/>
      <c r="AH140" s="185"/>
      <c r="AI140" s="200" t="s">
        <v>326</v>
      </c>
      <c r="AJ140" s="184"/>
      <c r="AK140" s="184"/>
      <c r="AL140" s="185"/>
      <c r="AM140" s="200" t="s">
        <v>613</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304</v>
      </c>
      <c r="AF144" s="184"/>
      <c r="AG144" s="184"/>
      <c r="AH144" s="185"/>
      <c r="AI144" s="200" t="s">
        <v>326</v>
      </c>
      <c r="AJ144" s="184"/>
      <c r="AK144" s="184"/>
      <c r="AL144" s="185"/>
      <c r="AM144" s="200" t="s">
        <v>613</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304</v>
      </c>
      <c r="AF148" s="184"/>
      <c r="AG148" s="184"/>
      <c r="AH148" s="185"/>
      <c r="AI148" s="200" t="s">
        <v>326</v>
      </c>
      <c r="AJ148" s="184"/>
      <c r="AK148" s="184"/>
      <c r="AL148" s="185"/>
      <c r="AM148" s="200" t="s">
        <v>613</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252</v>
      </c>
      <c r="R152" s="184"/>
      <c r="S152" s="184"/>
      <c r="T152" s="184"/>
      <c r="U152" s="184"/>
      <c r="V152" s="184"/>
      <c r="W152" s="184"/>
      <c r="X152" s="184"/>
      <c r="Y152" s="184"/>
      <c r="Z152" s="184"/>
      <c r="AA152" s="184"/>
      <c r="AB152" s="272" t="s">
        <v>253</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252</v>
      </c>
      <c r="R159" s="184"/>
      <c r="S159" s="184"/>
      <c r="T159" s="184"/>
      <c r="U159" s="184"/>
      <c r="V159" s="184"/>
      <c r="W159" s="184"/>
      <c r="X159" s="184"/>
      <c r="Y159" s="184"/>
      <c r="Z159" s="184"/>
      <c r="AA159" s="184"/>
      <c r="AB159" s="272" t="s">
        <v>253</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252</v>
      </c>
      <c r="R166" s="184"/>
      <c r="S166" s="184"/>
      <c r="T166" s="184"/>
      <c r="U166" s="184"/>
      <c r="V166" s="184"/>
      <c r="W166" s="184"/>
      <c r="X166" s="184"/>
      <c r="Y166" s="184"/>
      <c r="Z166" s="184"/>
      <c r="AA166" s="184"/>
      <c r="AB166" s="272" t="s">
        <v>253</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252</v>
      </c>
      <c r="R173" s="184"/>
      <c r="S173" s="184"/>
      <c r="T173" s="184"/>
      <c r="U173" s="184"/>
      <c r="V173" s="184"/>
      <c r="W173" s="184"/>
      <c r="X173" s="184"/>
      <c r="Y173" s="184"/>
      <c r="Z173" s="184"/>
      <c r="AA173" s="184"/>
      <c r="AB173" s="272" t="s">
        <v>253</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252</v>
      </c>
      <c r="R180" s="184"/>
      <c r="S180" s="184"/>
      <c r="T180" s="184"/>
      <c r="U180" s="184"/>
      <c r="V180" s="184"/>
      <c r="W180" s="184"/>
      <c r="X180" s="184"/>
      <c r="Y180" s="184"/>
      <c r="Z180" s="184"/>
      <c r="AA180" s="184"/>
      <c r="AB180" s="272" t="s">
        <v>253</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652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304</v>
      </c>
      <c r="AF192" s="184"/>
      <c r="AG192" s="184"/>
      <c r="AH192" s="185"/>
      <c r="AI192" s="200" t="s">
        <v>326</v>
      </c>
      <c r="AJ192" s="184"/>
      <c r="AK192" s="184"/>
      <c r="AL192" s="185"/>
      <c r="AM192" s="200" t="s">
        <v>613</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304</v>
      </c>
      <c r="AF196" s="184"/>
      <c r="AG196" s="184"/>
      <c r="AH196" s="185"/>
      <c r="AI196" s="200" t="s">
        <v>326</v>
      </c>
      <c r="AJ196" s="184"/>
      <c r="AK196" s="184"/>
      <c r="AL196" s="185"/>
      <c r="AM196" s="200" t="s">
        <v>613</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304</v>
      </c>
      <c r="AF200" s="184"/>
      <c r="AG200" s="184"/>
      <c r="AH200" s="185"/>
      <c r="AI200" s="200" t="s">
        <v>326</v>
      </c>
      <c r="AJ200" s="184"/>
      <c r="AK200" s="184"/>
      <c r="AL200" s="185"/>
      <c r="AM200" s="200" t="s">
        <v>613</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304</v>
      </c>
      <c r="AF204" s="184"/>
      <c r="AG204" s="184"/>
      <c r="AH204" s="185"/>
      <c r="AI204" s="200" t="s">
        <v>326</v>
      </c>
      <c r="AJ204" s="184"/>
      <c r="AK204" s="184"/>
      <c r="AL204" s="185"/>
      <c r="AM204" s="200" t="s">
        <v>613</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304</v>
      </c>
      <c r="AF208" s="184"/>
      <c r="AG208" s="184"/>
      <c r="AH208" s="185"/>
      <c r="AI208" s="200" t="s">
        <v>326</v>
      </c>
      <c r="AJ208" s="184"/>
      <c r="AK208" s="184"/>
      <c r="AL208" s="185"/>
      <c r="AM208" s="200" t="s">
        <v>613</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252</v>
      </c>
      <c r="R212" s="184"/>
      <c r="S212" s="184"/>
      <c r="T212" s="184"/>
      <c r="U212" s="184"/>
      <c r="V212" s="184"/>
      <c r="W212" s="184"/>
      <c r="X212" s="184"/>
      <c r="Y212" s="184"/>
      <c r="Z212" s="184"/>
      <c r="AA212" s="184"/>
      <c r="AB212" s="272" t="s">
        <v>253</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252</v>
      </c>
      <c r="R219" s="184"/>
      <c r="S219" s="184"/>
      <c r="T219" s="184"/>
      <c r="U219" s="184"/>
      <c r="V219" s="184"/>
      <c r="W219" s="184"/>
      <c r="X219" s="184"/>
      <c r="Y219" s="184"/>
      <c r="Z219" s="184"/>
      <c r="AA219" s="184"/>
      <c r="AB219" s="272" t="s">
        <v>253</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252</v>
      </c>
      <c r="R226" s="184"/>
      <c r="S226" s="184"/>
      <c r="T226" s="184"/>
      <c r="U226" s="184"/>
      <c r="V226" s="184"/>
      <c r="W226" s="184"/>
      <c r="X226" s="184"/>
      <c r="Y226" s="184"/>
      <c r="Z226" s="184"/>
      <c r="AA226" s="184"/>
      <c r="AB226" s="272" t="s">
        <v>253</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252</v>
      </c>
      <c r="R233" s="184"/>
      <c r="S233" s="184"/>
      <c r="T233" s="184"/>
      <c r="U233" s="184"/>
      <c r="V233" s="184"/>
      <c r="W233" s="184"/>
      <c r="X233" s="184"/>
      <c r="Y233" s="184"/>
      <c r="Z233" s="184"/>
      <c r="AA233" s="184"/>
      <c r="AB233" s="272" t="s">
        <v>253</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252</v>
      </c>
      <c r="R240" s="184"/>
      <c r="S240" s="184"/>
      <c r="T240" s="184"/>
      <c r="U240" s="184"/>
      <c r="V240" s="184"/>
      <c r="W240" s="184"/>
      <c r="X240" s="184"/>
      <c r="Y240" s="184"/>
      <c r="Z240" s="184"/>
      <c r="AA240" s="184"/>
      <c r="AB240" s="272" t="s">
        <v>253</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304</v>
      </c>
      <c r="AF252" s="184"/>
      <c r="AG252" s="184"/>
      <c r="AH252" s="185"/>
      <c r="AI252" s="200" t="s">
        <v>326</v>
      </c>
      <c r="AJ252" s="184"/>
      <c r="AK252" s="184"/>
      <c r="AL252" s="185"/>
      <c r="AM252" s="200" t="s">
        <v>613</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304</v>
      </c>
      <c r="AF256" s="184"/>
      <c r="AG256" s="184"/>
      <c r="AH256" s="185"/>
      <c r="AI256" s="200" t="s">
        <v>326</v>
      </c>
      <c r="AJ256" s="184"/>
      <c r="AK256" s="184"/>
      <c r="AL256" s="185"/>
      <c r="AM256" s="200" t="s">
        <v>613</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304</v>
      </c>
      <c r="AF260" s="184"/>
      <c r="AG260" s="184"/>
      <c r="AH260" s="185"/>
      <c r="AI260" s="200" t="s">
        <v>326</v>
      </c>
      <c r="AJ260" s="184"/>
      <c r="AK260" s="184"/>
      <c r="AL260" s="185"/>
      <c r="AM260" s="200" t="s">
        <v>613</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304</v>
      </c>
      <c r="AF264" s="184"/>
      <c r="AG264" s="184"/>
      <c r="AH264" s="185"/>
      <c r="AI264" s="200" t="s">
        <v>326</v>
      </c>
      <c r="AJ264" s="184"/>
      <c r="AK264" s="184"/>
      <c r="AL264" s="185"/>
      <c r="AM264" s="200" t="s">
        <v>613</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304</v>
      </c>
      <c r="AF268" s="184"/>
      <c r="AG268" s="184"/>
      <c r="AH268" s="185"/>
      <c r="AI268" s="200" t="s">
        <v>326</v>
      </c>
      <c r="AJ268" s="184"/>
      <c r="AK268" s="184"/>
      <c r="AL268" s="185"/>
      <c r="AM268" s="200" t="s">
        <v>613</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252</v>
      </c>
      <c r="R272" s="184"/>
      <c r="S272" s="184"/>
      <c r="T272" s="184"/>
      <c r="U272" s="184"/>
      <c r="V272" s="184"/>
      <c r="W272" s="184"/>
      <c r="X272" s="184"/>
      <c r="Y272" s="184"/>
      <c r="Z272" s="184"/>
      <c r="AA272" s="184"/>
      <c r="AB272" s="272" t="s">
        <v>253</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252</v>
      </c>
      <c r="R279" s="184"/>
      <c r="S279" s="184"/>
      <c r="T279" s="184"/>
      <c r="U279" s="184"/>
      <c r="V279" s="184"/>
      <c r="W279" s="184"/>
      <c r="X279" s="184"/>
      <c r="Y279" s="184"/>
      <c r="Z279" s="184"/>
      <c r="AA279" s="184"/>
      <c r="AB279" s="272" t="s">
        <v>253</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252</v>
      </c>
      <c r="R286" s="184"/>
      <c r="S286" s="184"/>
      <c r="T286" s="184"/>
      <c r="U286" s="184"/>
      <c r="V286" s="184"/>
      <c r="W286" s="184"/>
      <c r="X286" s="184"/>
      <c r="Y286" s="184"/>
      <c r="Z286" s="184"/>
      <c r="AA286" s="184"/>
      <c r="AB286" s="272" t="s">
        <v>253</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252</v>
      </c>
      <c r="R293" s="184"/>
      <c r="S293" s="184"/>
      <c r="T293" s="184"/>
      <c r="U293" s="184"/>
      <c r="V293" s="184"/>
      <c r="W293" s="184"/>
      <c r="X293" s="184"/>
      <c r="Y293" s="184"/>
      <c r="Z293" s="184"/>
      <c r="AA293" s="184"/>
      <c r="AB293" s="272" t="s">
        <v>253</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252</v>
      </c>
      <c r="R300" s="184"/>
      <c r="S300" s="184"/>
      <c r="T300" s="184"/>
      <c r="U300" s="184"/>
      <c r="V300" s="184"/>
      <c r="W300" s="184"/>
      <c r="X300" s="184"/>
      <c r="Y300" s="184"/>
      <c r="Z300" s="184"/>
      <c r="AA300" s="184"/>
      <c r="AB300" s="272" t="s">
        <v>253</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304</v>
      </c>
      <c r="AF312" s="184"/>
      <c r="AG312" s="184"/>
      <c r="AH312" s="185"/>
      <c r="AI312" s="200" t="s">
        <v>326</v>
      </c>
      <c r="AJ312" s="184"/>
      <c r="AK312" s="184"/>
      <c r="AL312" s="185"/>
      <c r="AM312" s="200" t="s">
        <v>613</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304</v>
      </c>
      <c r="AF316" s="184"/>
      <c r="AG316" s="184"/>
      <c r="AH316" s="185"/>
      <c r="AI316" s="200" t="s">
        <v>326</v>
      </c>
      <c r="AJ316" s="184"/>
      <c r="AK316" s="184"/>
      <c r="AL316" s="185"/>
      <c r="AM316" s="200" t="s">
        <v>613</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304</v>
      </c>
      <c r="AF320" s="184"/>
      <c r="AG320" s="184"/>
      <c r="AH320" s="185"/>
      <c r="AI320" s="200" t="s">
        <v>326</v>
      </c>
      <c r="AJ320" s="184"/>
      <c r="AK320" s="184"/>
      <c r="AL320" s="185"/>
      <c r="AM320" s="200" t="s">
        <v>613</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304</v>
      </c>
      <c r="AF324" s="184"/>
      <c r="AG324" s="184"/>
      <c r="AH324" s="185"/>
      <c r="AI324" s="200" t="s">
        <v>326</v>
      </c>
      <c r="AJ324" s="184"/>
      <c r="AK324" s="184"/>
      <c r="AL324" s="185"/>
      <c r="AM324" s="200" t="s">
        <v>613</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304</v>
      </c>
      <c r="AF328" s="184"/>
      <c r="AG328" s="184"/>
      <c r="AH328" s="185"/>
      <c r="AI328" s="200" t="s">
        <v>326</v>
      </c>
      <c r="AJ328" s="184"/>
      <c r="AK328" s="184"/>
      <c r="AL328" s="185"/>
      <c r="AM328" s="200" t="s">
        <v>613</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252</v>
      </c>
      <c r="R332" s="184"/>
      <c r="S332" s="184"/>
      <c r="T332" s="184"/>
      <c r="U332" s="184"/>
      <c r="V332" s="184"/>
      <c r="W332" s="184"/>
      <c r="X332" s="184"/>
      <c r="Y332" s="184"/>
      <c r="Z332" s="184"/>
      <c r="AA332" s="184"/>
      <c r="AB332" s="272" t="s">
        <v>253</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252</v>
      </c>
      <c r="R339" s="184"/>
      <c r="S339" s="184"/>
      <c r="T339" s="184"/>
      <c r="U339" s="184"/>
      <c r="V339" s="184"/>
      <c r="W339" s="184"/>
      <c r="X339" s="184"/>
      <c r="Y339" s="184"/>
      <c r="Z339" s="184"/>
      <c r="AA339" s="184"/>
      <c r="AB339" s="272" t="s">
        <v>253</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252</v>
      </c>
      <c r="R346" s="184"/>
      <c r="S346" s="184"/>
      <c r="T346" s="184"/>
      <c r="U346" s="184"/>
      <c r="V346" s="184"/>
      <c r="W346" s="184"/>
      <c r="X346" s="184"/>
      <c r="Y346" s="184"/>
      <c r="Z346" s="184"/>
      <c r="AA346" s="184"/>
      <c r="AB346" s="272" t="s">
        <v>253</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252</v>
      </c>
      <c r="R353" s="184"/>
      <c r="S353" s="184"/>
      <c r="T353" s="184"/>
      <c r="U353" s="184"/>
      <c r="V353" s="184"/>
      <c r="W353" s="184"/>
      <c r="X353" s="184"/>
      <c r="Y353" s="184"/>
      <c r="Z353" s="184"/>
      <c r="AA353" s="184"/>
      <c r="AB353" s="272" t="s">
        <v>253</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252</v>
      </c>
      <c r="R360" s="184"/>
      <c r="S360" s="184"/>
      <c r="T360" s="184"/>
      <c r="U360" s="184"/>
      <c r="V360" s="184"/>
      <c r="W360" s="184"/>
      <c r="X360" s="184"/>
      <c r="Y360" s="184"/>
      <c r="Z360" s="184"/>
      <c r="AA360" s="184"/>
      <c r="AB360" s="272" t="s">
        <v>253</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304</v>
      </c>
      <c r="AF372" s="184"/>
      <c r="AG372" s="184"/>
      <c r="AH372" s="185"/>
      <c r="AI372" s="200" t="s">
        <v>326</v>
      </c>
      <c r="AJ372" s="184"/>
      <c r="AK372" s="184"/>
      <c r="AL372" s="185"/>
      <c r="AM372" s="200" t="s">
        <v>613</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304</v>
      </c>
      <c r="AF376" s="184"/>
      <c r="AG376" s="184"/>
      <c r="AH376" s="185"/>
      <c r="AI376" s="200" t="s">
        <v>326</v>
      </c>
      <c r="AJ376" s="184"/>
      <c r="AK376" s="184"/>
      <c r="AL376" s="185"/>
      <c r="AM376" s="200" t="s">
        <v>613</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304</v>
      </c>
      <c r="AF380" s="184"/>
      <c r="AG380" s="184"/>
      <c r="AH380" s="185"/>
      <c r="AI380" s="200" t="s">
        <v>326</v>
      </c>
      <c r="AJ380" s="184"/>
      <c r="AK380" s="184"/>
      <c r="AL380" s="185"/>
      <c r="AM380" s="200" t="s">
        <v>613</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304</v>
      </c>
      <c r="AF384" s="184"/>
      <c r="AG384" s="184"/>
      <c r="AH384" s="185"/>
      <c r="AI384" s="200" t="s">
        <v>326</v>
      </c>
      <c r="AJ384" s="184"/>
      <c r="AK384" s="184"/>
      <c r="AL384" s="185"/>
      <c r="AM384" s="200" t="s">
        <v>613</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304</v>
      </c>
      <c r="AF388" s="184"/>
      <c r="AG388" s="184"/>
      <c r="AH388" s="185"/>
      <c r="AI388" s="200" t="s">
        <v>326</v>
      </c>
      <c r="AJ388" s="184"/>
      <c r="AK388" s="184"/>
      <c r="AL388" s="185"/>
      <c r="AM388" s="200" t="s">
        <v>613</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252</v>
      </c>
      <c r="R392" s="184"/>
      <c r="S392" s="184"/>
      <c r="T392" s="184"/>
      <c r="U392" s="184"/>
      <c r="V392" s="184"/>
      <c r="W392" s="184"/>
      <c r="X392" s="184"/>
      <c r="Y392" s="184"/>
      <c r="Z392" s="184"/>
      <c r="AA392" s="184"/>
      <c r="AB392" s="272" t="s">
        <v>253</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252</v>
      </c>
      <c r="R399" s="184"/>
      <c r="S399" s="184"/>
      <c r="T399" s="184"/>
      <c r="U399" s="184"/>
      <c r="V399" s="184"/>
      <c r="W399" s="184"/>
      <c r="X399" s="184"/>
      <c r="Y399" s="184"/>
      <c r="Z399" s="184"/>
      <c r="AA399" s="184"/>
      <c r="AB399" s="272" t="s">
        <v>253</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252</v>
      </c>
      <c r="R406" s="184"/>
      <c r="S406" s="184"/>
      <c r="T406" s="184"/>
      <c r="U406" s="184"/>
      <c r="V406" s="184"/>
      <c r="W406" s="184"/>
      <c r="X406" s="184"/>
      <c r="Y406" s="184"/>
      <c r="Z406" s="184"/>
      <c r="AA406" s="184"/>
      <c r="AB406" s="272" t="s">
        <v>253</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252</v>
      </c>
      <c r="R413" s="184"/>
      <c r="S413" s="184"/>
      <c r="T413" s="184"/>
      <c r="U413" s="184"/>
      <c r="V413" s="184"/>
      <c r="W413" s="184"/>
      <c r="X413" s="184"/>
      <c r="Y413" s="184"/>
      <c r="Z413" s="184"/>
      <c r="AA413" s="184"/>
      <c r="AB413" s="272" t="s">
        <v>253</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252</v>
      </c>
      <c r="R420" s="184"/>
      <c r="S420" s="184"/>
      <c r="T420" s="184"/>
      <c r="U420" s="184"/>
      <c r="V420" s="184"/>
      <c r="W420" s="184"/>
      <c r="X420" s="184"/>
      <c r="Y420" s="184"/>
      <c r="Z420" s="184"/>
      <c r="AA420" s="184"/>
      <c r="AB420" s="272" t="s">
        <v>253</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585</v>
      </c>
      <c r="D430" s="236"/>
      <c r="E430" s="224" t="s">
        <v>313</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457</v>
      </c>
      <c r="AJ431" s="199"/>
      <c r="AK431" s="199"/>
      <c r="AL431" s="200"/>
      <c r="AM431" s="199" t="s">
        <v>458</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457</v>
      </c>
      <c r="AJ436" s="199"/>
      <c r="AK436" s="199"/>
      <c r="AL436" s="200"/>
      <c r="AM436" s="199" t="s">
        <v>458</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457</v>
      </c>
      <c r="AJ441" s="199"/>
      <c r="AK441" s="199"/>
      <c r="AL441" s="200"/>
      <c r="AM441" s="199" t="s">
        <v>458</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457</v>
      </c>
      <c r="AJ446" s="199"/>
      <c r="AK446" s="199"/>
      <c r="AL446" s="200"/>
      <c r="AM446" s="199" t="s">
        <v>458</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457</v>
      </c>
      <c r="AJ451" s="199"/>
      <c r="AK451" s="199"/>
      <c r="AL451" s="200"/>
      <c r="AM451" s="199" t="s">
        <v>458</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457</v>
      </c>
      <c r="AJ456" s="199"/>
      <c r="AK456" s="199"/>
      <c r="AL456" s="200"/>
      <c r="AM456" s="199" t="s">
        <v>458</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457</v>
      </c>
      <c r="AJ461" s="199"/>
      <c r="AK461" s="199"/>
      <c r="AL461" s="200"/>
      <c r="AM461" s="199" t="s">
        <v>458</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457</v>
      </c>
      <c r="AJ466" s="199"/>
      <c r="AK466" s="199"/>
      <c r="AL466" s="200"/>
      <c r="AM466" s="199" t="s">
        <v>458</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457</v>
      </c>
      <c r="AJ471" s="199"/>
      <c r="AK471" s="199"/>
      <c r="AL471" s="200"/>
      <c r="AM471" s="199" t="s">
        <v>458</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457</v>
      </c>
      <c r="AJ476" s="199"/>
      <c r="AK476" s="199"/>
      <c r="AL476" s="200"/>
      <c r="AM476" s="199" t="s">
        <v>458</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321</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316</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457</v>
      </c>
      <c r="AJ485" s="199"/>
      <c r="AK485" s="199"/>
      <c r="AL485" s="200"/>
      <c r="AM485" s="199" t="s">
        <v>458</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457</v>
      </c>
      <c r="AJ490" s="199"/>
      <c r="AK490" s="199"/>
      <c r="AL490" s="200"/>
      <c r="AM490" s="199" t="s">
        <v>458</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457</v>
      </c>
      <c r="AJ495" s="199"/>
      <c r="AK495" s="199"/>
      <c r="AL495" s="200"/>
      <c r="AM495" s="199" t="s">
        <v>458</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457</v>
      </c>
      <c r="AJ500" s="199"/>
      <c r="AK500" s="199"/>
      <c r="AL500" s="200"/>
      <c r="AM500" s="199" t="s">
        <v>458</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457</v>
      </c>
      <c r="AJ505" s="199"/>
      <c r="AK505" s="199"/>
      <c r="AL505" s="200"/>
      <c r="AM505" s="199" t="s">
        <v>458</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457</v>
      </c>
      <c r="AJ510" s="199"/>
      <c r="AK510" s="199"/>
      <c r="AL510" s="200"/>
      <c r="AM510" s="199" t="s">
        <v>458</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457</v>
      </c>
      <c r="AJ515" s="199"/>
      <c r="AK515" s="199"/>
      <c r="AL515" s="200"/>
      <c r="AM515" s="199" t="s">
        <v>458</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457</v>
      </c>
      <c r="AJ520" s="199"/>
      <c r="AK520" s="199"/>
      <c r="AL520" s="200"/>
      <c r="AM520" s="199" t="s">
        <v>458</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457</v>
      </c>
      <c r="AJ525" s="199"/>
      <c r="AK525" s="199"/>
      <c r="AL525" s="200"/>
      <c r="AM525" s="199" t="s">
        <v>458</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457</v>
      </c>
      <c r="AJ530" s="199"/>
      <c r="AK530" s="199"/>
      <c r="AL530" s="200"/>
      <c r="AM530" s="199" t="s">
        <v>458</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317</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457</v>
      </c>
      <c r="AJ539" s="199"/>
      <c r="AK539" s="199"/>
      <c r="AL539" s="200"/>
      <c r="AM539" s="199" t="s">
        <v>458</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457</v>
      </c>
      <c r="AJ544" s="199"/>
      <c r="AK544" s="199"/>
      <c r="AL544" s="200"/>
      <c r="AM544" s="199" t="s">
        <v>458</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457</v>
      </c>
      <c r="AJ549" s="199"/>
      <c r="AK549" s="199"/>
      <c r="AL549" s="200"/>
      <c r="AM549" s="199" t="s">
        <v>458</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457</v>
      </c>
      <c r="AJ554" s="199"/>
      <c r="AK554" s="199"/>
      <c r="AL554" s="200"/>
      <c r="AM554" s="199" t="s">
        <v>458</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457</v>
      </c>
      <c r="AJ559" s="199"/>
      <c r="AK559" s="199"/>
      <c r="AL559" s="200"/>
      <c r="AM559" s="199" t="s">
        <v>458</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457</v>
      </c>
      <c r="AJ564" s="199"/>
      <c r="AK564" s="199"/>
      <c r="AL564" s="200"/>
      <c r="AM564" s="199" t="s">
        <v>458</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457</v>
      </c>
      <c r="AJ569" s="199"/>
      <c r="AK569" s="199"/>
      <c r="AL569" s="200"/>
      <c r="AM569" s="199" t="s">
        <v>458</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457</v>
      </c>
      <c r="AJ574" s="199"/>
      <c r="AK574" s="199"/>
      <c r="AL574" s="200"/>
      <c r="AM574" s="199" t="s">
        <v>458</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457</v>
      </c>
      <c r="AJ579" s="199"/>
      <c r="AK579" s="199"/>
      <c r="AL579" s="200"/>
      <c r="AM579" s="199" t="s">
        <v>458</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457</v>
      </c>
      <c r="AJ584" s="199"/>
      <c r="AK584" s="199"/>
      <c r="AL584" s="200"/>
      <c r="AM584" s="199" t="s">
        <v>458</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316</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457</v>
      </c>
      <c r="AJ593" s="199"/>
      <c r="AK593" s="199"/>
      <c r="AL593" s="200"/>
      <c r="AM593" s="199" t="s">
        <v>458</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457</v>
      </c>
      <c r="AJ598" s="199"/>
      <c r="AK598" s="199"/>
      <c r="AL598" s="200"/>
      <c r="AM598" s="199" t="s">
        <v>458</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457</v>
      </c>
      <c r="AJ603" s="199"/>
      <c r="AK603" s="199"/>
      <c r="AL603" s="200"/>
      <c r="AM603" s="199" t="s">
        <v>458</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457</v>
      </c>
      <c r="AJ608" s="199"/>
      <c r="AK608" s="199"/>
      <c r="AL608" s="200"/>
      <c r="AM608" s="199" t="s">
        <v>458</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457</v>
      </c>
      <c r="AJ613" s="199"/>
      <c r="AK613" s="199"/>
      <c r="AL613" s="200"/>
      <c r="AM613" s="199" t="s">
        <v>458</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457</v>
      </c>
      <c r="AJ618" s="199"/>
      <c r="AK618" s="199"/>
      <c r="AL618" s="200"/>
      <c r="AM618" s="199" t="s">
        <v>458</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457</v>
      </c>
      <c r="AJ623" s="199"/>
      <c r="AK623" s="199"/>
      <c r="AL623" s="200"/>
      <c r="AM623" s="199" t="s">
        <v>458</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457</v>
      </c>
      <c r="AJ628" s="199"/>
      <c r="AK628" s="199"/>
      <c r="AL628" s="200"/>
      <c r="AM628" s="199" t="s">
        <v>458</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457</v>
      </c>
      <c r="AJ633" s="199"/>
      <c r="AK633" s="199"/>
      <c r="AL633" s="200"/>
      <c r="AM633" s="199" t="s">
        <v>458</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457</v>
      </c>
      <c r="AJ638" s="199"/>
      <c r="AK638" s="199"/>
      <c r="AL638" s="200"/>
      <c r="AM638" s="199" t="s">
        <v>458</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317</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457</v>
      </c>
      <c r="AJ647" s="199"/>
      <c r="AK647" s="199"/>
      <c r="AL647" s="200"/>
      <c r="AM647" s="199" t="s">
        <v>458</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457</v>
      </c>
      <c r="AJ652" s="199"/>
      <c r="AK652" s="199"/>
      <c r="AL652" s="200"/>
      <c r="AM652" s="199" t="s">
        <v>458</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457</v>
      </c>
      <c r="AJ657" s="199"/>
      <c r="AK657" s="199"/>
      <c r="AL657" s="200"/>
      <c r="AM657" s="199" t="s">
        <v>458</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457</v>
      </c>
      <c r="AJ662" s="199"/>
      <c r="AK662" s="199"/>
      <c r="AL662" s="200"/>
      <c r="AM662" s="199" t="s">
        <v>458</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457</v>
      </c>
      <c r="AJ667" s="199"/>
      <c r="AK667" s="199"/>
      <c r="AL667" s="200"/>
      <c r="AM667" s="199" t="s">
        <v>458</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457</v>
      </c>
      <c r="AJ672" s="199"/>
      <c r="AK672" s="199"/>
      <c r="AL672" s="200"/>
      <c r="AM672" s="199" t="s">
        <v>458</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457</v>
      </c>
      <c r="AJ677" s="199"/>
      <c r="AK677" s="199"/>
      <c r="AL677" s="200"/>
      <c r="AM677" s="199" t="s">
        <v>458</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457</v>
      </c>
      <c r="AJ682" s="199"/>
      <c r="AK682" s="199"/>
      <c r="AL682" s="200"/>
      <c r="AM682" s="199" t="s">
        <v>458</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457</v>
      </c>
      <c r="AJ687" s="199"/>
      <c r="AK687" s="199"/>
      <c r="AL687" s="200"/>
      <c r="AM687" s="199" t="s">
        <v>458</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457</v>
      </c>
      <c r="AJ692" s="199"/>
      <c r="AK692" s="199"/>
      <c r="AL692" s="200"/>
      <c r="AM692" s="199" t="s">
        <v>458</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109.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647</v>
      </c>
      <c r="AE702" s="875"/>
      <c r="AF702" s="875"/>
      <c r="AG702" s="864" t="s">
        <v>653</v>
      </c>
      <c r="AH702" s="865"/>
      <c r="AI702" s="865"/>
      <c r="AJ702" s="865"/>
      <c r="AK702" s="865"/>
      <c r="AL702" s="865"/>
      <c r="AM702" s="865"/>
      <c r="AN702" s="865"/>
      <c r="AO702" s="865"/>
      <c r="AP702" s="865"/>
      <c r="AQ702" s="865"/>
      <c r="AR702" s="865"/>
      <c r="AS702" s="865"/>
      <c r="AT702" s="865"/>
      <c r="AU702" s="865"/>
      <c r="AV702" s="865"/>
      <c r="AW702" s="865"/>
      <c r="AX702" s="866"/>
    </row>
    <row r="703" spans="1:51" ht="66.7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647</v>
      </c>
      <c r="AE703" s="170"/>
      <c r="AF703" s="170"/>
      <c r="AG703" s="648" t="s">
        <v>654</v>
      </c>
      <c r="AH703" s="649"/>
      <c r="AI703" s="649"/>
      <c r="AJ703" s="649"/>
      <c r="AK703" s="649"/>
      <c r="AL703" s="649"/>
      <c r="AM703" s="649"/>
      <c r="AN703" s="649"/>
      <c r="AO703" s="649"/>
      <c r="AP703" s="649"/>
      <c r="AQ703" s="649"/>
      <c r="AR703" s="649"/>
      <c r="AS703" s="649"/>
      <c r="AT703" s="649"/>
      <c r="AU703" s="649"/>
      <c r="AV703" s="649"/>
      <c r="AW703" s="649"/>
      <c r="AX703" s="650"/>
    </row>
    <row r="704" spans="1:51" ht="174.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647</v>
      </c>
      <c r="AE704" s="567"/>
      <c r="AF704" s="567"/>
      <c r="AG704" s="409" t="s">
        <v>655</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647</v>
      </c>
      <c r="AE705" s="717"/>
      <c r="AF705" s="717"/>
      <c r="AG705" s="175" t="s">
        <v>656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295</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657</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658</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667</v>
      </c>
      <c r="AE708" s="652"/>
      <c r="AF708" s="652"/>
      <c r="AG708" s="507" t="s">
        <v>629</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647</v>
      </c>
      <c r="AE709" s="170"/>
      <c r="AF709" s="170"/>
      <c r="AG709" s="648" t="s">
        <v>659</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647</v>
      </c>
      <c r="AE710" s="170"/>
      <c r="AF710" s="170"/>
      <c r="AG710" s="648" t="s">
        <v>660</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647</v>
      </c>
      <c r="AE711" s="170"/>
      <c r="AF711" s="170"/>
      <c r="AG711" s="648" t="s">
        <v>659</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263</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667</v>
      </c>
      <c r="AE712" s="567"/>
      <c r="AF712" s="567"/>
      <c r="AG712" s="575" t="s">
        <v>629</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264</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647</v>
      </c>
      <c r="AE713" s="170"/>
      <c r="AF713" s="171"/>
      <c r="AG713" s="648" t="s">
        <v>661</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242</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647</v>
      </c>
      <c r="AE714" s="573"/>
      <c r="AF714" s="574"/>
      <c r="AG714" s="673" t="s">
        <v>662</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243</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647</v>
      </c>
      <c r="AE715" s="652"/>
      <c r="AF715" s="758"/>
      <c r="AG715" s="507" t="s">
        <v>663</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647</v>
      </c>
      <c r="AE716" s="740"/>
      <c r="AF716" s="740"/>
      <c r="AG716" s="648" t="s">
        <v>664</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647</v>
      </c>
      <c r="AE717" s="170"/>
      <c r="AF717" s="170"/>
      <c r="AG717" s="648" t="s">
        <v>665</v>
      </c>
      <c r="AH717" s="649"/>
      <c r="AI717" s="649"/>
      <c r="AJ717" s="649"/>
      <c r="AK717" s="649"/>
      <c r="AL717" s="649"/>
      <c r="AM717" s="649"/>
      <c r="AN717" s="649"/>
      <c r="AO717" s="649"/>
      <c r="AP717" s="649"/>
      <c r="AQ717" s="649"/>
      <c r="AR717" s="649"/>
      <c r="AS717" s="649"/>
      <c r="AT717" s="649"/>
      <c r="AU717" s="649"/>
      <c r="AV717" s="649"/>
      <c r="AW717" s="649"/>
      <c r="AX717" s="650"/>
    </row>
    <row r="718" spans="1:50" ht="50.25"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647</v>
      </c>
      <c r="AE718" s="170"/>
      <c r="AF718" s="170"/>
      <c r="AG718" s="178" t="s">
        <v>666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667</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256</v>
      </c>
      <c r="D720" s="911"/>
      <c r="E720" s="911"/>
      <c r="F720" s="914"/>
      <c r="G720" s="910" t="s">
        <v>257</v>
      </c>
      <c r="H720" s="911"/>
      <c r="I720" s="911"/>
      <c r="J720" s="911"/>
      <c r="K720" s="911"/>
      <c r="L720" s="911"/>
      <c r="M720" s="911"/>
      <c r="N720" s="910" t="s">
        <v>260</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673</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674</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136</v>
      </c>
      <c r="B731" s="600"/>
      <c r="C731" s="600"/>
      <c r="D731" s="600"/>
      <c r="E731" s="601"/>
      <c r="F731" s="664" t="s">
        <v>778</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779</v>
      </c>
      <c r="B733" s="600"/>
      <c r="C733" s="600"/>
      <c r="D733" s="600"/>
      <c r="E733" s="601"/>
      <c r="F733" s="747" t="s">
        <v>780</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269</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586</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311</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310</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309</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308</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307</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306</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305</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304</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459</v>
      </c>
      <c r="B746" s="94"/>
      <c r="C746" s="94"/>
      <c r="D746" s="94"/>
      <c r="E746" s="97" t="s">
        <v>624</v>
      </c>
      <c r="F746" s="98"/>
      <c r="G746" s="98"/>
      <c r="H746" s="85" t="str">
        <f>IF(E746="","","-")</f>
        <v>-</v>
      </c>
      <c r="I746" s="98"/>
      <c r="J746" s="98"/>
      <c r="K746" s="85" t="str">
        <f>IF(I746="","","-")</f>
        <v/>
      </c>
      <c r="L746" s="89">
        <v>431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423</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298</v>
      </c>
      <c r="B748" s="106"/>
      <c r="C748" s="106"/>
      <c r="D748" s="106"/>
      <c r="E748" s="106"/>
      <c r="F748" s="107"/>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thickBo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300</v>
      </c>
      <c r="B787" s="742"/>
      <c r="C787" s="742"/>
      <c r="D787" s="742"/>
      <c r="E787" s="742"/>
      <c r="F787" s="743"/>
      <c r="G787" s="420" t="s">
        <v>677</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711</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678</v>
      </c>
      <c r="H789" s="431"/>
      <c r="I789" s="431"/>
      <c r="J789" s="431"/>
      <c r="K789" s="432"/>
      <c r="L789" s="433" t="s">
        <v>679</v>
      </c>
      <c r="M789" s="434"/>
      <c r="N789" s="434"/>
      <c r="O789" s="434"/>
      <c r="P789" s="434"/>
      <c r="Q789" s="434"/>
      <c r="R789" s="434"/>
      <c r="S789" s="434"/>
      <c r="T789" s="434"/>
      <c r="U789" s="434"/>
      <c r="V789" s="434"/>
      <c r="W789" s="434"/>
      <c r="X789" s="435"/>
      <c r="Y789" s="436">
        <v>394</v>
      </c>
      <c r="Z789" s="437"/>
      <c r="AA789" s="437"/>
      <c r="AB789" s="538"/>
      <c r="AC789" s="430" t="s">
        <v>712</v>
      </c>
      <c r="AD789" s="431"/>
      <c r="AE789" s="431"/>
      <c r="AF789" s="431"/>
      <c r="AG789" s="432"/>
      <c r="AH789" s="433" t="s">
        <v>713</v>
      </c>
      <c r="AI789" s="434"/>
      <c r="AJ789" s="434"/>
      <c r="AK789" s="434"/>
      <c r="AL789" s="434"/>
      <c r="AM789" s="434"/>
      <c r="AN789" s="434"/>
      <c r="AO789" s="434"/>
      <c r="AP789" s="434"/>
      <c r="AQ789" s="434"/>
      <c r="AR789" s="434"/>
      <c r="AS789" s="434"/>
      <c r="AT789" s="435"/>
      <c r="AU789" s="436">
        <v>66</v>
      </c>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394</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66</v>
      </c>
      <c r="AV799" s="397"/>
      <c r="AW799" s="397"/>
      <c r="AX799" s="399"/>
    </row>
    <row r="800" spans="1:51" ht="46.5" customHeight="1" x14ac:dyDescent="0.15">
      <c r="A800" s="537"/>
      <c r="B800" s="744"/>
      <c r="C800" s="744"/>
      <c r="D800" s="744"/>
      <c r="E800" s="744"/>
      <c r="F800" s="745"/>
      <c r="G800" s="420" t="s">
        <v>684</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714</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2</v>
      </c>
    </row>
    <row r="801" spans="1:51" ht="24.75"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2</v>
      </c>
    </row>
    <row r="802" spans="1:51" ht="24.75" customHeight="1" x14ac:dyDescent="0.15">
      <c r="A802" s="537"/>
      <c r="B802" s="744"/>
      <c r="C802" s="744"/>
      <c r="D802" s="744"/>
      <c r="E802" s="744"/>
      <c r="F802" s="745"/>
      <c r="G802" s="430" t="s">
        <v>678</v>
      </c>
      <c r="H802" s="431"/>
      <c r="I802" s="431"/>
      <c r="J802" s="431"/>
      <c r="K802" s="432"/>
      <c r="L802" s="433" t="s">
        <v>682</v>
      </c>
      <c r="M802" s="434"/>
      <c r="N802" s="434"/>
      <c r="O802" s="434"/>
      <c r="P802" s="434"/>
      <c r="Q802" s="434"/>
      <c r="R802" s="434"/>
      <c r="S802" s="434"/>
      <c r="T802" s="434"/>
      <c r="U802" s="434"/>
      <c r="V802" s="434"/>
      <c r="W802" s="434"/>
      <c r="X802" s="435"/>
      <c r="Y802" s="436">
        <v>536</v>
      </c>
      <c r="Z802" s="437"/>
      <c r="AA802" s="437"/>
      <c r="AB802" s="538"/>
      <c r="AC802" s="430" t="s">
        <v>712</v>
      </c>
      <c r="AD802" s="431"/>
      <c r="AE802" s="431"/>
      <c r="AF802" s="431"/>
      <c r="AG802" s="432"/>
      <c r="AH802" s="433" t="s">
        <v>715</v>
      </c>
      <c r="AI802" s="434"/>
      <c r="AJ802" s="434"/>
      <c r="AK802" s="434"/>
      <c r="AL802" s="434"/>
      <c r="AM802" s="434"/>
      <c r="AN802" s="434"/>
      <c r="AO802" s="434"/>
      <c r="AP802" s="434"/>
      <c r="AQ802" s="434"/>
      <c r="AR802" s="434"/>
      <c r="AS802" s="434"/>
      <c r="AT802" s="435"/>
      <c r="AU802" s="436">
        <v>89</v>
      </c>
      <c r="AV802" s="437"/>
      <c r="AW802" s="437"/>
      <c r="AX802" s="438"/>
      <c r="AY802">
        <f t="shared" ref="AY802:AY812" si="115">$AY$800</f>
        <v>2</v>
      </c>
    </row>
    <row r="803" spans="1:51" ht="24.75" customHeight="1" x14ac:dyDescent="0.15">
      <c r="A803" s="537"/>
      <c r="B803" s="744"/>
      <c r="C803" s="744"/>
      <c r="D803" s="744"/>
      <c r="E803" s="744"/>
      <c r="F803" s="745"/>
      <c r="G803" s="333" t="s">
        <v>681</v>
      </c>
      <c r="H803" s="334"/>
      <c r="I803" s="334"/>
      <c r="J803" s="334"/>
      <c r="K803" s="335"/>
      <c r="L803" s="383" t="s">
        <v>683</v>
      </c>
      <c r="M803" s="384"/>
      <c r="N803" s="384"/>
      <c r="O803" s="384"/>
      <c r="P803" s="384"/>
      <c r="Q803" s="384"/>
      <c r="R803" s="384"/>
      <c r="S803" s="384"/>
      <c r="T803" s="384"/>
      <c r="U803" s="384"/>
      <c r="V803" s="384"/>
      <c r="W803" s="384"/>
      <c r="X803" s="385"/>
      <c r="Y803" s="380">
        <v>59</v>
      </c>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customHeight="1" x14ac:dyDescent="0.15">
      <c r="A804" s="537"/>
      <c r="B804" s="744"/>
      <c r="C804" s="744"/>
      <c r="D804" s="744"/>
      <c r="E804" s="744"/>
      <c r="F804" s="745"/>
      <c r="G804" s="333" t="s">
        <v>672</v>
      </c>
      <c r="H804" s="334"/>
      <c r="I804" s="334"/>
      <c r="J804" s="334"/>
      <c r="K804" s="335"/>
      <c r="L804" s="383" t="s">
        <v>680</v>
      </c>
      <c r="M804" s="384"/>
      <c r="N804" s="384"/>
      <c r="O804" s="384"/>
      <c r="P804" s="384"/>
      <c r="Q804" s="384"/>
      <c r="R804" s="384"/>
      <c r="S804" s="384"/>
      <c r="T804" s="384"/>
      <c r="U804" s="384"/>
      <c r="V804" s="384"/>
      <c r="W804" s="384"/>
      <c r="X804" s="385"/>
      <c r="Y804" s="380">
        <v>2</v>
      </c>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597</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89</v>
      </c>
      <c r="AV812" s="397"/>
      <c r="AW812" s="397"/>
      <c r="AX812" s="399"/>
      <c r="AY812">
        <f t="shared" si="115"/>
        <v>2</v>
      </c>
    </row>
    <row r="813" spans="1:51" ht="24.75" customHeight="1" x14ac:dyDescent="0.15">
      <c r="A813" s="537"/>
      <c r="B813" s="744"/>
      <c r="C813" s="744"/>
      <c r="D813" s="744"/>
      <c r="E813" s="744"/>
      <c r="F813" s="745"/>
      <c r="G813" s="420" t="s">
        <v>685</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716</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2</v>
      </c>
    </row>
    <row r="814" spans="1:51" ht="24.75"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2</v>
      </c>
    </row>
    <row r="815" spans="1:51" ht="24.75" customHeight="1" x14ac:dyDescent="0.15">
      <c r="A815" s="537"/>
      <c r="B815" s="744"/>
      <c r="C815" s="744"/>
      <c r="D815" s="744"/>
      <c r="E815" s="744"/>
      <c r="F815" s="745"/>
      <c r="G815" s="430" t="s">
        <v>686</v>
      </c>
      <c r="H815" s="431"/>
      <c r="I815" s="431"/>
      <c r="J815" s="431"/>
      <c r="K815" s="432"/>
      <c r="L815" s="433" t="s">
        <v>687</v>
      </c>
      <c r="M815" s="434"/>
      <c r="N815" s="434"/>
      <c r="O815" s="434"/>
      <c r="P815" s="434"/>
      <c r="Q815" s="434"/>
      <c r="R815" s="434"/>
      <c r="S815" s="434"/>
      <c r="T815" s="434"/>
      <c r="U815" s="434"/>
      <c r="V815" s="434"/>
      <c r="W815" s="434"/>
      <c r="X815" s="435"/>
      <c r="Y815" s="436">
        <v>312</v>
      </c>
      <c r="Z815" s="437"/>
      <c r="AA815" s="437"/>
      <c r="AB815" s="538"/>
      <c r="AC815" s="430" t="s">
        <v>718</v>
      </c>
      <c r="AD815" s="431"/>
      <c r="AE815" s="431"/>
      <c r="AF815" s="431"/>
      <c r="AG815" s="432"/>
      <c r="AH815" s="433" t="s">
        <v>717</v>
      </c>
      <c r="AI815" s="434"/>
      <c r="AJ815" s="434"/>
      <c r="AK815" s="434"/>
      <c r="AL815" s="434"/>
      <c r="AM815" s="434"/>
      <c r="AN815" s="434"/>
      <c r="AO815" s="434"/>
      <c r="AP815" s="434"/>
      <c r="AQ815" s="434"/>
      <c r="AR815" s="434"/>
      <c r="AS815" s="434"/>
      <c r="AT815" s="435"/>
      <c r="AU815" s="436">
        <v>75</v>
      </c>
      <c r="AV815" s="437"/>
      <c r="AW815" s="437"/>
      <c r="AX815" s="438"/>
      <c r="AY815">
        <f t="shared" ref="AY815:AY825" si="116">$AY$813</f>
        <v>2</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2</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2</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2</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2</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2</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2</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2</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2</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2</v>
      </c>
    </row>
    <row r="825" spans="1:51" ht="24.75" customHeight="1" x14ac:dyDescent="0.15">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312</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75</v>
      </c>
      <c r="AV825" s="397"/>
      <c r="AW825" s="397"/>
      <c r="AX825" s="399"/>
      <c r="AY825">
        <f t="shared" si="116"/>
        <v>2</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261</v>
      </c>
      <c r="AM839" s="935"/>
      <c r="AN839" s="935"/>
      <c r="AO839" s="87" t="s">
        <v>259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255</v>
      </c>
      <c r="AD844" s="262"/>
      <c r="AE844" s="262"/>
      <c r="AF844" s="262"/>
      <c r="AG844" s="262"/>
      <c r="AH844" s="330" t="s">
        <v>282</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698</v>
      </c>
      <c r="D845" s="400"/>
      <c r="E845" s="400"/>
      <c r="F845" s="400"/>
      <c r="G845" s="400"/>
      <c r="H845" s="400"/>
      <c r="I845" s="400"/>
      <c r="J845" s="401" t="s">
        <v>629</v>
      </c>
      <c r="K845" s="402"/>
      <c r="L845" s="402"/>
      <c r="M845" s="402"/>
      <c r="N845" s="402"/>
      <c r="O845" s="402"/>
      <c r="P845" s="302" t="s">
        <v>708</v>
      </c>
      <c r="Q845" s="302"/>
      <c r="R845" s="302"/>
      <c r="S845" s="302"/>
      <c r="T845" s="302"/>
      <c r="U845" s="302"/>
      <c r="V845" s="302"/>
      <c r="W845" s="302"/>
      <c r="X845" s="302"/>
      <c r="Y845" s="303">
        <v>394</v>
      </c>
      <c r="Z845" s="304"/>
      <c r="AA845" s="304"/>
      <c r="AB845" s="305"/>
      <c r="AC845" s="307"/>
      <c r="AD845" s="308"/>
      <c r="AE845" s="308"/>
      <c r="AF845" s="308"/>
      <c r="AG845" s="308"/>
      <c r="AH845" s="403" t="s">
        <v>629</v>
      </c>
      <c r="AI845" s="404"/>
      <c r="AJ845" s="404"/>
      <c r="AK845" s="404"/>
      <c r="AL845" s="311" t="s">
        <v>629</v>
      </c>
      <c r="AM845" s="312"/>
      <c r="AN845" s="312"/>
      <c r="AO845" s="313"/>
      <c r="AP845" s="306"/>
      <c r="AQ845" s="306"/>
      <c r="AR845" s="306"/>
      <c r="AS845" s="306"/>
      <c r="AT845" s="306"/>
      <c r="AU845" s="306"/>
      <c r="AV845" s="306"/>
      <c r="AW845" s="306"/>
      <c r="AX845" s="306"/>
    </row>
    <row r="846" spans="1:51" ht="30" customHeight="1" x14ac:dyDescent="0.15">
      <c r="A846" s="386">
        <v>2</v>
      </c>
      <c r="B846" s="386">
        <v>1</v>
      </c>
      <c r="C846" s="405" t="s">
        <v>699</v>
      </c>
      <c r="D846" s="400"/>
      <c r="E846" s="400"/>
      <c r="F846" s="400"/>
      <c r="G846" s="400"/>
      <c r="H846" s="400"/>
      <c r="I846" s="400"/>
      <c r="J846" s="401" t="s">
        <v>629</v>
      </c>
      <c r="K846" s="402"/>
      <c r="L846" s="402"/>
      <c r="M846" s="402"/>
      <c r="N846" s="402"/>
      <c r="O846" s="402"/>
      <c r="P846" s="302" t="s">
        <v>708</v>
      </c>
      <c r="Q846" s="302"/>
      <c r="R846" s="302"/>
      <c r="S846" s="302"/>
      <c r="T846" s="302"/>
      <c r="U846" s="302"/>
      <c r="V846" s="302"/>
      <c r="W846" s="302"/>
      <c r="X846" s="302"/>
      <c r="Y846" s="303">
        <v>182</v>
      </c>
      <c r="Z846" s="304"/>
      <c r="AA846" s="304"/>
      <c r="AB846" s="305"/>
      <c r="AC846" s="307"/>
      <c r="AD846" s="308"/>
      <c r="AE846" s="308"/>
      <c r="AF846" s="308"/>
      <c r="AG846" s="308"/>
      <c r="AH846" s="403" t="s">
        <v>629</v>
      </c>
      <c r="AI846" s="404"/>
      <c r="AJ846" s="404"/>
      <c r="AK846" s="404"/>
      <c r="AL846" s="311" t="s">
        <v>629</v>
      </c>
      <c r="AM846" s="312"/>
      <c r="AN846" s="312"/>
      <c r="AO846" s="313"/>
      <c r="AP846" s="306"/>
      <c r="AQ846" s="306"/>
      <c r="AR846" s="306"/>
      <c r="AS846" s="306"/>
      <c r="AT846" s="306"/>
      <c r="AU846" s="306"/>
      <c r="AV846" s="306"/>
      <c r="AW846" s="306"/>
      <c r="AX846" s="306"/>
      <c r="AY846">
        <f>COUNTA($C$846)</f>
        <v>1</v>
      </c>
    </row>
    <row r="847" spans="1:51" ht="30" customHeight="1" x14ac:dyDescent="0.15">
      <c r="A847" s="386">
        <v>3</v>
      </c>
      <c r="B847" s="386">
        <v>1</v>
      </c>
      <c r="C847" s="405" t="s">
        <v>700</v>
      </c>
      <c r="D847" s="400"/>
      <c r="E847" s="400"/>
      <c r="F847" s="400"/>
      <c r="G847" s="400"/>
      <c r="H847" s="400"/>
      <c r="I847" s="400"/>
      <c r="J847" s="401" t="s">
        <v>629</v>
      </c>
      <c r="K847" s="402"/>
      <c r="L847" s="402"/>
      <c r="M847" s="402"/>
      <c r="N847" s="402"/>
      <c r="O847" s="402"/>
      <c r="P847" s="406" t="s">
        <v>708</v>
      </c>
      <c r="Q847" s="302"/>
      <c r="R847" s="302"/>
      <c r="S847" s="302"/>
      <c r="T847" s="302"/>
      <c r="U847" s="302"/>
      <c r="V847" s="302"/>
      <c r="W847" s="302"/>
      <c r="X847" s="302"/>
      <c r="Y847" s="303">
        <v>180</v>
      </c>
      <c r="Z847" s="304"/>
      <c r="AA847" s="304"/>
      <c r="AB847" s="305"/>
      <c r="AC847" s="307"/>
      <c r="AD847" s="308"/>
      <c r="AE847" s="308"/>
      <c r="AF847" s="308"/>
      <c r="AG847" s="308"/>
      <c r="AH847" s="309" t="s">
        <v>629</v>
      </c>
      <c r="AI847" s="310"/>
      <c r="AJ847" s="310"/>
      <c r="AK847" s="310"/>
      <c r="AL847" s="311" t="s">
        <v>629</v>
      </c>
      <c r="AM847" s="312"/>
      <c r="AN847" s="312"/>
      <c r="AO847" s="313"/>
      <c r="AP847" s="306"/>
      <c r="AQ847" s="306"/>
      <c r="AR847" s="306"/>
      <c r="AS847" s="306"/>
      <c r="AT847" s="306"/>
      <c r="AU847" s="306"/>
      <c r="AV847" s="306"/>
      <c r="AW847" s="306"/>
      <c r="AX847" s="306"/>
      <c r="AY847">
        <f>COUNTA($C$847)</f>
        <v>1</v>
      </c>
    </row>
    <row r="848" spans="1:51" ht="30" customHeight="1" x14ac:dyDescent="0.15">
      <c r="A848" s="386">
        <v>4</v>
      </c>
      <c r="B848" s="386">
        <v>1</v>
      </c>
      <c r="C848" s="405" t="s">
        <v>701</v>
      </c>
      <c r="D848" s="400"/>
      <c r="E848" s="400"/>
      <c r="F848" s="400"/>
      <c r="G848" s="400"/>
      <c r="H848" s="400"/>
      <c r="I848" s="400"/>
      <c r="J848" s="401" t="s">
        <v>629</v>
      </c>
      <c r="K848" s="402"/>
      <c r="L848" s="402"/>
      <c r="M848" s="402"/>
      <c r="N848" s="402"/>
      <c r="O848" s="402"/>
      <c r="P848" s="406" t="s">
        <v>708</v>
      </c>
      <c r="Q848" s="302"/>
      <c r="R848" s="302"/>
      <c r="S848" s="302"/>
      <c r="T848" s="302"/>
      <c r="U848" s="302"/>
      <c r="V848" s="302"/>
      <c r="W848" s="302"/>
      <c r="X848" s="302"/>
      <c r="Y848" s="303">
        <v>136</v>
      </c>
      <c r="Z848" s="304"/>
      <c r="AA848" s="304"/>
      <c r="AB848" s="305"/>
      <c r="AC848" s="307"/>
      <c r="AD848" s="308"/>
      <c r="AE848" s="308"/>
      <c r="AF848" s="308"/>
      <c r="AG848" s="308"/>
      <c r="AH848" s="309" t="s">
        <v>629</v>
      </c>
      <c r="AI848" s="310"/>
      <c r="AJ848" s="310"/>
      <c r="AK848" s="310"/>
      <c r="AL848" s="311" t="s">
        <v>629</v>
      </c>
      <c r="AM848" s="312"/>
      <c r="AN848" s="312"/>
      <c r="AO848" s="313"/>
      <c r="AP848" s="306"/>
      <c r="AQ848" s="306"/>
      <c r="AR848" s="306"/>
      <c r="AS848" s="306"/>
      <c r="AT848" s="306"/>
      <c r="AU848" s="306"/>
      <c r="AV848" s="306"/>
      <c r="AW848" s="306"/>
      <c r="AX848" s="306"/>
      <c r="AY848">
        <f>COUNTA($C$848)</f>
        <v>1</v>
      </c>
    </row>
    <row r="849" spans="1:51" ht="30" customHeight="1" x14ac:dyDescent="0.15">
      <c r="A849" s="386">
        <v>5</v>
      </c>
      <c r="B849" s="386">
        <v>1</v>
      </c>
      <c r="C849" s="405" t="s">
        <v>702</v>
      </c>
      <c r="D849" s="400"/>
      <c r="E849" s="400"/>
      <c r="F849" s="400"/>
      <c r="G849" s="400"/>
      <c r="H849" s="400"/>
      <c r="I849" s="400"/>
      <c r="J849" s="401" t="s">
        <v>629</v>
      </c>
      <c r="K849" s="402"/>
      <c r="L849" s="402"/>
      <c r="M849" s="402"/>
      <c r="N849" s="402"/>
      <c r="O849" s="402"/>
      <c r="P849" s="302" t="s">
        <v>708</v>
      </c>
      <c r="Q849" s="302"/>
      <c r="R849" s="302"/>
      <c r="S849" s="302"/>
      <c r="T849" s="302"/>
      <c r="U849" s="302"/>
      <c r="V849" s="302"/>
      <c r="W849" s="302"/>
      <c r="X849" s="302"/>
      <c r="Y849" s="303">
        <v>124</v>
      </c>
      <c r="Z849" s="304"/>
      <c r="AA849" s="304"/>
      <c r="AB849" s="305"/>
      <c r="AC849" s="307"/>
      <c r="AD849" s="308"/>
      <c r="AE849" s="308"/>
      <c r="AF849" s="308"/>
      <c r="AG849" s="308"/>
      <c r="AH849" s="309" t="s">
        <v>629</v>
      </c>
      <c r="AI849" s="310"/>
      <c r="AJ849" s="310"/>
      <c r="AK849" s="310"/>
      <c r="AL849" s="311" t="s">
        <v>629</v>
      </c>
      <c r="AM849" s="312"/>
      <c r="AN849" s="312"/>
      <c r="AO849" s="313"/>
      <c r="AP849" s="306"/>
      <c r="AQ849" s="306"/>
      <c r="AR849" s="306"/>
      <c r="AS849" s="306"/>
      <c r="AT849" s="306"/>
      <c r="AU849" s="306"/>
      <c r="AV849" s="306"/>
      <c r="AW849" s="306"/>
      <c r="AX849" s="306"/>
      <c r="AY849">
        <f>COUNTA($C$849)</f>
        <v>1</v>
      </c>
    </row>
    <row r="850" spans="1:51" ht="30" customHeight="1" x14ac:dyDescent="0.15">
      <c r="A850" s="386">
        <v>6</v>
      </c>
      <c r="B850" s="386">
        <v>1</v>
      </c>
      <c r="C850" s="405" t="s">
        <v>703</v>
      </c>
      <c r="D850" s="400"/>
      <c r="E850" s="400"/>
      <c r="F850" s="400"/>
      <c r="G850" s="400"/>
      <c r="H850" s="400"/>
      <c r="I850" s="400"/>
      <c r="J850" s="401" t="s">
        <v>629</v>
      </c>
      <c r="K850" s="402"/>
      <c r="L850" s="402"/>
      <c r="M850" s="402"/>
      <c r="N850" s="402"/>
      <c r="O850" s="402"/>
      <c r="P850" s="302" t="s">
        <v>708</v>
      </c>
      <c r="Q850" s="302"/>
      <c r="R850" s="302"/>
      <c r="S850" s="302"/>
      <c r="T850" s="302"/>
      <c r="U850" s="302"/>
      <c r="V850" s="302"/>
      <c r="W850" s="302"/>
      <c r="X850" s="302"/>
      <c r="Y850" s="303">
        <v>67</v>
      </c>
      <c r="Z850" s="304"/>
      <c r="AA850" s="304"/>
      <c r="AB850" s="305"/>
      <c r="AC850" s="307"/>
      <c r="AD850" s="308"/>
      <c r="AE850" s="308"/>
      <c r="AF850" s="308"/>
      <c r="AG850" s="308"/>
      <c r="AH850" s="309" t="s">
        <v>629</v>
      </c>
      <c r="AI850" s="310"/>
      <c r="AJ850" s="310"/>
      <c r="AK850" s="310"/>
      <c r="AL850" s="311" t="s">
        <v>629</v>
      </c>
      <c r="AM850" s="312"/>
      <c r="AN850" s="312"/>
      <c r="AO850" s="313"/>
      <c r="AP850" s="306"/>
      <c r="AQ850" s="306"/>
      <c r="AR850" s="306"/>
      <c r="AS850" s="306"/>
      <c r="AT850" s="306"/>
      <c r="AU850" s="306"/>
      <c r="AV850" s="306"/>
      <c r="AW850" s="306"/>
      <c r="AX850" s="306"/>
      <c r="AY850">
        <f>COUNTA($C$850)</f>
        <v>1</v>
      </c>
    </row>
    <row r="851" spans="1:51" ht="30" customHeight="1" x14ac:dyDescent="0.15">
      <c r="A851" s="386">
        <v>7</v>
      </c>
      <c r="B851" s="386">
        <v>1</v>
      </c>
      <c r="C851" s="405" t="s">
        <v>704</v>
      </c>
      <c r="D851" s="400"/>
      <c r="E851" s="400"/>
      <c r="F851" s="400"/>
      <c r="G851" s="400"/>
      <c r="H851" s="400"/>
      <c r="I851" s="400"/>
      <c r="J851" s="401" t="s">
        <v>629</v>
      </c>
      <c r="K851" s="402"/>
      <c r="L851" s="402"/>
      <c r="M851" s="402"/>
      <c r="N851" s="402"/>
      <c r="O851" s="402"/>
      <c r="P851" s="302" t="s">
        <v>708</v>
      </c>
      <c r="Q851" s="302"/>
      <c r="R851" s="302"/>
      <c r="S851" s="302"/>
      <c r="T851" s="302"/>
      <c r="U851" s="302"/>
      <c r="V851" s="302"/>
      <c r="W851" s="302"/>
      <c r="X851" s="302"/>
      <c r="Y851" s="303">
        <v>55</v>
      </c>
      <c r="Z851" s="304"/>
      <c r="AA851" s="304"/>
      <c r="AB851" s="305"/>
      <c r="AC851" s="307"/>
      <c r="AD851" s="308"/>
      <c r="AE851" s="308"/>
      <c r="AF851" s="308"/>
      <c r="AG851" s="308"/>
      <c r="AH851" s="309" t="s">
        <v>629</v>
      </c>
      <c r="AI851" s="310"/>
      <c r="AJ851" s="310"/>
      <c r="AK851" s="310"/>
      <c r="AL851" s="311" t="s">
        <v>629</v>
      </c>
      <c r="AM851" s="312"/>
      <c r="AN851" s="312"/>
      <c r="AO851" s="313"/>
      <c r="AP851" s="306"/>
      <c r="AQ851" s="306"/>
      <c r="AR851" s="306"/>
      <c r="AS851" s="306"/>
      <c r="AT851" s="306"/>
      <c r="AU851" s="306"/>
      <c r="AV851" s="306"/>
      <c r="AW851" s="306"/>
      <c r="AX851" s="306"/>
      <c r="AY851">
        <f>COUNTA($C$851)</f>
        <v>1</v>
      </c>
    </row>
    <row r="852" spans="1:51" ht="30" customHeight="1" x14ac:dyDescent="0.15">
      <c r="A852" s="386">
        <v>8</v>
      </c>
      <c r="B852" s="386">
        <v>1</v>
      </c>
      <c r="C852" s="405" t="s">
        <v>705</v>
      </c>
      <c r="D852" s="400"/>
      <c r="E852" s="400"/>
      <c r="F852" s="400"/>
      <c r="G852" s="400"/>
      <c r="H852" s="400"/>
      <c r="I852" s="400"/>
      <c r="J852" s="401" t="s">
        <v>629</v>
      </c>
      <c r="K852" s="402"/>
      <c r="L852" s="402"/>
      <c r="M852" s="402"/>
      <c r="N852" s="402"/>
      <c r="O852" s="402"/>
      <c r="P852" s="302" t="s">
        <v>708</v>
      </c>
      <c r="Q852" s="302"/>
      <c r="R852" s="302"/>
      <c r="S852" s="302"/>
      <c r="T852" s="302"/>
      <c r="U852" s="302"/>
      <c r="V852" s="302"/>
      <c r="W852" s="302"/>
      <c r="X852" s="302"/>
      <c r="Y852" s="303">
        <v>53</v>
      </c>
      <c r="Z852" s="304"/>
      <c r="AA852" s="304"/>
      <c r="AB852" s="305"/>
      <c r="AC852" s="307"/>
      <c r="AD852" s="308"/>
      <c r="AE852" s="308"/>
      <c r="AF852" s="308"/>
      <c r="AG852" s="308"/>
      <c r="AH852" s="309" t="s">
        <v>629</v>
      </c>
      <c r="AI852" s="310"/>
      <c r="AJ852" s="310"/>
      <c r="AK852" s="310"/>
      <c r="AL852" s="311" t="s">
        <v>629</v>
      </c>
      <c r="AM852" s="312"/>
      <c r="AN852" s="312"/>
      <c r="AO852" s="313"/>
      <c r="AP852" s="306"/>
      <c r="AQ852" s="306"/>
      <c r="AR852" s="306"/>
      <c r="AS852" s="306"/>
      <c r="AT852" s="306"/>
      <c r="AU852" s="306"/>
      <c r="AV852" s="306"/>
      <c r="AW852" s="306"/>
      <c r="AX852" s="306"/>
      <c r="AY852">
        <f>COUNTA($C$852)</f>
        <v>1</v>
      </c>
    </row>
    <row r="853" spans="1:51" ht="30" customHeight="1" x14ac:dyDescent="0.15">
      <c r="A853" s="386">
        <v>9</v>
      </c>
      <c r="B853" s="386">
        <v>1</v>
      </c>
      <c r="C853" s="405" t="s">
        <v>706</v>
      </c>
      <c r="D853" s="400"/>
      <c r="E853" s="400"/>
      <c r="F853" s="400"/>
      <c r="G853" s="400"/>
      <c r="H853" s="400"/>
      <c r="I853" s="400"/>
      <c r="J853" s="401" t="s">
        <v>629</v>
      </c>
      <c r="K853" s="402"/>
      <c r="L853" s="402"/>
      <c r="M853" s="402"/>
      <c r="N853" s="402"/>
      <c r="O853" s="402"/>
      <c r="P853" s="302" t="s">
        <v>708</v>
      </c>
      <c r="Q853" s="302"/>
      <c r="R853" s="302"/>
      <c r="S853" s="302"/>
      <c r="T853" s="302"/>
      <c r="U853" s="302"/>
      <c r="V853" s="302"/>
      <c r="W853" s="302"/>
      <c r="X853" s="302"/>
      <c r="Y853" s="303">
        <v>47</v>
      </c>
      <c r="Z853" s="304"/>
      <c r="AA853" s="304"/>
      <c r="AB853" s="305"/>
      <c r="AC853" s="307"/>
      <c r="AD853" s="308"/>
      <c r="AE853" s="308"/>
      <c r="AF853" s="308"/>
      <c r="AG853" s="308"/>
      <c r="AH853" s="309" t="s">
        <v>629</v>
      </c>
      <c r="AI853" s="310"/>
      <c r="AJ853" s="310"/>
      <c r="AK853" s="310"/>
      <c r="AL853" s="311" t="s">
        <v>629</v>
      </c>
      <c r="AM853" s="312"/>
      <c r="AN853" s="312"/>
      <c r="AO853" s="313"/>
      <c r="AP853" s="306"/>
      <c r="AQ853" s="306"/>
      <c r="AR853" s="306"/>
      <c r="AS853" s="306"/>
      <c r="AT853" s="306"/>
      <c r="AU853" s="306"/>
      <c r="AV853" s="306"/>
      <c r="AW853" s="306"/>
      <c r="AX853" s="306"/>
      <c r="AY853">
        <f>COUNTA($C$853)</f>
        <v>1</v>
      </c>
    </row>
    <row r="854" spans="1:51" ht="30" customHeight="1" x14ac:dyDescent="0.15">
      <c r="A854" s="386">
        <v>10</v>
      </c>
      <c r="B854" s="386">
        <v>1</v>
      </c>
      <c r="C854" s="405" t="s">
        <v>707</v>
      </c>
      <c r="D854" s="400"/>
      <c r="E854" s="400"/>
      <c r="F854" s="400"/>
      <c r="G854" s="400"/>
      <c r="H854" s="400"/>
      <c r="I854" s="400"/>
      <c r="J854" s="401" t="s">
        <v>629</v>
      </c>
      <c r="K854" s="402"/>
      <c r="L854" s="402"/>
      <c r="M854" s="402"/>
      <c r="N854" s="402"/>
      <c r="O854" s="402"/>
      <c r="P854" s="302" t="s">
        <v>708</v>
      </c>
      <c r="Q854" s="302"/>
      <c r="R854" s="302"/>
      <c r="S854" s="302"/>
      <c r="T854" s="302"/>
      <c r="U854" s="302"/>
      <c r="V854" s="302"/>
      <c r="W854" s="302"/>
      <c r="X854" s="302"/>
      <c r="Y854" s="303">
        <v>42</v>
      </c>
      <c r="Z854" s="304"/>
      <c r="AA854" s="304"/>
      <c r="AB854" s="305"/>
      <c r="AC854" s="307"/>
      <c r="AD854" s="308"/>
      <c r="AE854" s="308"/>
      <c r="AF854" s="308"/>
      <c r="AG854" s="308"/>
      <c r="AH854" s="309" t="s">
        <v>629</v>
      </c>
      <c r="AI854" s="310"/>
      <c r="AJ854" s="310"/>
      <c r="AK854" s="310"/>
      <c r="AL854" s="311" t="s">
        <v>629</v>
      </c>
      <c r="AM854" s="312"/>
      <c r="AN854" s="312"/>
      <c r="AO854" s="313"/>
      <c r="AP854" s="306"/>
      <c r="AQ854" s="306"/>
      <c r="AR854" s="306"/>
      <c r="AS854" s="306"/>
      <c r="AT854" s="306"/>
      <c r="AU854" s="306"/>
      <c r="AV854" s="306"/>
      <c r="AW854" s="306"/>
      <c r="AX854" s="306"/>
      <c r="AY854">
        <f>COUNTA($C$854)</f>
        <v>1</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255</v>
      </c>
      <c r="AD877" s="262"/>
      <c r="AE877" s="262"/>
      <c r="AF877" s="262"/>
      <c r="AG877" s="262"/>
      <c r="AH877" s="330" t="s">
        <v>282</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60" customHeight="1" x14ac:dyDescent="0.15">
      <c r="A878" s="386">
        <v>1</v>
      </c>
      <c r="B878" s="386">
        <v>1</v>
      </c>
      <c r="C878" s="405" t="s">
        <v>719</v>
      </c>
      <c r="D878" s="400"/>
      <c r="E878" s="400"/>
      <c r="F878" s="400"/>
      <c r="G878" s="400"/>
      <c r="H878" s="400"/>
      <c r="I878" s="400"/>
      <c r="J878" s="401">
        <v>1010401013565</v>
      </c>
      <c r="K878" s="402"/>
      <c r="L878" s="402"/>
      <c r="M878" s="402"/>
      <c r="N878" s="402"/>
      <c r="O878" s="402"/>
      <c r="P878" s="406" t="s">
        <v>713</v>
      </c>
      <c r="Q878" s="302"/>
      <c r="R878" s="302"/>
      <c r="S878" s="302"/>
      <c r="T878" s="302"/>
      <c r="U878" s="302"/>
      <c r="V878" s="302"/>
      <c r="W878" s="302"/>
      <c r="X878" s="302"/>
      <c r="Y878" s="303">
        <v>66</v>
      </c>
      <c r="Z878" s="304"/>
      <c r="AA878" s="304"/>
      <c r="AB878" s="305"/>
      <c r="AC878" s="307" t="s">
        <v>291</v>
      </c>
      <c r="AD878" s="308"/>
      <c r="AE878" s="308"/>
      <c r="AF878" s="308"/>
      <c r="AG878" s="308"/>
      <c r="AH878" s="403">
        <v>1</v>
      </c>
      <c r="AI878" s="404"/>
      <c r="AJ878" s="404"/>
      <c r="AK878" s="404"/>
      <c r="AL878" s="311">
        <v>100</v>
      </c>
      <c r="AM878" s="312"/>
      <c r="AN878" s="312"/>
      <c r="AO878" s="313"/>
      <c r="AP878" s="306"/>
      <c r="AQ878" s="306"/>
      <c r="AR878" s="306"/>
      <c r="AS878" s="306"/>
      <c r="AT878" s="306"/>
      <c r="AU878" s="306"/>
      <c r="AV878" s="306"/>
      <c r="AW878" s="306"/>
      <c r="AX878" s="306"/>
      <c r="AY878">
        <f t="shared" si="118"/>
        <v>1</v>
      </c>
    </row>
    <row r="879" spans="1:51" ht="60" customHeight="1" x14ac:dyDescent="0.15">
      <c r="A879" s="386">
        <v>2</v>
      </c>
      <c r="B879" s="386">
        <v>1</v>
      </c>
      <c r="C879" s="405" t="s">
        <v>720</v>
      </c>
      <c r="D879" s="400"/>
      <c r="E879" s="400"/>
      <c r="F879" s="400"/>
      <c r="G879" s="400"/>
      <c r="H879" s="400"/>
      <c r="I879" s="400"/>
      <c r="J879" s="401">
        <v>8120001022651</v>
      </c>
      <c r="K879" s="402"/>
      <c r="L879" s="402"/>
      <c r="M879" s="402"/>
      <c r="N879" s="402"/>
      <c r="O879" s="402"/>
      <c r="P879" s="406" t="s">
        <v>721</v>
      </c>
      <c r="Q879" s="302"/>
      <c r="R879" s="302"/>
      <c r="S879" s="302"/>
      <c r="T879" s="302"/>
      <c r="U879" s="302"/>
      <c r="V879" s="302"/>
      <c r="W879" s="302"/>
      <c r="X879" s="302"/>
      <c r="Y879" s="303">
        <v>64</v>
      </c>
      <c r="Z879" s="304"/>
      <c r="AA879" s="304"/>
      <c r="AB879" s="305"/>
      <c r="AC879" s="307" t="s">
        <v>291</v>
      </c>
      <c r="AD879" s="308"/>
      <c r="AE879" s="308"/>
      <c r="AF879" s="308"/>
      <c r="AG879" s="308"/>
      <c r="AH879" s="403">
        <v>1</v>
      </c>
      <c r="AI879" s="404"/>
      <c r="AJ879" s="404"/>
      <c r="AK879" s="404"/>
      <c r="AL879" s="311">
        <v>100</v>
      </c>
      <c r="AM879" s="312"/>
      <c r="AN879" s="312"/>
      <c r="AO879" s="313"/>
      <c r="AP879" s="306"/>
      <c r="AQ879" s="306"/>
      <c r="AR879" s="306"/>
      <c r="AS879" s="306"/>
      <c r="AT879" s="306"/>
      <c r="AU879" s="306"/>
      <c r="AV879" s="306"/>
      <c r="AW879" s="306"/>
      <c r="AX879" s="306"/>
      <c r="AY879">
        <f>COUNTA($C$879)</f>
        <v>1</v>
      </c>
    </row>
    <row r="880" spans="1:51" ht="60" customHeight="1" x14ac:dyDescent="0.15">
      <c r="A880" s="386">
        <v>3</v>
      </c>
      <c r="B880" s="386">
        <v>1</v>
      </c>
      <c r="C880" s="405" t="s">
        <v>722</v>
      </c>
      <c r="D880" s="400"/>
      <c r="E880" s="400"/>
      <c r="F880" s="400"/>
      <c r="G880" s="400"/>
      <c r="H880" s="400"/>
      <c r="I880" s="400"/>
      <c r="J880" s="401">
        <v>7030001050910</v>
      </c>
      <c r="K880" s="402"/>
      <c r="L880" s="402"/>
      <c r="M880" s="402"/>
      <c r="N880" s="402"/>
      <c r="O880" s="402"/>
      <c r="P880" s="406" t="s">
        <v>723</v>
      </c>
      <c r="Q880" s="302"/>
      <c r="R880" s="302"/>
      <c r="S880" s="302"/>
      <c r="T880" s="302"/>
      <c r="U880" s="302"/>
      <c r="V880" s="302"/>
      <c r="W880" s="302"/>
      <c r="X880" s="302"/>
      <c r="Y880" s="303">
        <v>53</v>
      </c>
      <c r="Z880" s="304"/>
      <c r="AA880" s="304"/>
      <c r="AB880" s="305"/>
      <c r="AC880" s="307" t="s">
        <v>291</v>
      </c>
      <c r="AD880" s="308"/>
      <c r="AE880" s="308"/>
      <c r="AF880" s="308"/>
      <c r="AG880" s="308"/>
      <c r="AH880" s="309">
        <v>1</v>
      </c>
      <c r="AI880" s="310"/>
      <c r="AJ880" s="310"/>
      <c r="AK880" s="310"/>
      <c r="AL880" s="311">
        <v>100</v>
      </c>
      <c r="AM880" s="312"/>
      <c r="AN880" s="312"/>
      <c r="AO880" s="313"/>
      <c r="AP880" s="306"/>
      <c r="AQ880" s="306"/>
      <c r="AR880" s="306"/>
      <c r="AS880" s="306"/>
      <c r="AT880" s="306"/>
      <c r="AU880" s="306"/>
      <c r="AV880" s="306"/>
      <c r="AW880" s="306"/>
      <c r="AX880" s="306"/>
      <c r="AY880">
        <f>COUNTA($C$880)</f>
        <v>1</v>
      </c>
    </row>
    <row r="881" spans="1:51" ht="60" customHeight="1" x14ac:dyDescent="0.15">
      <c r="A881" s="386">
        <v>4</v>
      </c>
      <c r="B881" s="386">
        <v>1</v>
      </c>
      <c r="C881" s="405" t="s">
        <v>724</v>
      </c>
      <c r="D881" s="400"/>
      <c r="E881" s="400"/>
      <c r="F881" s="400"/>
      <c r="G881" s="400"/>
      <c r="H881" s="400"/>
      <c r="I881" s="400"/>
      <c r="J881" s="401">
        <v>5070001023022</v>
      </c>
      <c r="K881" s="402"/>
      <c r="L881" s="402"/>
      <c r="M881" s="402"/>
      <c r="N881" s="402"/>
      <c r="O881" s="402"/>
      <c r="P881" s="406" t="s">
        <v>725</v>
      </c>
      <c r="Q881" s="302"/>
      <c r="R881" s="302"/>
      <c r="S881" s="302"/>
      <c r="T881" s="302"/>
      <c r="U881" s="302"/>
      <c r="V881" s="302"/>
      <c r="W881" s="302"/>
      <c r="X881" s="302"/>
      <c r="Y881" s="303">
        <v>48</v>
      </c>
      <c r="Z881" s="304"/>
      <c r="AA881" s="304"/>
      <c r="AB881" s="305"/>
      <c r="AC881" s="307" t="s">
        <v>291</v>
      </c>
      <c r="AD881" s="308"/>
      <c r="AE881" s="308"/>
      <c r="AF881" s="308"/>
      <c r="AG881" s="308"/>
      <c r="AH881" s="309">
        <v>1</v>
      </c>
      <c r="AI881" s="310"/>
      <c r="AJ881" s="310"/>
      <c r="AK881" s="310"/>
      <c r="AL881" s="311">
        <v>100</v>
      </c>
      <c r="AM881" s="312"/>
      <c r="AN881" s="312"/>
      <c r="AO881" s="313"/>
      <c r="AP881" s="306"/>
      <c r="AQ881" s="306"/>
      <c r="AR881" s="306"/>
      <c r="AS881" s="306"/>
      <c r="AT881" s="306"/>
      <c r="AU881" s="306"/>
      <c r="AV881" s="306"/>
      <c r="AW881" s="306"/>
      <c r="AX881" s="306"/>
      <c r="AY881">
        <f>COUNTA($C$881)</f>
        <v>1</v>
      </c>
    </row>
    <row r="882" spans="1:51" ht="49.5" customHeight="1" x14ac:dyDescent="0.15">
      <c r="A882" s="386">
        <v>5</v>
      </c>
      <c r="B882" s="386">
        <v>1</v>
      </c>
      <c r="C882" s="405" t="s">
        <v>726</v>
      </c>
      <c r="D882" s="400"/>
      <c r="E882" s="400"/>
      <c r="F882" s="400"/>
      <c r="G882" s="400"/>
      <c r="H882" s="400"/>
      <c r="I882" s="400"/>
      <c r="J882" s="401">
        <v>2010001063299</v>
      </c>
      <c r="K882" s="402"/>
      <c r="L882" s="402"/>
      <c r="M882" s="402"/>
      <c r="N882" s="402"/>
      <c r="O882" s="402"/>
      <c r="P882" s="406" t="s">
        <v>737</v>
      </c>
      <c r="Q882" s="302"/>
      <c r="R882" s="302"/>
      <c r="S882" s="302"/>
      <c r="T882" s="302"/>
      <c r="U882" s="302"/>
      <c r="V882" s="302"/>
      <c r="W882" s="302"/>
      <c r="X882" s="302"/>
      <c r="Y882" s="303">
        <v>45</v>
      </c>
      <c r="Z882" s="304"/>
      <c r="AA882" s="304"/>
      <c r="AB882" s="305"/>
      <c r="AC882" s="307" t="s">
        <v>290</v>
      </c>
      <c r="AD882" s="308"/>
      <c r="AE882" s="308"/>
      <c r="AF882" s="308"/>
      <c r="AG882" s="308"/>
      <c r="AH882" s="309">
        <v>1</v>
      </c>
      <c r="AI882" s="310"/>
      <c r="AJ882" s="310"/>
      <c r="AK882" s="310"/>
      <c r="AL882" s="311">
        <v>98.674074074074099</v>
      </c>
      <c r="AM882" s="312"/>
      <c r="AN882" s="312"/>
      <c r="AO882" s="313"/>
      <c r="AP882" s="306"/>
      <c r="AQ882" s="306"/>
      <c r="AR882" s="306"/>
      <c r="AS882" s="306"/>
      <c r="AT882" s="306"/>
      <c r="AU882" s="306"/>
      <c r="AV882" s="306"/>
      <c r="AW882" s="306"/>
      <c r="AX882" s="306"/>
      <c r="AY882">
        <f>COUNTA($C$882)</f>
        <v>1</v>
      </c>
    </row>
    <row r="883" spans="1:51" ht="49.5" customHeight="1" x14ac:dyDescent="0.15">
      <c r="A883" s="386">
        <v>6</v>
      </c>
      <c r="B883" s="386">
        <v>1</v>
      </c>
      <c r="C883" s="405" t="s">
        <v>727</v>
      </c>
      <c r="D883" s="400"/>
      <c r="E883" s="400"/>
      <c r="F883" s="400"/>
      <c r="G883" s="400"/>
      <c r="H883" s="400"/>
      <c r="I883" s="400"/>
      <c r="J883" s="401">
        <v>3010405000319</v>
      </c>
      <c r="K883" s="402"/>
      <c r="L883" s="402"/>
      <c r="M883" s="402"/>
      <c r="N883" s="402"/>
      <c r="O883" s="402"/>
      <c r="P883" s="406" t="s">
        <v>728</v>
      </c>
      <c r="Q883" s="302"/>
      <c r="R883" s="302"/>
      <c r="S883" s="302"/>
      <c r="T883" s="302"/>
      <c r="U883" s="302"/>
      <c r="V883" s="302"/>
      <c r="W883" s="302"/>
      <c r="X883" s="302"/>
      <c r="Y883" s="303">
        <v>40</v>
      </c>
      <c r="Z883" s="304"/>
      <c r="AA883" s="304"/>
      <c r="AB883" s="305"/>
      <c r="AC883" s="307" t="s">
        <v>291</v>
      </c>
      <c r="AD883" s="308"/>
      <c r="AE883" s="308"/>
      <c r="AF883" s="308"/>
      <c r="AG883" s="308"/>
      <c r="AH883" s="309">
        <v>1</v>
      </c>
      <c r="AI883" s="310"/>
      <c r="AJ883" s="310"/>
      <c r="AK883" s="310"/>
      <c r="AL883" s="311">
        <v>100</v>
      </c>
      <c r="AM883" s="312"/>
      <c r="AN883" s="312"/>
      <c r="AO883" s="313"/>
      <c r="AP883" s="306"/>
      <c r="AQ883" s="306"/>
      <c r="AR883" s="306"/>
      <c r="AS883" s="306"/>
      <c r="AT883" s="306"/>
      <c r="AU883" s="306"/>
      <c r="AV883" s="306"/>
      <c r="AW883" s="306"/>
      <c r="AX883" s="306"/>
      <c r="AY883">
        <f>COUNTA($C$883)</f>
        <v>1</v>
      </c>
    </row>
    <row r="884" spans="1:51" ht="94.5" customHeight="1" x14ac:dyDescent="0.15">
      <c r="A884" s="386">
        <v>7</v>
      </c>
      <c r="B884" s="386">
        <v>1</v>
      </c>
      <c r="C884" s="405" t="s">
        <v>729</v>
      </c>
      <c r="D884" s="400"/>
      <c r="E884" s="400"/>
      <c r="F884" s="400"/>
      <c r="G884" s="400"/>
      <c r="H884" s="400"/>
      <c r="I884" s="400"/>
      <c r="J884" s="401">
        <v>4160001012347</v>
      </c>
      <c r="K884" s="402"/>
      <c r="L884" s="402"/>
      <c r="M884" s="402"/>
      <c r="N884" s="402"/>
      <c r="O884" s="402"/>
      <c r="P884" s="406" t="s">
        <v>730</v>
      </c>
      <c r="Q884" s="302"/>
      <c r="R884" s="302"/>
      <c r="S884" s="302"/>
      <c r="T884" s="302"/>
      <c r="U884" s="302"/>
      <c r="V884" s="302"/>
      <c r="W884" s="302"/>
      <c r="X884" s="302"/>
      <c r="Y884" s="303">
        <v>37</v>
      </c>
      <c r="Z884" s="304"/>
      <c r="AA884" s="304"/>
      <c r="AB884" s="305"/>
      <c r="AC884" s="307" t="s">
        <v>291</v>
      </c>
      <c r="AD884" s="308"/>
      <c r="AE884" s="308"/>
      <c r="AF884" s="308"/>
      <c r="AG884" s="308"/>
      <c r="AH884" s="309">
        <v>1</v>
      </c>
      <c r="AI884" s="310"/>
      <c r="AJ884" s="310"/>
      <c r="AK884" s="310"/>
      <c r="AL884" s="311">
        <v>100</v>
      </c>
      <c r="AM884" s="312"/>
      <c r="AN884" s="312"/>
      <c r="AO884" s="313"/>
      <c r="AP884" s="306"/>
      <c r="AQ884" s="306"/>
      <c r="AR884" s="306"/>
      <c r="AS884" s="306"/>
      <c r="AT884" s="306"/>
      <c r="AU884" s="306"/>
      <c r="AV884" s="306"/>
      <c r="AW884" s="306"/>
      <c r="AX884" s="306"/>
      <c r="AY884">
        <f>COUNTA($C$884)</f>
        <v>1</v>
      </c>
    </row>
    <row r="885" spans="1:51" ht="60" customHeight="1" x14ac:dyDescent="0.15">
      <c r="A885" s="386">
        <v>8</v>
      </c>
      <c r="B885" s="386">
        <v>1</v>
      </c>
      <c r="C885" s="405" t="s">
        <v>731</v>
      </c>
      <c r="D885" s="400"/>
      <c r="E885" s="400"/>
      <c r="F885" s="400"/>
      <c r="G885" s="400"/>
      <c r="H885" s="400"/>
      <c r="I885" s="400"/>
      <c r="J885" s="401">
        <v>8010001008703</v>
      </c>
      <c r="K885" s="402"/>
      <c r="L885" s="402"/>
      <c r="M885" s="402"/>
      <c r="N885" s="402"/>
      <c r="O885" s="402"/>
      <c r="P885" s="406" t="s">
        <v>732</v>
      </c>
      <c r="Q885" s="302"/>
      <c r="R885" s="302"/>
      <c r="S885" s="302"/>
      <c r="T885" s="302"/>
      <c r="U885" s="302"/>
      <c r="V885" s="302"/>
      <c r="W885" s="302"/>
      <c r="X885" s="302"/>
      <c r="Y885" s="303">
        <v>35</v>
      </c>
      <c r="Z885" s="304"/>
      <c r="AA885" s="304"/>
      <c r="AB885" s="305"/>
      <c r="AC885" s="307" t="s">
        <v>293</v>
      </c>
      <c r="AD885" s="308"/>
      <c r="AE885" s="308"/>
      <c r="AF885" s="308"/>
      <c r="AG885" s="308"/>
      <c r="AH885" s="309">
        <v>1</v>
      </c>
      <c r="AI885" s="310"/>
      <c r="AJ885" s="310"/>
      <c r="AK885" s="310"/>
      <c r="AL885" s="311">
        <v>100</v>
      </c>
      <c r="AM885" s="312"/>
      <c r="AN885" s="312"/>
      <c r="AO885" s="313"/>
      <c r="AP885" s="306"/>
      <c r="AQ885" s="306"/>
      <c r="AR885" s="306"/>
      <c r="AS885" s="306"/>
      <c r="AT885" s="306"/>
      <c r="AU885" s="306"/>
      <c r="AV885" s="306"/>
      <c r="AW885" s="306"/>
      <c r="AX885" s="306"/>
      <c r="AY885">
        <f>COUNTA($C$885)</f>
        <v>1</v>
      </c>
    </row>
    <row r="886" spans="1:51" ht="60" customHeight="1" x14ac:dyDescent="0.15">
      <c r="A886" s="386">
        <v>9</v>
      </c>
      <c r="B886" s="386">
        <v>1</v>
      </c>
      <c r="C886" s="405" t="s">
        <v>733</v>
      </c>
      <c r="D886" s="400"/>
      <c r="E886" s="400"/>
      <c r="F886" s="400"/>
      <c r="G886" s="400"/>
      <c r="H886" s="400"/>
      <c r="I886" s="400"/>
      <c r="J886" s="401">
        <v>4010001034835</v>
      </c>
      <c r="K886" s="402"/>
      <c r="L886" s="402"/>
      <c r="M886" s="402"/>
      <c r="N886" s="402"/>
      <c r="O886" s="402"/>
      <c r="P886" s="406" t="s">
        <v>734</v>
      </c>
      <c r="Q886" s="302"/>
      <c r="R886" s="302"/>
      <c r="S886" s="302"/>
      <c r="T886" s="302"/>
      <c r="U886" s="302"/>
      <c r="V886" s="302"/>
      <c r="W886" s="302"/>
      <c r="X886" s="302"/>
      <c r="Y886" s="303">
        <v>33</v>
      </c>
      <c r="Z886" s="304"/>
      <c r="AA886" s="304"/>
      <c r="AB886" s="305"/>
      <c r="AC886" s="307" t="s">
        <v>291</v>
      </c>
      <c r="AD886" s="308"/>
      <c r="AE886" s="308"/>
      <c r="AF886" s="308"/>
      <c r="AG886" s="308"/>
      <c r="AH886" s="309">
        <v>1</v>
      </c>
      <c r="AI886" s="310"/>
      <c r="AJ886" s="310"/>
      <c r="AK886" s="310"/>
      <c r="AL886" s="311">
        <v>100</v>
      </c>
      <c r="AM886" s="312"/>
      <c r="AN886" s="312"/>
      <c r="AO886" s="313"/>
      <c r="AP886" s="306"/>
      <c r="AQ886" s="306"/>
      <c r="AR886" s="306"/>
      <c r="AS886" s="306"/>
      <c r="AT886" s="306"/>
      <c r="AU886" s="306"/>
      <c r="AV886" s="306"/>
      <c r="AW886" s="306"/>
      <c r="AX886" s="306"/>
      <c r="AY886">
        <f>COUNTA($C$886)</f>
        <v>1</v>
      </c>
    </row>
    <row r="887" spans="1:51" ht="60" customHeight="1" x14ac:dyDescent="0.15">
      <c r="A887" s="386">
        <v>10</v>
      </c>
      <c r="B887" s="386">
        <v>1</v>
      </c>
      <c r="C887" s="405" t="s">
        <v>735</v>
      </c>
      <c r="D887" s="400"/>
      <c r="E887" s="400"/>
      <c r="F887" s="400"/>
      <c r="G887" s="400"/>
      <c r="H887" s="400"/>
      <c r="I887" s="400"/>
      <c r="J887" s="401">
        <v>6430001049624</v>
      </c>
      <c r="K887" s="402"/>
      <c r="L887" s="402"/>
      <c r="M887" s="402"/>
      <c r="N887" s="402"/>
      <c r="O887" s="402"/>
      <c r="P887" s="406" t="s">
        <v>736</v>
      </c>
      <c r="Q887" s="302"/>
      <c r="R887" s="302"/>
      <c r="S887" s="302"/>
      <c r="T887" s="302"/>
      <c r="U887" s="302"/>
      <c r="V887" s="302"/>
      <c r="W887" s="302"/>
      <c r="X887" s="302"/>
      <c r="Y887" s="303">
        <v>33</v>
      </c>
      <c r="Z887" s="304"/>
      <c r="AA887" s="304"/>
      <c r="AB887" s="305"/>
      <c r="AC887" s="307" t="s">
        <v>290</v>
      </c>
      <c r="AD887" s="308"/>
      <c r="AE887" s="308"/>
      <c r="AF887" s="308"/>
      <c r="AG887" s="308"/>
      <c r="AH887" s="309">
        <v>1</v>
      </c>
      <c r="AI887" s="310"/>
      <c r="AJ887" s="310"/>
      <c r="AK887" s="310"/>
      <c r="AL887" s="311">
        <v>100</v>
      </c>
      <c r="AM887" s="312"/>
      <c r="AN887" s="312"/>
      <c r="AO887" s="313"/>
      <c r="AP887" s="306"/>
      <c r="AQ887" s="306"/>
      <c r="AR887" s="306"/>
      <c r="AS887" s="306"/>
      <c r="AT887" s="306"/>
      <c r="AU887" s="306"/>
      <c r="AV887" s="306"/>
      <c r="AW887" s="306"/>
      <c r="AX887" s="306"/>
      <c r="AY887">
        <f>COUNTA($C$887)</f>
        <v>1</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255</v>
      </c>
      <c r="AD910" s="262"/>
      <c r="AE910" s="262"/>
      <c r="AF910" s="262"/>
      <c r="AG910" s="262"/>
      <c r="AH910" s="330" t="s">
        <v>282</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15">
      <c r="A911" s="386">
        <v>1</v>
      </c>
      <c r="B911" s="386">
        <v>1</v>
      </c>
      <c r="C911" s="405" t="s">
        <v>688</v>
      </c>
      <c r="D911" s="400"/>
      <c r="E911" s="400"/>
      <c r="F911" s="400"/>
      <c r="G911" s="400"/>
      <c r="H911" s="400"/>
      <c r="I911" s="400"/>
      <c r="J911" s="401" t="s">
        <v>320</v>
      </c>
      <c r="K911" s="402"/>
      <c r="L911" s="402"/>
      <c r="M911" s="402"/>
      <c r="N911" s="402"/>
      <c r="O911" s="402"/>
      <c r="P911" s="302" t="s">
        <v>682</v>
      </c>
      <c r="Q911" s="302"/>
      <c r="R911" s="302"/>
      <c r="S911" s="302"/>
      <c r="T911" s="302"/>
      <c r="U911" s="302"/>
      <c r="V911" s="302"/>
      <c r="W911" s="302"/>
      <c r="X911" s="302"/>
      <c r="Y911" s="303">
        <v>597</v>
      </c>
      <c r="Z911" s="304"/>
      <c r="AA911" s="304"/>
      <c r="AB911" s="305"/>
      <c r="AC911" s="307"/>
      <c r="AD911" s="308"/>
      <c r="AE911" s="308"/>
      <c r="AF911" s="308"/>
      <c r="AG911" s="308"/>
      <c r="AH911" s="403" t="s">
        <v>629</v>
      </c>
      <c r="AI911" s="404"/>
      <c r="AJ911" s="404"/>
      <c r="AK911" s="404"/>
      <c r="AL911" s="311" t="s">
        <v>629</v>
      </c>
      <c r="AM911" s="312"/>
      <c r="AN911" s="312"/>
      <c r="AO911" s="313"/>
      <c r="AP911" s="306"/>
      <c r="AQ911" s="306"/>
      <c r="AR911" s="306"/>
      <c r="AS911" s="306"/>
      <c r="AT911" s="306"/>
      <c r="AU911" s="306"/>
      <c r="AV911" s="306"/>
      <c r="AW911" s="306"/>
      <c r="AX911" s="306"/>
      <c r="AY911">
        <f t="shared" si="119"/>
        <v>1</v>
      </c>
    </row>
    <row r="912" spans="1:51" ht="30" customHeight="1" x14ac:dyDescent="0.15">
      <c r="A912" s="386">
        <v>2</v>
      </c>
      <c r="B912" s="386">
        <v>1</v>
      </c>
      <c r="C912" s="405" t="s">
        <v>689</v>
      </c>
      <c r="D912" s="400"/>
      <c r="E912" s="400"/>
      <c r="F912" s="400"/>
      <c r="G912" s="400"/>
      <c r="H912" s="400"/>
      <c r="I912" s="400"/>
      <c r="J912" s="401" t="s">
        <v>320</v>
      </c>
      <c r="K912" s="402"/>
      <c r="L912" s="402"/>
      <c r="M912" s="402"/>
      <c r="N912" s="402"/>
      <c r="O912" s="402"/>
      <c r="P912" s="302" t="s">
        <v>682</v>
      </c>
      <c r="Q912" s="302"/>
      <c r="R912" s="302"/>
      <c r="S912" s="302"/>
      <c r="T912" s="302"/>
      <c r="U912" s="302"/>
      <c r="V912" s="302"/>
      <c r="W912" s="302"/>
      <c r="X912" s="302"/>
      <c r="Y912" s="303">
        <v>248</v>
      </c>
      <c r="Z912" s="304"/>
      <c r="AA912" s="304"/>
      <c r="AB912" s="305"/>
      <c r="AC912" s="307"/>
      <c r="AD912" s="308"/>
      <c r="AE912" s="308"/>
      <c r="AF912" s="308"/>
      <c r="AG912" s="308"/>
      <c r="AH912" s="403" t="s">
        <v>629</v>
      </c>
      <c r="AI912" s="404"/>
      <c r="AJ912" s="404"/>
      <c r="AK912" s="404"/>
      <c r="AL912" s="311" t="s">
        <v>629</v>
      </c>
      <c r="AM912" s="312"/>
      <c r="AN912" s="312"/>
      <c r="AO912" s="313"/>
      <c r="AP912" s="306"/>
      <c r="AQ912" s="306"/>
      <c r="AR912" s="306"/>
      <c r="AS912" s="306"/>
      <c r="AT912" s="306"/>
      <c r="AU912" s="306"/>
      <c r="AV912" s="306"/>
      <c r="AW912" s="306"/>
      <c r="AX912" s="306"/>
      <c r="AY912">
        <f>COUNTA($C$912)</f>
        <v>1</v>
      </c>
    </row>
    <row r="913" spans="1:51" ht="30" customHeight="1" x14ac:dyDescent="0.15">
      <c r="A913" s="386">
        <v>3</v>
      </c>
      <c r="B913" s="386">
        <v>1</v>
      </c>
      <c r="C913" s="405" t="s">
        <v>690</v>
      </c>
      <c r="D913" s="400"/>
      <c r="E913" s="400"/>
      <c r="F913" s="400"/>
      <c r="G913" s="400"/>
      <c r="H913" s="400"/>
      <c r="I913" s="400"/>
      <c r="J913" s="401" t="s">
        <v>320</v>
      </c>
      <c r="K913" s="402"/>
      <c r="L913" s="402"/>
      <c r="M913" s="402"/>
      <c r="N913" s="402"/>
      <c r="O913" s="402"/>
      <c r="P913" s="406" t="s">
        <v>709</v>
      </c>
      <c r="Q913" s="302"/>
      <c r="R913" s="302"/>
      <c r="S913" s="302"/>
      <c r="T913" s="302"/>
      <c r="U913" s="302"/>
      <c r="V913" s="302"/>
      <c r="W913" s="302"/>
      <c r="X913" s="302"/>
      <c r="Y913" s="303">
        <v>182</v>
      </c>
      <c r="Z913" s="304"/>
      <c r="AA913" s="304"/>
      <c r="AB913" s="305"/>
      <c r="AC913" s="307"/>
      <c r="AD913" s="308"/>
      <c r="AE913" s="308"/>
      <c r="AF913" s="308"/>
      <c r="AG913" s="308"/>
      <c r="AH913" s="309" t="s">
        <v>629</v>
      </c>
      <c r="AI913" s="310"/>
      <c r="AJ913" s="310"/>
      <c r="AK913" s="310"/>
      <c r="AL913" s="311" t="s">
        <v>629</v>
      </c>
      <c r="AM913" s="312"/>
      <c r="AN913" s="312"/>
      <c r="AO913" s="313"/>
      <c r="AP913" s="306"/>
      <c r="AQ913" s="306"/>
      <c r="AR913" s="306"/>
      <c r="AS913" s="306"/>
      <c r="AT913" s="306"/>
      <c r="AU913" s="306"/>
      <c r="AV913" s="306"/>
      <c r="AW913" s="306"/>
      <c r="AX913" s="306"/>
      <c r="AY913">
        <f>COUNTA($C$913)</f>
        <v>1</v>
      </c>
    </row>
    <row r="914" spans="1:51" ht="30" customHeight="1" x14ac:dyDescent="0.15">
      <c r="A914" s="386">
        <v>4</v>
      </c>
      <c r="B914" s="386">
        <v>1</v>
      </c>
      <c r="C914" s="405" t="s">
        <v>691</v>
      </c>
      <c r="D914" s="400"/>
      <c r="E914" s="400"/>
      <c r="F914" s="400"/>
      <c r="G914" s="400"/>
      <c r="H914" s="400"/>
      <c r="I914" s="400"/>
      <c r="J914" s="401" t="s">
        <v>320</v>
      </c>
      <c r="K914" s="402"/>
      <c r="L914" s="402"/>
      <c r="M914" s="402"/>
      <c r="N914" s="402"/>
      <c r="O914" s="402"/>
      <c r="P914" s="406" t="s">
        <v>710</v>
      </c>
      <c r="Q914" s="302"/>
      <c r="R914" s="302"/>
      <c r="S914" s="302"/>
      <c r="T914" s="302"/>
      <c r="U914" s="302"/>
      <c r="V914" s="302"/>
      <c r="W914" s="302"/>
      <c r="X914" s="302"/>
      <c r="Y914" s="303">
        <v>79</v>
      </c>
      <c r="Z914" s="304"/>
      <c r="AA914" s="304"/>
      <c r="AB914" s="305"/>
      <c r="AC914" s="307"/>
      <c r="AD914" s="308"/>
      <c r="AE914" s="308"/>
      <c r="AF914" s="308"/>
      <c r="AG914" s="308"/>
      <c r="AH914" s="309" t="s">
        <v>629</v>
      </c>
      <c r="AI914" s="310"/>
      <c r="AJ914" s="310"/>
      <c r="AK914" s="310"/>
      <c r="AL914" s="311" t="s">
        <v>629</v>
      </c>
      <c r="AM914" s="312"/>
      <c r="AN914" s="312"/>
      <c r="AO914" s="313"/>
      <c r="AP914" s="306"/>
      <c r="AQ914" s="306"/>
      <c r="AR914" s="306"/>
      <c r="AS914" s="306"/>
      <c r="AT914" s="306"/>
      <c r="AU914" s="306"/>
      <c r="AV914" s="306"/>
      <c r="AW914" s="306"/>
      <c r="AX914" s="306"/>
      <c r="AY914">
        <f>COUNTA($C$914)</f>
        <v>1</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255</v>
      </c>
      <c r="AD943" s="262"/>
      <c r="AE943" s="262"/>
      <c r="AF943" s="262"/>
      <c r="AG943" s="262"/>
      <c r="AH943" s="330" t="s">
        <v>282</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75" customHeight="1" x14ac:dyDescent="0.15">
      <c r="A944" s="386">
        <v>1</v>
      </c>
      <c r="B944" s="386">
        <v>1</v>
      </c>
      <c r="C944" s="405" t="s">
        <v>739</v>
      </c>
      <c r="D944" s="400"/>
      <c r="E944" s="400"/>
      <c r="F944" s="400"/>
      <c r="G944" s="400"/>
      <c r="H944" s="400"/>
      <c r="I944" s="400"/>
      <c r="J944" s="401">
        <v>3010401037091</v>
      </c>
      <c r="K944" s="402"/>
      <c r="L944" s="402"/>
      <c r="M944" s="402"/>
      <c r="N944" s="402"/>
      <c r="O944" s="402"/>
      <c r="P944" s="406" t="s">
        <v>738</v>
      </c>
      <c r="Q944" s="302"/>
      <c r="R944" s="302"/>
      <c r="S944" s="302"/>
      <c r="T944" s="302"/>
      <c r="U944" s="302"/>
      <c r="V944" s="302"/>
      <c r="W944" s="302"/>
      <c r="X944" s="302"/>
      <c r="Y944" s="303">
        <v>89</v>
      </c>
      <c r="Z944" s="304"/>
      <c r="AA944" s="304"/>
      <c r="AB944" s="305"/>
      <c r="AC944" s="307" t="s">
        <v>290</v>
      </c>
      <c r="AD944" s="308"/>
      <c r="AE944" s="308"/>
      <c r="AF944" s="308"/>
      <c r="AG944" s="308"/>
      <c r="AH944" s="403">
        <v>1</v>
      </c>
      <c r="AI944" s="404"/>
      <c r="AJ944" s="404"/>
      <c r="AK944" s="404"/>
      <c r="AL944" s="311">
        <v>99.9</v>
      </c>
      <c r="AM944" s="312"/>
      <c r="AN944" s="312"/>
      <c r="AO944" s="313"/>
      <c r="AP944" s="306"/>
      <c r="AQ944" s="306"/>
      <c r="AR944" s="306"/>
      <c r="AS944" s="306"/>
      <c r="AT944" s="306"/>
      <c r="AU944" s="306"/>
      <c r="AV944" s="306"/>
      <c r="AW944" s="306"/>
      <c r="AX944" s="306"/>
      <c r="AY944">
        <f t="shared" si="120"/>
        <v>1</v>
      </c>
    </row>
    <row r="945" spans="1:51" ht="45" customHeight="1" x14ac:dyDescent="0.15">
      <c r="A945" s="386">
        <v>2</v>
      </c>
      <c r="B945" s="386">
        <v>1</v>
      </c>
      <c r="C945" s="405" t="s">
        <v>740</v>
      </c>
      <c r="D945" s="400"/>
      <c r="E945" s="400"/>
      <c r="F945" s="400"/>
      <c r="G945" s="400"/>
      <c r="H945" s="400"/>
      <c r="I945" s="400"/>
      <c r="J945" s="401">
        <v>6010405010463</v>
      </c>
      <c r="K945" s="402"/>
      <c r="L945" s="402"/>
      <c r="M945" s="402"/>
      <c r="N945" s="402"/>
      <c r="O945" s="402"/>
      <c r="P945" s="406" t="s">
        <v>741</v>
      </c>
      <c r="Q945" s="302"/>
      <c r="R945" s="302"/>
      <c r="S945" s="302"/>
      <c r="T945" s="302"/>
      <c r="U945" s="302"/>
      <c r="V945" s="302"/>
      <c r="W945" s="302"/>
      <c r="X945" s="302"/>
      <c r="Y945" s="303">
        <v>74</v>
      </c>
      <c r="Z945" s="304"/>
      <c r="AA945" s="304"/>
      <c r="AB945" s="305"/>
      <c r="AC945" s="307" t="s">
        <v>290</v>
      </c>
      <c r="AD945" s="308"/>
      <c r="AE945" s="308"/>
      <c r="AF945" s="308"/>
      <c r="AG945" s="308"/>
      <c r="AH945" s="403">
        <v>1</v>
      </c>
      <c r="AI945" s="404"/>
      <c r="AJ945" s="404"/>
      <c r="AK945" s="404"/>
      <c r="AL945" s="311">
        <v>100</v>
      </c>
      <c r="AM945" s="312"/>
      <c r="AN945" s="312"/>
      <c r="AO945" s="313"/>
      <c r="AP945" s="306"/>
      <c r="AQ945" s="306"/>
      <c r="AR945" s="306"/>
      <c r="AS945" s="306"/>
      <c r="AT945" s="306"/>
      <c r="AU945" s="306"/>
      <c r="AV945" s="306"/>
      <c r="AW945" s="306"/>
      <c r="AX945" s="306"/>
      <c r="AY945">
        <f>COUNTA($C$945)</f>
        <v>1</v>
      </c>
    </row>
    <row r="946" spans="1:51" ht="60" customHeight="1" x14ac:dyDescent="0.15">
      <c r="A946" s="386">
        <v>3</v>
      </c>
      <c r="B946" s="386">
        <v>1</v>
      </c>
      <c r="C946" s="405" t="s">
        <v>742</v>
      </c>
      <c r="D946" s="400"/>
      <c r="E946" s="400"/>
      <c r="F946" s="400"/>
      <c r="G946" s="400"/>
      <c r="H946" s="400"/>
      <c r="I946" s="400"/>
      <c r="J946" s="401">
        <v>5010901033596</v>
      </c>
      <c r="K946" s="402"/>
      <c r="L946" s="402"/>
      <c r="M946" s="402"/>
      <c r="N946" s="402"/>
      <c r="O946" s="402"/>
      <c r="P946" s="406" t="s">
        <v>743</v>
      </c>
      <c r="Q946" s="302"/>
      <c r="R946" s="302"/>
      <c r="S946" s="302"/>
      <c r="T946" s="302"/>
      <c r="U946" s="302"/>
      <c r="V946" s="302"/>
      <c r="W946" s="302"/>
      <c r="X946" s="302"/>
      <c r="Y946" s="303">
        <v>70</v>
      </c>
      <c r="Z946" s="304"/>
      <c r="AA946" s="304"/>
      <c r="AB946" s="305"/>
      <c r="AC946" s="307" t="s">
        <v>291</v>
      </c>
      <c r="AD946" s="308"/>
      <c r="AE946" s="308"/>
      <c r="AF946" s="308"/>
      <c r="AG946" s="308"/>
      <c r="AH946" s="309">
        <v>1</v>
      </c>
      <c r="AI946" s="310"/>
      <c r="AJ946" s="310"/>
      <c r="AK946" s="310"/>
      <c r="AL946" s="311">
        <v>100</v>
      </c>
      <c r="AM946" s="312"/>
      <c r="AN946" s="312"/>
      <c r="AO946" s="313"/>
      <c r="AP946" s="306"/>
      <c r="AQ946" s="306"/>
      <c r="AR946" s="306"/>
      <c r="AS946" s="306"/>
      <c r="AT946" s="306"/>
      <c r="AU946" s="306"/>
      <c r="AV946" s="306"/>
      <c r="AW946" s="306"/>
      <c r="AX946" s="306"/>
      <c r="AY946">
        <f>COUNTA($C$946)</f>
        <v>1</v>
      </c>
    </row>
    <row r="947" spans="1:51" ht="45" customHeight="1" x14ac:dyDescent="0.15">
      <c r="A947" s="386">
        <v>4</v>
      </c>
      <c r="B947" s="386">
        <v>1</v>
      </c>
      <c r="C947" s="405" t="s">
        <v>744</v>
      </c>
      <c r="D947" s="400"/>
      <c r="E947" s="400"/>
      <c r="F947" s="400"/>
      <c r="G947" s="400"/>
      <c r="H947" s="400"/>
      <c r="I947" s="400"/>
      <c r="J947" s="401">
        <v>2010001016851</v>
      </c>
      <c r="K947" s="402"/>
      <c r="L947" s="402"/>
      <c r="M947" s="402"/>
      <c r="N947" s="402"/>
      <c r="O947" s="402"/>
      <c r="P947" s="406" t="s">
        <v>745</v>
      </c>
      <c r="Q947" s="302"/>
      <c r="R947" s="302"/>
      <c r="S947" s="302"/>
      <c r="T947" s="302"/>
      <c r="U947" s="302"/>
      <c r="V947" s="302"/>
      <c r="W947" s="302"/>
      <c r="X947" s="302"/>
      <c r="Y947" s="303">
        <v>45</v>
      </c>
      <c r="Z947" s="304"/>
      <c r="AA947" s="304"/>
      <c r="AB947" s="305"/>
      <c r="AC947" s="307" t="s">
        <v>290</v>
      </c>
      <c r="AD947" s="308"/>
      <c r="AE947" s="308"/>
      <c r="AF947" s="308"/>
      <c r="AG947" s="308"/>
      <c r="AH947" s="309">
        <v>1</v>
      </c>
      <c r="AI947" s="310"/>
      <c r="AJ947" s="310"/>
      <c r="AK947" s="310"/>
      <c r="AL947" s="311">
        <v>100</v>
      </c>
      <c r="AM947" s="312"/>
      <c r="AN947" s="312"/>
      <c r="AO947" s="313"/>
      <c r="AP947" s="306"/>
      <c r="AQ947" s="306"/>
      <c r="AR947" s="306"/>
      <c r="AS947" s="306"/>
      <c r="AT947" s="306"/>
      <c r="AU947" s="306"/>
      <c r="AV947" s="306"/>
      <c r="AW947" s="306"/>
      <c r="AX947" s="306"/>
      <c r="AY947">
        <f>COUNTA($C$947)</f>
        <v>1</v>
      </c>
    </row>
    <row r="948" spans="1:51" ht="30.75" customHeight="1" x14ac:dyDescent="0.15">
      <c r="A948" s="386">
        <v>5</v>
      </c>
      <c r="B948" s="386">
        <v>1</v>
      </c>
      <c r="C948" s="405" t="s">
        <v>746</v>
      </c>
      <c r="D948" s="400"/>
      <c r="E948" s="400"/>
      <c r="F948" s="400"/>
      <c r="G948" s="400"/>
      <c r="H948" s="400"/>
      <c r="I948" s="400"/>
      <c r="J948" s="401">
        <v>7050001010763</v>
      </c>
      <c r="K948" s="402"/>
      <c r="L948" s="402"/>
      <c r="M948" s="402"/>
      <c r="N948" s="402"/>
      <c r="O948" s="402"/>
      <c r="P948" s="406" t="s">
        <v>747</v>
      </c>
      <c r="Q948" s="302"/>
      <c r="R948" s="302"/>
      <c r="S948" s="302"/>
      <c r="T948" s="302"/>
      <c r="U948" s="302"/>
      <c r="V948" s="302"/>
      <c r="W948" s="302"/>
      <c r="X948" s="302"/>
      <c r="Y948" s="303">
        <v>42</v>
      </c>
      <c r="Z948" s="304"/>
      <c r="AA948" s="304"/>
      <c r="AB948" s="305"/>
      <c r="AC948" s="307" t="s">
        <v>286</v>
      </c>
      <c r="AD948" s="308"/>
      <c r="AE948" s="308"/>
      <c r="AF948" s="308"/>
      <c r="AG948" s="308"/>
      <c r="AH948" s="309">
        <v>1</v>
      </c>
      <c r="AI948" s="310"/>
      <c r="AJ948" s="310"/>
      <c r="AK948" s="310"/>
      <c r="AL948" s="311">
        <v>99.47</v>
      </c>
      <c r="AM948" s="312"/>
      <c r="AN948" s="312"/>
      <c r="AO948" s="313"/>
      <c r="AP948" s="306"/>
      <c r="AQ948" s="306"/>
      <c r="AR948" s="306"/>
      <c r="AS948" s="306"/>
      <c r="AT948" s="306"/>
      <c r="AU948" s="306"/>
      <c r="AV948" s="306"/>
      <c r="AW948" s="306"/>
      <c r="AX948" s="306"/>
      <c r="AY948">
        <f>COUNTA($C$948)</f>
        <v>1</v>
      </c>
    </row>
    <row r="949" spans="1:51" ht="45" customHeight="1" x14ac:dyDescent="0.15">
      <c r="A949" s="386">
        <v>6</v>
      </c>
      <c r="B949" s="386">
        <v>1</v>
      </c>
      <c r="C949" s="405" t="s">
        <v>748</v>
      </c>
      <c r="D949" s="400"/>
      <c r="E949" s="400"/>
      <c r="F949" s="400"/>
      <c r="G949" s="400"/>
      <c r="H949" s="400"/>
      <c r="I949" s="400"/>
      <c r="J949" s="401">
        <v>3120001056860</v>
      </c>
      <c r="K949" s="402"/>
      <c r="L949" s="402"/>
      <c r="M949" s="402"/>
      <c r="N949" s="402"/>
      <c r="O949" s="402"/>
      <c r="P949" s="406" t="s">
        <v>749</v>
      </c>
      <c r="Q949" s="302"/>
      <c r="R949" s="302"/>
      <c r="S949" s="302"/>
      <c r="T949" s="302"/>
      <c r="U949" s="302"/>
      <c r="V949" s="302"/>
      <c r="W949" s="302"/>
      <c r="X949" s="302"/>
      <c r="Y949" s="303">
        <v>40</v>
      </c>
      <c r="Z949" s="304"/>
      <c r="AA949" s="304"/>
      <c r="AB949" s="305"/>
      <c r="AC949" s="307" t="s">
        <v>290</v>
      </c>
      <c r="AD949" s="308"/>
      <c r="AE949" s="308"/>
      <c r="AF949" s="308"/>
      <c r="AG949" s="308"/>
      <c r="AH949" s="309">
        <v>1</v>
      </c>
      <c r="AI949" s="310"/>
      <c r="AJ949" s="310"/>
      <c r="AK949" s="310"/>
      <c r="AL949" s="311">
        <v>99.207433725061506</v>
      </c>
      <c r="AM949" s="312"/>
      <c r="AN949" s="312"/>
      <c r="AO949" s="313"/>
      <c r="AP949" s="306"/>
      <c r="AQ949" s="306"/>
      <c r="AR949" s="306"/>
      <c r="AS949" s="306"/>
      <c r="AT949" s="306"/>
      <c r="AU949" s="306"/>
      <c r="AV949" s="306"/>
      <c r="AW949" s="306"/>
      <c r="AX949" s="306"/>
      <c r="AY949">
        <f>COUNTA($C$949)</f>
        <v>1</v>
      </c>
    </row>
    <row r="950" spans="1:51" ht="60" customHeight="1" x14ac:dyDescent="0.15">
      <c r="A950" s="386">
        <v>7</v>
      </c>
      <c r="B950" s="386">
        <v>1</v>
      </c>
      <c r="C950" s="405" t="s">
        <v>750</v>
      </c>
      <c r="D950" s="400"/>
      <c r="E950" s="400"/>
      <c r="F950" s="400"/>
      <c r="G950" s="400"/>
      <c r="H950" s="400"/>
      <c r="I950" s="400"/>
      <c r="J950" s="401">
        <v>5180001035980</v>
      </c>
      <c r="K950" s="402"/>
      <c r="L950" s="402"/>
      <c r="M950" s="402"/>
      <c r="N950" s="402"/>
      <c r="O950" s="402"/>
      <c r="P950" s="406" t="s">
        <v>751</v>
      </c>
      <c r="Q950" s="302"/>
      <c r="R950" s="302"/>
      <c r="S950" s="302"/>
      <c r="T950" s="302"/>
      <c r="U950" s="302"/>
      <c r="V950" s="302"/>
      <c r="W950" s="302"/>
      <c r="X950" s="302"/>
      <c r="Y950" s="303">
        <v>38</v>
      </c>
      <c r="Z950" s="304"/>
      <c r="AA950" s="304"/>
      <c r="AB950" s="305"/>
      <c r="AC950" s="307" t="s">
        <v>291</v>
      </c>
      <c r="AD950" s="308"/>
      <c r="AE950" s="308"/>
      <c r="AF950" s="308"/>
      <c r="AG950" s="308"/>
      <c r="AH950" s="309">
        <v>1</v>
      </c>
      <c r="AI950" s="310"/>
      <c r="AJ950" s="310"/>
      <c r="AK950" s="310"/>
      <c r="AL950" s="311">
        <v>100</v>
      </c>
      <c r="AM950" s="312"/>
      <c r="AN950" s="312"/>
      <c r="AO950" s="313"/>
      <c r="AP950" s="306"/>
      <c r="AQ950" s="306"/>
      <c r="AR950" s="306"/>
      <c r="AS950" s="306"/>
      <c r="AT950" s="306"/>
      <c r="AU950" s="306"/>
      <c r="AV950" s="306"/>
      <c r="AW950" s="306"/>
      <c r="AX950" s="306"/>
      <c r="AY950">
        <f>COUNTA($C$950)</f>
        <v>1</v>
      </c>
    </row>
    <row r="951" spans="1:51" ht="30" customHeight="1" x14ac:dyDescent="0.15">
      <c r="A951" s="386">
        <v>8</v>
      </c>
      <c r="B951" s="386">
        <v>1</v>
      </c>
      <c r="C951" s="405" t="s">
        <v>752</v>
      </c>
      <c r="D951" s="400"/>
      <c r="E951" s="400"/>
      <c r="F951" s="400"/>
      <c r="G951" s="400"/>
      <c r="H951" s="400"/>
      <c r="I951" s="400"/>
      <c r="J951" s="401">
        <v>7020005011554</v>
      </c>
      <c r="K951" s="402"/>
      <c r="L951" s="402"/>
      <c r="M951" s="402"/>
      <c r="N951" s="402"/>
      <c r="O951" s="402"/>
      <c r="P951" s="406" t="s">
        <v>753</v>
      </c>
      <c r="Q951" s="302"/>
      <c r="R951" s="302"/>
      <c r="S951" s="302"/>
      <c r="T951" s="302"/>
      <c r="U951" s="302"/>
      <c r="V951" s="302"/>
      <c r="W951" s="302"/>
      <c r="X951" s="302"/>
      <c r="Y951" s="303">
        <v>30</v>
      </c>
      <c r="Z951" s="304"/>
      <c r="AA951" s="304"/>
      <c r="AB951" s="305"/>
      <c r="AC951" s="307" t="s">
        <v>290</v>
      </c>
      <c r="AD951" s="308"/>
      <c r="AE951" s="308"/>
      <c r="AF951" s="308"/>
      <c r="AG951" s="308"/>
      <c r="AH951" s="309">
        <v>1</v>
      </c>
      <c r="AI951" s="310"/>
      <c r="AJ951" s="310"/>
      <c r="AK951" s="310"/>
      <c r="AL951" s="311">
        <v>100</v>
      </c>
      <c r="AM951" s="312"/>
      <c r="AN951" s="312"/>
      <c r="AO951" s="313"/>
      <c r="AP951" s="306"/>
      <c r="AQ951" s="306"/>
      <c r="AR951" s="306"/>
      <c r="AS951" s="306"/>
      <c r="AT951" s="306"/>
      <c r="AU951" s="306"/>
      <c r="AV951" s="306"/>
      <c r="AW951" s="306"/>
      <c r="AX951" s="306"/>
      <c r="AY951">
        <f>COUNTA($C$951)</f>
        <v>1</v>
      </c>
    </row>
    <row r="952" spans="1:51" ht="60" customHeight="1" x14ac:dyDescent="0.15">
      <c r="A952" s="386">
        <v>9</v>
      </c>
      <c r="B952" s="386">
        <v>1</v>
      </c>
      <c r="C952" s="405" t="s">
        <v>754</v>
      </c>
      <c r="D952" s="400"/>
      <c r="E952" s="400"/>
      <c r="F952" s="400"/>
      <c r="G952" s="400"/>
      <c r="H952" s="400"/>
      <c r="I952" s="400"/>
      <c r="J952" s="401">
        <v>4010405000185</v>
      </c>
      <c r="K952" s="402"/>
      <c r="L952" s="402"/>
      <c r="M952" s="402"/>
      <c r="N952" s="402"/>
      <c r="O952" s="402"/>
      <c r="P952" s="406" t="s">
        <v>755</v>
      </c>
      <c r="Q952" s="302"/>
      <c r="R952" s="302"/>
      <c r="S952" s="302"/>
      <c r="T952" s="302"/>
      <c r="U952" s="302"/>
      <c r="V952" s="302"/>
      <c r="W952" s="302"/>
      <c r="X952" s="302"/>
      <c r="Y952" s="303">
        <v>26</v>
      </c>
      <c r="Z952" s="304"/>
      <c r="AA952" s="304"/>
      <c r="AB952" s="305"/>
      <c r="AC952" s="307" t="s">
        <v>290</v>
      </c>
      <c r="AD952" s="308"/>
      <c r="AE952" s="308"/>
      <c r="AF952" s="308"/>
      <c r="AG952" s="308"/>
      <c r="AH952" s="309">
        <v>1</v>
      </c>
      <c r="AI952" s="310"/>
      <c r="AJ952" s="310"/>
      <c r="AK952" s="310"/>
      <c r="AL952" s="311">
        <v>100</v>
      </c>
      <c r="AM952" s="312"/>
      <c r="AN952" s="312"/>
      <c r="AO952" s="313"/>
      <c r="AP952" s="306"/>
      <c r="AQ952" s="306"/>
      <c r="AR952" s="306"/>
      <c r="AS952" s="306"/>
      <c r="AT952" s="306"/>
      <c r="AU952" s="306"/>
      <c r="AV952" s="306"/>
      <c r="AW952" s="306"/>
      <c r="AX952" s="306"/>
      <c r="AY952">
        <f>COUNTA($C$952)</f>
        <v>1</v>
      </c>
    </row>
    <row r="953" spans="1:51" ht="45" customHeight="1" x14ac:dyDescent="0.15">
      <c r="A953" s="386">
        <v>10</v>
      </c>
      <c r="B953" s="386">
        <v>1</v>
      </c>
      <c r="C953" s="405" t="s">
        <v>756</v>
      </c>
      <c r="D953" s="400"/>
      <c r="E953" s="400"/>
      <c r="F953" s="400"/>
      <c r="G953" s="400"/>
      <c r="H953" s="400"/>
      <c r="I953" s="400"/>
      <c r="J953" s="401">
        <v>7010001042703</v>
      </c>
      <c r="K953" s="402"/>
      <c r="L953" s="402"/>
      <c r="M953" s="402"/>
      <c r="N953" s="402"/>
      <c r="O953" s="402"/>
      <c r="P953" s="406" t="s">
        <v>757</v>
      </c>
      <c r="Q953" s="302"/>
      <c r="R953" s="302"/>
      <c r="S953" s="302"/>
      <c r="T953" s="302"/>
      <c r="U953" s="302"/>
      <c r="V953" s="302"/>
      <c r="W953" s="302"/>
      <c r="X953" s="302"/>
      <c r="Y953" s="303">
        <v>26</v>
      </c>
      <c r="Z953" s="304"/>
      <c r="AA953" s="304"/>
      <c r="AB953" s="305"/>
      <c r="AC953" s="307" t="s">
        <v>291</v>
      </c>
      <c r="AD953" s="308"/>
      <c r="AE953" s="308"/>
      <c r="AF953" s="308"/>
      <c r="AG953" s="308"/>
      <c r="AH953" s="309">
        <v>1</v>
      </c>
      <c r="AI953" s="310"/>
      <c r="AJ953" s="310"/>
      <c r="AK953" s="310"/>
      <c r="AL953" s="311">
        <v>99.9</v>
      </c>
      <c r="AM953" s="312"/>
      <c r="AN953" s="312"/>
      <c r="AO953" s="313"/>
      <c r="AP953" s="306"/>
      <c r="AQ953" s="306"/>
      <c r="AR953" s="306"/>
      <c r="AS953" s="306"/>
      <c r="AT953" s="306"/>
      <c r="AU953" s="306"/>
      <c r="AV953" s="306"/>
      <c r="AW953" s="306"/>
      <c r="AX953" s="306"/>
      <c r="AY953">
        <f>COUNTA($C$953)</f>
        <v>1</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255</v>
      </c>
      <c r="AD976" s="262"/>
      <c r="AE976" s="262"/>
      <c r="AF976" s="262"/>
      <c r="AG976" s="262"/>
      <c r="AH976" s="330" t="s">
        <v>282</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1</v>
      </c>
    </row>
    <row r="977" spans="1:51" ht="30" customHeight="1" x14ac:dyDescent="0.15">
      <c r="A977" s="386">
        <v>1</v>
      </c>
      <c r="B977" s="386">
        <v>1</v>
      </c>
      <c r="C977" s="400" t="s">
        <v>692</v>
      </c>
      <c r="D977" s="400"/>
      <c r="E977" s="400"/>
      <c r="F977" s="400"/>
      <c r="G977" s="400"/>
      <c r="H977" s="400"/>
      <c r="I977" s="400"/>
      <c r="J977" s="401">
        <v>8050005005206</v>
      </c>
      <c r="K977" s="402"/>
      <c r="L977" s="402"/>
      <c r="M977" s="402"/>
      <c r="N977" s="402"/>
      <c r="O977" s="402"/>
      <c r="P977" s="302" t="s">
        <v>695</v>
      </c>
      <c r="Q977" s="302"/>
      <c r="R977" s="302"/>
      <c r="S977" s="302"/>
      <c r="T977" s="302"/>
      <c r="U977" s="302"/>
      <c r="V977" s="302"/>
      <c r="W977" s="302"/>
      <c r="X977" s="302"/>
      <c r="Y977" s="303">
        <v>312</v>
      </c>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1</v>
      </c>
    </row>
    <row r="978" spans="1:51" ht="30" customHeight="1" x14ac:dyDescent="0.15">
      <c r="A978" s="386">
        <v>2</v>
      </c>
      <c r="B978" s="386">
        <v>1</v>
      </c>
      <c r="C978" s="400" t="s">
        <v>693</v>
      </c>
      <c r="D978" s="400"/>
      <c r="E978" s="400"/>
      <c r="F978" s="400"/>
      <c r="G978" s="400"/>
      <c r="H978" s="400"/>
      <c r="I978" s="400"/>
      <c r="J978" s="401">
        <v>9050005005205</v>
      </c>
      <c r="K978" s="402"/>
      <c r="L978" s="402"/>
      <c r="M978" s="402"/>
      <c r="N978" s="402"/>
      <c r="O978" s="402"/>
      <c r="P978" s="302" t="s">
        <v>696</v>
      </c>
      <c r="Q978" s="302"/>
      <c r="R978" s="302"/>
      <c r="S978" s="302"/>
      <c r="T978" s="302"/>
      <c r="U978" s="302"/>
      <c r="V978" s="302"/>
      <c r="W978" s="302"/>
      <c r="X978" s="302"/>
      <c r="Y978" s="303">
        <v>275</v>
      </c>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1</v>
      </c>
    </row>
    <row r="979" spans="1:51" ht="30" customHeight="1" x14ac:dyDescent="0.15">
      <c r="A979" s="386">
        <v>3</v>
      </c>
      <c r="B979" s="386">
        <v>1</v>
      </c>
      <c r="C979" s="405" t="s">
        <v>694</v>
      </c>
      <c r="D979" s="400"/>
      <c r="E979" s="400"/>
      <c r="F979" s="400"/>
      <c r="G979" s="400"/>
      <c r="H979" s="400"/>
      <c r="I979" s="400"/>
      <c r="J979" s="401">
        <v>5012405001732</v>
      </c>
      <c r="K979" s="402"/>
      <c r="L979" s="402"/>
      <c r="M979" s="402"/>
      <c r="N979" s="402"/>
      <c r="O979" s="402"/>
      <c r="P979" s="406" t="s">
        <v>697</v>
      </c>
      <c r="Q979" s="302"/>
      <c r="R979" s="302"/>
      <c r="S979" s="302"/>
      <c r="T979" s="302"/>
      <c r="U979" s="302"/>
      <c r="V979" s="302"/>
      <c r="W979" s="302"/>
      <c r="X979" s="302"/>
      <c r="Y979" s="303">
        <v>95</v>
      </c>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1</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255</v>
      </c>
      <c r="AD1009" s="262"/>
      <c r="AE1009" s="262"/>
      <c r="AF1009" s="262"/>
      <c r="AG1009" s="262"/>
      <c r="AH1009" s="330" t="s">
        <v>282</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1</v>
      </c>
    </row>
    <row r="1010" spans="1:51" ht="30" customHeight="1" x14ac:dyDescent="0.15">
      <c r="A1010" s="386">
        <v>1</v>
      </c>
      <c r="B1010" s="386">
        <v>1</v>
      </c>
      <c r="C1010" s="405" t="s">
        <v>758</v>
      </c>
      <c r="D1010" s="400"/>
      <c r="E1010" s="400"/>
      <c r="F1010" s="400"/>
      <c r="G1010" s="400"/>
      <c r="H1010" s="400"/>
      <c r="I1010" s="400"/>
      <c r="J1010" s="401">
        <v>5011101020526</v>
      </c>
      <c r="K1010" s="402"/>
      <c r="L1010" s="402"/>
      <c r="M1010" s="402"/>
      <c r="N1010" s="402"/>
      <c r="O1010" s="402"/>
      <c r="P1010" s="406" t="s">
        <v>759</v>
      </c>
      <c r="Q1010" s="302"/>
      <c r="R1010" s="302"/>
      <c r="S1010" s="302"/>
      <c r="T1010" s="302"/>
      <c r="U1010" s="302"/>
      <c r="V1010" s="302"/>
      <c r="W1010" s="302"/>
      <c r="X1010" s="302"/>
      <c r="Y1010" s="303">
        <v>75</v>
      </c>
      <c r="Z1010" s="304"/>
      <c r="AA1010" s="304"/>
      <c r="AB1010" s="305"/>
      <c r="AC1010" s="307" t="s">
        <v>290</v>
      </c>
      <c r="AD1010" s="308"/>
      <c r="AE1010" s="308"/>
      <c r="AF1010" s="308"/>
      <c r="AG1010" s="308"/>
      <c r="AH1010" s="403">
        <v>1</v>
      </c>
      <c r="AI1010" s="404"/>
      <c r="AJ1010" s="404"/>
      <c r="AK1010" s="404"/>
      <c r="AL1010" s="311">
        <v>99.889624724061804</v>
      </c>
      <c r="AM1010" s="312"/>
      <c r="AN1010" s="312"/>
      <c r="AO1010" s="313"/>
      <c r="AP1010" s="306"/>
      <c r="AQ1010" s="306"/>
      <c r="AR1010" s="306"/>
      <c r="AS1010" s="306"/>
      <c r="AT1010" s="306"/>
      <c r="AU1010" s="306"/>
      <c r="AV1010" s="306"/>
      <c r="AW1010" s="306"/>
      <c r="AX1010" s="306"/>
      <c r="AY1010">
        <f t="shared" si="122"/>
        <v>1</v>
      </c>
    </row>
    <row r="1011" spans="1:51" ht="30" customHeight="1" x14ac:dyDescent="0.15">
      <c r="A1011" s="386">
        <v>2</v>
      </c>
      <c r="B1011" s="386">
        <v>1</v>
      </c>
      <c r="C1011" s="405" t="s">
        <v>760</v>
      </c>
      <c r="D1011" s="400"/>
      <c r="E1011" s="400"/>
      <c r="F1011" s="400"/>
      <c r="G1011" s="400"/>
      <c r="H1011" s="400"/>
      <c r="I1011" s="400"/>
      <c r="J1011" s="401">
        <v>5010005007398</v>
      </c>
      <c r="K1011" s="402"/>
      <c r="L1011" s="402"/>
      <c r="M1011" s="402"/>
      <c r="N1011" s="402"/>
      <c r="O1011" s="402"/>
      <c r="P1011" s="406" t="s">
        <v>761</v>
      </c>
      <c r="Q1011" s="302"/>
      <c r="R1011" s="302"/>
      <c r="S1011" s="302"/>
      <c r="T1011" s="302"/>
      <c r="U1011" s="302"/>
      <c r="V1011" s="302"/>
      <c r="W1011" s="302"/>
      <c r="X1011" s="302"/>
      <c r="Y1011" s="303">
        <v>60</v>
      </c>
      <c r="Z1011" s="304"/>
      <c r="AA1011" s="304"/>
      <c r="AB1011" s="305"/>
      <c r="AC1011" s="307" t="s">
        <v>293</v>
      </c>
      <c r="AD1011" s="308"/>
      <c r="AE1011" s="308"/>
      <c r="AF1011" s="308"/>
      <c r="AG1011" s="308"/>
      <c r="AH1011" s="403">
        <v>1</v>
      </c>
      <c r="AI1011" s="404"/>
      <c r="AJ1011" s="404"/>
      <c r="AK1011" s="404"/>
      <c r="AL1011" s="311">
        <v>100</v>
      </c>
      <c r="AM1011" s="312"/>
      <c r="AN1011" s="312"/>
      <c r="AO1011" s="313"/>
      <c r="AP1011" s="306"/>
      <c r="AQ1011" s="306"/>
      <c r="AR1011" s="306"/>
      <c r="AS1011" s="306"/>
      <c r="AT1011" s="306"/>
      <c r="AU1011" s="306"/>
      <c r="AV1011" s="306"/>
      <c r="AW1011" s="306"/>
      <c r="AX1011" s="306"/>
      <c r="AY1011">
        <f>COUNTA($C$1011)</f>
        <v>1</v>
      </c>
    </row>
    <row r="1012" spans="1:51" ht="30" customHeight="1" x14ac:dyDescent="0.15">
      <c r="A1012" s="386">
        <v>3</v>
      </c>
      <c r="B1012" s="386">
        <v>1</v>
      </c>
      <c r="C1012" s="405" t="s">
        <v>762</v>
      </c>
      <c r="D1012" s="400"/>
      <c r="E1012" s="400"/>
      <c r="F1012" s="400"/>
      <c r="G1012" s="400"/>
      <c r="H1012" s="400"/>
      <c r="I1012" s="400"/>
      <c r="J1012" s="401">
        <v>6010005030663</v>
      </c>
      <c r="K1012" s="402"/>
      <c r="L1012" s="402"/>
      <c r="M1012" s="402"/>
      <c r="N1012" s="402"/>
      <c r="O1012" s="402"/>
      <c r="P1012" s="406" t="s">
        <v>763</v>
      </c>
      <c r="Q1012" s="302"/>
      <c r="R1012" s="302"/>
      <c r="S1012" s="302"/>
      <c r="T1012" s="302"/>
      <c r="U1012" s="302"/>
      <c r="V1012" s="302"/>
      <c r="W1012" s="302"/>
      <c r="X1012" s="302"/>
      <c r="Y1012" s="303">
        <v>32</v>
      </c>
      <c r="Z1012" s="304"/>
      <c r="AA1012" s="304"/>
      <c r="AB1012" s="305"/>
      <c r="AC1012" s="307" t="s">
        <v>293</v>
      </c>
      <c r="AD1012" s="308"/>
      <c r="AE1012" s="308"/>
      <c r="AF1012" s="308"/>
      <c r="AG1012" s="308"/>
      <c r="AH1012" s="309">
        <v>1</v>
      </c>
      <c r="AI1012" s="310"/>
      <c r="AJ1012" s="310"/>
      <c r="AK1012" s="310"/>
      <c r="AL1012" s="311">
        <v>100</v>
      </c>
      <c r="AM1012" s="312"/>
      <c r="AN1012" s="312"/>
      <c r="AO1012" s="313"/>
      <c r="AP1012" s="306"/>
      <c r="AQ1012" s="306"/>
      <c r="AR1012" s="306"/>
      <c r="AS1012" s="306"/>
      <c r="AT1012" s="306"/>
      <c r="AU1012" s="306"/>
      <c r="AV1012" s="306"/>
      <c r="AW1012" s="306"/>
      <c r="AX1012" s="306"/>
      <c r="AY1012">
        <f>COUNTA($C$1012)</f>
        <v>1</v>
      </c>
    </row>
    <row r="1013" spans="1:51" ht="30" customHeight="1" x14ac:dyDescent="0.15">
      <c r="A1013" s="386">
        <v>4</v>
      </c>
      <c r="B1013" s="386">
        <v>1</v>
      </c>
      <c r="C1013" s="405" t="s">
        <v>764</v>
      </c>
      <c r="D1013" s="400"/>
      <c r="E1013" s="400"/>
      <c r="F1013" s="400"/>
      <c r="G1013" s="400"/>
      <c r="H1013" s="400"/>
      <c r="I1013" s="400"/>
      <c r="J1013" s="401">
        <v>1030005007111</v>
      </c>
      <c r="K1013" s="402"/>
      <c r="L1013" s="402"/>
      <c r="M1013" s="402"/>
      <c r="N1013" s="402"/>
      <c r="O1013" s="402"/>
      <c r="P1013" s="406" t="s">
        <v>765</v>
      </c>
      <c r="Q1013" s="302"/>
      <c r="R1013" s="302"/>
      <c r="S1013" s="302"/>
      <c r="T1013" s="302"/>
      <c r="U1013" s="302"/>
      <c r="V1013" s="302"/>
      <c r="W1013" s="302"/>
      <c r="X1013" s="302"/>
      <c r="Y1013" s="303">
        <v>31</v>
      </c>
      <c r="Z1013" s="304"/>
      <c r="AA1013" s="304"/>
      <c r="AB1013" s="305"/>
      <c r="AC1013" s="307" t="s">
        <v>293</v>
      </c>
      <c r="AD1013" s="308"/>
      <c r="AE1013" s="308"/>
      <c r="AF1013" s="308"/>
      <c r="AG1013" s="308"/>
      <c r="AH1013" s="309">
        <v>1</v>
      </c>
      <c r="AI1013" s="310"/>
      <c r="AJ1013" s="310"/>
      <c r="AK1013" s="310"/>
      <c r="AL1013" s="311">
        <v>100</v>
      </c>
      <c r="AM1013" s="312"/>
      <c r="AN1013" s="312"/>
      <c r="AO1013" s="313"/>
      <c r="AP1013" s="306"/>
      <c r="AQ1013" s="306"/>
      <c r="AR1013" s="306"/>
      <c r="AS1013" s="306"/>
      <c r="AT1013" s="306"/>
      <c r="AU1013" s="306"/>
      <c r="AV1013" s="306"/>
      <c r="AW1013" s="306"/>
      <c r="AX1013" s="306"/>
      <c r="AY1013">
        <f>COUNTA($C$1013)</f>
        <v>1</v>
      </c>
    </row>
    <row r="1014" spans="1:51" ht="30" customHeight="1" x14ac:dyDescent="0.15">
      <c r="A1014" s="386">
        <v>5</v>
      </c>
      <c r="B1014" s="386">
        <v>1</v>
      </c>
      <c r="C1014" s="405" t="s">
        <v>766</v>
      </c>
      <c r="D1014" s="400"/>
      <c r="E1014" s="400"/>
      <c r="F1014" s="400"/>
      <c r="G1014" s="400"/>
      <c r="H1014" s="400"/>
      <c r="I1014" s="400"/>
      <c r="J1014" s="401">
        <v>7010005016554</v>
      </c>
      <c r="K1014" s="402"/>
      <c r="L1014" s="402"/>
      <c r="M1014" s="402"/>
      <c r="N1014" s="402"/>
      <c r="O1014" s="402"/>
      <c r="P1014" s="406" t="s">
        <v>767</v>
      </c>
      <c r="Q1014" s="302"/>
      <c r="R1014" s="302"/>
      <c r="S1014" s="302"/>
      <c r="T1014" s="302"/>
      <c r="U1014" s="302"/>
      <c r="V1014" s="302"/>
      <c r="W1014" s="302"/>
      <c r="X1014" s="302"/>
      <c r="Y1014" s="303">
        <v>30</v>
      </c>
      <c r="Z1014" s="304"/>
      <c r="AA1014" s="304"/>
      <c r="AB1014" s="305"/>
      <c r="AC1014" s="307" t="s">
        <v>290</v>
      </c>
      <c r="AD1014" s="308"/>
      <c r="AE1014" s="308"/>
      <c r="AF1014" s="308"/>
      <c r="AG1014" s="308"/>
      <c r="AH1014" s="309">
        <v>1</v>
      </c>
      <c r="AI1014" s="310"/>
      <c r="AJ1014" s="310"/>
      <c r="AK1014" s="310"/>
      <c r="AL1014" s="311">
        <v>98.131574815512593</v>
      </c>
      <c r="AM1014" s="312"/>
      <c r="AN1014" s="312"/>
      <c r="AO1014" s="313"/>
      <c r="AP1014" s="306"/>
      <c r="AQ1014" s="306"/>
      <c r="AR1014" s="306"/>
      <c r="AS1014" s="306"/>
      <c r="AT1014" s="306"/>
      <c r="AU1014" s="306"/>
      <c r="AV1014" s="306"/>
      <c r="AW1014" s="306"/>
      <c r="AX1014" s="306"/>
      <c r="AY1014">
        <f>COUNTA($C$1014)</f>
        <v>1</v>
      </c>
    </row>
    <row r="1015" spans="1:51" ht="30" customHeight="1" x14ac:dyDescent="0.15">
      <c r="A1015" s="386">
        <v>6</v>
      </c>
      <c r="B1015" s="386">
        <v>1</v>
      </c>
      <c r="C1015" s="405" t="s">
        <v>768</v>
      </c>
      <c r="D1015" s="400"/>
      <c r="E1015" s="400"/>
      <c r="F1015" s="400"/>
      <c r="G1015" s="400"/>
      <c r="H1015" s="400"/>
      <c r="I1015" s="400"/>
      <c r="J1015" s="401">
        <v>8010401114448</v>
      </c>
      <c r="K1015" s="402"/>
      <c r="L1015" s="402"/>
      <c r="M1015" s="402"/>
      <c r="N1015" s="402"/>
      <c r="O1015" s="402"/>
      <c r="P1015" s="406" t="s">
        <v>769</v>
      </c>
      <c r="Q1015" s="302"/>
      <c r="R1015" s="302"/>
      <c r="S1015" s="302"/>
      <c r="T1015" s="302"/>
      <c r="U1015" s="302"/>
      <c r="V1015" s="302"/>
      <c r="W1015" s="302"/>
      <c r="X1015" s="302"/>
      <c r="Y1015" s="303">
        <v>30</v>
      </c>
      <c r="Z1015" s="304"/>
      <c r="AA1015" s="304"/>
      <c r="AB1015" s="305"/>
      <c r="AC1015" s="307" t="s">
        <v>293</v>
      </c>
      <c r="AD1015" s="308"/>
      <c r="AE1015" s="308"/>
      <c r="AF1015" s="308"/>
      <c r="AG1015" s="308"/>
      <c r="AH1015" s="309">
        <v>1</v>
      </c>
      <c r="AI1015" s="310"/>
      <c r="AJ1015" s="310"/>
      <c r="AK1015" s="310"/>
      <c r="AL1015" s="311">
        <v>100</v>
      </c>
      <c r="AM1015" s="312"/>
      <c r="AN1015" s="312"/>
      <c r="AO1015" s="313"/>
      <c r="AP1015" s="306"/>
      <c r="AQ1015" s="306"/>
      <c r="AR1015" s="306"/>
      <c r="AS1015" s="306"/>
      <c r="AT1015" s="306"/>
      <c r="AU1015" s="306"/>
      <c r="AV1015" s="306"/>
      <c r="AW1015" s="306"/>
      <c r="AX1015" s="306"/>
      <c r="AY1015">
        <f>COUNTA($C$1015)</f>
        <v>1</v>
      </c>
    </row>
    <row r="1016" spans="1:51" ht="30" customHeight="1" x14ac:dyDescent="0.15">
      <c r="A1016" s="386">
        <v>7</v>
      </c>
      <c r="B1016" s="386">
        <v>1</v>
      </c>
      <c r="C1016" s="405" t="s">
        <v>770</v>
      </c>
      <c r="D1016" s="400"/>
      <c r="E1016" s="400"/>
      <c r="F1016" s="400"/>
      <c r="G1016" s="400"/>
      <c r="H1016" s="400"/>
      <c r="I1016" s="400"/>
      <c r="J1016" s="401">
        <v>1010705001547</v>
      </c>
      <c r="K1016" s="402"/>
      <c r="L1016" s="402"/>
      <c r="M1016" s="402"/>
      <c r="N1016" s="402"/>
      <c r="O1016" s="402"/>
      <c r="P1016" s="406" t="s">
        <v>771</v>
      </c>
      <c r="Q1016" s="302"/>
      <c r="R1016" s="302"/>
      <c r="S1016" s="302"/>
      <c r="T1016" s="302"/>
      <c r="U1016" s="302"/>
      <c r="V1016" s="302"/>
      <c r="W1016" s="302"/>
      <c r="X1016" s="302"/>
      <c r="Y1016" s="303">
        <v>22</v>
      </c>
      <c r="Z1016" s="304"/>
      <c r="AA1016" s="304"/>
      <c r="AB1016" s="305"/>
      <c r="AC1016" s="307" t="s">
        <v>290</v>
      </c>
      <c r="AD1016" s="308"/>
      <c r="AE1016" s="308"/>
      <c r="AF1016" s="308"/>
      <c r="AG1016" s="308"/>
      <c r="AH1016" s="309">
        <v>1</v>
      </c>
      <c r="AI1016" s="310"/>
      <c r="AJ1016" s="310"/>
      <c r="AK1016" s="310"/>
      <c r="AL1016" s="311">
        <v>98.080574548673994</v>
      </c>
      <c r="AM1016" s="312"/>
      <c r="AN1016" s="312"/>
      <c r="AO1016" s="313"/>
      <c r="AP1016" s="306"/>
      <c r="AQ1016" s="306"/>
      <c r="AR1016" s="306"/>
      <c r="AS1016" s="306"/>
      <c r="AT1016" s="306"/>
      <c r="AU1016" s="306"/>
      <c r="AV1016" s="306"/>
      <c r="AW1016" s="306"/>
      <c r="AX1016" s="306"/>
      <c r="AY1016">
        <f>COUNTA($C$1016)</f>
        <v>1</v>
      </c>
    </row>
    <row r="1017" spans="1:51" ht="30" customHeight="1" x14ac:dyDescent="0.15">
      <c r="A1017" s="386">
        <v>8</v>
      </c>
      <c r="B1017" s="386">
        <v>1</v>
      </c>
      <c r="C1017" s="405" t="s">
        <v>772</v>
      </c>
      <c r="D1017" s="400"/>
      <c r="E1017" s="400"/>
      <c r="F1017" s="400"/>
      <c r="G1017" s="400"/>
      <c r="H1017" s="400"/>
      <c r="I1017" s="400"/>
      <c r="J1017" s="401">
        <v>1010401065722</v>
      </c>
      <c r="K1017" s="402"/>
      <c r="L1017" s="402"/>
      <c r="M1017" s="402"/>
      <c r="N1017" s="402"/>
      <c r="O1017" s="402"/>
      <c r="P1017" s="406" t="s">
        <v>773</v>
      </c>
      <c r="Q1017" s="302"/>
      <c r="R1017" s="302"/>
      <c r="S1017" s="302"/>
      <c r="T1017" s="302"/>
      <c r="U1017" s="302"/>
      <c r="V1017" s="302"/>
      <c r="W1017" s="302"/>
      <c r="X1017" s="302"/>
      <c r="Y1017" s="303">
        <v>22</v>
      </c>
      <c r="Z1017" s="304"/>
      <c r="AA1017" s="304"/>
      <c r="AB1017" s="305"/>
      <c r="AC1017" s="307" t="s">
        <v>286</v>
      </c>
      <c r="AD1017" s="308"/>
      <c r="AE1017" s="308"/>
      <c r="AF1017" s="308"/>
      <c r="AG1017" s="308"/>
      <c r="AH1017" s="309">
        <v>1</v>
      </c>
      <c r="AI1017" s="310"/>
      <c r="AJ1017" s="310"/>
      <c r="AK1017" s="310"/>
      <c r="AL1017" s="311">
        <v>95.760550502863197</v>
      </c>
      <c r="AM1017" s="312"/>
      <c r="AN1017" s="312"/>
      <c r="AO1017" s="313"/>
      <c r="AP1017" s="306"/>
      <c r="AQ1017" s="306"/>
      <c r="AR1017" s="306"/>
      <c r="AS1017" s="306"/>
      <c r="AT1017" s="306"/>
      <c r="AU1017" s="306"/>
      <c r="AV1017" s="306"/>
      <c r="AW1017" s="306"/>
      <c r="AX1017" s="306"/>
      <c r="AY1017">
        <f>COUNTA($C$1017)</f>
        <v>1</v>
      </c>
    </row>
    <row r="1018" spans="1:51" ht="30" customHeight="1" x14ac:dyDescent="0.15">
      <c r="A1018" s="386">
        <v>9</v>
      </c>
      <c r="B1018" s="386">
        <v>1</v>
      </c>
      <c r="C1018" s="405" t="s">
        <v>774</v>
      </c>
      <c r="D1018" s="400"/>
      <c r="E1018" s="400"/>
      <c r="F1018" s="400"/>
      <c r="G1018" s="400"/>
      <c r="H1018" s="400"/>
      <c r="I1018" s="400"/>
      <c r="J1018" s="401">
        <v>5240001003072</v>
      </c>
      <c r="K1018" s="402"/>
      <c r="L1018" s="402"/>
      <c r="M1018" s="402"/>
      <c r="N1018" s="402"/>
      <c r="O1018" s="402"/>
      <c r="P1018" s="406" t="s">
        <v>775</v>
      </c>
      <c r="Q1018" s="302"/>
      <c r="R1018" s="302"/>
      <c r="S1018" s="302"/>
      <c r="T1018" s="302"/>
      <c r="U1018" s="302"/>
      <c r="V1018" s="302"/>
      <c r="W1018" s="302"/>
      <c r="X1018" s="302"/>
      <c r="Y1018" s="303">
        <v>20</v>
      </c>
      <c r="Z1018" s="304"/>
      <c r="AA1018" s="304"/>
      <c r="AB1018" s="305"/>
      <c r="AC1018" s="307" t="s">
        <v>286</v>
      </c>
      <c r="AD1018" s="308"/>
      <c r="AE1018" s="308"/>
      <c r="AF1018" s="308"/>
      <c r="AG1018" s="308"/>
      <c r="AH1018" s="309">
        <v>1</v>
      </c>
      <c r="AI1018" s="310"/>
      <c r="AJ1018" s="310"/>
      <c r="AK1018" s="310"/>
      <c r="AL1018" s="311">
        <v>91.27</v>
      </c>
      <c r="AM1018" s="312"/>
      <c r="AN1018" s="312"/>
      <c r="AO1018" s="313"/>
      <c r="AP1018" s="306"/>
      <c r="AQ1018" s="306"/>
      <c r="AR1018" s="306"/>
      <c r="AS1018" s="306"/>
      <c r="AT1018" s="306"/>
      <c r="AU1018" s="306"/>
      <c r="AV1018" s="306"/>
      <c r="AW1018" s="306"/>
      <c r="AX1018" s="306"/>
      <c r="AY1018">
        <f>COUNTA($C$1018)</f>
        <v>1</v>
      </c>
    </row>
    <row r="1019" spans="1:51" ht="30" customHeight="1" x14ac:dyDescent="0.15">
      <c r="A1019" s="386">
        <v>10</v>
      </c>
      <c r="B1019" s="386">
        <v>1</v>
      </c>
      <c r="C1019" s="405" t="s">
        <v>776</v>
      </c>
      <c r="D1019" s="400"/>
      <c r="E1019" s="400"/>
      <c r="F1019" s="400"/>
      <c r="G1019" s="400"/>
      <c r="H1019" s="400"/>
      <c r="I1019" s="400"/>
      <c r="J1019" s="401">
        <v>7010901005494</v>
      </c>
      <c r="K1019" s="402"/>
      <c r="L1019" s="402"/>
      <c r="M1019" s="402"/>
      <c r="N1019" s="402"/>
      <c r="O1019" s="402"/>
      <c r="P1019" s="406" t="s">
        <v>777</v>
      </c>
      <c r="Q1019" s="302"/>
      <c r="R1019" s="302"/>
      <c r="S1019" s="302"/>
      <c r="T1019" s="302"/>
      <c r="U1019" s="302"/>
      <c r="V1019" s="302"/>
      <c r="W1019" s="302"/>
      <c r="X1019" s="302"/>
      <c r="Y1019" s="303">
        <v>19</v>
      </c>
      <c r="Z1019" s="304"/>
      <c r="AA1019" s="304"/>
      <c r="AB1019" s="305"/>
      <c r="AC1019" s="307" t="s">
        <v>290</v>
      </c>
      <c r="AD1019" s="308"/>
      <c r="AE1019" s="308"/>
      <c r="AF1019" s="308"/>
      <c r="AG1019" s="308"/>
      <c r="AH1019" s="309">
        <v>1</v>
      </c>
      <c r="AI1019" s="310"/>
      <c r="AJ1019" s="310"/>
      <c r="AK1019" s="310"/>
      <c r="AL1019" s="311">
        <v>98.2683982683983</v>
      </c>
      <c r="AM1019" s="312"/>
      <c r="AN1019" s="312"/>
      <c r="AO1019" s="313"/>
      <c r="AP1019" s="306"/>
      <c r="AQ1019" s="306"/>
      <c r="AR1019" s="306"/>
      <c r="AS1019" s="306"/>
      <c r="AT1019" s="306"/>
      <c r="AU1019" s="306"/>
      <c r="AV1019" s="306"/>
      <c r="AW1019" s="306"/>
      <c r="AX1019" s="306"/>
      <c r="AY1019">
        <f>COUNTA($C$1019)</f>
        <v>1</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255</v>
      </c>
      <c r="AD1042" s="262"/>
      <c r="AE1042" s="262"/>
      <c r="AF1042" s="262"/>
      <c r="AG1042" s="262"/>
      <c r="AH1042" s="330" t="s">
        <v>282</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255</v>
      </c>
      <c r="AD1075" s="262"/>
      <c r="AE1075" s="262"/>
      <c r="AF1075" s="262"/>
      <c r="AG1075" s="262"/>
      <c r="AH1075" s="330" t="s">
        <v>282</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246</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261</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247</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t="s">
        <v>647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647</v>
      </c>
      <c r="M3" s="13" t="str">
        <f t="shared" ref="M3:M11" si="2">IF(L3="","",K3)</f>
        <v>文教及び科学振興</v>
      </c>
      <c r="N3" s="13" t="str">
        <f>IF(M3="",N2,IF(N2&lt;&gt;"",CONCATENATE(N2,"、",M3),M3))</f>
        <v>文教及び科学振興</v>
      </c>
      <c r="O3" s="13"/>
      <c r="P3" s="12" t="s">
        <v>74</v>
      </c>
      <c r="Q3" s="17" t="s">
        <v>647</v>
      </c>
      <c r="R3" s="13" t="str">
        <f t="shared" ref="R3:R8" si="3">IF(Q3="","",P3)</f>
        <v>委託・請負</v>
      </c>
      <c r="S3" s="13" t="str">
        <f t="shared" ref="S3:S8" si="4">IF(R3="",S2,IF(S2&lt;&gt;"",CONCATENATE(S2,"、",R3),R3))</f>
        <v>委託・請負</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647</v>
      </c>
      <c r="R4" s="13" t="str">
        <f t="shared" si="3"/>
        <v>補助</v>
      </c>
      <c r="S4" s="13" t="str">
        <f t="shared" si="4"/>
        <v>委託・請負、補助</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委託・請負、補助</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t="s">
        <v>647</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t="s">
        <v>647</v>
      </c>
      <c r="R6" s="13" t="str">
        <f t="shared" si="3"/>
        <v>交付</v>
      </c>
      <c r="S6" s="13" t="str">
        <f t="shared" si="4"/>
        <v>委託・請負、補助、交付</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委託・請負、補助、交付</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委託・請負、補助、交付</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244</v>
      </c>
      <c r="B10" s="15"/>
      <c r="C10" s="13" t="str">
        <f t="shared" si="0"/>
        <v/>
      </c>
      <c r="D10" s="13" t="str">
        <f t="shared" si="8"/>
        <v>科学技術・イノベーション</v>
      </c>
      <c r="F10" s="18" t="s">
        <v>116</v>
      </c>
      <c r="G10" s="17"/>
      <c r="H10" s="13" t="str">
        <f t="shared" si="1"/>
        <v/>
      </c>
      <c r="I10" s="13" t="str">
        <f t="shared" si="5"/>
        <v>一般会計</v>
      </c>
      <c r="K10" s="14" t="s">
        <v>248</v>
      </c>
      <c r="L10" s="15"/>
      <c r="M10" s="13" t="str">
        <f t="shared" si="2"/>
        <v/>
      </c>
      <c r="N10" s="13" t="str">
        <f t="shared" si="6"/>
        <v>文教及び科学振興</v>
      </c>
      <c r="O10" s="13"/>
      <c r="P10" s="13" t="str">
        <f>S8</f>
        <v>委託・請負、補助、交付</v>
      </c>
      <c r="Q10" s="19"/>
      <c r="T10" s="13"/>
      <c r="W10" s="32" t="s">
        <v>155</v>
      </c>
      <c r="Y10" s="32" t="s">
        <v>338</v>
      </c>
      <c r="Z10" s="32" t="s">
        <v>469</v>
      </c>
      <c r="AA10" s="79" t="s">
        <v>432</v>
      </c>
      <c r="AB10" s="79" t="s">
        <v>563</v>
      </c>
      <c r="AC10" s="31"/>
      <c r="AD10" s="31"/>
      <c r="AE10" s="31"/>
      <c r="AF10" s="30"/>
      <c r="AG10" s="44" t="s">
        <v>278</v>
      </c>
      <c r="AK10" s="42" t="str">
        <f t="shared" si="7"/>
        <v>I</v>
      </c>
      <c r="AP10" s="42" t="s">
        <v>273</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科学技術・イノベーション</v>
      </c>
      <c r="F24" s="18" t="s">
        <v>323</v>
      </c>
      <c r="G24" s="17"/>
      <c r="H24" s="13" t="str">
        <f t="shared" si="1"/>
        <v/>
      </c>
      <c r="I24" s="13" t="str">
        <f t="shared" si="5"/>
        <v>一般会計</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一般会計</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誠矢</dc:creator>
  <cp:lastModifiedBy>ㅤ</cp:lastModifiedBy>
  <cp:lastPrinted>2021-07-06T11:25:44Z</cp:lastPrinted>
  <dcterms:created xsi:type="dcterms:W3CDTF">2012-03-13T00:50:25Z</dcterms:created>
  <dcterms:modified xsi:type="dcterms:W3CDTF">2021-09-03T16:21:11Z</dcterms:modified>
</cp:coreProperties>
</file>