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C0104334-2744-4811-BF4F-AF7247B922B7}"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<sst xmlns="http://schemas.openxmlformats.org/spreadsheetml/2006/main" count="2360" uniqueCount="716">
  <si>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</si>
  <si>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</si>
  <si>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</si>
  <si>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</si>
  <si>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</si>
  <si>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</si>
  <si>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</si>
  <si>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</si>
  <si>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</si>
  <si>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</si>
  <si>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</si>
  <si>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</si>
  <si>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</si>
  <si>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</si>
  <si>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</si>
  <si>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</si>
  <si>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</si>
  <si>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</si>
  <si>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</si>
  <si>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</si>
  <si>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</si>
  <si>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</si>
  <si>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</si>
  <si>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</si>
  <si>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</si>
  <si>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</si>
  <si>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</si>
  <si>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</si>
  <si>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</si>
  <si>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</si>
  <si>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</si>
  <si>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</si>
  <si>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</si>
  <si>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</si>
  <si>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</si>
  <si>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</si>
  <si>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</si>
  <si>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</si>
  <si>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</si>
  <si>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</si>
  <si>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</si>
  <si>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</si>
  <si>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</si>
  <si>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</si>
  <si>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</si>
  <si>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</si>
  <si>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</si>
  <si>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</si>
  <si>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</si>
  <si>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</si>
  <si>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</si>
  <si>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</si>
  <si>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</si>
  <si>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</si>
  <si>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</si>
  <si>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</si>
  <si>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</si>
  <si>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</si>
  <si>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</si>
  <si>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</si>
  <si>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</si>
  <si>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</si>
  <si>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</si>
  <si>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</si>
  <si>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</si>
  <si>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</si>
  <si>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</si>
  <si>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</si>
  <si>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</si>
  <si>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</si>
  <si>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</si>
  <si>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</si>
  <si>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</si>
  <si>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</si>
  <si>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</si>
  <si>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</si>
  <si>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</si>
  <si>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</si>
  <si>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</si>
  <si>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</si>
  <si>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</si>
  <si>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</si>
  <si>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</si>
  <si>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</si>
  <si>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</si>
  <si>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</si>
  <si>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</si>
  <si>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</si>
  <si>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</si>
  <si>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</si>
  <si>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</si>
  <si>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</si>
  <si>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</si>
  <si>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</si>
  <si>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</si>
  <si>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</si>
  <si>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</si>
  <si>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</si>
  <si>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</si>
  <si>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</si>
  <si>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</si>
  <si>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</si>
  <si>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</si>
  <si>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</si>
  <si>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</si>
  <si>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</si>
  <si>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</si>
  <si>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</si>
  <si>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</si>
  <si>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</si>
  <si>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</si>
  <si>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</si>
  <si>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</si>
  <si>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</si>
  <si>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</si>
  <si>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</si>
  <si>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</si>
  <si>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</si>
  <si>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</si>
  <si>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</si>
  <si>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</si>
  <si>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</si>
  <si>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</si>
  <si>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</si>
  <si>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</si>
  <si>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</si>
  <si>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</si>
  <si>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</si>
  <si>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</si>
  <si>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</si>
  <si>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</si>
  <si>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</si>
  <si>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</si>
  <si>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</si>
  <si>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</si>
  <si>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</si>
  <si>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</si>
  <si>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</si>
  <si>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</si>
  <si>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</si>
  <si>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</si>
  <si>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</si>
  <si>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</si>
  <si>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</si>
  <si>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</si>
  <si>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</si>
  <si>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</si>
  <si>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</si>
  <si>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</si>
  <si>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</si>
  <si>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</si>
  <si>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</si>
  <si>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</si>
  <si>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</si>
  <si>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</si>
  <si>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</si>
  <si>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</si>
  <si>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</si>
  <si>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</si>
  <si>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</si>
  <si>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</si>
  <si>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</si>
  <si>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</si>
  <si>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</si>
  <si>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</si>
  <si>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</si>
  <si>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</si>
  <si>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</si>
  <si>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</si>
  <si>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</si>
  <si>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</si>
  <si>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</si>
  <si>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</si>
  <si>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</si>
  <si>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</si>
  <si>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</si>
  <si>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</si>
  <si>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</si>
  <si>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</si>
  <si>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</si>
  <si>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</si>
  <si>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</si>
  <si>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</si>
  <si>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</si>
  <si>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</si>
  <si>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</si>
  <si>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</si>
  <si>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</si>
  <si>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</si>
  <si>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</si>
  <si>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</si>
  <si>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</si>
  <si>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</si>
  <si>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</si>
  <si>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</si>
  <si>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</si>
  <si>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</si>
  <si>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</si>
  <si>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</si>
  <si>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</si>
  <si>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</si>
  <si>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</si>
  <si>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</si>
  <si>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</si>
  <si>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</si>
  <si>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</si>
  <si>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</si>
  <si>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</si>
  <si>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</si>
  <si>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</si>
  <si>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</si>
  <si>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</si>
  <si>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</si>
  <si>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</si>
  <si>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</si>
  <si>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</si>
  <si>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</si>
  <si>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</si>
  <si>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</si>
  <si>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</si>
  <si>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</si>
  <si>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</si>
  <si>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</si>
  <si>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</si>
  <si>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</si>
  <si>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</si>
  <si>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</si>
  <si>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</si>
  <si>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</si>
  <si>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</si>
  <si>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</si>
  <si>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</si>
  <si>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</si>
  <si>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</si>
  <si>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</si>
  <si>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</si>
  <si>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</si>
  <si>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</si>
  <si>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</si>
  <si>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</si>
  <si>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</si>
  <si>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</si>
  <si>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</si>
  <si>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</si>
  <si>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</si>
  <si>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</si>
  <si>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</si>
  <si>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</si>
  <si>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</si>
  <si>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</si>
  <si>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</si>
  <si>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</si>
  <si>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</si>
  <si>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</si>
  <si>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</si>
  <si>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</si>
  <si>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</si>
  <si>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</si>
  <si>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</si>
  <si>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</si>
  <si>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</si>
  <si>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</si>
  <si>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</si>
  <si>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</si>
  <si>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</si>
  <si>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</si>
  <si>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</si>
  <si>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</si>
  <si>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</si>
  <si>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</si>
  <si>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</si>
  <si>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</si>
  <si>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</si>
  <si>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</si>
  <si>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</si>
  <si>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</si>
  <si>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</si>
  <si>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</si>
  <si>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</si>
  <si>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</si>
  <si>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</si>
  <si>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</si>
  <si>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</si>
  <si>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</si>
  <si>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</si>
  <si>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</si>
  <si>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</si>
  <si>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</si>
  <si>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</si>
  <si>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</si>
  <si>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</si>
  <si>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</si>
  <si>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</si>
  <si>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</si>
  <si>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</si>
  <si>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</si>
  <si>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</si>
  <si>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</si>
  <si>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</si>
  <si>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</si>
  <si>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</si>
  <si>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</si>
  <si>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</si>
  <si>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</si>
  <si>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</si>
  <si>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</si>
  <si>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</si>
  <si>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</si>
  <si>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</si>
  <si>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</si>
  <si>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</si>
  <si>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</si>
  <si>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</si>
  <si>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</si>
  <si>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</si>
  <si>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</si>
  <si>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</si>
  <si>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</si>
  <si>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</si>
  <si>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</si>
  <si>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</si>
  <si>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</si>
  <si>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</si>
  <si>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</si>
  <si>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</si>
  <si>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</si>
  <si>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</si>
  <si>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</si>
  <si>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</si>
  <si>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</si>
  <si>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</si>
  <si>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</si>
  <si>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</si>
  <si>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</si>
  <si>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</si>
  <si>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</si>
  <si>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</si>
  <si>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</si>
  <si>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</si>
  <si>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</si>
  <si>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</si>
  <si>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</si>
  <si>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</si>
  <si>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</si>
  <si>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</si>
  <si>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</si>
  <si>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</si>
  <si>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</si>
  <si>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</si>
  <si>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</si>
  <si>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</si>
  <si>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</si>
  <si>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</si>
  <si>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</si>
  <si>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</si>
  <si>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</si>
  <si>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</si>
  <si>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</si>
  <si>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</si>
  <si>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</si>
  <si>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</si>
  <si>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</si>
  <si>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</si>
  <si>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</si>
  <si>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</si>
  <si>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</si>
  <si>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</si>
  <si>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</si>
  <si>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</si>
  <si>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</si>
  <si>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</si>
  <si>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</si>
  <si>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</si>
  <si>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</si>
  <si>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</si>
  <si>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</si>
  <si>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</si>
  <si>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</si>
  <si>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</si>
  <si>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</si>
  <si>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</si>
  <si>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</si>
  <si>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</si>
  <si>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</si>
  <si>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</si>
  <si>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</si>
  <si>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</si>
  <si>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</si>
  <si>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</si>
  <si>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</si>
  <si>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</si>
  <si>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</si>
  <si>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</si>
  <si>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</si>
  <si>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</si>
  <si>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</si>
  <si>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</si>
  <si>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</si>
  <si>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</si>
  <si>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</si>
  <si>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</si>
  <si>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</si>
  <si>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</si>
  <si>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</si>
  <si>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</si>
  <si>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</si>
  <si>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</si>
  <si>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</si>
  <si>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</si>
  <si>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</si>
  <si>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</si>
  <si>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</si>
  <si>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</si>
  <si>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</si>
  <si>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</si>
  <si>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</si>
  <si>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</si>
  <si>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</si>
  <si>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</si>
  <si>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</si>
  <si>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</si>
  <si>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</si>
  <si>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</si>
  <si>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</si>
  <si>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</si>
  <si>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</si>
  <si>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</si>
  <si>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</si>
  <si>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</si>
  <si>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</si>
  <si>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</si>
  <si>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</si>
  <si>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</si>
  <si>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</si>
  <si>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</si>
  <si>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</si>
  <si>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</si>
  <si>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</si>
  <si>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</si>
  <si>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</si>
  <si>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</si>
  <si>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</si>
  <si>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</si>
  <si>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</si>
  <si>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</si>
  <si>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</si>
  <si>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</si>
  <si>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</si>
  <si>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</si>
  <si>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</si>
  <si>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</si>
  <si>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</si>
  <si>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</si>
  <si>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</si>
  <si>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</si>
  <si>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</si>
  <si>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</si>
  <si>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</si>
  <si>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</si>
  <si>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</si>
  <si>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</si>
  <si>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</si>
  <si>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</si>
  <si>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</si>
  <si>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</si>
  <si>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</si>
  <si>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</si>
  <si>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</si>
  <si>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</si>
  <si>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</si>
  <si>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</si>
  <si>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</si>
  <si>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</si>
  <si>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</si>
  <si>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</si>
  <si>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</si>
  <si>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</si>
  <si>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</si>
  <si>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</si>
  <si>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</si>
  <si>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</si>
  <si>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</si>
  <si>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</si>
  <si>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</si>
  <si>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</si>
  <si>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</si>
  <si>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</si>
  <si>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</si>
  <si>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</si>
  <si>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</si>
  <si>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</si>
  <si>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</si>
  <si>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</si>
  <si>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</si>
  <si>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</si>
  <si>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</si>
  <si>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</si>
  <si>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</si>
  <si>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</si>
  <si>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</si>
  <si>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</si>
  <si>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</si>
  <si>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</si>
  <si>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</si>
  <si>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</si>
  <si>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</si>
  <si>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</si>
  <si>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</si>
  <si>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</si>
  <si>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</si>
  <si>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</si>
  <si>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</si>
  <si>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</si>
  <si>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</si>
  <si>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</si>
  <si>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</si>
  <si>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</si>
  <si>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</si>
  <si>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</si>
  <si>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</si>
  <si>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</si>
  <si>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</si>
  <si>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</si>
  <si>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</si>
  <si>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</si>
  <si>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</si>
  <si>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</si>
  <si>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</si>
  <si>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</si>
  <si>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</si>
  <si>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</si>
  <si>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</si>
  <si>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</si>
  <si>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</si>
  <si>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</si>
  <si>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</si>
  <si>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</si>
  <si>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</si>
  <si>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</si>
  <si>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</si>
  <si>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</si>
  <si>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</si>
  <si>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</si>
  <si>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</si>
  <si>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</si>
  <si>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</si>
  <si>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</si>
  <si>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</si>
  <si>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</si>
  <si>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</si>
  <si>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</si>
  <si>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</si>
  <si>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</si>
  <si>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</si>
  <si>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</si>
  <si>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</si>
  <si>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</si>
  <si>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</si>
  <si>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</si>
  <si>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</si>
  <si>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</si>
  <si>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</si>
  <si>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</si>
  <si>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</si>
  <si>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</si>
  <si>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</si>
  <si>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</si>
  <si>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</si>
  <si>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</si>
  <si>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</si>
  <si>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</si>
  <si>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</si>
  <si>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</si>
  <si>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</si>
  <si>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</si>
  <si>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</si>
  <si>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</si>
  <si>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</si>
  <si>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</si>
  <si>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</si>
  <si>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</si>
  <si>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</si>
  <si>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</si>
  <si>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</si>
  <si>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</si>
  <si>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</si>
  <si>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</si>
  <si>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</si>
  <si>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</si>
  <si>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</si>
  <si>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</si>
  <si>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</si>
  <si>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</si>
  <si>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</si>
  <si>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</si>
  <si>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</si>
  <si>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</si>
  <si>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</si>
  <si>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</si>
  <si>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</si>
  <si>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</si>
  <si>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</si>
  <si>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</si>
  <si>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</si>
  <si>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</si>
  <si>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</si>
  <si>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</si>
  <si>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</si>
  <si>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</si>
  <si>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</si>
  <si>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</si>
  <si>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</si>
  <si>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</si>
  <si>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</si>
  <si>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</si>
  <si>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</si>
  <si>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</si>
  <si>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</si>
  <si>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</si>
  <si>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</si>
  <si>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</si>
  <si>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</si>
  <si>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</si>
  <si>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</si>
  <si>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</si>
  <si>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</si>
  <si>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</si>
  <si>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</si>
  <si>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</si>
  <si>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</si>
  <si>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一般研究経費</t>
  </si>
  <si>
    <t>国土技術政策総合研究所</t>
  </si>
  <si>
    <t>課長　尾崎　悠太</t>
  </si>
  <si>
    <t>平成13年度</t>
  </si>
  <si>
    <t>終了予定なし</t>
  </si>
  <si>
    <t>企画部企画課</t>
  </si>
  <si>
    <t>-</t>
  </si>
  <si>
    <t>第5期科学技術基本計画（H28.1閣議決定）
第4期国土交通省技術基本計画（H29.3）
国土技術政策総合研究所研究方針（H29.11）</t>
  </si>
  <si>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</si>
  <si>
    <t>試験研究費</t>
  </si>
  <si>
    <t>職員旅費</t>
  </si>
  <si>
    <t>当該年度の成果目標を達成した技術研究開発課題の割合が80％以上</t>
  </si>
  <si>
    <t>当該年度の成果目標を達成した研究課題数の割合
（目標達成課題数／全評価対象課題数）</t>
  </si>
  <si>
    <t>国土技術政策総合研究所調べ</t>
  </si>
  <si>
    <t>社会資本分野における基礎的な研究課題の解決・実施課題数</t>
  </si>
  <si>
    <t>件</t>
  </si>
  <si>
    <t>　　　　　　　　　　　　　</t>
  </si>
  <si>
    <t>執行額（見込の計算については予算額）／研究開発課題数　　　　　</t>
    <phoneticPr fontId="5"/>
  </si>
  <si>
    <t>95百万円/53件</t>
  </si>
  <si>
    <t>11 ICTの利活用及び技術研究開発の推進</t>
  </si>
  <si>
    <t>41 技術研究開発を推進する</t>
  </si>
  <si>
    <t>目標を達成した技術研究開発の割合</t>
  </si>
  <si>
    <t>%</t>
  </si>
  <si>
    <t>432</t>
  </si>
  <si>
    <t>398</t>
  </si>
  <si>
    <t>425</t>
  </si>
  <si>
    <t>441</t>
  </si>
  <si>
    <t>421</t>
  </si>
  <si>
    <t>436</t>
  </si>
  <si>
    <t>443</t>
  </si>
  <si>
    <t>438</t>
  </si>
  <si>
    <t>○</t>
  </si>
  <si>
    <t>工期設定支援システムにおける工事施工データ活用検討等業務</t>
    <phoneticPr fontId="5"/>
  </si>
  <si>
    <t>ユニコシステム株式会社</t>
    <phoneticPr fontId="5"/>
  </si>
  <si>
    <t>パシフィックコンサルタンツ株式会社</t>
    <phoneticPr fontId="5"/>
  </si>
  <si>
    <t>Ｄ２ＰＤＦ（５Ｋｍ）のバイアス補正及びデータ整理業務</t>
    <phoneticPr fontId="5"/>
  </si>
  <si>
    <t>いであ株式会社</t>
    <phoneticPr fontId="5"/>
  </si>
  <si>
    <t>八千代エンジニヤリング株式会社</t>
    <phoneticPr fontId="5"/>
  </si>
  <si>
    <t>下水中の有機化合物の測定業務</t>
    <phoneticPr fontId="5"/>
  </si>
  <si>
    <t>グリーンインフラの機能評価手法に関する調査整理業務</t>
    <phoneticPr fontId="5"/>
  </si>
  <si>
    <t>一般財団法人茨城県薬剤師会検査センター</t>
    <phoneticPr fontId="5"/>
  </si>
  <si>
    <t>株式会社生活環境工房あくと</t>
    <phoneticPr fontId="5"/>
  </si>
  <si>
    <t>株式会社日立インダストリアルプロダクツ</t>
    <phoneticPr fontId="5"/>
  </si>
  <si>
    <t>河川水理実験施設運転データ取得装置整備業務</t>
    <phoneticPr fontId="5"/>
  </si>
  <si>
    <t>復建調査設計株式会社</t>
    <phoneticPr fontId="5"/>
  </si>
  <si>
    <t>道路交通障害時の交通取り止めによる経済的影響評価に関する調査業務</t>
    <phoneticPr fontId="5"/>
  </si>
  <si>
    <t>株式会社市浦ハウジング＆プランニング</t>
    <phoneticPr fontId="5"/>
  </si>
  <si>
    <t>地下水分水界の可視化による斜面崩壊に寄与する水文地形調査業務　外１件</t>
    <rPh sb="31" eb="32">
      <t>ホカ</t>
    </rPh>
    <rPh sb="33" eb="34">
      <t>ケン</t>
    </rPh>
    <phoneticPr fontId="5"/>
  </si>
  <si>
    <t>避難所の設備機能確保手法に関する資料整理業務　外3件</t>
    <rPh sb="23" eb="24">
      <t>ホカ</t>
    </rPh>
    <rPh sb="25" eb="26">
      <t>ケン</t>
    </rPh>
    <phoneticPr fontId="5"/>
  </si>
  <si>
    <t>入力用シート集約による都道府県ストック推計プログラム改良業務　外１件</t>
    <rPh sb="31" eb="32">
      <t>ホカ</t>
    </rPh>
    <rPh sb="33" eb="34">
      <t>ケン</t>
    </rPh>
    <phoneticPr fontId="5"/>
  </si>
  <si>
    <t>株式会社東亜理科</t>
    <phoneticPr fontId="5"/>
  </si>
  <si>
    <t>被覆型木梁試験体製作・実験補助等業務　外２件</t>
    <rPh sb="19" eb="20">
      <t>ホカ</t>
    </rPh>
    <rPh sb="21" eb="22">
      <t>ケン</t>
    </rPh>
    <phoneticPr fontId="5"/>
  </si>
  <si>
    <t>随意契約
（企画競争）</t>
    <phoneticPr fontId="5"/>
  </si>
  <si>
    <t>随意契約
（少額）</t>
    <phoneticPr fontId="5"/>
  </si>
  <si>
    <t>一般競争契約
（最低価格）</t>
    <phoneticPr fontId="5"/>
  </si>
  <si>
    <t>-</t>
    <phoneticPr fontId="5"/>
  </si>
  <si>
    <t>役務費</t>
    <rPh sb="0" eb="2">
      <t>エキム</t>
    </rPh>
    <rPh sb="2" eb="3">
      <t>ヒ</t>
    </rPh>
    <phoneticPr fontId="5"/>
  </si>
  <si>
    <t>有</t>
  </si>
  <si>
    <t>無</t>
  </si>
  <si>
    <t>‐</t>
  </si>
  <si>
    <t>国民の安全・安心の確保、持続可能で活力ある国土・地域の形成と経済活性化等のための基礎的研究でありニーズは高い。</t>
  </si>
  <si>
    <t>国土交通省の行う政策の企画・立案・遂行や法令等に基づく技術基準の原案作成、住宅・社会資本整備に関する技術指導等に資する基礎的・基盤的な研究である為、国において実施することが適当である。</t>
  </si>
  <si>
    <t>国土交通本省が将来的に展開する政策を先取りし、十分な技術支援・提言を行っていくため、研究ポテンシャルの高揚・維持を図るための研究であり、優先度が高い事業である。</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</si>
  <si>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</si>
  <si>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</si>
  <si>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</si>
  <si>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</si>
  <si>
    <t>成果目標達成に向けて、研究方針や研究内容の事前評価を行っており、それらに基づいて的確に実績を生み出している。</t>
  </si>
  <si>
    <t>国総研でのみ実施している研究開発であるため、他の手段・方法等との比較ができないが、所内での事前評価等を取り入れて効果的に事業を実施している。</t>
  </si>
  <si>
    <t>当初見込みを上回る活動実績を挙げている。</t>
  </si>
  <si>
    <t>成果物は国土交通省が行う施策の企画・立案・遂行や法令等に基づく技術基準の原案作成、住宅・社会資本整備に関する技術指導等に活用されている。</t>
  </si>
  <si>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</si>
  <si>
    <t>・今後の社会情勢の変化や研究のニーズ等に対応していくため、不断の検討を行い、研究課題の重点化に引き続き努める。
・価格競争、企画競争等を通じ、引き続き、支出先の妥当性や競争性を確保していく。</t>
  </si>
  <si>
    <t>-</t>
    <phoneticPr fontId="5"/>
  </si>
  <si>
    <t>104百万円/48件</t>
    <phoneticPr fontId="5"/>
  </si>
  <si>
    <t>国交</t>
    <rPh sb="0" eb="2">
      <t>コッコウ</t>
    </rPh>
    <phoneticPr fontId="5"/>
  </si>
  <si>
    <t>/</t>
    <phoneticPr fontId="5"/>
  </si>
  <si>
    <t>A.ユニコシステム株式会社</t>
    <phoneticPr fontId="5"/>
  </si>
  <si>
    <t>国土交通省</t>
    <rPh sb="0" eb="2">
      <t>コクド</t>
    </rPh>
    <rPh sb="2" eb="5">
      <t>コウツウショウ</t>
    </rPh>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</si>
  <si>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令和２年度は「生産性革命」、「防災・減災」等の分野における基礎的研究を実施）
</t>
    <phoneticPr fontId="5"/>
  </si>
  <si>
    <t>69百万円/48件</t>
    <rPh sb="2" eb="3">
      <t>ヒャク</t>
    </rPh>
    <rPh sb="3" eb="5">
      <t>マンエン</t>
    </rPh>
    <phoneticPr fontId="5"/>
  </si>
  <si>
    <t>一者応札については、原因の分析を行い、改善に向けて努められたい。</t>
    <phoneticPr fontId="5"/>
  </si>
  <si>
    <t>縮減</t>
  </si>
  <si>
    <t>一者応札となっている契約については、引き続き原因分析を行い、改善に向けて努める。</t>
    <phoneticPr fontId="5"/>
  </si>
  <si>
    <t>-</t>
    <phoneticPr fontId="5"/>
  </si>
  <si>
    <t>81百万円／43件</t>
    <rPh sb="2" eb="3">
      <t>ヒャク</t>
    </rPh>
    <rPh sb="3" eb="5">
      <t>マンエン</t>
    </rPh>
    <rPh sb="8" eb="9">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</si>
</sst>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4535</xdr:colOff>
      <xdr:row>749</xdr:row>
      <xdr:rowOff>145140</xdr:rowOff>
    </xdr:from>
    <xdr:to>
      <xdr:col>23</xdr:col>
      <xdr:colOff>140253</xdr:colOff>
      <xdr:row>751</xdr:row>
      <xdr:rowOff>176310</xdr:rowOff>
    </xdr:to>
    <xdr:sp macro="" textlink="">
      <xdr:nvSpPr>
        <xdr:cNvPr id="2" name="テキスト ボックス 1">
          <a:extLst>
            <a:ext uri="{FF2B5EF4-FFF2-40B4-BE49-F238E27FC236}">
              <a16:creationId xmlns:a16="http://schemas.microsoft.com/office/drawing/2014/main" id="{8398621A-DD38-4D0E-A650-010950AB8BE8}"/>
            </a:ext>
          </a:extLst>
        </xdr:cNvPr>
        <xdr:cNvSpPr txBox="1"/>
      </xdr:nvSpPr>
      <xdr:spPr>
        <a:xfrm>
          <a:off x="1433285" y="226118961"/>
          <a:ext cx="3401432" cy="7387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６９百万円</a:t>
          </a:r>
        </a:p>
      </xdr:txBody>
    </xdr:sp>
    <xdr:clientData/>
  </xdr:twoCellAnchor>
  <xdr:twoCellAnchor>
    <xdr:from>
      <xdr:col>7</xdr:col>
      <xdr:colOff>18917</xdr:colOff>
      <xdr:row>752</xdr:row>
      <xdr:rowOff>153142</xdr:rowOff>
    </xdr:from>
    <xdr:to>
      <xdr:col>23</xdr:col>
      <xdr:colOff>93530</xdr:colOff>
      <xdr:row>756</xdr:row>
      <xdr:rowOff>29961</xdr:rowOff>
    </xdr:to>
    <xdr:sp macro="" textlink="">
      <xdr:nvSpPr>
        <xdr:cNvPr id="3" name="大かっこ 2">
          <a:extLst>
            <a:ext uri="{FF2B5EF4-FFF2-40B4-BE49-F238E27FC236}">
              <a16:creationId xmlns:a16="http://schemas.microsoft.com/office/drawing/2014/main" id="{EBFB2837-41B6-4049-811E-60BC13E3F9EF}"/>
            </a:ext>
          </a:extLst>
        </xdr:cNvPr>
        <xdr:cNvSpPr/>
      </xdr:nvSpPr>
      <xdr:spPr>
        <a:xfrm>
          <a:off x="1447667" y="227188321"/>
          <a:ext cx="3340327" cy="1291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19800</xdr:colOff>
      <xdr:row>752</xdr:row>
      <xdr:rowOff>223908</xdr:rowOff>
    </xdr:from>
    <xdr:to>
      <xdr:col>23</xdr:col>
      <xdr:colOff>89068</xdr:colOff>
      <xdr:row>756</xdr:row>
      <xdr:rowOff>171411</xdr:rowOff>
    </xdr:to>
    <xdr:sp macro="" textlink="">
      <xdr:nvSpPr>
        <xdr:cNvPr id="4" name="正方形/長方形 3">
          <a:extLst>
            <a:ext uri="{FF2B5EF4-FFF2-40B4-BE49-F238E27FC236}">
              <a16:creationId xmlns:a16="http://schemas.microsoft.com/office/drawing/2014/main" id="{EBAD50D5-6454-48B4-AB73-EFC950BD9FE9}"/>
            </a:ext>
          </a:extLst>
        </xdr:cNvPr>
        <xdr:cNvSpPr/>
      </xdr:nvSpPr>
      <xdr:spPr>
        <a:xfrm>
          <a:off x="1652657" y="227259087"/>
          <a:ext cx="3130875" cy="13626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土木・建築等に関する調査、試験、研究及び開発を行うとともに、これらの支援を行う</a:t>
          </a:r>
        </a:p>
      </xdr:txBody>
    </xdr:sp>
    <xdr:clientData/>
  </xdr:twoCellAnchor>
  <xdr:twoCellAnchor>
    <xdr:from>
      <xdr:col>30</xdr:col>
      <xdr:colOff>196208</xdr:colOff>
      <xdr:row>752</xdr:row>
      <xdr:rowOff>77690</xdr:rowOff>
    </xdr:from>
    <xdr:to>
      <xdr:col>44</xdr:col>
      <xdr:colOff>182585</xdr:colOff>
      <xdr:row>756</xdr:row>
      <xdr:rowOff>105874</xdr:rowOff>
    </xdr:to>
    <xdr:sp macro="" textlink="">
      <xdr:nvSpPr>
        <xdr:cNvPr id="5" name="大かっこ 4">
          <a:extLst>
            <a:ext uri="{FF2B5EF4-FFF2-40B4-BE49-F238E27FC236}">
              <a16:creationId xmlns:a16="http://schemas.microsoft.com/office/drawing/2014/main" id="{CEE91169-0E22-446D-BFB9-1A7FE03751D8}"/>
            </a:ext>
          </a:extLst>
        </xdr:cNvPr>
        <xdr:cNvSpPr/>
      </xdr:nvSpPr>
      <xdr:spPr>
        <a:xfrm>
          <a:off x="6319422" y="227112869"/>
          <a:ext cx="2843877" cy="1443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74600</xdr:colOff>
      <xdr:row>752</xdr:row>
      <xdr:rowOff>246320</xdr:rowOff>
    </xdr:from>
    <xdr:to>
      <xdr:col>43</xdr:col>
      <xdr:colOff>119288</xdr:colOff>
      <xdr:row>756</xdr:row>
      <xdr:rowOff>60916</xdr:rowOff>
    </xdr:to>
    <xdr:sp macro="" textlink="">
      <xdr:nvSpPr>
        <xdr:cNvPr id="6" name="正方形/長方形 5">
          <a:extLst>
            <a:ext uri="{FF2B5EF4-FFF2-40B4-BE49-F238E27FC236}">
              <a16:creationId xmlns:a16="http://schemas.microsoft.com/office/drawing/2014/main" id="{9EC38DC5-A6C4-4339-879A-0A410C2E0578}"/>
            </a:ext>
          </a:extLst>
        </xdr:cNvPr>
        <xdr:cNvSpPr/>
      </xdr:nvSpPr>
      <xdr:spPr>
        <a:xfrm>
          <a:off x="6606029" y="227281499"/>
          <a:ext cx="2289866" cy="122973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５百万円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４百万円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14</xdr:col>
      <xdr:colOff>151643</xdr:colOff>
      <xdr:row>756</xdr:row>
      <xdr:rowOff>121989</xdr:rowOff>
    </xdr:from>
    <xdr:to>
      <xdr:col>14</xdr:col>
      <xdr:colOff>151643</xdr:colOff>
      <xdr:row>758</xdr:row>
      <xdr:rowOff>185786</xdr:rowOff>
    </xdr:to>
    <xdr:cxnSp macro="">
      <xdr:nvCxnSpPr>
        <xdr:cNvPr id="7" name="直線コネクタ 6">
          <a:extLst>
            <a:ext uri="{FF2B5EF4-FFF2-40B4-BE49-F238E27FC236}">
              <a16:creationId xmlns:a16="http://schemas.microsoft.com/office/drawing/2014/main" id="{F9C49D17-6F82-4FA3-86F2-520ACCA646CA}"/>
            </a:ext>
          </a:extLst>
        </xdr:cNvPr>
        <xdr:cNvCxnSpPr/>
      </xdr:nvCxnSpPr>
      <xdr:spPr>
        <a:xfrm flipH="1">
          <a:off x="3009143" y="228572310"/>
          <a:ext cx="0" cy="7713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138941</xdr:colOff>
      <xdr:row>758</xdr:row>
      <xdr:rowOff>196461</xdr:rowOff>
    </xdr:from>
    <xdr:to>
      <xdr:col>30</xdr:col>
      <xdr:colOff>200089</xdr:colOff>
      <xdr:row>758</xdr:row>
      <xdr:rowOff>196461</xdr:rowOff>
    </xdr:to>
    <xdr:cxnSp macro="">
      <xdr:nvCxnSpPr>
        <xdr:cNvPr id="8" name="直線矢印コネクタ 7">
          <a:extLst>
            <a:ext uri="{FF2B5EF4-FFF2-40B4-BE49-F238E27FC236}">
              <a16:creationId xmlns:a16="http://schemas.microsoft.com/office/drawing/2014/main" id="{B540A237-BB4B-4FF1-83E8-4F2B9B481322}"/>
            </a:ext>
          </a:extLst>
        </xdr:cNvPr>
        <xdr:cNvCxnSpPr/>
      </xdr:nvCxnSpPr>
      <xdr:spPr>
        <a:xfrm flipV="1">
          <a:off x="2996441" y="229354354"/>
          <a:ext cx="3326862"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59337</xdr:colOff>
      <xdr:row>757</xdr:row>
      <xdr:rowOff>136680</xdr:rowOff>
    </xdr:from>
    <xdr:to>
      <xdr:col>44</xdr:col>
      <xdr:colOff>83948</xdr:colOff>
      <xdr:row>759</xdr:row>
      <xdr:rowOff>224387</xdr:rowOff>
    </xdr:to>
    <xdr:sp macro="" textlink="">
      <xdr:nvSpPr>
        <xdr:cNvPr id="9" name="テキスト ボックス 8">
          <a:extLst>
            <a:ext uri="{FF2B5EF4-FFF2-40B4-BE49-F238E27FC236}">
              <a16:creationId xmlns:a16="http://schemas.microsoft.com/office/drawing/2014/main" id="{FAE18FFC-3C0A-451A-A383-58E68D340643}"/>
            </a:ext>
          </a:extLst>
        </xdr:cNvPr>
        <xdr:cNvSpPr txBox="1"/>
      </xdr:nvSpPr>
      <xdr:spPr>
        <a:xfrm>
          <a:off x="6386658" y="228940787"/>
          <a:ext cx="2678004" cy="7952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民間企業（１０４社）</a:t>
          </a:r>
          <a:endParaRPr kumimoji="1" lang="en-US" altLang="ja-JP" sz="1100"/>
        </a:p>
        <a:p>
          <a:pPr algn="l"/>
          <a:r>
            <a:rPr kumimoji="1" lang="ja-JP" altLang="en-US" sz="1100"/>
            <a:t>　　　　　　      　６４百万円</a:t>
          </a:r>
        </a:p>
      </xdr:txBody>
    </xdr:sp>
    <xdr:clientData/>
  </xdr:twoCellAnchor>
  <xdr:twoCellAnchor>
    <xdr:from>
      <xdr:col>30</xdr:col>
      <xdr:colOff>16804</xdr:colOff>
      <xdr:row>759</xdr:row>
      <xdr:rowOff>295989</xdr:rowOff>
    </xdr:from>
    <xdr:to>
      <xdr:col>45</xdr:col>
      <xdr:colOff>113021</xdr:colOff>
      <xdr:row>762</xdr:row>
      <xdr:rowOff>311929</xdr:rowOff>
    </xdr:to>
    <xdr:sp macro="" textlink="">
      <xdr:nvSpPr>
        <xdr:cNvPr id="10" name="大かっこ 9">
          <a:extLst>
            <a:ext uri="{FF2B5EF4-FFF2-40B4-BE49-F238E27FC236}">
              <a16:creationId xmlns:a16="http://schemas.microsoft.com/office/drawing/2014/main" id="{6F265FD5-549B-42EC-921B-4518C74FD6A8}"/>
            </a:ext>
          </a:extLst>
        </xdr:cNvPr>
        <xdr:cNvSpPr/>
      </xdr:nvSpPr>
      <xdr:spPr>
        <a:xfrm>
          <a:off x="6140018" y="229807668"/>
          <a:ext cx="3157824" cy="10772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40101</xdr:colOff>
      <xdr:row>759</xdr:row>
      <xdr:rowOff>281608</xdr:rowOff>
    </xdr:from>
    <xdr:to>
      <xdr:col>45</xdr:col>
      <xdr:colOff>60488</xdr:colOff>
      <xdr:row>763</xdr:row>
      <xdr:rowOff>107911</xdr:rowOff>
    </xdr:to>
    <xdr:sp macro="" textlink="">
      <xdr:nvSpPr>
        <xdr:cNvPr id="11" name="正方形/長方形 10">
          <a:extLst>
            <a:ext uri="{FF2B5EF4-FFF2-40B4-BE49-F238E27FC236}">
              <a16:creationId xmlns:a16="http://schemas.microsoft.com/office/drawing/2014/main" id="{9C9A302E-D50D-425B-B469-C8AFB6D3BB6B}"/>
            </a:ext>
          </a:extLst>
        </xdr:cNvPr>
        <xdr:cNvSpPr/>
      </xdr:nvSpPr>
      <xdr:spPr>
        <a:xfrm>
          <a:off x="6367422" y="229793287"/>
          <a:ext cx="2877887" cy="124144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土木・建築等に関する調査、試験、研究及び開発に必要な基礎的データの収集等に必要となる経費</a:t>
          </a:r>
        </a:p>
        <a:p>
          <a:endParaRPr lang="ja-JP" altLang="ja-JP">
            <a:solidFill>
              <a:schemeClr val="tx1"/>
            </a:solidFill>
            <a:effectLst/>
          </a:endParaRPr>
        </a:p>
      </xdr:txBody>
    </xdr:sp>
    <xdr:clientData/>
  </xdr:twoCellAnchor>
  <xdr:twoCellAnchor>
    <xdr:from>
      <xdr:col>31</xdr:col>
      <xdr:colOff>0</xdr:colOff>
      <xdr:row>756</xdr:row>
      <xdr:rowOff>197827</xdr:rowOff>
    </xdr:from>
    <xdr:to>
      <xdr:col>40</xdr:col>
      <xdr:colOff>124558</xdr:colOff>
      <xdr:row>757</xdr:row>
      <xdr:rowOff>80596</xdr:rowOff>
    </xdr:to>
    <xdr:sp macro="" textlink="">
      <xdr:nvSpPr>
        <xdr:cNvPr id="12" name="テキスト ボックス 11">
          <a:extLst>
            <a:ext uri="{FF2B5EF4-FFF2-40B4-BE49-F238E27FC236}">
              <a16:creationId xmlns:a16="http://schemas.microsoft.com/office/drawing/2014/main" id="{DD0CF3F3-9D73-4EDA-AB62-25F6A9BC2FFA}"/>
            </a:ext>
          </a:extLst>
        </xdr:cNvPr>
        <xdr:cNvSpPr txBox="1"/>
      </xdr:nvSpPr>
      <xdr:spPr>
        <a:xfrm>
          <a:off x="6132635" y="43412019"/>
          <a:ext cx="1905000" cy="23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842" zoomScale="115" zoomScaleNormal="75" zoomScaleSheetLayoutView="115" zoomScalePageLayoutView="85" workbookViewId="0">
      <selection activeCell="S1145" sqref="S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705</v>
      </c>
      <c r="AK2" s="191"/>
      <c r="AL2" s="191"/>
      <c r="AM2" s="191"/>
      <c r="AN2" s="83" t="s">
        <v>325</v>
      </c>
      <c r="AO2" s="191">
        <v>20</v>
      </c>
      <c r="AP2" s="191"/>
      <c r="AQ2" s="191"/>
      <c r="AR2" s="84" t="s">
        <v>628</v>
      </c>
      <c r="AS2" s="192">
        <v>519</v>
      </c>
      <c r="AT2" s="192"/>
      <c r="AU2" s="192"/>
      <c r="AV2" s="83" t="str">
        <f>IF(AW2="","","-")</f>
        <v/>
      </c>
      <c r="AW2" s="380"/>
      <c r="AX2" s="380"/>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8" t="s">
        <v>308</v>
      </c>
      <c r="Z7" s="281"/>
      <c r="AA7" s="281"/>
      <c r="AB7" s="281"/>
      <c r="AC7" s="281"/>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709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109</v>
      </c>
      <c r="Q13" s="149"/>
      <c r="R13" s="149"/>
      <c r="S13" s="149"/>
      <c r="T13" s="149"/>
      <c r="U13" s="149"/>
      <c r="V13" s="150"/>
      <c r="W13" s="148">
        <v>111</v>
      </c>
      <c r="X13" s="149"/>
      <c r="Y13" s="149"/>
      <c r="Z13" s="149"/>
      <c r="AA13" s="149"/>
      <c r="AB13" s="149"/>
      <c r="AC13" s="150"/>
      <c r="AD13" s="148">
        <v>75</v>
      </c>
      <c r="AE13" s="149"/>
      <c r="AF13" s="149"/>
      <c r="AG13" s="149"/>
      <c r="AH13" s="149"/>
      <c r="AI13" s="149"/>
      <c r="AJ13" s="150"/>
      <c r="AK13" s="148">
        <v>81</v>
      </c>
      <c r="AL13" s="149"/>
      <c r="AM13" s="149"/>
      <c r="AN13" s="149"/>
      <c r="AO13" s="149"/>
      <c r="AP13" s="149"/>
      <c r="AQ13" s="150"/>
      <c r="AR13" s="145">
        <v>81</v>
      </c>
      <c r="AS13" s="146"/>
      <c r="AT13" s="146"/>
      <c r="AU13" s="146"/>
      <c r="AV13" s="146"/>
      <c r="AW13" s="146"/>
      <c r="AX13" s="377"/>
    </row>
    <row r="14" spans="1:50" ht="21" customHeight="1" x14ac:dyDescent="0.15">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685</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685</v>
      </c>
      <c r="AL15" s="149"/>
      <c r="AM15" s="149"/>
      <c r="AN15" s="149"/>
      <c r="AO15" s="149"/>
      <c r="AP15" s="149"/>
      <c r="AQ15" s="150"/>
      <c r="AR15" s="148" t="s">
        <v>685</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685</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685</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0"/>
      <c r="H18" s="731"/>
      <c r="I18" s="718" t="s">
        <v>20</v>
      </c>
      <c r="J18" s="719"/>
      <c r="K18" s="719"/>
      <c r="L18" s="719"/>
      <c r="M18" s="719"/>
      <c r="N18" s="719"/>
      <c r="O18" s="720"/>
      <c r="P18" s="154">
        <f>SUM(P13:V17)</f>
        <v>109</v>
      </c>
      <c r="Q18" s="155"/>
      <c r="R18" s="155"/>
      <c r="S18" s="155"/>
      <c r="T18" s="155"/>
      <c r="U18" s="155"/>
      <c r="V18" s="156"/>
      <c r="W18" s="154">
        <f>SUM(W13:AC17)</f>
        <v>111</v>
      </c>
      <c r="X18" s="155"/>
      <c r="Y18" s="155"/>
      <c r="Z18" s="155"/>
      <c r="AA18" s="155"/>
      <c r="AB18" s="155"/>
      <c r="AC18" s="156"/>
      <c r="AD18" s="154">
        <f>SUM(AD13:AJ17)</f>
        <v>75</v>
      </c>
      <c r="AE18" s="155"/>
      <c r="AF18" s="155"/>
      <c r="AG18" s="155"/>
      <c r="AH18" s="155"/>
      <c r="AI18" s="155"/>
      <c r="AJ18" s="156"/>
      <c r="AK18" s="154">
        <f>SUM(AK13:AQ17)</f>
        <v>81</v>
      </c>
      <c r="AL18" s="155"/>
      <c r="AM18" s="155"/>
      <c r="AN18" s="155"/>
      <c r="AO18" s="155"/>
      <c r="AP18" s="155"/>
      <c r="AQ18" s="156"/>
      <c r="AR18" s="154">
        <f>SUM(AR13:AX17)</f>
        <v>81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95</v>
      </c>
      <c r="Q19" s="149"/>
      <c r="R19" s="149"/>
      <c r="S19" s="149"/>
      <c r="T19" s="149"/>
      <c r="U19" s="149"/>
      <c r="V19" s="150"/>
      <c r="W19" s="148">
        <v>104</v>
      </c>
      <c r="X19" s="149"/>
      <c r="Y19" s="149"/>
      <c r="Z19" s="149"/>
      <c r="AA19" s="149"/>
      <c r="AB19" s="149"/>
      <c r="AC19" s="150"/>
      <c r="AD19" s="148">
        <v>69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0.87155963302752293</v>
      </c>
      <c r="Q20" s="520"/>
      <c r="R20" s="520"/>
      <c r="S20" s="520"/>
      <c r="T20" s="520"/>
      <c r="U20" s="520"/>
      <c r="V20" s="520"/>
      <c r="W20" s="520">
        <f t="shared" ref="W20" si="0">IF(W18=0, "-", SUM(W19)/W18)</f>
        <v>0.93693693693693691</v>
      </c>
      <c r="X20" s="520"/>
      <c r="Y20" s="520"/>
      <c r="Z20" s="520"/>
      <c r="AA20" s="520"/>
      <c r="AB20" s="520"/>
      <c r="AC20" s="520"/>
      <c r="AD20" s="520">
        <f t="shared" ref="AD20" si="1">IF(AD18=0, "-", SUM(AD19)/AD18)</f>
        <v>0.92</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0.87155963302752293</v>
      </c>
      <c r="Q21" s="520"/>
      <c r="R21" s="520"/>
      <c r="S21" s="520"/>
      <c r="T21" s="520"/>
      <c r="U21" s="520"/>
      <c r="V21" s="520"/>
      <c r="W21" s="520">
        <f t="shared" ref="W21" si="2">IF(W19=0, "-", SUM(W19)/SUM(W13,W14))</f>
        <v>0.93693693693693691</v>
      </c>
      <c r="X21" s="520"/>
      <c r="Y21" s="520"/>
      <c r="Z21" s="520"/>
      <c r="AA21" s="520"/>
      <c r="AB21" s="520"/>
      <c r="AC21" s="520"/>
      <c r="AD21" s="520">
        <f t="shared" ref="AD21" si="3">IF(AD19=0, "-", SUM(AD19)/SUM(AD13,AD14))</f>
        <v>0.92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74</v>
      </c>
      <c r="Q23" s="146"/>
      <c r="R23" s="146"/>
      <c r="S23" s="146"/>
      <c r="T23" s="146"/>
      <c r="U23" s="146"/>
      <c r="V23" s="147"/>
      <c r="W23" s="145">
        <v>74</v>
      </c>
      <c r="X23" s="146"/>
      <c r="Y23" s="146"/>
      <c r="Z23" s="146"/>
      <c r="AA23" s="146"/>
      <c r="AB23" s="146"/>
      <c r="AC23" s="147"/>
      <c r="AD23" s="134" t="s">
        <v>685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7</v>
      </c>
      <c r="Q24" s="149"/>
      <c r="R24" s="149"/>
      <c r="S24" s="149"/>
      <c r="T24" s="149"/>
      <c r="U24" s="149"/>
      <c r="V24" s="150"/>
      <c r="W24" s="148">
        <v>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3">
        <f>AK13</f>
        <v>81</v>
      </c>
      <c r="Q29" s="194"/>
      <c r="R29" s="194"/>
      <c r="S29" s="194"/>
      <c r="T29" s="194"/>
      <c r="U29" s="194"/>
      <c r="V29" s="195"/>
      <c r="W29" s="193">
        <f>AR13</f>
        <v>81</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3"/>
      <c r="I30" s="373"/>
      <c r="J30" s="373"/>
      <c r="K30" s="373"/>
      <c r="L30" s="373"/>
      <c r="M30" s="373"/>
      <c r="N30" s="373"/>
      <c r="O30" s="560"/>
      <c r="P30" s="559" t="s">
        <v>58</v>
      </c>
      <c r="Q30" s="373"/>
      <c r="R30" s="373"/>
      <c r="S30" s="373"/>
      <c r="T30" s="373"/>
      <c r="U30" s="373"/>
      <c r="V30" s="373"/>
      <c r="W30" s="373"/>
      <c r="X30" s="560"/>
      <c r="Y30" s="446"/>
      <c r="Z30" s="447"/>
      <c r="AA30" s="448"/>
      <c r="AB30" s="368" t="s">
        <v>11</v>
      </c>
      <c r="AC30" s="369"/>
      <c r="AD30" s="370"/>
      <c r="AE30" s="368" t="s">
        <v>309</v>
      </c>
      <c r="AF30" s="369"/>
      <c r="AG30" s="369"/>
      <c r="AH30" s="370"/>
      <c r="AI30" s="371" t="s">
        <v>331</v>
      </c>
      <c r="AJ30" s="371"/>
      <c r="AK30" s="371"/>
      <c r="AL30" s="368"/>
      <c r="AM30" s="371" t="s">
        <v>428</v>
      </c>
      <c r="AN30" s="371"/>
      <c r="AO30" s="371"/>
      <c r="AP30" s="368"/>
      <c r="AQ30" s="622" t="s">
        <v>184</v>
      </c>
      <c r="AR30" s="623"/>
      <c r="AS30" s="623"/>
      <c r="AT30" s="624"/>
      <c r="AU30" s="373" t="s">
        <v>133</v>
      </c>
      <c r="AV30" s="373"/>
      <c r="AW30" s="373"/>
      <c r="AX30" s="374"/>
    </row>
    <row r="31" spans="1:50" ht="18.75" customHeight="1" x14ac:dyDescent="0.15">
      <c r="A31" s="493"/>
      <c r="B31" s="494"/>
      <c r="C31" s="494"/>
      <c r="D31" s="494"/>
      <c r="E31" s="494"/>
      <c r="F31" s="495"/>
      <c r="G31" s="548"/>
      <c r="H31" s="361"/>
      <c r="I31" s="361"/>
      <c r="J31" s="361"/>
      <c r="K31" s="361"/>
      <c r="L31" s="361"/>
      <c r="M31" s="361"/>
      <c r="N31" s="361"/>
      <c r="O31" s="549"/>
      <c r="P31" s="561"/>
      <c r="Q31" s="361"/>
      <c r="R31" s="361"/>
      <c r="S31" s="361"/>
      <c r="T31" s="361"/>
      <c r="U31" s="361"/>
      <c r="V31" s="361"/>
      <c r="W31" s="361"/>
      <c r="X31" s="549"/>
      <c r="Y31" s="449"/>
      <c r="Z31" s="450"/>
      <c r="AA31" s="451"/>
      <c r="AB31" s="318"/>
      <c r="AC31" s="319"/>
      <c r="AD31" s="320"/>
      <c r="AE31" s="318"/>
      <c r="AF31" s="319"/>
      <c r="AG31" s="319"/>
      <c r="AH31" s="320"/>
      <c r="AI31" s="372"/>
      <c r="AJ31" s="372"/>
      <c r="AK31" s="372"/>
      <c r="AL31" s="318"/>
      <c r="AM31" s="372"/>
      <c r="AN31" s="372"/>
      <c r="AO31" s="372"/>
      <c r="AP31" s="318"/>
      <c r="AQ31" s="216" t="s">
        <v>636</v>
      </c>
      <c r="AR31" s="163"/>
      <c r="AS31" s="164" t="s">
        <v>185</v>
      </c>
      <c r="AT31" s="187"/>
      <c r="AU31" s="256">
        <v>4</v>
      </c>
      <c r="AV31" s="256"/>
      <c r="AW31" s="361" t="s">
        <v>175</v>
      </c>
      <c r="AX31" s="362"/>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5" t="s">
        <v>12</v>
      </c>
      <c r="Z32" s="530"/>
      <c r="AA32" s="531"/>
      <c r="AB32" s="532" t="s">
        <v>290</v>
      </c>
      <c r="AC32" s="532"/>
      <c r="AD32" s="532"/>
      <c r="AE32" s="349">
        <v>100</v>
      </c>
      <c r="AF32" s="350"/>
      <c r="AG32" s="350"/>
      <c r="AH32" s="350"/>
      <c r="AI32" s="349">
        <v>100</v>
      </c>
      <c r="AJ32" s="350"/>
      <c r="AK32" s="350"/>
      <c r="AL32" s="350"/>
      <c r="AM32" s="349">
        <v>100</v>
      </c>
      <c r="AN32" s="350"/>
      <c r="AO32" s="350"/>
      <c r="AP32" s="350"/>
      <c r="AQ32" s="151" t="s">
        <v>636</v>
      </c>
      <c r="AR32" s="152"/>
      <c r="AS32" s="152"/>
      <c r="AT32" s="153"/>
      <c r="AU32" s="350" t="s">
        <v>636</v>
      </c>
      <c r="AV32" s="350"/>
      <c r="AW32" s="350"/>
      <c r="AX32" s="351"/>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9">
        <v>80</v>
      </c>
      <c r="AF33" s="350"/>
      <c r="AG33" s="350"/>
      <c r="AH33" s="350"/>
      <c r="AI33" s="349">
        <v>80</v>
      </c>
      <c r="AJ33" s="350"/>
      <c r="AK33" s="350"/>
      <c r="AL33" s="350"/>
      <c r="AM33" s="349">
        <v>80</v>
      </c>
      <c r="AN33" s="350"/>
      <c r="AO33" s="350"/>
      <c r="AP33" s="350"/>
      <c r="AQ33" s="151" t="s">
        <v>636</v>
      </c>
      <c r="AR33" s="152"/>
      <c r="AS33" s="152"/>
      <c r="AT33" s="153"/>
      <c r="AU33" s="350">
        <v>80</v>
      </c>
      <c r="AV33" s="350"/>
      <c r="AW33" s="350"/>
      <c r="AX33" s="351"/>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9">
        <v>125</v>
      </c>
      <c r="AF34" s="350"/>
      <c r="AG34" s="350"/>
      <c r="AH34" s="350"/>
      <c r="AI34" s="349">
        <v>125</v>
      </c>
      <c r="AJ34" s="350"/>
      <c r="AK34" s="350"/>
      <c r="AL34" s="350"/>
      <c r="AM34" s="349">
        <v>125</v>
      </c>
      <c r="AN34" s="350"/>
      <c r="AO34" s="350"/>
      <c r="AP34" s="350"/>
      <c r="AQ34" s="151" t="s">
        <v>636</v>
      </c>
      <c r="AR34" s="152"/>
      <c r="AS34" s="152"/>
      <c r="AT34" s="153"/>
      <c r="AU34" s="350" t="s">
        <v>636</v>
      </c>
      <c r="AV34" s="350"/>
      <c r="AW34" s="350"/>
      <c r="AX34" s="351"/>
    </row>
    <row r="35" spans="1:51" ht="23.25" customHeight="1" x14ac:dyDescent="0.15">
      <c r="A35" s="876" t="s">
        <v>299</v>
      </c>
      <c r="B35" s="877"/>
      <c r="C35" s="877"/>
      <c r="D35" s="877"/>
      <c r="E35" s="877"/>
      <c r="F35" s="878"/>
      <c r="G35" s="882" t="s">
        <v>643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3"/>
      <c r="I37" s="363"/>
      <c r="J37" s="363"/>
      <c r="K37" s="363"/>
      <c r="L37" s="363"/>
      <c r="M37" s="363"/>
      <c r="N37" s="363"/>
      <c r="O37" s="547"/>
      <c r="P37" s="612" t="s">
        <v>58</v>
      </c>
      <c r="Q37" s="363"/>
      <c r="R37" s="363"/>
      <c r="S37" s="363"/>
      <c r="T37" s="363"/>
      <c r="U37" s="363"/>
      <c r="V37" s="363"/>
      <c r="W37" s="363"/>
      <c r="X37" s="547"/>
      <c r="Y37" s="613"/>
      <c r="Z37" s="614"/>
      <c r="AA37" s="615"/>
      <c r="AB37" s="616" t="s">
        <v>11</v>
      </c>
      <c r="AC37" s="617"/>
      <c r="AD37" s="618"/>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3"/>
      <c r="B38" s="494"/>
      <c r="C38" s="494"/>
      <c r="D38" s="494"/>
      <c r="E38" s="494"/>
      <c r="F38" s="495"/>
      <c r="G38" s="548"/>
      <c r="H38" s="361"/>
      <c r="I38" s="361"/>
      <c r="J38" s="361"/>
      <c r="K38" s="361"/>
      <c r="L38" s="361"/>
      <c r="M38" s="361"/>
      <c r="N38" s="361"/>
      <c r="O38" s="549"/>
      <c r="P38" s="561"/>
      <c r="Q38" s="361"/>
      <c r="R38" s="361"/>
      <c r="S38" s="361"/>
      <c r="T38" s="361"/>
      <c r="U38" s="361"/>
      <c r="V38" s="361"/>
      <c r="W38" s="361"/>
      <c r="X38" s="549"/>
      <c r="Y38" s="449"/>
      <c r="Z38" s="450"/>
      <c r="AA38" s="451"/>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5" t="s">
        <v>12</v>
      </c>
      <c r="Z39" s="530"/>
      <c r="AA39" s="531"/>
      <c r="AB39" s="532"/>
      <c r="AC39" s="532"/>
      <c r="AD39" s="532"/>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3"/>
      <c r="I44" s="363"/>
      <c r="J44" s="363"/>
      <c r="K44" s="363"/>
      <c r="L44" s="363"/>
      <c r="M44" s="363"/>
      <c r="N44" s="363"/>
      <c r="O44" s="547"/>
      <c r="P44" s="612" t="s">
        <v>58</v>
      </c>
      <c r="Q44" s="363"/>
      <c r="R44" s="363"/>
      <c r="S44" s="363"/>
      <c r="T44" s="363"/>
      <c r="U44" s="363"/>
      <c r="V44" s="363"/>
      <c r="W44" s="363"/>
      <c r="X44" s="547"/>
      <c r="Y44" s="613"/>
      <c r="Z44" s="614"/>
      <c r="AA44" s="615"/>
      <c r="AB44" s="616" t="s">
        <v>11</v>
      </c>
      <c r="AC44" s="617"/>
      <c r="AD44" s="618"/>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3"/>
      <c r="B45" s="494"/>
      <c r="C45" s="494"/>
      <c r="D45" s="494"/>
      <c r="E45" s="494"/>
      <c r="F45" s="495"/>
      <c r="G45" s="548"/>
      <c r="H45" s="361"/>
      <c r="I45" s="361"/>
      <c r="J45" s="361"/>
      <c r="K45" s="361"/>
      <c r="L45" s="361"/>
      <c r="M45" s="361"/>
      <c r="N45" s="361"/>
      <c r="O45" s="549"/>
      <c r="P45" s="561"/>
      <c r="Q45" s="361"/>
      <c r="R45" s="361"/>
      <c r="S45" s="361"/>
      <c r="T45" s="361"/>
      <c r="U45" s="361"/>
      <c r="V45" s="361"/>
      <c r="W45" s="361"/>
      <c r="X45" s="549"/>
      <c r="Y45" s="449"/>
      <c r="Z45" s="450"/>
      <c r="AA45" s="451"/>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5" t="s">
        <v>12</v>
      </c>
      <c r="Z46" s="530"/>
      <c r="AA46" s="531"/>
      <c r="AB46" s="532"/>
      <c r="AC46" s="532"/>
      <c r="AD46" s="532"/>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3"/>
      <c r="I51" s="363"/>
      <c r="J51" s="363"/>
      <c r="K51" s="363"/>
      <c r="L51" s="363"/>
      <c r="M51" s="363"/>
      <c r="N51" s="363"/>
      <c r="O51" s="547"/>
      <c r="P51" s="612" t="s">
        <v>58</v>
      </c>
      <c r="Q51" s="363"/>
      <c r="R51" s="363"/>
      <c r="S51" s="363"/>
      <c r="T51" s="363"/>
      <c r="U51" s="363"/>
      <c r="V51" s="363"/>
      <c r="W51" s="363"/>
      <c r="X51" s="547"/>
      <c r="Y51" s="613"/>
      <c r="Z51" s="614"/>
      <c r="AA51" s="615"/>
      <c r="AB51" s="616" t="s">
        <v>11</v>
      </c>
      <c r="AC51" s="617"/>
      <c r="AD51" s="618"/>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3"/>
      <c r="B52" s="494"/>
      <c r="C52" s="494"/>
      <c r="D52" s="494"/>
      <c r="E52" s="494"/>
      <c r="F52" s="495"/>
      <c r="G52" s="548"/>
      <c r="H52" s="361"/>
      <c r="I52" s="361"/>
      <c r="J52" s="361"/>
      <c r="K52" s="361"/>
      <c r="L52" s="361"/>
      <c r="M52" s="361"/>
      <c r="N52" s="361"/>
      <c r="O52" s="549"/>
      <c r="P52" s="561"/>
      <c r="Q52" s="361"/>
      <c r="R52" s="361"/>
      <c r="S52" s="361"/>
      <c r="T52" s="361"/>
      <c r="U52" s="361"/>
      <c r="V52" s="361"/>
      <c r="W52" s="361"/>
      <c r="X52" s="549"/>
      <c r="Y52" s="449"/>
      <c r="Z52" s="450"/>
      <c r="AA52" s="451"/>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5" t="s">
        <v>12</v>
      </c>
      <c r="Z53" s="530"/>
      <c r="AA53" s="531"/>
      <c r="AB53" s="532"/>
      <c r="AC53" s="532"/>
      <c r="AD53" s="532"/>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3"/>
      <c r="I58" s="363"/>
      <c r="J58" s="363"/>
      <c r="K58" s="363"/>
      <c r="L58" s="363"/>
      <c r="M58" s="363"/>
      <c r="N58" s="363"/>
      <c r="O58" s="547"/>
      <c r="P58" s="612" t="s">
        <v>58</v>
      </c>
      <c r="Q58" s="363"/>
      <c r="R58" s="363"/>
      <c r="S58" s="363"/>
      <c r="T58" s="363"/>
      <c r="U58" s="363"/>
      <c r="V58" s="363"/>
      <c r="W58" s="363"/>
      <c r="X58" s="547"/>
      <c r="Y58" s="613"/>
      <c r="Z58" s="614"/>
      <c r="AA58" s="615"/>
      <c r="AB58" s="616" t="s">
        <v>11</v>
      </c>
      <c r="AC58" s="617"/>
      <c r="AD58" s="618"/>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3"/>
      <c r="B59" s="494"/>
      <c r="C59" s="494"/>
      <c r="D59" s="494"/>
      <c r="E59" s="494"/>
      <c r="F59" s="495"/>
      <c r="G59" s="548"/>
      <c r="H59" s="361"/>
      <c r="I59" s="361"/>
      <c r="J59" s="361"/>
      <c r="K59" s="361"/>
      <c r="L59" s="361"/>
      <c r="M59" s="361"/>
      <c r="N59" s="361"/>
      <c r="O59" s="549"/>
      <c r="P59" s="561"/>
      <c r="Q59" s="361"/>
      <c r="R59" s="361"/>
      <c r="S59" s="361"/>
      <c r="T59" s="361"/>
      <c r="U59" s="361"/>
      <c r="V59" s="361"/>
      <c r="W59" s="361"/>
      <c r="X59" s="549"/>
      <c r="Y59" s="449"/>
      <c r="Z59" s="450"/>
      <c r="AA59" s="451"/>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5" t="s">
        <v>12</v>
      </c>
      <c r="Z60" s="530"/>
      <c r="AA60" s="531"/>
      <c r="AB60" s="532"/>
      <c r="AC60" s="532"/>
      <c r="AD60" s="532"/>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1" t="s">
        <v>309</v>
      </c>
      <c r="AF65" s="321"/>
      <c r="AG65" s="321"/>
      <c r="AH65" s="321"/>
      <c r="AI65" s="321" t="s">
        <v>331</v>
      </c>
      <c r="AJ65" s="321"/>
      <c r="AK65" s="321"/>
      <c r="AL65" s="321"/>
      <c r="AM65" s="321" t="s">
        <v>428</v>
      </c>
      <c r="AN65" s="321"/>
      <c r="AO65" s="321"/>
      <c r="AP65" s="321"/>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1"/>
      <c r="AF66" s="321"/>
      <c r="AG66" s="321"/>
      <c r="AH66" s="321"/>
      <c r="AI66" s="321"/>
      <c r="AJ66" s="321"/>
      <c r="AK66" s="321"/>
      <c r="AL66" s="321"/>
      <c r="AM66" s="321"/>
      <c r="AN66" s="321"/>
      <c r="AO66" s="321"/>
      <c r="AP66" s="321"/>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9"/>
      <c r="AF67" s="350"/>
      <c r="AG67" s="350"/>
      <c r="AH67" s="350"/>
      <c r="AI67" s="349"/>
      <c r="AJ67" s="350"/>
      <c r="AK67" s="350"/>
      <c r="AL67" s="350"/>
      <c r="AM67" s="349"/>
      <c r="AN67" s="350"/>
      <c r="AO67" s="350"/>
      <c r="AP67" s="350"/>
      <c r="AQ67" s="349"/>
      <c r="AR67" s="350"/>
      <c r="AS67" s="350"/>
      <c r="AT67" s="795"/>
      <c r="AU67" s="350"/>
      <c r="AV67" s="350"/>
      <c r="AW67" s="350"/>
      <c r="AX67" s="351"/>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9"/>
      <c r="AF68" s="350"/>
      <c r="AG68" s="350"/>
      <c r="AH68" s="350"/>
      <c r="AI68" s="349"/>
      <c r="AJ68" s="350"/>
      <c r="AK68" s="350"/>
      <c r="AL68" s="350"/>
      <c r="AM68" s="349"/>
      <c r="AN68" s="350"/>
      <c r="AO68" s="350"/>
      <c r="AP68" s="350"/>
      <c r="AQ68" s="349"/>
      <c r="AR68" s="350"/>
      <c r="AS68" s="350"/>
      <c r="AT68" s="795"/>
      <c r="AU68" s="350"/>
      <c r="AV68" s="350"/>
      <c r="AW68" s="350"/>
      <c r="AX68" s="351"/>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7"/>
      <c r="AF69" s="358"/>
      <c r="AG69" s="358"/>
      <c r="AH69" s="358"/>
      <c r="AI69" s="357"/>
      <c r="AJ69" s="358"/>
      <c r="AK69" s="358"/>
      <c r="AL69" s="358"/>
      <c r="AM69" s="357"/>
      <c r="AN69" s="358"/>
      <c r="AO69" s="358"/>
      <c r="AP69" s="358"/>
      <c r="AQ69" s="349"/>
      <c r="AR69" s="350"/>
      <c r="AS69" s="350"/>
      <c r="AT69" s="795"/>
      <c r="AU69" s="350"/>
      <c r="AV69" s="350"/>
      <c r="AW69" s="350"/>
      <c r="AX69" s="351"/>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9"/>
      <c r="AF70" s="350"/>
      <c r="AG70" s="350"/>
      <c r="AH70" s="350"/>
      <c r="AI70" s="349"/>
      <c r="AJ70" s="350"/>
      <c r="AK70" s="350"/>
      <c r="AL70" s="350"/>
      <c r="AM70" s="349"/>
      <c r="AN70" s="350"/>
      <c r="AO70" s="350"/>
      <c r="AP70" s="350"/>
      <c r="AQ70" s="349"/>
      <c r="AR70" s="350"/>
      <c r="AS70" s="350"/>
      <c r="AT70" s="795"/>
      <c r="AU70" s="350"/>
      <c r="AV70" s="350"/>
      <c r="AW70" s="350"/>
      <c r="AX70" s="351"/>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9"/>
      <c r="AF71" s="350"/>
      <c r="AG71" s="350"/>
      <c r="AH71" s="350"/>
      <c r="AI71" s="349"/>
      <c r="AJ71" s="350"/>
      <c r="AK71" s="350"/>
      <c r="AL71" s="350"/>
      <c r="AM71" s="349"/>
      <c r="AN71" s="350"/>
      <c r="AO71" s="350"/>
      <c r="AP71" s="350"/>
      <c r="AQ71" s="349"/>
      <c r="AR71" s="350"/>
      <c r="AS71" s="350"/>
      <c r="AT71" s="795"/>
      <c r="AU71" s="350"/>
      <c r="AV71" s="350"/>
      <c r="AW71" s="350"/>
      <c r="AX71" s="351"/>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7"/>
      <c r="AF72" s="358"/>
      <c r="AG72" s="358"/>
      <c r="AH72" s="358"/>
      <c r="AI72" s="357"/>
      <c r="AJ72" s="358"/>
      <c r="AK72" s="358"/>
      <c r="AL72" s="358"/>
      <c r="AM72" s="357"/>
      <c r="AN72" s="358"/>
      <c r="AO72" s="358"/>
      <c r="AP72" s="917"/>
      <c r="AQ72" s="349"/>
      <c r="AR72" s="350"/>
      <c r="AS72" s="350"/>
      <c r="AT72" s="795"/>
      <c r="AU72" s="350"/>
      <c r="AV72" s="350"/>
      <c r="AW72" s="350"/>
      <c r="AX72" s="351"/>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1"/>
      <c r="H81" s="361"/>
      <c r="I81" s="361"/>
      <c r="J81" s="361"/>
      <c r="K81" s="361"/>
      <c r="L81" s="361"/>
      <c r="M81" s="361"/>
      <c r="N81" s="361"/>
      <c r="O81" s="361"/>
      <c r="P81" s="361"/>
      <c r="Q81" s="361"/>
      <c r="R81" s="361"/>
      <c r="S81" s="361"/>
      <c r="T81" s="361"/>
      <c r="U81" s="361"/>
      <c r="V81" s="361"/>
      <c r="W81" s="361"/>
      <c r="X81" s="361"/>
      <c r="Y81" s="361"/>
      <c r="Z81" s="361"/>
      <c r="AA81" s="549"/>
      <c r="AB81" s="5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1"/>
      <c r="B86" s="533"/>
      <c r="C86" s="533"/>
      <c r="D86" s="533"/>
      <c r="E86" s="533"/>
      <c r="F86" s="534"/>
      <c r="G86" s="548"/>
      <c r="H86" s="361"/>
      <c r="I86" s="361"/>
      <c r="J86" s="361"/>
      <c r="K86" s="361"/>
      <c r="L86" s="361"/>
      <c r="M86" s="361"/>
      <c r="N86" s="361"/>
      <c r="O86" s="549"/>
      <c r="P86" s="561"/>
      <c r="Q86" s="361"/>
      <c r="R86" s="361"/>
      <c r="S86" s="361"/>
      <c r="T86" s="361"/>
      <c r="U86" s="361"/>
      <c r="V86" s="361"/>
      <c r="W86" s="361"/>
      <c r="X86" s="549"/>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1"/>
      <c r="B91" s="533"/>
      <c r="C91" s="533"/>
      <c r="D91" s="533"/>
      <c r="E91" s="533"/>
      <c r="F91" s="534"/>
      <c r="G91" s="548"/>
      <c r="H91" s="361"/>
      <c r="I91" s="361"/>
      <c r="J91" s="361"/>
      <c r="K91" s="361"/>
      <c r="L91" s="361"/>
      <c r="M91" s="361"/>
      <c r="N91" s="361"/>
      <c r="O91" s="549"/>
      <c r="P91" s="561"/>
      <c r="Q91" s="361"/>
      <c r="R91" s="361"/>
      <c r="S91" s="361"/>
      <c r="T91" s="361"/>
      <c r="U91" s="361"/>
      <c r="V91" s="361"/>
      <c r="W91" s="361"/>
      <c r="X91" s="549"/>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1"/>
      <c r="I96" s="361"/>
      <c r="J96" s="361"/>
      <c r="K96" s="361"/>
      <c r="L96" s="361"/>
      <c r="M96" s="361"/>
      <c r="N96" s="361"/>
      <c r="O96" s="549"/>
      <c r="P96" s="561"/>
      <c r="Q96" s="361"/>
      <c r="R96" s="361"/>
      <c r="S96" s="361"/>
      <c r="T96" s="361"/>
      <c r="U96" s="361"/>
      <c r="V96" s="361"/>
      <c r="W96" s="361"/>
      <c r="X96" s="549"/>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9"/>
      <c r="AC97" s="390"/>
      <c r="AD97" s="391"/>
      <c r="AE97" s="349"/>
      <c r="AF97" s="350"/>
      <c r="AG97" s="350"/>
      <c r="AH97" s="795"/>
      <c r="AI97" s="349"/>
      <c r="AJ97" s="350"/>
      <c r="AK97" s="350"/>
      <c r="AL97" s="795"/>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9"/>
      <c r="AF98" s="350"/>
      <c r="AG98" s="350"/>
      <c r="AH98" s="795"/>
      <c r="AI98" s="349"/>
      <c r="AJ98" s="350"/>
      <c r="AK98" s="350"/>
      <c r="AL98" s="79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644</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645</v>
      </c>
      <c r="AC101" s="532"/>
      <c r="AD101" s="532"/>
      <c r="AE101" s="344">
        <v>53</v>
      </c>
      <c r="AF101" s="344"/>
      <c r="AG101" s="344"/>
      <c r="AH101" s="344"/>
      <c r="AI101" s="344">
        <v>48</v>
      </c>
      <c r="AJ101" s="344"/>
      <c r="AK101" s="344"/>
      <c r="AL101" s="344"/>
      <c r="AM101" s="344">
        <v>48</v>
      </c>
      <c r="AN101" s="344"/>
      <c r="AO101" s="344"/>
      <c r="AP101" s="344"/>
      <c r="AQ101" s="344" t="s">
        <v>714</v>
      </c>
      <c r="AR101" s="344"/>
      <c r="AS101" s="344"/>
      <c r="AT101" s="344"/>
      <c r="AU101" s="349" t="s">
        <v>714</v>
      </c>
      <c r="AV101" s="350"/>
      <c r="AW101" s="350"/>
      <c r="AX101" s="351"/>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6"/>
      <c r="AA102" s="327"/>
      <c r="AB102" s="532" t="s">
        <v>645</v>
      </c>
      <c r="AC102" s="532"/>
      <c r="AD102" s="532"/>
      <c r="AE102" s="344">
        <v>53</v>
      </c>
      <c r="AF102" s="344"/>
      <c r="AG102" s="344"/>
      <c r="AH102" s="344"/>
      <c r="AI102" s="344">
        <v>50</v>
      </c>
      <c r="AJ102" s="344"/>
      <c r="AK102" s="344"/>
      <c r="AL102" s="344"/>
      <c r="AM102" s="344">
        <v>48</v>
      </c>
      <c r="AN102" s="344"/>
      <c r="AO102" s="344"/>
      <c r="AP102" s="344"/>
      <c r="AQ102" s="344">
        <v>43</v>
      </c>
      <c r="AR102" s="344"/>
      <c r="AS102" s="344"/>
      <c r="AT102" s="344"/>
      <c r="AU102" s="357">
        <v>43</v>
      </c>
      <c r="AV102" s="358"/>
      <c r="AW102" s="358"/>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460</v>
      </c>
      <c r="AV103" s="347"/>
      <c r="AW103" s="347"/>
      <c r="AX103" s="348"/>
      <c r="AY103">
        <f>COUNTA($G$104)</f>
        <v>1</v>
      </c>
    </row>
    <row r="104" spans="1:60" ht="23.25" hidden="1" customHeight="1" x14ac:dyDescent="0.15">
      <c r="A104" s="472"/>
      <c r="B104" s="473"/>
      <c r="C104" s="473"/>
      <c r="D104" s="473"/>
      <c r="E104" s="473"/>
      <c r="F104" s="474"/>
      <c r="G104" s="176" t="s">
        <v>646</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1</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460</v>
      </c>
      <c r="AV106" s="347"/>
      <c r="AW106" s="347"/>
      <c r="AX106" s="348"/>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460</v>
      </c>
      <c r="AV109" s="347"/>
      <c r="AW109" s="347"/>
      <c r="AX109" s="348"/>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460</v>
      </c>
      <c r="AV112" s="347"/>
      <c r="AW112" s="347"/>
      <c r="AX112" s="348"/>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4"/>
      <c r="AF113" s="344"/>
      <c r="AG113" s="344"/>
      <c r="AH113" s="344"/>
      <c r="AI113" s="344"/>
      <c r="AJ113" s="344"/>
      <c r="AK113" s="344"/>
      <c r="AL113" s="344"/>
      <c r="AM113" s="344"/>
      <c r="AN113" s="344"/>
      <c r="AO113" s="344"/>
      <c r="AP113" s="344"/>
      <c r="AQ113" s="349"/>
      <c r="AR113" s="350"/>
      <c r="AS113" s="350"/>
      <c r="AT113" s="795"/>
      <c r="AU113" s="344"/>
      <c r="AV113" s="344"/>
      <c r="AW113" s="344"/>
      <c r="AX113" s="345"/>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9"/>
      <c r="AC114" s="390"/>
      <c r="AD114" s="391"/>
      <c r="AE114" s="352"/>
      <c r="AF114" s="352"/>
      <c r="AG114" s="352"/>
      <c r="AH114" s="352"/>
      <c r="AI114" s="352"/>
      <c r="AJ114" s="352"/>
      <c r="AK114" s="352"/>
      <c r="AL114" s="352"/>
      <c r="AM114" s="352"/>
      <c r="AN114" s="352"/>
      <c r="AO114" s="352"/>
      <c r="AP114" s="352"/>
      <c r="AQ114" s="349"/>
      <c r="AR114" s="350"/>
      <c r="AS114" s="350"/>
      <c r="AT114" s="795"/>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1" t="s">
        <v>309</v>
      </c>
      <c r="AF115" s="321"/>
      <c r="AG115" s="321"/>
      <c r="AH115" s="321"/>
      <c r="AI115" s="321" t="s">
        <v>331</v>
      </c>
      <c r="AJ115" s="321"/>
      <c r="AK115" s="321"/>
      <c r="AL115" s="321"/>
      <c r="AM115" s="321" t="s">
        <v>428</v>
      </c>
      <c r="AN115" s="321"/>
      <c r="AO115" s="321"/>
      <c r="AP115" s="321"/>
      <c r="AQ115" s="322" t="s">
        <v>461</v>
      </c>
      <c r="AR115" s="323"/>
      <c r="AS115" s="323"/>
      <c r="AT115" s="323"/>
      <c r="AU115" s="323"/>
      <c r="AV115" s="323"/>
      <c r="AW115" s="323"/>
      <c r="AX115" s="324"/>
    </row>
    <row r="116" spans="1:51" ht="23.25" customHeight="1" x14ac:dyDescent="0.15">
      <c r="A116" s="277"/>
      <c r="B116" s="278"/>
      <c r="C116" s="278"/>
      <c r="D116" s="278"/>
      <c r="E116" s="278"/>
      <c r="F116" s="279"/>
      <c r="G116" s="337" t="s">
        <v>647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c r="AC116" s="286"/>
      <c r="AD116" s="287"/>
      <c r="AE116" s="344">
        <v>1.8</v>
      </c>
      <c r="AF116" s="344"/>
      <c r="AG116" s="344"/>
      <c r="AH116" s="344"/>
      <c r="AI116" s="344">
        <v>2.2000000000000002</v>
      </c>
      <c r="AJ116" s="344"/>
      <c r="AK116" s="344"/>
      <c r="AL116" s="344"/>
      <c r="AM116" s="344">
        <v>1.4</v>
      </c>
      <c r="AN116" s="344"/>
      <c r="AO116" s="344"/>
      <c r="AP116" s="344"/>
      <c r="AQ116" s="349">
        <v>1.9</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706</v>
      </c>
      <c r="AC117" s="329"/>
      <c r="AD117" s="330"/>
      <c r="AE117" s="291" t="s">
        <v>648</v>
      </c>
      <c r="AF117" s="291"/>
      <c r="AG117" s="291"/>
      <c r="AH117" s="291"/>
      <c r="AI117" s="291" t="s">
        <v>704</v>
      </c>
      <c r="AJ117" s="291"/>
      <c r="AK117" s="291"/>
      <c r="AL117" s="291"/>
      <c r="AM117" s="291" t="s">
        <v>710</v>
      </c>
      <c r="AN117" s="291"/>
      <c r="AO117" s="291"/>
      <c r="AP117" s="291"/>
      <c r="AQ117" s="291" t="s">
        <v>715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1" t="s">
        <v>309</v>
      </c>
      <c r="AF118" s="321"/>
      <c r="AG118" s="321"/>
      <c r="AH118" s="321"/>
      <c r="AI118" s="321" t="s">
        <v>331</v>
      </c>
      <c r="AJ118" s="321"/>
      <c r="AK118" s="321"/>
      <c r="AL118" s="321"/>
      <c r="AM118" s="321" t="s">
        <v>428</v>
      </c>
      <c r="AN118" s="321"/>
      <c r="AO118" s="321"/>
      <c r="AP118" s="321"/>
      <c r="AQ118" s="322" t="s">
        <v>461</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1" t="s">
        <v>309</v>
      </c>
      <c r="AF121" s="321"/>
      <c r="AG121" s="321"/>
      <c r="AH121" s="321"/>
      <c r="AI121" s="321" t="s">
        <v>331</v>
      </c>
      <c r="AJ121" s="321"/>
      <c r="AK121" s="321"/>
      <c r="AL121" s="321"/>
      <c r="AM121" s="321" t="s">
        <v>428</v>
      </c>
      <c r="AN121" s="321"/>
      <c r="AO121" s="321"/>
      <c r="AP121" s="321"/>
      <c r="AQ121" s="322" t="s">
        <v>461</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278</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1" t="s">
        <v>309</v>
      </c>
      <c r="AF124" s="321"/>
      <c r="AG124" s="321"/>
      <c r="AH124" s="321"/>
      <c r="AI124" s="321" t="s">
        <v>331</v>
      </c>
      <c r="AJ124" s="321"/>
      <c r="AK124" s="321"/>
      <c r="AL124" s="321"/>
      <c r="AM124" s="321" t="s">
        <v>428</v>
      </c>
      <c r="AN124" s="321"/>
      <c r="AO124" s="321"/>
      <c r="AP124" s="321"/>
      <c r="AQ124" s="322" t="s">
        <v>461</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461</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t="s">
        <v>636</v>
      </c>
      <c r="AV133" s="163"/>
      <c r="AW133" s="164" t="s">
        <v>175</v>
      </c>
      <c r="AX133" s="165"/>
      <c r="AY133">
        <f>$AY$132</f>
        <v>1</v>
      </c>
    </row>
    <row r="134" spans="1:51" ht="39.75" customHeight="1" x14ac:dyDescent="0.15">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652</v>
      </c>
      <c r="AC134" s="209"/>
      <c r="AD134" s="209"/>
      <c r="AE134" s="251">
        <v>96.3</v>
      </c>
      <c r="AF134" s="152"/>
      <c r="AG134" s="152"/>
      <c r="AH134" s="152"/>
      <c r="AI134" s="251">
        <v>96.2</v>
      </c>
      <c r="AJ134" s="152"/>
      <c r="AK134" s="152"/>
      <c r="AL134" s="152"/>
      <c r="AM134" s="251">
        <v>100</v>
      </c>
      <c r="AN134" s="152"/>
      <c r="AO134" s="152"/>
      <c r="AP134" s="152"/>
      <c r="AQ134" s="251" t="s">
        <v>636</v>
      </c>
      <c r="AR134" s="152"/>
      <c r="AS134" s="152"/>
      <c r="AT134" s="152"/>
      <c r="AU134" s="251" t="s">
        <v>636</v>
      </c>
      <c r="AV134" s="152"/>
      <c r="AW134" s="152"/>
      <c r="AX134" s="196"/>
      <c r="AY134">
        <f t="shared" ref="AY134:AY135" si="13">$AY$132</f>
        <v>1</v>
      </c>
    </row>
    <row r="135" spans="1:51" ht="39.75" customHeight="1" thickBo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652</v>
      </c>
      <c r="AC135" s="160"/>
      <c r="AD135" s="160"/>
      <c r="AE135" s="251">
        <v>90</v>
      </c>
      <c r="AF135" s="152"/>
      <c r="AG135" s="152"/>
      <c r="AH135" s="152"/>
      <c r="AI135" s="251">
        <v>90</v>
      </c>
      <c r="AJ135" s="152"/>
      <c r="AK135" s="152"/>
      <c r="AL135" s="152"/>
      <c r="AM135" s="251">
        <v>90</v>
      </c>
      <c r="AN135" s="152"/>
      <c r="AO135" s="152"/>
      <c r="AP135" s="152"/>
      <c r="AQ135" s="251" t="s">
        <v>636</v>
      </c>
      <c r="AR135" s="152"/>
      <c r="AS135" s="152"/>
      <c r="AT135" s="152"/>
      <c r="AU135" s="251" t="s">
        <v>636</v>
      </c>
      <c r="AV135" s="152"/>
      <c r="AW135" s="152"/>
      <c r="AX135" s="196"/>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t="s">
        <v>636</v>
      </c>
      <c r="AR193" s="256"/>
      <c r="AS193" s="164" t="s">
        <v>185</v>
      </c>
      <c r="AT193" s="187"/>
      <c r="AU193" s="163" t="s">
        <v>636</v>
      </c>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hidden="1"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703</v>
      </c>
      <c r="AN433" s="152"/>
      <c r="AO433" s="152"/>
      <c r="AP433" s="153"/>
      <c r="AQ433" s="151" t="s">
        <v>636</v>
      </c>
      <c r="AR433" s="152"/>
      <c r="AS433" s="152"/>
      <c r="AT433" s="153"/>
      <c r="AU433" s="152" t="s">
        <v>636</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703</v>
      </c>
      <c r="AN434" s="152"/>
      <c r="AO434" s="152"/>
      <c r="AP434" s="153"/>
      <c r="AQ434" s="151" t="s">
        <v>636</v>
      </c>
      <c r="AR434" s="152"/>
      <c r="AS434" s="152"/>
      <c r="AT434" s="153"/>
      <c r="AU434" s="152" t="s">
        <v>636</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703</v>
      </c>
      <c r="AN435" s="152"/>
      <c r="AO435" s="152"/>
      <c r="AP435" s="153"/>
      <c r="AQ435" s="151" t="s">
        <v>636</v>
      </c>
      <c r="AR435" s="152"/>
      <c r="AS435" s="152"/>
      <c r="AT435" s="153"/>
      <c r="AU435" s="152" t="s">
        <v>636</v>
      </c>
      <c r="AV435" s="152"/>
      <c r="AW435" s="152"/>
      <c r="AX435" s="196"/>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hidden="1"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703</v>
      </c>
      <c r="AN458" s="152"/>
      <c r="AO458" s="152"/>
      <c r="AP458" s="153"/>
      <c r="AQ458" s="151" t="s">
        <v>636</v>
      </c>
      <c r="AR458" s="152"/>
      <c r="AS458" s="152"/>
      <c r="AT458" s="153"/>
      <c r="AU458" s="152" t="s">
        <v>636</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703</v>
      </c>
      <c r="AN459" s="152"/>
      <c r="AO459" s="152"/>
      <c r="AP459" s="153"/>
      <c r="AQ459" s="151" t="s">
        <v>636</v>
      </c>
      <c r="AR459" s="152"/>
      <c r="AS459" s="152"/>
      <c r="AT459" s="153"/>
      <c r="AU459" s="152" t="s">
        <v>636</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703</v>
      </c>
      <c r="AN460" s="152"/>
      <c r="AO460" s="152"/>
      <c r="AP460" s="153"/>
      <c r="AQ460" s="151" t="s">
        <v>636</v>
      </c>
      <c r="AR460" s="152"/>
      <c r="AS460" s="152"/>
      <c r="AT460" s="153"/>
      <c r="AU460" s="152" t="s">
        <v>636</v>
      </c>
      <c r="AV460" s="152"/>
      <c r="AW460" s="152"/>
      <c r="AX460" s="196"/>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1</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636</v>
      </c>
      <c r="AF511" s="163"/>
      <c r="AG511" s="164" t="s">
        <v>185</v>
      </c>
      <c r="AH511" s="187"/>
      <c r="AI511" s="201"/>
      <c r="AJ511" s="201"/>
      <c r="AK511" s="201"/>
      <c r="AL511" s="202"/>
      <c r="AM511" s="201"/>
      <c r="AN511" s="201"/>
      <c r="AO511" s="201"/>
      <c r="AP511" s="202"/>
      <c r="AQ511" s="216" t="s">
        <v>636</v>
      </c>
      <c r="AR511" s="163"/>
      <c r="AS511" s="164" t="s">
        <v>185</v>
      </c>
      <c r="AT511" s="187"/>
      <c r="AU511" s="163" t="s">
        <v>636</v>
      </c>
      <c r="AV511" s="163"/>
      <c r="AW511" s="164" t="s">
        <v>175</v>
      </c>
      <c r="AX511" s="165"/>
      <c r="AY511">
        <f>$AY$510</f>
        <v>1</v>
      </c>
    </row>
    <row r="512" spans="1:51" ht="23.25" hidden="1" customHeight="1" x14ac:dyDescent="0.15">
      <c r="A512" s="973"/>
      <c r="B512" s="238"/>
      <c r="C512" s="237"/>
      <c r="D512" s="238"/>
      <c r="E512" s="181"/>
      <c r="F512" s="182"/>
      <c r="G512" s="217" t="s">
        <v>636</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636</v>
      </c>
      <c r="AC512" s="160"/>
      <c r="AD512" s="160"/>
      <c r="AE512" s="151" t="s">
        <v>636</v>
      </c>
      <c r="AF512" s="152"/>
      <c r="AG512" s="152"/>
      <c r="AH512" s="152"/>
      <c r="AI512" s="151" t="s">
        <v>636</v>
      </c>
      <c r="AJ512" s="152"/>
      <c r="AK512" s="152"/>
      <c r="AL512" s="152"/>
      <c r="AM512" s="151"/>
      <c r="AN512" s="152"/>
      <c r="AO512" s="152"/>
      <c r="AP512" s="153"/>
      <c r="AQ512" s="151" t="s">
        <v>636</v>
      </c>
      <c r="AR512" s="152"/>
      <c r="AS512" s="152"/>
      <c r="AT512" s="153"/>
      <c r="AU512" s="152" t="s">
        <v>636</v>
      </c>
      <c r="AV512" s="152"/>
      <c r="AW512" s="152"/>
      <c r="AX512" s="196"/>
      <c r="AY512">
        <f t="shared" ref="AY512:AY514" si="78">$AY$510</f>
        <v>1</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t="s">
        <v>636</v>
      </c>
      <c r="AC513" s="209"/>
      <c r="AD513" s="209"/>
      <c r="AE513" s="151" t="s">
        <v>636</v>
      </c>
      <c r="AF513" s="152"/>
      <c r="AG513" s="152"/>
      <c r="AH513" s="153"/>
      <c r="AI513" s="151" t="s">
        <v>636</v>
      </c>
      <c r="AJ513" s="152"/>
      <c r="AK513" s="152"/>
      <c r="AL513" s="152"/>
      <c r="AM513" s="151"/>
      <c r="AN513" s="152"/>
      <c r="AO513" s="152"/>
      <c r="AP513" s="153"/>
      <c r="AQ513" s="151" t="s">
        <v>636</v>
      </c>
      <c r="AR513" s="152"/>
      <c r="AS513" s="152"/>
      <c r="AT513" s="153"/>
      <c r="AU513" s="152" t="s">
        <v>636</v>
      </c>
      <c r="AV513" s="152"/>
      <c r="AW513" s="152"/>
      <c r="AX513" s="196"/>
      <c r="AY513">
        <f t="shared" si="78"/>
        <v>1</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t="s">
        <v>636</v>
      </c>
      <c r="AF514" s="152"/>
      <c r="AG514" s="152"/>
      <c r="AH514" s="153"/>
      <c r="AI514" s="151" t="s">
        <v>636</v>
      </c>
      <c r="AJ514" s="152"/>
      <c r="AK514" s="152"/>
      <c r="AL514" s="152"/>
      <c r="AM514" s="151"/>
      <c r="AN514" s="152"/>
      <c r="AO514" s="152"/>
      <c r="AP514" s="153"/>
      <c r="AQ514" s="151" t="s">
        <v>636</v>
      </c>
      <c r="AR514" s="152"/>
      <c r="AS514" s="152"/>
      <c r="AT514" s="153"/>
      <c r="AU514" s="152" t="s">
        <v>636</v>
      </c>
      <c r="AV514" s="152"/>
      <c r="AW514" s="152"/>
      <c r="AX514" s="196"/>
      <c r="AY514">
        <f t="shared" si="78"/>
        <v>1</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9.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690</v>
      </c>
      <c r="AH702" s="865"/>
      <c r="AI702" s="865"/>
      <c r="AJ702" s="865"/>
      <c r="AK702" s="865"/>
      <c r="AL702" s="865"/>
      <c r="AM702" s="865"/>
      <c r="AN702" s="865"/>
      <c r="AO702" s="865"/>
      <c r="AP702" s="865"/>
      <c r="AQ702" s="865"/>
      <c r="AR702" s="865"/>
      <c r="AS702" s="865"/>
      <c r="AT702" s="865"/>
      <c r="AU702" s="865"/>
      <c r="AV702" s="865"/>
      <c r="AW702" s="865"/>
      <c r="AX702" s="866"/>
    </row>
    <row r="703" spans="1:51" ht="59.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691</v>
      </c>
      <c r="AH703" s="649"/>
      <c r="AI703" s="649"/>
      <c r="AJ703" s="649"/>
      <c r="AK703" s="649"/>
      <c r="AL703" s="649"/>
      <c r="AM703" s="649"/>
      <c r="AN703" s="649"/>
      <c r="AO703" s="649"/>
      <c r="AP703" s="649"/>
      <c r="AQ703" s="649"/>
      <c r="AR703" s="649"/>
      <c r="AS703" s="649"/>
      <c r="AT703" s="649"/>
      <c r="AU703" s="649"/>
      <c r="AV703" s="649"/>
      <c r="AW703" s="649"/>
      <c r="AX703" s="650"/>
    </row>
    <row r="704" spans="1:51" ht="59.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692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t="s">
        <v>693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689</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48" t="s">
        <v>694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689</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695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689</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689</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696</v>
      </c>
      <c r="AH714" s="674"/>
      <c r="AI714" s="674"/>
      <c r="AJ714" s="674"/>
      <c r="AK714" s="674"/>
      <c r="AL714" s="674"/>
      <c r="AM714" s="674"/>
      <c r="AN714" s="674"/>
      <c r="AO714" s="674"/>
      <c r="AP714" s="674"/>
      <c r="AQ714" s="674"/>
      <c r="AR714" s="674"/>
      <c r="AS714" s="674"/>
      <c r="AT714" s="674"/>
      <c r="AU714" s="674"/>
      <c r="AV714" s="674"/>
      <c r="AW714" s="674"/>
      <c r="AX714" s="675"/>
    </row>
    <row r="715" spans="1:50" ht="47.2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661</v>
      </c>
      <c r="AE715" s="652"/>
      <c r="AF715" s="758"/>
      <c r="AG715" s="507" t="s">
        <v>697</v>
      </c>
      <c r="AH715" s="508"/>
      <c r="AI715" s="508"/>
      <c r="AJ715" s="508"/>
      <c r="AK715" s="508"/>
      <c r="AL715" s="508"/>
      <c r="AM715" s="508"/>
      <c r="AN715" s="508"/>
      <c r="AO715" s="508"/>
      <c r="AP715" s="508"/>
      <c r="AQ715" s="508"/>
      <c r="AR715" s="508"/>
      <c r="AS715" s="508"/>
      <c r="AT715" s="508"/>
      <c r="AU715" s="508"/>
      <c r="AV715" s="508"/>
      <c r="AW715" s="508"/>
      <c r="AX715" s="509"/>
    </row>
    <row r="716" spans="1:50" ht="47.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661</v>
      </c>
      <c r="AE716" s="740"/>
      <c r="AF716" s="740"/>
      <c r="AG716" s="648" t="s">
        <v>698</v>
      </c>
      <c r="AH716" s="649"/>
      <c r="AI716" s="649"/>
      <c r="AJ716" s="649"/>
      <c r="AK716" s="649"/>
      <c r="AL716" s="649"/>
      <c r="AM716" s="649"/>
      <c r="AN716" s="649"/>
      <c r="AO716" s="649"/>
      <c r="AP716" s="649"/>
      <c r="AQ716" s="649"/>
      <c r="AR716" s="649"/>
      <c r="AS716" s="649"/>
      <c r="AT716" s="649"/>
      <c r="AU716" s="649"/>
      <c r="AV716" s="649"/>
      <c r="AW716" s="649"/>
      <c r="AX716" s="650"/>
    </row>
    <row r="717" spans="1:50" ht="47.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48" t="s">
        <v>699</v>
      </c>
      <c r="AH717" s="649"/>
      <c r="AI717" s="649"/>
      <c r="AJ717" s="649"/>
      <c r="AK717" s="649"/>
      <c r="AL717" s="649"/>
      <c r="AM717" s="649"/>
      <c r="AN717" s="649"/>
      <c r="AO717" s="649"/>
      <c r="AP717" s="649"/>
      <c r="AQ717" s="649"/>
      <c r="AR717" s="649"/>
      <c r="AS717" s="649"/>
      <c r="AT717" s="649"/>
      <c r="AU717" s="649"/>
      <c r="AV717" s="649"/>
      <c r="AW717" s="649"/>
      <c r="AX717" s="650"/>
    </row>
    <row r="718" spans="1:50" ht="47.25"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700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689</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87.75" customHeight="1" x14ac:dyDescent="0.15">
      <c r="A726" s="602" t="s">
        <v>47</v>
      </c>
      <c r="B726" s="603"/>
      <c r="C726" s="424" t="s">
        <v>52</v>
      </c>
      <c r="D726" s="562"/>
      <c r="E726" s="562"/>
      <c r="F726" s="563"/>
      <c r="G726" s="778" t="s">
        <v>701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702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711</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712</v>
      </c>
      <c r="B733" s="600"/>
      <c r="C733" s="600"/>
      <c r="D733" s="600"/>
      <c r="E733" s="601"/>
      <c r="F733" s="747" t="s">
        <v>713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654</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708</v>
      </c>
      <c r="F746" s="98"/>
      <c r="G746" s="98"/>
      <c r="H746" s="85" t="str">
        <f>IF(E746="","","-")</f>
        <v>-</v>
      </c>
      <c r="I746" s="98"/>
      <c r="J746" s="98"/>
      <c r="K746" s="85" t="str">
        <f>IF(I746="","","-")</f>
        <v/>
      </c>
      <c r="L746" s="89">
        <v>440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708</v>
      </c>
      <c r="F747" s="98"/>
      <c r="G747" s="98"/>
      <c r="H747" s="85" t="str">
        <f>IF(E747="","","-")</f>
        <v>-</v>
      </c>
      <c r="I747" s="98"/>
      <c r="J747" s="98"/>
      <c r="K747" s="85" t="str">
        <f>IF(I747="","","-")</f>
        <v/>
      </c>
      <c r="L747" s="89">
        <v>476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9.7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707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686</v>
      </c>
      <c r="H789" s="431"/>
      <c r="I789" s="431"/>
      <c r="J789" s="431"/>
      <c r="K789" s="432"/>
      <c r="L789" s="433" t="s">
        <v>662</v>
      </c>
      <c r="M789" s="434"/>
      <c r="N789" s="434"/>
      <c r="O789" s="434"/>
      <c r="P789" s="434"/>
      <c r="Q789" s="434"/>
      <c r="R789" s="434"/>
      <c r="S789" s="434"/>
      <c r="T789" s="434"/>
      <c r="U789" s="434"/>
      <c r="V789" s="434"/>
      <c r="W789" s="434"/>
      <c r="X789" s="435"/>
      <c r="Y789" s="436">
        <v>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7"/>
      <c r="B791" s="744"/>
      <c r="C791" s="744"/>
      <c r="D791" s="744"/>
      <c r="E791" s="744"/>
      <c r="F791" s="745"/>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7"/>
      <c r="B792" s="744"/>
      <c r="C792" s="744"/>
      <c r="D792" s="744"/>
      <c r="E792" s="744"/>
      <c r="F792" s="745"/>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7"/>
      <c r="B793" s="744"/>
      <c r="C793" s="744"/>
      <c r="D793" s="744"/>
      <c r="E793" s="744"/>
      <c r="F793" s="745"/>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7"/>
      <c r="B794" s="744"/>
      <c r="C794" s="744"/>
      <c r="D794" s="744"/>
      <c r="E794" s="744"/>
      <c r="F794" s="745"/>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7"/>
      <c r="B795" s="744"/>
      <c r="C795" s="744"/>
      <c r="D795" s="744"/>
      <c r="E795" s="744"/>
      <c r="F795" s="745"/>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7"/>
      <c r="B796" s="744"/>
      <c r="C796" s="744"/>
      <c r="D796" s="744"/>
      <c r="E796" s="744"/>
      <c r="F796" s="745"/>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7"/>
      <c r="B797" s="744"/>
      <c r="C797" s="744"/>
      <c r="D797" s="744"/>
      <c r="E797" s="744"/>
      <c r="F797" s="745"/>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37"/>
      <c r="B798" s="744"/>
      <c r="C798" s="744"/>
      <c r="D798" s="744"/>
      <c r="E798" s="744"/>
      <c r="F798" s="745"/>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44.25" customHeight="1" x14ac:dyDescent="0.15">
      <c r="A799" s="537"/>
      <c r="B799" s="744"/>
      <c r="C799" s="744"/>
      <c r="D799" s="744"/>
      <c r="E799" s="744"/>
      <c r="F799" s="745"/>
      <c r="G799" s="392" t="s">
        <v>20</v>
      </c>
      <c r="H799" s="393"/>
      <c r="I799" s="393"/>
      <c r="J799" s="393"/>
      <c r="K799" s="393"/>
      <c r="L799" s="394"/>
      <c r="M799" s="395"/>
      <c r="N799" s="395"/>
      <c r="O799" s="395"/>
      <c r="P799" s="395"/>
      <c r="Q799" s="395"/>
      <c r="R799" s="395"/>
      <c r="S799" s="395"/>
      <c r="T799" s="395"/>
      <c r="U799" s="395"/>
      <c r="V799" s="395"/>
      <c r="W799" s="395"/>
      <c r="X799" s="396"/>
      <c r="Y799" s="397">
        <f>SUM(Y789:AB798)</f>
        <v>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7"/>
      <c r="B804" s="744"/>
      <c r="C804" s="744"/>
      <c r="D804" s="744"/>
      <c r="E804" s="744"/>
      <c r="F804" s="745"/>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7"/>
      <c r="B805" s="744"/>
      <c r="C805" s="744"/>
      <c r="D805" s="744"/>
      <c r="E805" s="744"/>
      <c r="F805" s="745"/>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7"/>
      <c r="B806" s="744"/>
      <c r="C806" s="744"/>
      <c r="D806" s="744"/>
      <c r="E806" s="744"/>
      <c r="F806" s="745"/>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7"/>
      <c r="B807" s="744"/>
      <c r="C807" s="744"/>
      <c r="D807" s="744"/>
      <c r="E807" s="744"/>
      <c r="F807" s="745"/>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7"/>
      <c r="B808" s="744"/>
      <c r="C808" s="744"/>
      <c r="D808" s="744"/>
      <c r="E808" s="744"/>
      <c r="F808" s="745"/>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7"/>
      <c r="B809" s="744"/>
      <c r="C809" s="744"/>
      <c r="D809" s="744"/>
      <c r="E809" s="744"/>
      <c r="F809" s="745"/>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7"/>
      <c r="B810" s="744"/>
      <c r="C810" s="744"/>
      <c r="D810" s="744"/>
      <c r="E810" s="744"/>
      <c r="F810" s="745"/>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7"/>
      <c r="B811" s="744"/>
      <c r="C811" s="744"/>
      <c r="D811" s="744"/>
      <c r="E811" s="744"/>
      <c r="F811" s="745"/>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7"/>
      <c r="B812" s="744"/>
      <c r="C812" s="744"/>
      <c r="D812" s="744"/>
      <c r="E812" s="744"/>
      <c r="F812" s="745"/>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7"/>
      <c r="B817" s="744"/>
      <c r="C817" s="744"/>
      <c r="D817" s="744"/>
      <c r="E817" s="744"/>
      <c r="F817" s="745"/>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7"/>
      <c r="B818" s="744"/>
      <c r="C818" s="744"/>
      <c r="D818" s="744"/>
      <c r="E818" s="744"/>
      <c r="F818" s="745"/>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7"/>
      <c r="B819" s="744"/>
      <c r="C819" s="744"/>
      <c r="D819" s="744"/>
      <c r="E819" s="744"/>
      <c r="F819" s="745"/>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7"/>
      <c r="B820" s="744"/>
      <c r="C820" s="744"/>
      <c r="D820" s="744"/>
      <c r="E820" s="744"/>
      <c r="F820" s="745"/>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7"/>
      <c r="B821" s="744"/>
      <c r="C821" s="744"/>
      <c r="D821" s="744"/>
      <c r="E821" s="744"/>
      <c r="F821" s="745"/>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7"/>
      <c r="B822" s="744"/>
      <c r="C822" s="744"/>
      <c r="D822" s="744"/>
      <c r="E822" s="744"/>
      <c r="F822" s="745"/>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7"/>
      <c r="B823" s="744"/>
      <c r="C823" s="744"/>
      <c r="D823" s="744"/>
      <c r="E823" s="744"/>
      <c r="F823" s="745"/>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7"/>
      <c r="B824" s="744"/>
      <c r="C824" s="744"/>
      <c r="D824" s="744"/>
      <c r="E824" s="744"/>
      <c r="F824" s="745"/>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7"/>
      <c r="B825" s="744"/>
      <c r="C825" s="744"/>
      <c r="D825" s="744"/>
      <c r="E825" s="744"/>
      <c r="F825" s="745"/>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7"/>
      <c r="B830" s="744"/>
      <c r="C830" s="744"/>
      <c r="D830" s="744"/>
      <c r="E830" s="744"/>
      <c r="F830" s="745"/>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7"/>
      <c r="B831" s="744"/>
      <c r="C831" s="744"/>
      <c r="D831" s="744"/>
      <c r="E831" s="744"/>
      <c r="F831" s="745"/>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7"/>
      <c r="B832" s="744"/>
      <c r="C832" s="744"/>
      <c r="D832" s="744"/>
      <c r="E832" s="744"/>
      <c r="F832" s="745"/>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7"/>
      <c r="B833" s="744"/>
      <c r="C833" s="744"/>
      <c r="D833" s="744"/>
      <c r="E833" s="744"/>
      <c r="F833" s="745"/>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7"/>
      <c r="B834" s="744"/>
      <c r="C834" s="744"/>
      <c r="D834" s="744"/>
      <c r="E834" s="744"/>
      <c r="F834" s="745"/>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7"/>
      <c r="B835" s="744"/>
      <c r="C835" s="744"/>
      <c r="D835" s="744"/>
      <c r="E835" s="744"/>
      <c r="F835" s="745"/>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7"/>
      <c r="B836" s="744"/>
      <c r="C836" s="744"/>
      <c r="D836" s="744"/>
      <c r="E836" s="744"/>
      <c r="F836" s="745"/>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7"/>
      <c r="B837" s="744"/>
      <c r="C837" s="744"/>
      <c r="D837" s="744"/>
      <c r="E837" s="744"/>
      <c r="F837" s="745"/>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7"/>
      <c r="B838" s="744"/>
      <c r="C838" s="744"/>
      <c r="D838" s="744"/>
      <c r="E838" s="744"/>
      <c r="F838" s="745"/>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9.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46.5" customHeight="1" x14ac:dyDescent="0.15">
      <c r="A845" s="387">
        <v>1</v>
      </c>
      <c r="B845" s="387">
        <v>1</v>
      </c>
      <c r="C845" s="406" t="s">
        <v>663</v>
      </c>
      <c r="D845" s="401"/>
      <c r="E845" s="401"/>
      <c r="F845" s="401"/>
      <c r="G845" s="401"/>
      <c r="H845" s="401"/>
      <c r="I845" s="401"/>
      <c r="J845" s="402">
        <v>4210001004272</v>
      </c>
      <c r="K845" s="403"/>
      <c r="L845" s="403"/>
      <c r="M845" s="403"/>
      <c r="N845" s="403"/>
      <c r="O845" s="403"/>
      <c r="P845" s="302" t="s">
        <v>662</v>
      </c>
      <c r="Q845" s="303"/>
      <c r="R845" s="303"/>
      <c r="S845" s="303"/>
      <c r="T845" s="303"/>
      <c r="U845" s="303"/>
      <c r="V845" s="303"/>
      <c r="W845" s="303"/>
      <c r="X845" s="303"/>
      <c r="Y845" s="304">
        <v>5</v>
      </c>
      <c r="Z845" s="305"/>
      <c r="AA845" s="305"/>
      <c r="AB845" s="306"/>
      <c r="AC845" s="308" t="s">
        <v>295</v>
      </c>
      <c r="AD845" s="309"/>
      <c r="AE845" s="309"/>
      <c r="AF845" s="309"/>
      <c r="AG845" s="309"/>
      <c r="AH845" s="404">
        <v>1</v>
      </c>
      <c r="AI845" s="405"/>
      <c r="AJ845" s="405"/>
      <c r="AK845" s="405"/>
      <c r="AL845" s="312">
        <v>100</v>
      </c>
      <c r="AM845" s="313"/>
      <c r="AN845" s="313"/>
      <c r="AO845" s="314"/>
      <c r="AP845" s="307"/>
      <c r="AQ845" s="307"/>
      <c r="AR845" s="307"/>
      <c r="AS845" s="307"/>
      <c r="AT845" s="307"/>
      <c r="AU845" s="307"/>
      <c r="AV845" s="307"/>
      <c r="AW845" s="307"/>
      <c r="AX845" s="307"/>
    </row>
    <row r="846" spans="1:51" ht="46.5" customHeight="1" x14ac:dyDescent="0.15">
      <c r="A846" s="387">
        <v>2</v>
      </c>
      <c r="B846" s="387">
        <v>1</v>
      </c>
      <c r="C846" s="406" t="s">
        <v>664</v>
      </c>
      <c r="D846" s="401"/>
      <c r="E846" s="401"/>
      <c r="F846" s="401"/>
      <c r="G846" s="401"/>
      <c r="H846" s="401"/>
      <c r="I846" s="401"/>
      <c r="J846" s="402">
        <v>8013401001509</v>
      </c>
      <c r="K846" s="403"/>
      <c r="L846" s="403"/>
      <c r="M846" s="403"/>
      <c r="N846" s="403"/>
      <c r="O846" s="403"/>
      <c r="P846" s="302" t="s">
        <v>677</v>
      </c>
      <c r="Q846" s="303"/>
      <c r="R846" s="303"/>
      <c r="S846" s="303"/>
      <c r="T846" s="303"/>
      <c r="U846" s="303"/>
      <c r="V846" s="303"/>
      <c r="W846" s="303"/>
      <c r="X846" s="303"/>
      <c r="Y846" s="304">
        <v>4.5</v>
      </c>
      <c r="Z846" s="305"/>
      <c r="AA846" s="305"/>
      <c r="AB846" s="306"/>
      <c r="AC846" s="308" t="s">
        <v>682</v>
      </c>
      <c r="AD846" s="309"/>
      <c r="AE846" s="309"/>
      <c r="AF846" s="309"/>
      <c r="AG846" s="309"/>
      <c r="AH846" s="404">
        <v>1</v>
      </c>
      <c r="AI846" s="405"/>
      <c r="AJ846" s="405"/>
      <c r="AK846" s="405"/>
      <c r="AL846" s="312">
        <v>98.08</v>
      </c>
      <c r="AM846" s="313"/>
      <c r="AN846" s="313"/>
      <c r="AO846" s="314"/>
      <c r="AP846" s="307"/>
      <c r="AQ846" s="307"/>
      <c r="AR846" s="307"/>
      <c r="AS846" s="307"/>
      <c r="AT846" s="307"/>
      <c r="AU846" s="307"/>
      <c r="AV846" s="307"/>
      <c r="AW846" s="307"/>
      <c r="AX846" s="307"/>
      <c r="AY846">
        <f>COUNTA($C$846)</f>
        <v>1</v>
      </c>
    </row>
    <row r="847" spans="1:51" ht="46.5" customHeight="1" x14ac:dyDescent="0.15">
      <c r="A847" s="387">
        <v>3</v>
      </c>
      <c r="B847" s="387">
        <v>1</v>
      </c>
      <c r="C847" s="406" t="s">
        <v>666</v>
      </c>
      <c r="D847" s="401"/>
      <c r="E847" s="401"/>
      <c r="F847" s="401"/>
      <c r="G847" s="401"/>
      <c r="H847" s="401"/>
      <c r="I847" s="401"/>
      <c r="J847" s="402">
        <v>7010901005494</v>
      </c>
      <c r="K847" s="403"/>
      <c r="L847" s="403"/>
      <c r="M847" s="403"/>
      <c r="N847" s="403"/>
      <c r="O847" s="403"/>
      <c r="P847" s="302" t="s">
        <v>665</v>
      </c>
      <c r="Q847" s="303"/>
      <c r="R847" s="303"/>
      <c r="S847" s="303"/>
      <c r="T847" s="303"/>
      <c r="U847" s="303"/>
      <c r="V847" s="303"/>
      <c r="W847" s="303"/>
      <c r="X847" s="303"/>
      <c r="Y847" s="304">
        <v>3</v>
      </c>
      <c r="Z847" s="305"/>
      <c r="AA847" s="305"/>
      <c r="AB847" s="306"/>
      <c r="AC847" s="308" t="s">
        <v>295</v>
      </c>
      <c r="AD847" s="309"/>
      <c r="AE847" s="309"/>
      <c r="AF847" s="309"/>
      <c r="AG847" s="309"/>
      <c r="AH847" s="310">
        <v>3</v>
      </c>
      <c r="AI847" s="311"/>
      <c r="AJ847" s="311"/>
      <c r="AK847" s="311"/>
      <c r="AL847" s="312">
        <v>99.4</v>
      </c>
      <c r="AM847" s="313"/>
      <c r="AN847" s="313"/>
      <c r="AO847" s="314"/>
      <c r="AP847" s="307"/>
      <c r="AQ847" s="307"/>
      <c r="AR847" s="307"/>
      <c r="AS847" s="307"/>
      <c r="AT847" s="307"/>
      <c r="AU847" s="307"/>
      <c r="AV847" s="307"/>
      <c r="AW847" s="307"/>
      <c r="AX847" s="307"/>
      <c r="AY847">
        <f>COUNTA($C$847)</f>
        <v>1</v>
      </c>
    </row>
    <row r="848" spans="1:51" ht="46.5" customHeight="1" x14ac:dyDescent="0.15">
      <c r="A848" s="387">
        <v>4</v>
      </c>
      <c r="B848" s="387">
        <v>1</v>
      </c>
      <c r="C848" s="406" t="s">
        <v>667</v>
      </c>
      <c r="D848" s="401"/>
      <c r="E848" s="401"/>
      <c r="F848" s="401"/>
      <c r="G848" s="401"/>
      <c r="H848" s="401"/>
      <c r="I848" s="401"/>
      <c r="J848" s="402">
        <v>2011101037696</v>
      </c>
      <c r="K848" s="403"/>
      <c r="L848" s="403"/>
      <c r="M848" s="403"/>
      <c r="N848" s="403"/>
      <c r="O848" s="403"/>
      <c r="P848" s="302" t="s">
        <v>669</v>
      </c>
      <c r="Q848" s="303"/>
      <c r="R848" s="303"/>
      <c r="S848" s="303"/>
      <c r="T848" s="303"/>
      <c r="U848" s="303"/>
      <c r="V848" s="303"/>
      <c r="W848" s="303"/>
      <c r="X848" s="303"/>
      <c r="Y848" s="304">
        <v>3</v>
      </c>
      <c r="Z848" s="305"/>
      <c r="AA848" s="305"/>
      <c r="AB848" s="306"/>
      <c r="AC848" s="308" t="s">
        <v>682</v>
      </c>
      <c r="AD848" s="309"/>
      <c r="AE848" s="309"/>
      <c r="AF848" s="309"/>
      <c r="AG848" s="309"/>
      <c r="AH848" s="310">
        <v>4</v>
      </c>
      <c r="AI848" s="311"/>
      <c r="AJ848" s="311"/>
      <c r="AK848" s="311"/>
      <c r="AL848" s="312">
        <v>99.89</v>
      </c>
      <c r="AM848" s="313"/>
      <c r="AN848" s="313"/>
      <c r="AO848" s="314"/>
      <c r="AP848" s="307"/>
      <c r="AQ848" s="307"/>
      <c r="AR848" s="307"/>
      <c r="AS848" s="307"/>
      <c r="AT848" s="307"/>
      <c r="AU848" s="307"/>
      <c r="AV848" s="307"/>
      <c r="AW848" s="307"/>
      <c r="AX848" s="307"/>
      <c r="AY848">
        <f>COUNTA($C$848)</f>
        <v>1</v>
      </c>
    </row>
    <row r="849" spans="1:51" ht="46.5" customHeight="1" x14ac:dyDescent="0.15">
      <c r="A849" s="387">
        <v>5</v>
      </c>
      <c r="B849" s="387">
        <v>1</v>
      </c>
      <c r="C849" s="406" t="s">
        <v>670</v>
      </c>
      <c r="D849" s="401"/>
      <c r="E849" s="401"/>
      <c r="F849" s="401"/>
      <c r="G849" s="401"/>
      <c r="H849" s="401"/>
      <c r="I849" s="401"/>
      <c r="J849" s="402">
        <v>9050005000346</v>
      </c>
      <c r="K849" s="403"/>
      <c r="L849" s="403"/>
      <c r="M849" s="403"/>
      <c r="N849" s="403"/>
      <c r="O849" s="403"/>
      <c r="P849" s="302" t="s">
        <v>668</v>
      </c>
      <c r="Q849" s="303"/>
      <c r="R849" s="303"/>
      <c r="S849" s="303"/>
      <c r="T849" s="303"/>
      <c r="U849" s="303"/>
      <c r="V849" s="303"/>
      <c r="W849" s="303"/>
      <c r="X849" s="303"/>
      <c r="Y849" s="304">
        <v>2.2000000000000002</v>
      </c>
      <c r="Z849" s="305"/>
      <c r="AA849" s="305"/>
      <c r="AB849" s="306"/>
      <c r="AC849" s="308" t="s">
        <v>291</v>
      </c>
      <c r="AD849" s="309"/>
      <c r="AE849" s="309"/>
      <c r="AF849" s="309"/>
      <c r="AG849" s="309"/>
      <c r="AH849" s="310">
        <v>1</v>
      </c>
      <c r="AI849" s="311"/>
      <c r="AJ849" s="311"/>
      <c r="AK849" s="311"/>
      <c r="AL849" s="312">
        <v>83.61</v>
      </c>
      <c r="AM849" s="313"/>
      <c r="AN849" s="313"/>
      <c r="AO849" s="314"/>
      <c r="AP849" s="307"/>
      <c r="AQ849" s="307"/>
      <c r="AR849" s="307"/>
      <c r="AS849" s="307"/>
      <c r="AT849" s="307"/>
      <c r="AU849" s="307"/>
      <c r="AV849" s="307"/>
      <c r="AW849" s="307"/>
      <c r="AX849" s="307"/>
      <c r="AY849">
        <f>COUNTA($C$849)</f>
        <v>1</v>
      </c>
    </row>
    <row r="850" spans="1:51" ht="46.5" customHeight="1" x14ac:dyDescent="0.15">
      <c r="A850" s="387">
        <v>6</v>
      </c>
      <c r="B850" s="387">
        <v>1</v>
      </c>
      <c r="C850" s="406" t="s">
        <v>671</v>
      </c>
      <c r="D850" s="401"/>
      <c r="E850" s="401"/>
      <c r="F850" s="401"/>
      <c r="G850" s="401"/>
      <c r="H850" s="401"/>
      <c r="I850" s="401"/>
      <c r="J850" s="402">
        <v>4040001041960</v>
      </c>
      <c r="K850" s="403"/>
      <c r="L850" s="403"/>
      <c r="M850" s="403"/>
      <c r="N850" s="403"/>
      <c r="O850" s="403"/>
      <c r="P850" s="302" t="s">
        <v>678</v>
      </c>
      <c r="Q850" s="303"/>
      <c r="R850" s="303"/>
      <c r="S850" s="303"/>
      <c r="T850" s="303"/>
      <c r="U850" s="303"/>
      <c r="V850" s="303"/>
      <c r="W850" s="303"/>
      <c r="X850" s="303"/>
      <c r="Y850" s="304">
        <v>2</v>
      </c>
      <c r="Z850" s="305"/>
      <c r="AA850" s="305"/>
      <c r="AB850" s="306"/>
      <c r="AC850" s="308" t="s">
        <v>297</v>
      </c>
      <c r="AD850" s="309"/>
      <c r="AE850" s="309"/>
      <c r="AF850" s="309"/>
      <c r="AG850" s="309"/>
      <c r="AH850" s="310" t="s">
        <v>685</v>
      </c>
      <c r="AI850" s="311"/>
      <c r="AJ850" s="311"/>
      <c r="AK850" s="311"/>
      <c r="AL850" s="312" t="s">
        <v>685</v>
      </c>
      <c r="AM850" s="313"/>
      <c r="AN850" s="313"/>
      <c r="AO850" s="314"/>
      <c r="AP850" s="307"/>
      <c r="AQ850" s="307"/>
      <c r="AR850" s="307"/>
      <c r="AS850" s="307"/>
      <c r="AT850" s="307"/>
      <c r="AU850" s="307"/>
      <c r="AV850" s="307"/>
      <c r="AW850" s="307"/>
      <c r="AX850" s="307"/>
      <c r="AY850">
        <f>COUNTA($C$850)</f>
        <v>1</v>
      </c>
    </row>
    <row r="851" spans="1:51" ht="46.5" customHeight="1" x14ac:dyDescent="0.15">
      <c r="A851" s="387">
        <v>7</v>
      </c>
      <c r="B851" s="387">
        <v>1</v>
      </c>
      <c r="C851" s="406" t="s">
        <v>672</v>
      </c>
      <c r="D851" s="401"/>
      <c r="E851" s="401"/>
      <c r="F851" s="401"/>
      <c r="G851" s="401"/>
      <c r="H851" s="401"/>
      <c r="I851" s="401"/>
      <c r="J851" s="402">
        <v>6010001196062</v>
      </c>
      <c r="K851" s="403"/>
      <c r="L851" s="403"/>
      <c r="M851" s="403"/>
      <c r="N851" s="403"/>
      <c r="O851" s="403"/>
      <c r="P851" s="302" t="s">
        <v>673</v>
      </c>
      <c r="Q851" s="303"/>
      <c r="R851" s="303"/>
      <c r="S851" s="303"/>
      <c r="T851" s="303"/>
      <c r="U851" s="303"/>
      <c r="V851" s="303"/>
      <c r="W851" s="303"/>
      <c r="X851" s="303"/>
      <c r="Y851" s="304">
        <v>2</v>
      </c>
      <c r="Z851" s="305"/>
      <c r="AA851" s="305"/>
      <c r="AB851" s="306"/>
      <c r="AC851" s="308" t="s">
        <v>684</v>
      </c>
      <c r="AD851" s="309"/>
      <c r="AE851" s="309"/>
      <c r="AF851" s="309"/>
      <c r="AG851" s="309"/>
      <c r="AH851" s="310">
        <v>1</v>
      </c>
      <c r="AI851" s="311"/>
      <c r="AJ851" s="311"/>
      <c r="AK851" s="311"/>
      <c r="AL851" s="312">
        <v>99.12</v>
      </c>
      <c r="AM851" s="313"/>
      <c r="AN851" s="313"/>
      <c r="AO851" s="314"/>
      <c r="AP851" s="307"/>
      <c r="AQ851" s="307"/>
      <c r="AR851" s="307"/>
      <c r="AS851" s="307"/>
      <c r="AT851" s="307"/>
      <c r="AU851" s="307"/>
      <c r="AV851" s="307"/>
      <c r="AW851" s="307"/>
      <c r="AX851" s="307"/>
      <c r="AY851">
        <f>COUNTA($C$851)</f>
        <v>1</v>
      </c>
    </row>
    <row r="852" spans="1:51" ht="46.5" customHeight="1" x14ac:dyDescent="0.15">
      <c r="A852" s="387">
        <v>8</v>
      </c>
      <c r="B852" s="387">
        <v>1</v>
      </c>
      <c r="C852" s="406" t="s">
        <v>674</v>
      </c>
      <c r="D852" s="401"/>
      <c r="E852" s="401"/>
      <c r="F852" s="401"/>
      <c r="G852" s="401"/>
      <c r="H852" s="401"/>
      <c r="I852" s="401"/>
      <c r="J852" s="402">
        <v>4240001010433</v>
      </c>
      <c r="K852" s="403"/>
      <c r="L852" s="403"/>
      <c r="M852" s="403"/>
      <c r="N852" s="403"/>
      <c r="O852" s="403"/>
      <c r="P852" s="302" t="s">
        <v>675</v>
      </c>
      <c r="Q852" s="303"/>
      <c r="R852" s="303"/>
      <c r="S852" s="303"/>
      <c r="T852" s="303"/>
      <c r="U852" s="303"/>
      <c r="V852" s="303"/>
      <c r="W852" s="303"/>
      <c r="X852" s="303"/>
      <c r="Y852" s="304">
        <v>1.9</v>
      </c>
      <c r="Z852" s="305"/>
      <c r="AA852" s="305"/>
      <c r="AB852" s="306"/>
      <c r="AC852" s="308" t="s">
        <v>683</v>
      </c>
      <c r="AD852" s="309"/>
      <c r="AE852" s="309"/>
      <c r="AF852" s="309"/>
      <c r="AG852" s="309"/>
      <c r="AH852" s="310" t="s">
        <v>685</v>
      </c>
      <c r="AI852" s="311"/>
      <c r="AJ852" s="311"/>
      <c r="AK852" s="311"/>
      <c r="AL852" s="312" t="s">
        <v>685</v>
      </c>
      <c r="AM852" s="313"/>
      <c r="AN852" s="313"/>
      <c r="AO852" s="314"/>
      <c r="AP852" s="307"/>
      <c r="AQ852" s="307"/>
      <c r="AR852" s="307"/>
      <c r="AS852" s="307"/>
      <c r="AT852" s="307"/>
      <c r="AU852" s="307"/>
      <c r="AV852" s="307"/>
      <c r="AW852" s="307"/>
      <c r="AX852" s="307"/>
      <c r="AY852">
        <f>COUNTA($C$852)</f>
        <v>1</v>
      </c>
    </row>
    <row r="853" spans="1:51" ht="46.5" customHeight="1" x14ac:dyDescent="0.15">
      <c r="A853" s="387">
        <v>9</v>
      </c>
      <c r="B853" s="387">
        <v>1</v>
      </c>
      <c r="C853" s="406" t="s">
        <v>676</v>
      </c>
      <c r="D853" s="401"/>
      <c r="E853" s="401"/>
      <c r="F853" s="401"/>
      <c r="G853" s="401"/>
      <c r="H853" s="401"/>
      <c r="I853" s="401"/>
      <c r="J853" s="402">
        <v>4010001000696</v>
      </c>
      <c r="K853" s="403"/>
      <c r="L853" s="403"/>
      <c r="M853" s="403"/>
      <c r="N853" s="403"/>
      <c r="O853" s="403"/>
      <c r="P853" s="302" t="s">
        <v>679</v>
      </c>
      <c r="Q853" s="303"/>
      <c r="R853" s="303"/>
      <c r="S853" s="303"/>
      <c r="T853" s="303"/>
      <c r="U853" s="303"/>
      <c r="V853" s="303"/>
      <c r="W853" s="303"/>
      <c r="X853" s="303"/>
      <c r="Y853" s="304">
        <v>1.8</v>
      </c>
      <c r="Z853" s="305"/>
      <c r="AA853" s="305"/>
      <c r="AB853" s="306"/>
      <c r="AC853" s="308" t="s">
        <v>683</v>
      </c>
      <c r="AD853" s="309"/>
      <c r="AE853" s="309"/>
      <c r="AF853" s="309"/>
      <c r="AG853" s="309"/>
      <c r="AH853" s="310" t="s">
        <v>685</v>
      </c>
      <c r="AI853" s="311"/>
      <c r="AJ853" s="311"/>
      <c r="AK853" s="311"/>
      <c r="AL853" s="312" t="s">
        <v>685</v>
      </c>
      <c r="AM853" s="313"/>
      <c r="AN853" s="313"/>
      <c r="AO853" s="314"/>
      <c r="AP853" s="307"/>
      <c r="AQ853" s="307"/>
      <c r="AR853" s="307"/>
      <c r="AS853" s="307"/>
      <c r="AT853" s="307"/>
      <c r="AU853" s="307"/>
      <c r="AV853" s="307"/>
      <c r="AW853" s="307"/>
      <c r="AX853" s="307"/>
      <c r="AY853">
        <f>COUNTA($C$853)</f>
        <v>1</v>
      </c>
    </row>
    <row r="854" spans="1:51" ht="46.5" customHeight="1" x14ac:dyDescent="0.15">
      <c r="A854" s="387">
        <v>10</v>
      </c>
      <c r="B854" s="387">
        <v>1</v>
      </c>
      <c r="C854" s="406" t="s">
        <v>680</v>
      </c>
      <c r="D854" s="401"/>
      <c r="E854" s="401"/>
      <c r="F854" s="401"/>
      <c r="G854" s="401"/>
      <c r="H854" s="401"/>
      <c r="I854" s="401"/>
      <c r="J854" s="402">
        <v>6010001024025</v>
      </c>
      <c r="K854" s="403"/>
      <c r="L854" s="403"/>
      <c r="M854" s="403"/>
      <c r="N854" s="403"/>
      <c r="O854" s="403"/>
      <c r="P854" s="302" t="s">
        <v>681</v>
      </c>
      <c r="Q854" s="303"/>
      <c r="R854" s="303"/>
      <c r="S854" s="303"/>
      <c r="T854" s="303"/>
      <c r="U854" s="303"/>
      <c r="V854" s="303"/>
      <c r="W854" s="303"/>
      <c r="X854" s="303"/>
      <c r="Y854" s="304">
        <v>1.7</v>
      </c>
      <c r="Z854" s="305"/>
      <c r="AA854" s="305"/>
      <c r="AB854" s="306"/>
      <c r="AC854" s="308" t="s">
        <v>683</v>
      </c>
      <c r="AD854" s="309"/>
      <c r="AE854" s="309"/>
      <c r="AF854" s="309"/>
      <c r="AG854" s="309"/>
      <c r="AH854" s="310" t="s">
        <v>685</v>
      </c>
      <c r="AI854" s="311"/>
      <c r="AJ854" s="311"/>
      <c r="AK854" s="311"/>
      <c r="AL854" s="312" t="s">
        <v>685</v>
      </c>
      <c r="AM854" s="313"/>
      <c r="AN854" s="313"/>
      <c r="AO854" s="314"/>
      <c r="AP854" s="307"/>
      <c r="AQ854" s="307"/>
      <c r="AR854" s="307"/>
      <c r="AS854" s="307"/>
      <c r="AT854" s="307"/>
      <c r="AU854" s="307"/>
      <c r="AV854" s="307"/>
      <c r="AW854" s="307"/>
      <c r="AX854" s="307"/>
      <c r="AY854">
        <f>COUNTA($C$854)</f>
        <v>1</v>
      </c>
    </row>
    <row r="855" spans="1:51" ht="30" hidden="1" customHeight="1" x14ac:dyDescent="0.15">
      <c r="A855" s="387">
        <v>11</v>
      </c>
      <c r="B855" s="387">
        <v>1</v>
      </c>
      <c r="C855" s="406"/>
      <c r="D855" s="401"/>
      <c r="E855" s="401"/>
      <c r="F855" s="401"/>
      <c r="G855" s="401"/>
      <c r="H855" s="401"/>
      <c r="I855" s="401"/>
      <c r="J855" s="402"/>
      <c r="K855" s="403"/>
      <c r="L855" s="403"/>
      <c r="M855" s="403"/>
      <c r="N855" s="403"/>
      <c r="O855" s="403"/>
      <c r="P855" s="302"/>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6"/>
      <c r="D856" s="401"/>
      <c r="E856" s="401"/>
      <c r="F856" s="401"/>
      <c r="G856" s="401"/>
      <c r="H856" s="401"/>
      <c r="I856" s="401"/>
      <c r="J856" s="402"/>
      <c r="K856" s="403"/>
      <c r="L856" s="403"/>
      <c r="M856" s="403"/>
      <c r="N856" s="403"/>
      <c r="O856" s="403"/>
      <c r="P856" s="302"/>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6"/>
      <c r="D857" s="401"/>
      <c r="E857" s="401"/>
      <c r="F857" s="401"/>
      <c r="G857" s="401"/>
      <c r="H857" s="401"/>
      <c r="I857" s="401"/>
      <c r="J857" s="402"/>
      <c r="K857" s="403"/>
      <c r="L857" s="403"/>
      <c r="M857" s="403"/>
      <c r="N857" s="403"/>
      <c r="O857" s="403"/>
      <c r="P857" s="302"/>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6"/>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3"/>
      <c r="Q878" s="303"/>
      <c r="R878" s="303"/>
      <c r="S878" s="303"/>
      <c r="T878" s="303"/>
      <c r="U878" s="303"/>
      <c r="V878" s="303"/>
      <c r="W878" s="303"/>
      <c r="X878" s="303"/>
      <c r="Y878" s="304"/>
      <c r="Z878" s="305"/>
      <c r="AA878" s="305"/>
      <c r="AB878" s="306"/>
      <c r="AC878" s="308"/>
      <c r="AD878" s="309"/>
      <c r="AE878" s="309"/>
      <c r="AF878" s="309"/>
      <c r="AG878" s="309"/>
      <c r="AH878" s="404"/>
      <c r="AI878" s="405"/>
      <c r="AJ878" s="405"/>
      <c r="AK878" s="405"/>
      <c r="AL878" s="312"/>
      <c r="AM878" s="313"/>
      <c r="AN878" s="313"/>
      <c r="AO878" s="314"/>
      <c r="AP878" s="307"/>
      <c r="AQ878" s="307"/>
      <c r="AR878" s="307"/>
      <c r="AS878" s="307"/>
      <c r="AT878" s="307"/>
      <c r="AU878" s="307"/>
      <c r="AV878" s="307"/>
      <c r="AW878" s="307"/>
      <c r="AX878" s="307"/>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302"/>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302"/>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0"/>
      <c r="E1109" s="262" t="s">
        <v>214</v>
      </c>
      <c r="F1109" s="870"/>
      <c r="G1109" s="870"/>
      <c r="H1109" s="870"/>
      <c r="I1109" s="870"/>
      <c r="J1109" s="262" t="s">
        <v>221</v>
      </c>
      <c r="K1109" s="262"/>
      <c r="L1109" s="262"/>
      <c r="M1109" s="262"/>
      <c r="N1109" s="262"/>
      <c r="O1109" s="262"/>
      <c r="P1109" s="331" t="s">
        <v>27</v>
      </c>
      <c r="Q1109" s="331"/>
      <c r="R1109" s="331"/>
      <c r="S1109" s="331"/>
      <c r="T1109" s="331"/>
      <c r="U1109" s="331"/>
      <c r="V1109" s="331"/>
      <c r="W1109" s="331"/>
      <c r="X1109" s="331"/>
      <c r="Y1109" s="262" t="s">
        <v>223</v>
      </c>
      <c r="Z1109" s="870"/>
      <c r="AA1109" s="870"/>
      <c r="AB1109" s="870"/>
      <c r="AC1109" s="262" t="s">
        <v>197</v>
      </c>
      <c r="AD1109" s="262"/>
      <c r="AE1109" s="262"/>
      <c r="AF1109" s="262"/>
      <c r="AG1109" s="262"/>
      <c r="AH1109" s="331" t="s">
        <v>210</v>
      </c>
      <c r="AI1109" s="332"/>
      <c r="AJ1109" s="332"/>
      <c r="AK1109" s="332"/>
      <c r="AL1109" s="332" t="s">
        <v>21</v>
      </c>
      <c r="AM1109" s="332"/>
      <c r="AN1109" s="332"/>
      <c r="AO1109" s="873"/>
      <c r="AP1109" s="408" t="s">
        <v>251</v>
      </c>
      <c r="AQ1109" s="408"/>
      <c r="AR1109" s="408"/>
      <c r="AS1109" s="408"/>
      <c r="AT1109" s="408"/>
      <c r="AU1109" s="408"/>
      <c r="AV1109" s="408"/>
      <c r="AW1109" s="408"/>
      <c r="AX1109" s="408"/>
    </row>
    <row r="1110" spans="1:51" ht="30" hidden="1" customHeight="1" x14ac:dyDescent="0.15">
      <c r="A1110" s="387">
        <v>1</v>
      </c>
      <c r="B1110" s="387">
        <v>1</v>
      </c>
      <c r="C1110" s="872"/>
      <c r="D1110" s="872"/>
      <c r="E1110" s="871"/>
      <c r="F1110" s="871"/>
      <c r="G1110" s="871"/>
      <c r="H1110" s="871"/>
      <c r="I1110" s="871"/>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2"/>
      <c r="D1111" s="872"/>
      <c r="E1111" s="871"/>
      <c r="F1111" s="871"/>
      <c r="G1111" s="871"/>
      <c r="H1111" s="871"/>
      <c r="I1111" s="871"/>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2"/>
      <c r="D1112" s="872"/>
      <c r="E1112" s="871"/>
      <c r="F1112" s="871"/>
      <c r="G1112" s="871"/>
      <c r="H1112" s="871"/>
      <c r="I1112" s="871"/>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2"/>
      <c r="D1113" s="872"/>
      <c r="E1113" s="871"/>
      <c r="F1113" s="871"/>
      <c r="G1113" s="871"/>
      <c r="H1113" s="871"/>
      <c r="I1113" s="871"/>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2"/>
      <c r="D1114" s="872"/>
      <c r="E1114" s="871"/>
      <c r="F1114" s="871"/>
      <c r="G1114" s="871"/>
      <c r="H1114" s="871"/>
      <c r="I1114" s="871"/>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2"/>
      <c r="D1115" s="872"/>
      <c r="E1115" s="871"/>
      <c r="F1115" s="871"/>
      <c r="G1115" s="871"/>
      <c r="H1115" s="871"/>
      <c r="I1115" s="871"/>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2"/>
      <c r="D1116" s="872"/>
      <c r="E1116" s="871"/>
      <c r="F1116" s="871"/>
      <c r="G1116" s="871"/>
      <c r="H1116" s="871"/>
      <c r="I1116" s="871"/>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2"/>
      <c r="D1117" s="872"/>
      <c r="E1117" s="871"/>
      <c r="F1117" s="871"/>
      <c r="G1117" s="871"/>
      <c r="H1117" s="871"/>
      <c r="I1117" s="871"/>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2"/>
      <c r="D1118" s="872"/>
      <c r="E1118" s="871"/>
      <c r="F1118" s="871"/>
      <c r="G1118" s="871"/>
      <c r="H1118" s="871"/>
      <c r="I1118" s="871"/>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2"/>
      <c r="D1119" s="872"/>
      <c r="E1119" s="871"/>
      <c r="F1119" s="871"/>
      <c r="G1119" s="871"/>
      <c r="H1119" s="871"/>
      <c r="I1119" s="871"/>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2"/>
      <c r="D1120" s="872"/>
      <c r="E1120" s="871"/>
      <c r="F1120" s="871"/>
      <c r="G1120" s="871"/>
      <c r="H1120" s="871"/>
      <c r="I1120" s="871"/>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2"/>
      <c r="D1121" s="872"/>
      <c r="E1121" s="871"/>
      <c r="F1121" s="871"/>
      <c r="G1121" s="871"/>
      <c r="H1121" s="871"/>
      <c r="I1121" s="871"/>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2"/>
      <c r="D1122" s="872"/>
      <c r="E1122" s="871"/>
      <c r="F1122" s="871"/>
      <c r="G1122" s="871"/>
      <c r="H1122" s="871"/>
      <c r="I1122" s="871"/>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2"/>
      <c r="D1123" s="872"/>
      <c r="E1123" s="871"/>
      <c r="F1123" s="871"/>
      <c r="G1123" s="871"/>
      <c r="H1123" s="871"/>
      <c r="I1123" s="871"/>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2"/>
      <c r="D1124" s="872"/>
      <c r="E1124" s="871"/>
      <c r="F1124" s="871"/>
      <c r="G1124" s="871"/>
      <c r="H1124" s="871"/>
      <c r="I1124" s="871"/>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2"/>
      <c r="D1125" s="872"/>
      <c r="E1125" s="871"/>
      <c r="F1125" s="871"/>
      <c r="G1125" s="871"/>
      <c r="H1125" s="871"/>
      <c r="I1125" s="871"/>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2"/>
      <c r="D1126" s="872"/>
      <c r="E1126" s="871"/>
      <c r="F1126" s="871"/>
      <c r="G1126" s="871"/>
      <c r="H1126" s="871"/>
      <c r="I1126" s="871"/>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2"/>
      <c r="D1127" s="872"/>
      <c r="E1127" s="247"/>
      <c r="F1127" s="871"/>
      <c r="G1127" s="871"/>
      <c r="H1127" s="871"/>
      <c r="I1127" s="871"/>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2"/>
      <c r="D1128" s="872"/>
      <c r="E1128" s="871"/>
      <c r="F1128" s="871"/>
      <c r="G1128" s="871"/>
      <c r="H1128" s="871"/>
      <c r="I1128" s="871"/>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2"/>
      <c r="D1129" s="872"/>
      <c r="E1129" s="871"/>
      <c r="F1129" s="871"/>
      <c r="G1129" s="871"/>
      <c r="H1129" s="871"/>
      <c r="I1129" s="871"/>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2"/>
      <c r="D1130" s="872"/>
      <c r="E1130" s="871"/>
      <c r="F1130" s="871"/>
      <c r="G1130" s="871"/>
      <c r="H1130" s="871"/>
      <c r="I1130" s="871"/>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2"/>
      <c r="D1131" s="872"/>
      <c r="E1131" s="871"/>
      <c r="F1131" s="871"/>
      <c r="G1131" s="871"/>
      <c r="H1131" s="871"/>
      <c r="I1131" s="871"/>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2"/>
      <c r="D1132" s="872"/>
      <c r="E1132" s="871"/>
      <c r="F1132" s="871"/>
      <c r="G1132" s="871"/>
      <c r="H1132" s="871"/>
      <c r="I1132" s="871"/>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2"/>
      <c r="D1133" s="872"/>
      <c r="E1133" s="871"/>
      <c r="F1133" s="871"/>
      <c r="G1133" s="871"/>
      <c r="H1133" s="871"/>
      <c r="I1133" s="871"/>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2"/>
      <c r="D1134" s="872"/>
      <c r="E1134" s="871"/>
      <c r="F1134" s="871"/>
      <c r="G1134" s="871"/>
      <c r="H1134" s="871"/>
      <c r="I1134" s="871"/>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2"/>
      <c r="D1135" s="872"/>
      <c r="E1135" s="871"/>
      <c r="F1135" s="871"/>
      <c r="G1135" s="871"/>
      <c r="H1135" s="871"/>
      <c r="I1135" s="871"/>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2"/>
      <c r="D1136" s="872"/>
      <c r="E1136" s="871"/>
      <c r="F1136" s="871"/>
      <c r="G1136" s="871"/>
      <c r="H1136" s="871"/>
      <c r="I1136" s="871"/>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2"/>
      <c r="D1137" s="872"/>
      <c r="E1137" s="871"/>
      <c r="F1137" s="871"/>
      <c r="G1137" s="871"/>
      <c r="H1137" s="871"/>
      <c r="I1137" s="871"/>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2"/>
      <c r="D1138" s="872"/>
      <c r="E1138" s="871"/>
      <c r="F1138" s="871"/>
      <c r="G1138" s="871"/>
      <c r="H1138" s="871"/>
      <c r="I1138" s="871"/>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2"/>
      <c r="D1139" s="872"/>
      <c r="E1139" s="871"/>
      <c r="F1139" s="871"/>
      <c r="G1139" s="871"/>
      <c r="H1139" s="871"/>
      <c r="I1139" s="871"/>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661</v>
      </c>
      <c r="M3" s="13" t="str">
        <f t="shared" ref="M3:M11" si="2">IF(L3="","",K3)</f>
        <v>文教及び科学振興</v>
      </c>
      <c r="N3" s="13" t="str">
        <f>IF(M3="",N2,IF(N2&lt;&gt;"",CONCATENATE(N2,"、",M3),M3))</f>
        <v>文教及び科学振興</v>
      </c>
      <c r="O3" s="13"/>
      <c r="P3" s="12" t="s">
        <v>74</v>
      </c>
      <c r="Q3" s="17" t="s">
        <v>661</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t="s">
        <v>661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2021-08-27T02:33:25Z</cp:lastPrinted>
  <dcterms:created xsi:type="dcterms:W3CDTF">2012-03-13T00:50:25Z</dcterms:created>
  <dcterms:modified xsi:type="dcterms:W3CDTF">2021-08-27T02:36:11Z</dcterms:modified>
</cp:coreProperties>
</file>