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codeName="ThisWorkbook" defaultThemeVersion="124226"/>
  <mc:AlternateContent xmlns:mc="http://schemas.openxmlformats.org/markup-compatibility/2006">
    <mc:Choice Requires="x15">
      <x15ac:absPath xmlns:x15ac="http://schemas.microsoft.com/office/spreadsheetml/2010/11/ac" url="Z:\調整係関係\01_行政部費概算要求\R4概算要求関係\行政事業レビュー\210823【最終公表】\03_回答\"/>
    </mc:Choice>
  </mc:AlternateContent>
  <xr:revisionPtr revIDLastSave="0" documentId="13_ncr:1_{9996D2E5-654A-4B9E-A408-BB2E3638DFA2}" xr6:coauthVersionLast="36" xr6:coauthVersionMax="36" xr10:uidLastSave="{00000000-0000-0000-0000-000000000000}"/>
  <bookViews>
    <workbookView xWindow="-105" yWindow="-105" windowWidth="19425" windowHeight="10425" xr2:uid="{00000000-000D-0000-FFFF-FFFF0000000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645" i="3"/>
  <c r="AY235" i="3"/>
  <c r="AY417" i="3"/>
  <c r="AY134" i="3"/>
  <c r="AY271" i="3"/>
  <c r="AY459" i="3"/>
  <c r="AY213"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N4" i="4" s="1"/>
  <c r="N5" i="4" s="1"/>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<sst xmlns="http://schemas.openxmlformats.org/spreadsheetml/2006/main" count="2307" uniqueCount="681">
  <si>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</si>
  <si>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</si>
  <si>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</si>
  <si>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</si>
  <si>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</si>
  <si>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</si>
  <si>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</si>
  <si>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</si>
  <si>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</si>
  <si>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</si>
  <si>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</si>
  <si>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</si>
  <si>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</si>
  <si>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</si>
  <si>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</si>
  <si>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</si>
  <si>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</si>
  <si>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</si>
  <si>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</si>
  <si>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</si>
  <si>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</si>
  <si>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</si>
  <si>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</si>
  <si>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</si>
  <si>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</si>
  <si>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</si>
  <si>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</si>
  <si>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</si>
  <si>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</si>
  <si>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</si>
  <si>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</si>
  <si>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</si>
  <si>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</si>
  <si>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</si>
  <si>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</si>
  <si>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</si>
  <si>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</si>
  <si>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</si>
  <si>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</si>
  <si>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</si>
  <si>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</si>
  <si>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</si>
  <si>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</si>
  <si>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</si>
  <si>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</si>
  <si>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</si>
  <si>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</si>
  <si>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</si>
  <si>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</si>
  <si>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</si>
  <si>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</si>
  <si>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</si>
  <si>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</si>
  <si>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</si>
  <si>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</si>
  <si>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</si>
  <si>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</si>
  <si>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</si>
  <si>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</si>
  <si>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</si>
  <si>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</si>
  <si>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</si>
  <si>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</si>
  <si>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</si>
  <si>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</si>
  <si>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</si>
  <si>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</si>
  <si>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</si>
  <si>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</si>
  <si>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</si>
  <si>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</si>
  <si>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</si>
  <si>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</si>
  <si>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</si>
  <si>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</si>
  <si>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</si>
  <si>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</si>
  <si>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</si>
  <si>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</si>
  <si>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</si>
  <si>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</si>
  <si>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</si>
  <si>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</si>
  <si>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</si>
  <si>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</si>
  <si>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</si>
  <si>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</si>
  <si>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</si>
  <si>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</si>
  <si>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</si>
  <si>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</si>
  <si>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</si>
  <si>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</si>
  <si>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</si>
  <si>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</si>
  <si>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</si>
  <si>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</si>
  <si>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</si>
  <si>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</si>
  <si>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</si>
  <si>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</si>
  <si>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</si>
  <si>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</si>
  <si>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</si>
  <si>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</si>
  <si>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</si>
  <si>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</si>
  <si>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</si>
  <si>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</si>
  <si>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</si>
  <si>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</si>
  <si>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</si>
  <si>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</si>
  <si>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</si>
  <si>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</si>
  <si>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</si>
  <si>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</si>
  <si>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</si>
  <si>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</si>
  <si>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</si>
  <si>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</si>
  <si>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</si>
  <si>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</si>
  <si>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</si>
  <si>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</si>
  <si>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</si>
  <si>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</si>
  <si>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</si>
  <si>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</si>
  <si>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</si>
  <si>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</si>
  <si>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</si>
  <si>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</si>
  <si>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</si>
  <si>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</si>
  <si>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</si>
  <si>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</si>
  <si>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</si>
  <si>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</si>
  <si>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</si>
  <si>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</si>
  <si>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</si>
  <si>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</si>
  <si>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</si>
  <si>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</si>
  <si>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</si>
  <si>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</si>
  <si>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</si>
  <si>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</si>
  <si>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</si>
  <si>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</si>
  <si>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</si>
  <si>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</si>
  <si>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</si>
  <si>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</si>
  <si>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</si>
  <si>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</si>
  <si>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</si>
  <si>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</si>
  <si>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</si>
  <si>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</si>
  <si>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</si>
  <si>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</si>
  <si>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</si>
  <si>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</si>
  <si>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</si>
  <si>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</si>
  <si>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</si>
  <si>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</si>
  <si>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</si>
  <si>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</si>
  <si>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</si>
  <si>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</si>
  <si>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</si>
  <si>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</si>
  <si>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</si>
  <si>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</si>
  <si>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</si>
  <si>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</si>
  <si>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</si>
  <si>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</si>
  <si>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</si>
  <si>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</si>
  <si>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</si>
  <si>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</si>
  <si>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</si>
  <si>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</si>
  <si>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</si>
  <si>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</si>
  <si>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</si>
  <si>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</si>
  <si>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</si>
  <si>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</si>
  <si>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</si>
  <si>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</si>
  <si>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</si>
  <si>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</si>
  <si>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</si>
  <si>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</si>
  <si>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</si>
  <si>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</si>
  <si>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</si>
  <si>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</si>
  <si>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</si>
  <si>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</si>
  <si>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</si>
  <si>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</si>
  <si>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</si>
  <si>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</si>
  <si>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</si>
  <si>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</si>
  <si>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</si>
  <si>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</si>
  <si>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</si>
  <si>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</si>
  <si>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</si>
  <si>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</si>
  <si>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</si>
  <si>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</si>
  <si>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</si>
  <si>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</si>
  <si>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</si>
  <si>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</si>
  <si>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</si>
  <si>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</si>
  <si>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</si>
  <si>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</si>
  <si>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</si>
  <si>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</si>
  <si>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</si>
  <si>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</si>
  <si>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</si>
  <si>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</si>
  <si>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</si>
  <si>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</si>
  <si>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</si>
  <si>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</si>
  <si>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</si>
  <si>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</si>
  <si>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</si>
  <si>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</si>
  <si>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</si>
  <si>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</si>
  <si>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</si>
  <si>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</si>
  <si>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</si>
  <si>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</si>
  <si>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</si>
  <si>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</si>
  <si>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</si>
  <si>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</si>
  <si>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</si>
  <si>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</si>
  <si>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</si>
  <si>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</si>
  <si>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</si>
  <si>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</si>
  <si>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</si>
  <si>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</si>
  <si>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</si>
  <si>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</si>
  <si>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</si>
  <si>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</si>
  <si>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</si>
  <si>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</si>
  <si>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</si>
  <si>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</si>
  <si>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</si>
  <si>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</si>
  <si>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</si>
  <si>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</si>
  <si>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</si>
  <si>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</si>
  <si>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</si>
  <si>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</si>
  <si>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</si>
  <si>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</si>
  <si>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</si>
  <si>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</si>
  <si>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</si>
  <si>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</si>
  <si>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</si>
  <si>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</si>
  <si>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</si>
  <si>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</si>
  <si>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</si>
  <si>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</si>
  <si>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</si>
  <si>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</si>
  <si>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</si>
  <si>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</si>
  <si>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</si>
  <si>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</si>
  <si>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</si>
  <si>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</si>
  <si>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</si>
  <si>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</si>
  <si>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</si>
  <si>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</si>
  <si>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</si>
  <si>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</si>
  <si>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</si>
  <si>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</si>
  <si>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</si>
  <si>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</si>
  <si>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</si>
  <si>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</si>
  <si>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</si>
  <si>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</si>
  <si>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</si>
  <si>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</si>
  <si>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</si>
  <si>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</si>
  <si>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</si>
  <si>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</si>
  <si>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</si>
  <si>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</si>
  <si>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</si>
  <si>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</si>
  <si>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</si>
  <si>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</si>
  <si>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</si>
  <si>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</si>
  <si>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</si>
  <si>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</si>
  <si>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</si>
  <si>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</si>
  <si>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</si>
  <si>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</si>
  <si>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</si>
  <si>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</si>
  <si>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</si>
  <si>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</si>
  <si>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</si>
  <si>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</si>
  <si>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</si>
  <si>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</si>
  <si>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</si>
  <si>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</si>
  <si>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</si>
  <si>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</si>
  <si>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</si>
  <si>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</si>
  <si>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</si>
  <si>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</si>
  <si>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</si>
  <si>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</si>
  <si>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</si>
  <si>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</si>
  <si>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</si>
  <si>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</si>
  <si>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</si>
  <si>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</si>
  <si>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</si>
  <si>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</si>
  <si>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</si>
  <si>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</si>
  <si>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</si>
  <si>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</si>
  <si>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</si>
  <si>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</si>
  <si>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</si>
  <si>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</si>
  <si>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</si>
  <si>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</si>
  <si>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</si>
  <si>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</si>
  <si>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</si>
  <si>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</si>
  <si>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</si>
  <si>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</si>
  <si>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</si>
  <si>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</si>
  <si>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</si>
  <si>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</si>
  <si>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</si>
  <si>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</si>
  <si>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</si>
  <si>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</si>
  <si>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</si>
  <si>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</si>
  <si>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</si>
  <si>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</si>
  <si>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</si>
  <si>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</si>
  <si>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</si>
  <si>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</si>
  <si>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</si>
  <si>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</si>
  <si>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</si>
  <si>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</si>
  <si>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</si>
  <si>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</si>
  <si>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</si>
  <si>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</si>
  <si>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</si>
  <si>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</si>
  <si>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</si>
  <si>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</si>
  <si>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</si>
  <si>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</si>
  <si>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</si>
  <si>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</si>
  <si>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</si>
  <si>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</si>
  <si>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</si>
  <si>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</si>
  <si>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</si>
  <si>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</si>
  <si>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</si>
  <si>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</si>
  <si>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</si>
  <si>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</si>
  <si>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</si>
  <si>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</si>
  <si>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</si>
  <si>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</si>
  <si>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</si>
  <si>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</si>
  <si>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</si>
  <si>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</si>
  <si>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</si>
  <si>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</si>
  <si>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</si>
  <si>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</si>
  <si>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</si>
  <si>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</si>
  <si>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</si>
  <si>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</si>
  <si>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</si>
  <si>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</si>
  <si>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</si>
  <si>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</si>
  <si>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</si>
  <si>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</si>
  <si>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</si>
  <si>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</si>
  <si>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</si>
  <si>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</si>
  <si>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</si>
  <si>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</si>
  <si>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</si>
  <si>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</si>
  <si>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</si>
  <si>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</si>
  <si>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</si>
  <si>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</si>
  <si>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</si>
  <si>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</si>
  <si>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</si>
  <si>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</si>
  <si>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</si>
  <si>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</si>
  <si>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</si>
  <si>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</si>
  <si>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</si>
  <si>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</si>
  <si>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</si>
  <si>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</si>
  <si>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</si>
  <si>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</si>
  <si>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</si>
  <si>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</si>
  <si>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</si>
  <si>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</si>
  <si>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</si>
  <si>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</si>
  <si>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</si>
  <si>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</si>
  <si>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</si>
  <si>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</si>
  <si>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</si>
  <si>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</si>
  <si>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</si>
  <si>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</si>
  <si>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</si>
  <si>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</si>
  <si>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</si>
  <si>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</si>
  <si>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</si>
  <si>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</si>
  <si>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</si>
  <si>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</si>
  <si>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</si>
  <si>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</si>
  <si>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</si>
  <si>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</si>
  <si>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</si>
  <si>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</si>
  <si>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</si>
  <si>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</si>
  <si>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</si>
  <si>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</si>
  <si>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</si>
  <si>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</si>
  <si>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</si>
  <si>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</si>
  <si>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</si>
  <si>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</si>
  <si>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</si>
  <si>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</si>
  <si>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</si>
  <si>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</si>
  <si>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</si>
  <si>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</si>
  <si>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</si>
  <si>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</si>
  <si>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</si>
  <si>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</si>
  <si>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</si>
  <si>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</si>
  <si>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</si>
  <si>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</si>
  <si>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</si>
  <si>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</si>
  <si>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</si>
  <si>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</si>
  <si>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</si>
  <si>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</si>
  <si>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</si>
  <si>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</si>
  <si>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</si>
  <si>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</si>
  <si>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</si>
  <si>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</si>
  <si>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</si>
  <si>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</si>
  <si>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</si>
  <si>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</si>
  <si>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</si>
  <si>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</si>
  <si>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</si>
  <si>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</si>
  <si>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</si>
  <si>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</si>
  <si>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</si>
  <si>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</si>
  <si>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</si>
  <si>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</si>
  <si>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</si>
  <si>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</si>
  <si>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</si>
  <si>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</si>
  <si>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</si>
  <si>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</si>
  <si>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</si>
  <si>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</si>
  <si>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</si>
  <si>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</si>
  <si>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</si>
  <si>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</si>
  <si>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</si>
  <si>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</si>
  <si>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</si>
  <si>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</si>
  <si>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</si>
  <si>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</si>
  <si>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</si>
  <si>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</si>
  <si>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</si>
  <si>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</si>
  <si>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</si>
  <si>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</si>
  <si>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</si>
  <si>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</si>
  <si>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</si>
  <si>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</si>
  <si>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</si>
  <si>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</si>
  <si>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</si>
  <si>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</si>
  <si>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</si>
  <si>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</si>
  <si>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</si>
  <si>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</si>
  <si>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</si>
  <si>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</si>
  <si>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</si>
  <si>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</si>
  <si>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</si>
  <si>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</si>
  <si>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</si>
  <si>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</si>
  <si>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</si>
  <si>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</si>
  <si>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</si>
  <si>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</si>
  <si>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</si>
  <si>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</si>
  <si>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</si>
  <si>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</si>
  <si>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</si>
  <si>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</si>
  <si>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</si>
  <si>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</si>
  <si>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</si>
  <si>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</si>
  <si>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</si>
  <si>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</si>
  <si>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</si>
  <si>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</si>
  <si>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</si>
  <si>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</si>
  <si>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</si>
  <si>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</si>
  <si>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</si>
  <si>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</si>
  <si>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</si>
  <si>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</si>
  <si>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</si>
  <si>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</si>
  <si>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</si>
  <si>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</si>
  <si>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</si>
  <si>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</si>
  <si>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</si>
  <si>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</si>
  <si>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</si>
  <si>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</si>
  <si>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</si>
  <si>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</si>
  <si>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</si>
  <si>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</si>
  <si>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</si>
  <si>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</si>
  <si>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</si>
  <si>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</si>
  <si>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</si>
  <si>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</si>
  <si>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</si>
  <si>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国土技術政策総合研究所</t>
  </si>
  <si>
    <t>室長　石井　儀光</t>
  </si>
  <si>
    <t>令和元年度</t>
  </si>
  <si>
    <t>令和3年度</t>
  </si>
  <si>
    <t>都市研究部　都市開発研究室</t>
  </si>
  <si>
    <t>-</t>
  </si>
  <si>
    <t>まち・ひと・しごと創生総合戦略（2018改訂版）（H30.12.21閣議決定）</t>
  </si>
  <si>
    <t>人口減少が深刻な地方都市において、市町村単独では維持できない都市機能を分担して整備する広域連携の仕組みが求められていることから、地方都市における都市機能の広域連携の計画作成を支援するため、主に交通の観点から広域連携の課題を把握し、改善する手法をとりまとめた手引きを作成する。</t>
  </si>
  <si>
    <t>既存の連携事例から都市機能の広域連携に求められる条件や課題を整理した事例集を作成する。また、主に交通の観点から連携の課題を把握する手法とその改善策を検討する手法を開発する。それらをとりまとめ、市町村職員等が広域連携を検討する際に計画作成を支援するための手引きを作成する。</t>
  </si>
  <si>
    <t>試験研究費</t>
  </si>
  <si>
    <t>職員旅費</t>
  </si>
  <si>
    <t>令和3年度までに、地方都市における都市機能の広域連携に関する手引き等を１本策定する。</t>
  </si>
  <si>
    <t>地方都市における都市機能の広域連携に関する手引き等の策定数</t>
  </si>
  <si>
    <t>本</t>
  </si>
  <si>
    <t>国土技術政策総合研究所調べ</t>
  </si>
  <si>
    <t>地方都市における都市機能の広域連携に関する研究項目の終了件数</t>
  </si>
  <si>
    <t>執行額（百万円）／　地方都市における都市機能の広域連携に関する研究項目　　　　　　</t>
    <phoneticPr fontId="5"/>
  </si>
  <si>
    <t>百万円/件</t>
  </si>
  <si>
    <t>11 ICTの利活用及び技術研究開発の推進</t>
  </si>
  <si>
    <t>41 技術研究開発を推進する</t>
  </si>
  <si>
    <t>目標を達成した技術研究開発の割合</t>
  </si>
  <si>
    <t>%</t>
  </si>
  <si>
    <t>新31-0056</t>
  </si>
  <si>
    <t>新31</t>
  </si>
  <si>
    <t>○</t>
  </si>
  <si>
    <t>国交</t>
    <rPh sb="0" eb="2">
      <t>コッコウ</t>
    </rPh>
    <phoneticPr fontId="5"/>
  </si>
  <si>
    <t>-</t>
    <phoneticPr fontId="5"/>
  </si>
  <si>
    <t>国土交通省が実施している技術研究開発課題を効果的・効率的に推進することに資する。</t>
  </si>
  <si>
    <t>人口減少が深刻な地方都市では、都市の生活を支える機能を単独の都市で維持することが困難となっており、都市機能を分担して整備する広域連携が求められていることから、広域連携計画の策定を支援する手引きの作成は社会のニーズを的確に反映している。</t>
    <rPh sb="27" eb="29">
      <t>タンドク</t>
    </rPh>
    <rPh sb="30" eb="32">
      <t>トシ</t>
    </rPh>
    <rPh sb="33" eb="35">
      <t>イジ</t>
    </rPh>
    <rPh sb="40" eb="42">
      <t>コンナン</t>
    </rPh>
    <rPh sb="79" eb="81">
      <t>コウイキ</t>
    </rPh>
    <rPh sb="81" eb="83">
      <t>レンケイ</t>
    </rPh>
    <rPh sb="83" eb="85">
      <t>ケイカク</t>
    </rPh>
    <rPh sb="86" eb="88">
      <t>サクテイ</t>
    </rPh>
    <rPh sb="89" eb="91">
      <t>シエン</t>
    </rPh>
    <rPh sb="93" eb="95">
      <t>テビ</t>
    </rPh>
    <rPh sb="97" eb="99">
      <t>サクセイ</t>
    </rPh>
    <rPh sb="100" eb="102">
      <t>シャカイ</t>
    </rPh>
    <rPh sb="107" eb="109">
      <t>テキカク</t>
    </rPh>
    <rPh sb="110" eb="112">
      <t>ハンエイ</t>
    </rPh>
    <phoneticPr fontId="5"/>
  </si>
  <si>
    <t>人口減少が深刻な地方の中小都市では、都市計画を専門とする職員が不足するため、広域連携について都市計画的な側面から技術的な判断を行うことは困難である。そのような地方都市において広域連携計画の策定を支援するためには、国による技術的な支援が必要である。</t>
    <rPh sb="0" eb="2">
      <t>ジンコウ</t>
    </rPh>
    <rPh sb="2" eb="4">
      <t>ゲンショウ</t>
    </rPh>
    <rPh sb="5" eb="7">
      <t>シンコク</t>
    </rPh>
    <rPh sb="8" eb="10">
      <t>チホウ</t>
    </rPh>
    <rPh sb="11" eb="13">
      <t>チュウショウ</t>
    </rPh>
    <rPh sb="13" eb="15">
      <t>トシ</t>
    </rPh>
    <rPh sb="18" eb="20">
      <t>トシ</t>
    </rPh>
    <rPh sb="20" eb="22">
      <t>ケイカク</t>
    </rPh>
    <rPh sb="23" eb="25">
      <t>センモン</t>
    </rPh>
    <rPh sb="28" eb="30">
      <t>ショクイン</t>
    </rPh>
    <rPh sb="31" eb="33">
      <t>フソク</t>
    </rPh>
    <rPh sb="38" eb="40">
      <t>コウイキ</t>
    </rPh>
    <rPh sb="40" eb="42">
      <t>レンケイ</t>
    </rPh>
    <rPh sb="46" eb="48">
      <t>トシ</t>
    </rPh>
    <rPh sb="48" eb="51">
      <t>ケイカクテキ</t>
    </rPh>
    <rPh sb="52" eb="54">
      <t>ソクメン</t>
    </rPh>
    <rPh sb="56" eb="59">
      <t>ギジュツテキ</t>
    </rPh>
    <rPh sb="60" eb="62">
      <t>ハンダン</t>
    </rPh>
    <rPh sb="63" eb="64">
      <t>オコナ</t>
    </rPh>
    <rPh sb="68" eb="70">
      <t>コンナン</t>
    </rPh>
    <rPh sb="79" eb="81">
      <t>チホウ</t>
    </rPh>
    <rPh sb="81" eb="83">
      <t>トシ</t>
    </rPh>
    <rPh sb="87" eb="89">
      <t>コウイキ</t>
    </rPh>
    <rPh sb="89" eb="91">
      <t>レンケイ</t>
    </rPh>
    <rPh sb="91" eb="93">
      <t>ケイカク</t>
    </rPh>
    <rPh sb="94" eb="96">
      <t>サクテイ</t>
    </rPh>
    <rPh sb="97" eb="99">
      <t>シエン</t>
    </rPh>
    <rPh sb="106" eb="107">
      <t>クニ</t>
    </rPh>
    <rPh sb="110" eb="113">
      <t>ギジュツテキ</t>
    </rPh>
    <rPh sb="114" eb="116">
      <t>シエン</t>
    </rPh>
    <rPh sb="117" eb="119">
      <t>ヒツヨウ</t>
    </rPh>
    <phoneticPr fontId="5"/>
  </si>
  <si>
    <t>第2期まち・ひと・しごと創生総合戦略（2020改訂版）（R2.12.21閣議決定）において、主な施策の方向性の１つとして「地域間連携による魅力的な地域圏の形成」が示されている。また、第３２次地方制度調査会の答申（R2.6.26）においても「地方公共団体の広域連携」の重要性が示されており、本事業の優先度は高い。</t>
    <rPh sb="0" eb="1">
      <t>ダイ</t>
    </rPh>
    <rPh sb="2" eb="3">
      <t>キ</t>
    </rPh>
    <rPh sb="46" eb="47">
      <t>オモ</t>
    </rPh>
    <rPh sb="48" eb="50">
      <t>セサク</t>
    </rPh>
    <rPh sb="51" eb="54">
      <t>ホウコウセイ</t>
    </rPh>
    <rPh sb="69" eb="72">
      <t>ミリョクテキ</t>
    </rPh>
    <rPh sb="73" eb="76">
      <t>チイキケン</t>
    </rPh>
    <rPh sb="77" eb="79">
      <t>ケイセイ</t>
    </rPh>
    <rPh sb="103" eb="105">
      <t>トウシン</t>
    </rPh>
    <rPh sb="120" eb="122">
      <t>チホウ</t>
    </rPh>
    <rPh sb="122" eb="124">
      <t>コウキョウ</t>
    </rPh>
    <rPh sb="124" eb="126">
      <t>ダンタイ</t>
    </rPh>
    <rPh sb="127" eb="129">
      <t>コウイキ</t>
    </rPh>
    <rPh sb="129" eb="131">
      <t>レンケイ</t>
    </rPh>
    <rPh sb="144" eb="145">
      <t>ホン</t>
    </rPh>
    <rPh sb="145" eb="147">
      <t>ジギョウ</t>
    </rPh>
    <rPh sb="148" eb="151">
      <t>ユウセンド</t>
    </rPh>
    <rPh sb="152" eb="153">
      <t>タカ</t>
    </rPh>
    <phoneticPr fontId="5"/>
  </si>
  <si>
    <t>妥当であると考えている。</t>
  </si>
  <si>
    <t>事業に必要な経費のみに支出している。</t>
  </si>
  <si>
    <t>地方公共団体の協力を得て必要なデータを効率的に収集するなどの工夫を行っている。</t>
    <rPh sb="0" eb="2">
      <t>チホウ</t>
    </rPh>
    <rPh sb="2" eb="4">
      <t>コウキョウ</t>
    </rPh>
    <rPh sb="4" eb="6">
      <t>ダンタイ</t>
    </rPh>
    <rPh sb="7" eb="9">
      <t>キョウリョク</t>
    </rPh>
    <rPh sb="10" eb="11">
      <t>エ</t>
    </rPh>
    <rPh sb="12" eb="14">
      <t>ヒツヨウ</t>
    </rPh>
    <rPh sb="19" eb="22">
      <t>コウリツテキ</t>
    </rPh>
    <rPh sb="23" eb="25">
      <t>シュウシュウ</t>
    </rPh>
    <rPh sb="30" eb="32">
      <t>クフウ</t>
    </rPh>
    <rPh sb="33" eb="34">
      <t>オコナ</t>
    </rPh>
    <phoneticPr fontId="5"/>
  </si>
  <si>
    <t>11百万円/1</t>
    <phoneticPr fontId="5"/>
  </si>
  <si>
    <t>19百万円/9</t>
    <phoneticPr fontId="5"/>
  </si>
  <si>
    <t>2百万円/1</t>
    <phoneticPr fontId="5"/>
  </si>
  <si>
    <t>‐</t>
  </si>
  <si>
    <t>△</t>
  </si>
  <si>
    <t>新型コロナウイルス感染症緊急事態宣言等に伴う調査計画の見直しにより繰越額が大きくなったため、執行額に占める旅費の割合が高くなり、かつ、調査対象地方都市への出張が困難となり旅費の執行率が大きく低下したため、不用率が大きくなったものである。</t>
    <rPh sb="18" eb="19">
      <t>トウ</t>
    </rPh>
    <rPh sb="46" eb="48">
      <t>シッコウ</t>
    </rPh>
    <rPh sb="48" eb="49">
      <t>ガク</t>
    </rPh>
    <rPh sb="50" eb="51">
      <t>シ</t>
    </rPh>
    <rPh sb="53" eb="55">
      <t>リョヒ</t>
    </rPh>
    <rPh sb="56" eb="58">
      <t>ワリアイ</t>
    </rPh>
    <rPh sb="59" eb="60">
      <t>タカ</t>
    </rPh>
    <rPh sb="67" eb="69">
      <t>チョウサ</t>
    </rPh>
    <rPh sb="69" eb="71">
      <t>タイショウ</t>
    </rPh>
    <rPh sb="71" eb="73">
      <t>チホウ</t>
    </rPh>
    <rPh sb="73" eb="75">
      <t>トシ</t>
    </rPh>
    <rPh sb="77" eb="79">
      <t>シュッチョウ</t>
    </rPh>
    <rPh sb="80" eb="82">
      <t>コンナン</t>
    </rPh>
    <rPh sb="85" eb="87">
      <t>リョヒ</t>
    </rPh>
    <rPh sb="88" eb="91">
      <t>シッコウリツ</t>
    </rPh>
    <rPh sb="92" eb="93">
      <t>オオ</t>
    </rPh>
    <rPh sb="95" eb="97">
      <t>テイカ</t>
    </rPh>
    <rPh sb="102" eb="104">
      <t>フヨウ</t>
    </rPh>
    <rPh sb="104" eb="105">
      <t>リツ</t>
    </rPh>
    <rPh sb="106" eb="107">
      <t>オオ</t>
    </rPh>
    <phoneticPr fontId="5"/>
  </si>
  <si>
    <t>新型コロナウイルス感染症緊急事態宣言に伴う調査対象広域連携施設の休館及び協力自治体からの要請等により、調査計画の見直しを余儀なくされ、調査の一部がR3年度にずれ込んだため、繰越額が大きくなったものである。</t>
    <rPh sb="21" eb="23">
      <t>チョウサ</t>
    </rPh>
    <rPh sb="23" eb="25">
      <t>タイショウ</t>
    </rPh>
    <rPh sb="25" eb="27">
      <t>コウイキ</t>
    </rPh>
    <rPh sb="27" eb="29">
      <t>レンケイ</t>
    </rPh>
    <rPh sb="29" eb="31">
      <t>シセツ</t>
    </rPh>
    <rPh sb="32" eb="34">
      <t>キュウカン</t>
    </rPh>
    <rPh sb="34" eb="35">
      <t>オヨ</t>
    </rPh>
    <rPh sb="36" eb="38">
      <t>キョウリョク</t>
    </rPh>
    <rPh sb="38" eb="41">
      <t>ジチタイ</t>
    </rPh>
    <rPh sb="44" eb="46">
      <t>ヨウセイ</t>
    </rPh>
    <rPh sb="46" eb="47">
      <t>トウ</t>
    </rPh>
    <rPh sb="51" eb="53">
      <t>チョウサ</t>
    </rPh>
    <rPh sb="53" eb="55">
      <t>ケイカク</t>
    </rPh>
    <rPh sb="56" eb="58">
      <t>ミナオ</t>
    </rPh>
    <rPh sb="60" eb="62">
      <t>ヨギ</t>
    </rPh>
    <rPh sb="67" eb="69">
      <t>チョウサ</t>
    </rPh>
    <rPh sb="70" eb="72">
      <t>イチブ</t>
    </rPh>
    <rPh sb="75" eb="77">
      <t>ネンド</t>
    </rPh>
    <rPh sb="80" eb="81">
      <t>コ</t>
    </rPh>
    <rPh sb="86" eb="89">
      <t>クリコシガク</t>
    </rPh>
    <rPh sb="90" eb="91">
      <t>オオ</t>
    </rPh>
    <phoneticPr fontId="5"/>
  </si>
  <si>
    <t>・研究成果が地方公共団体で活用されるべく、実用的な成果となるように留意して取り組む。
・発注にあたっては、多くの技術提案が得られるように検討項目内容の設定に工夫を加えるなどして、競争性の確保に努める。
・新型コロナウイルス感染症緊急事態宣言等に伴い生じた遅れについては、最終的な成果実績に影響しないように、R3年度において一層効率的な事業実施に努める。</t>
    <rPh sb="1" eb="3">
      <t>ケンキュウ</t>
    </rPh>
    <rPh sb="3" eb="5">
      <t>セイカ</t>
    </rPh>
    <rPh sb="6" eb="8">
      <t>チホウ</t>
    </rPh>
    <rPh sb="8" eb="10">
      <t>コウキョウ</t>
    </rPh>
    <rPh sb="10" eb="12">
      <t>ダンタイ</t>
    </rPh>
    <rPh sb="13" eb="15">
      <t>カツヨウ</t>
    </rPh>
    <rPh sb="21" eb="24">
      <t>ジツヨウテキ</t>
    </rPh>
    <rPh sb="25" eb="27">
      <t>セイカ</t>
    </rPh>
    <rPh sb="33" eb="35">
      <t>リュウイ</t>
    </rPh>
    <rPh sb="37" eb="38">
      <t>ト</t>
    </rPh>
    <rPh sb="39" eb="40">
      <t>ク</t>
    </rPh>
    <rPh sb="53" eb="54">
      <t>オオ</t>
    </rPh>
    <rPh sb="56" eb="58">
      <t>ギジュツ</t>
    </rPh>
    <rPh sb="58" eb="60">
      <t>テイアン</t>
    </rPh>
    <rPh sb="61" eb="62">
      <t>エ</t>
    </rPh>
    <rPh sb="68" eb="70">
      <t>ケントウ</t>
    </rPh>
    <rPh sb="70" eb="72">
      <t>コウモク</t>
    </rPh>
    <rPh sb="72" eb="74">
      <t>ナイヨウ</t>
    </rPh>
    <rPh sb="75" eb="77">
      <t>セッテイ</t>
    </rPh>
    <rPh sb="78" eb="80">
      <t>クフウ</t>
    </rPh>
    <rPh sb="81" eb="82">
      <t>クワ</t>
    </rPh>
    <rPh sb="124" eb="125">
      <t>ショウ</t>
    </rPh>
    <rPh sb="127" eb="128">
      <t>オク</t>
    </rPh>
    <rPh sb="135" eb="138">
      <t>サイシュウテキ</t>
    </rPh>
    <rPh sb="139" eb="141">
      <t>セイカ</t>
    </rPh>
    <rPh sb="141" eb="143">
      <t>ジッセキ</t>
    </rPh>
    <rPh sb="144" eb="146">
      <t>エイキョウ</t>
    </rPh>
    <rPh sb="155" eb="157">
      <t>ネンド</t>
    </rPh>
    <rPh sb="161" eb="163">
      <t>イッソウ</t>
    </rPh>
    <rPh sb="163" eb="166">
      <t>コウリツテキ</t>
    </rPh>
    <rPh sb="167" eb="169">
      <t>ジギョウ</t>
    </rPh>
    <rPh sb="169" eb="171">
      <t>ジッシ</t>
    </rPh>
    <rPh sb="172" eb="173">
      <t>ツト</t>
    </rPh>
    <phoneticPr fontId="5"/>
  </si>
  <si>
    <t>地方都市における都市機能の広域連携に関する研究</t>
    <phoneticPr fontId="5"/>
  </si>
  <si>
    <t>新型コロナウイルス感染症緊急事態宣言等に伴い一部の調査計画に遅れが生じたが、最終的な成果実績には影響しない予定である。</t>
    <rPh sb="18" eb="19">
      <t>トウ</t>
    </rPh>
    <rPh sb="22" eb="24">
      <t>イチブ</t>
    </rPh>
    <rPh sb="25" eb="27">
      <t>チョウサ</t>
    </rPh>
    <rPh sb="27" eb="29">
      <t>ケイカク</t>
    </rPh>
    <rPh sb="30" eb="31">
      <t>オク</t>
    </rPh>
    <rPh sb="33" eb="34">
      <t>ショウ</t>
    </rPh>
    <rPh sb="38" eb="41">
      <t>サイシュウテキ</t>
    </rPh>
    <rPh sb="42" eb="44">
      <t>セイカ</t>
    </rPh>
    <rPh sb="44" eb="46">
      <t>ジッセキ</t>
    </rPh>
    <rPh sb="48" eb="50">
      <t>エイキョウ</t>
    </rPh>
    <rPh sb="53" eb="55">
      <t>ヨテイ</t>
    </rPh>
    <phoneticPr fontId="5"/>
  </si>
  <si>
    <t>新型コロナウイルス感染症緊急事態宣言に伴い、調査が一部R3年度にずれ込んだものの概ね見込み通りの研究項目を実施した。</t>
    <rPh sb="0" eb="2">
      <t>シンガタ</t>
    </rPh>
    <rPh sb="9" eb="12">
      <t>カンセンショウ</t>
    </rPh>
    <rPh sb="12" eb="14">
      <t>キンキュウ</t>
    </rPh>
    <rPh sb="14" eb="16">
      <t>ジタイ</t>
    </rPh>
    <rPh sb="16" eb="18">
      <t>センゲン</t>
    </rPh>
    <rPh sb="19" eb="20">
      <t>トモナ</t>
    </rPh>
    <rPh sb="22" eb="24">
      <t>チョウサ</t>
    </rPh>
    <rPh sb="25" eb="27">
      <t>イチブ</t>
    </rPh>
    <rPh sb="29" eb="31">
      <t>ネンド</t>
    </rPh>
    <rPh sb="34" eb="35">
      <t>コ</t>
    </rPh>
    <rPh sb="40" eb="41">
      <t>オオム</t>
    </rPh>
    <rPh sb="42" eb="44">
      <t>ミコ</t>
    </rPh>
    <rPh sb="45" eb="46">
      <t>ドオ</t>
    </rPh>
    <rPh sb="48" eb="50">
      <t>ケンキュウ</t>
    </rPh>
    <rPh sb="50" eb="52">
      <t>コウモク</t>
    </rPh>
    <rPh sb="53" eb="55">
      <t>ジッシ</t>
    </rPh>
    <phoneticPr fontId="5"/>
  </si>
  <si>
    <t>・本事業は、外部有識者による評価委員会において「事前評価」を受け、人口減少が深刻な地方都市において、主に交通の観点から広域での都市機能連携の検討を支援する技術を開発し、地方公共団体における広域連携の計画策定の推進に寄与する研究であり国土技術政策総合研究所において実施すべきと評価された。
・研究成果の利用主体である地方公共団体と意見交換を行い、本研究の成果が実効性のあるものとなるように留意して技術開発を実施した。
・新型コロナウイルス感染症緊急事態宣言等に伴う広域連携施設の実態把握調査の延期等により一部に遅れが生じた。</t>
    <rPh sb="193" eb="195">
      <t>リュウイ</t>
    </rPh>
    <rPh sb="197" eb="199">
      <t>ギジュツ</t>
    </rPh>
    <rPh sb="199" eb="201">
      <t>カイハツ</t>
    </rPh>
    <rPh sb="227" eb="228">
      <t>トウ</t>
    </rPh>
    <rPh sb="229" eb="230">
      <t>トモナ</t>
    </rPh>
    <rPh sb="231" eb="233">
      <t>コウイキ</t>
    </rPh>
    <rPh sb="233" eb="235">
      <t>レンケイ</t>
    </rPh>
    <rPh sb="235" eb="237">
      <t>シセツ</t>
    </rPh>
    <rPh sb="238" eb="240">
      <t>ジッタイ</t>
    </rPh>
    <rPh sb="240" eb="242">
      <t>ハアク</t>
    </rPh>
    <rPh sb="245" eb="247">
      <t>エンキ</t>
    </rPh>
    <rPh sb="247" eb="248">
      <t>トウ</t>
    </rPh>
    <rPh sb="251" eb="253">
      <t>イチブ</t>
    </rPh>
    <rPh sb="254" eb="255">
      <t>オク</t>
    </rPh>
    <rPh sb="257" eb="258">
      <t>ショウ</t>
    </rPh>
    <phoneticPr fontId="5"/>
  </si>
  <si>
    <t>広域連携の必要性は高く、重要性の高い調査を行っている。事業予算が少額で、支出のほとんどが事務費であるが、今後実用化に向けて事業を発展できるように努力してほしい。</t>
    <rPh sb="0" eb="2">
      <t>コウイキ</t>
    </rPh>
    <rPh sb="2" eb="4">
      <t>レンケイ</t>
    </rPh>
    <rPh sb="5" eb="8">
      <t>ヒツヨウセイ</t>
    </rPh>
    <rPh sb="9" eb="10">
      <t>タカ</t>
    </rPh>
    <rPh sb="12" eb="15">
      <t>ジュウヨウセイ</t>
    </rPh>
    <rPh sb="16" eb="17">
      <t>タカ</t>
    </rPh>
    <rPh sb="18" eb="20">
      <t>チョウサ</t>
    </rPh>
    <rPh sb="21" eb="22">
      <t>オコナ</t>
    </rPh>
    <rPh sb="27" eb="31">
      <t>ジギョウヨサン</t>
    </rPh>
    <rPh sb="32" eb="34">
      <t>ショウガク</t>
    </rPh>
    <rPh sb="36" eb="38">
      <t>シシュツ</t>
    </rPh>
    <rPh sb="44" eb="47">
      <t>ジムヒ</t>
    </rPh>
    <rPh sb="52" eb="54">
      <t>コンゴ</t>
    </rPh>
    <rPh sb="54" eb="57">
      <t>ジツヨウカ</t>
    </rPh>
    <rPh sb="58" eb="59">
      <t>ム</t>
    </rPh>
    <rPh sb="61" eb="63">
      <t>ジギョウ</t>
    </rPh>
    <rPh sb="64" eb="66">
      <t>ハッテン</t>
    </rPh>
    <rPh sb="72" eb="74">
      <t>ドリョク</t>
    </rPh>
    <phoneticPr fontId="5"/>
  </si>
  <si>
    <t>終了予定</t>
  </si>
  <si>
    <t>外部有識者の所見も踏まえ、効果的・効率的な事業の執行に努め、着実な成果が上げられるよう取り組まれたい。なお、本事業は令和３年度で事業完了に伴い終了予定。事業の成果が有効活用されるよう努められたい。</t>
    <phoneticPr fontId="5"/>
  </si>
  <si>
    <t>令和2年度は新型コロナウイルス感染症緊急事態宣言等に伴う調査計画の見直しにより繰越額が大きくなってしまったが、令和3年度は繰越分を含めて着実に事業を実施し、企画競争等による効率的な執行に努める。また、研究成果の活用主体である地方公共団体との連携を深め、成果の活用性を高めるように努める。</t>
    <rPh sb="0" eb="2">
      <t>レイワ</t>
    </rPh>
    <rPh sb="3" eb="5">
      <t>ネンド</t>
    </rPh>
    <rPh sb="55" eb="57">
      <t>レイワ</t>
    </rPh>
    <rPh sb="58" eb="60">
      <t>ネンド</t>
    </rPh>
    <rPh sb="61" eb="63">
      <t>クリコシ</t>
    </rPh>
    <rPh sb="63" eb="64">
      <t>ブン</t>
    </rPh>
    <rPh sb="65" eb="66">
      <t>フク</t>
    </rPh>
    <rPh sb="68" eb="70">
      <t>チャクジツ</t>
    </rPh>
    <rPh sb="71" eb="73">
      <t>ジギョウ</t>
    </rPh>
    <rPh sb="74" eb="76">
      <t>ジッシ</t>
    </rPh>
    <rPh sb="78" eb="80">
      <t>キカク</t>
    </rPh>
    <rPh sb="80" eb="82">
      <t>キョウソウ</t>
    </rPh>
    <rPh sb="82" eb="83">
      <t>トウ</t>
    </rPh>
    <rPh sb="86" eb="89">
      <t>コウリツテキ</t>
    </rPh>
    <rPh sb="90" eb="92">
      <t>シッコウ</t>
    </rPh>
    <rPh sb="93" eb="94">
      <t>ツト</t>
    </rPh>
    <rPh sb="100" eb="104">
      <t>ケンキュウセイカ</t>
    </rPh>
    <rPh sb="105" eb="107">
      <t>カツヨウ</t>
    </rPh>
    <rPh sb="107" eb="109">
      <t>シュタイ</t>
    </rPh>
    <rPh sb="112" eb="114">
      <t>チホウ</t>
    </rPh>
    <rPh sb="114" eb="116">
      <t>コウキョウ</t>
    </rPh>
    <rPh sb="116" eb="118">
      <t>ダンタイ</t>
    </rPh>
    <rPh sb="120" eb="122">
      <t>レンケイ</t>
    </rPh>
    <rPh sb="123" eb="124">
      <t>フカ</t>
    </rPh>
    <rPh sb="126" eb="128">
      <t>セイカ</t>
    </rPh>
    <rPh sb="129" eb="132">
      <t>カツヨウセイ</t>
    </rPh>
    <rPh sb="133" eb="134">
      <t>タカ</t>
    </rPh>
    <rPh sb="139" eb="140">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</si>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</sst>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59871</xdr:colOff>
      <xdr:row>748</xdr:row>
      <xdr:rowOff>284386</xdr:rowOff>
    </xdr:from>
    <xdr:to>
      <xdr:col>24</xdr:col>
      <xdr:colOff>143001</xdr:colOff>
      <xdr:row>750</xdr:row>
      <xdr:rowOff>317372</xdr:rowOff>
    </xdr:to>
    <xdr:sp macro="" textlink="">
      <xdr:nvSpPr>
        <xdr:cNvPr id="23" name="機関名">
          <a:extLst>
            <a:ext uri="{FF2B5EF4-FFF2-40B4-BE49-F238E27FC236}">
              <a16:creationId xmlns:a16="http://schemas.microsoft.com/office/drawing/2014/main" id="{984217D5-6D11-4135-BCFB-9FA6E03FAA7B}"/>
            </a:ext>
          </a:extLst>
        </xdr:cNvPr>
        <xdr:cNvSpPr txBox="1"/>
      </xdr:nvSpPr>
      <xdr:spPr>
        <a:xfrm>
          <a:off x="1692728" y="38534065"/>
          <a:ext cx="3348844" cy="74055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a:effectLst/>
            </a:rPr>
            <a:t>国土技術政策総合研究所
２百万円</a:t>
          </a:r>
        </a:p>
      </xdr:txBody>
    </xdr:sp>
    <xdr:clientData/>
  </xdr:twoCellAnchor>
  <xdr:oneCellAnchor>
    <xdr:from>
      <xdr:col>9</xdr:col>
      <xdr:colOff>118184</xdr:colOff>
      <xdr:row>751</xdr:row>
      <xdr:rowOff>161464</xdr:rowOff>
    </xdr:from>
    <xdr:ext cx="3013362" cy="710833"/>
    <xdr:sp macro="" textlink="">
      <xdr:nvSpPr>
        <xdr:cNvPr id="26" name="契約方式大かっこ">
          <a:extLst>
            <a:ext uri="{FF2B5EF4-FFF2-40B4-BE49-F238E27FC236}">
              <a16:creationId xmlns:a16="http://schemas.microsoft.com/office/drawing/2014/main" id="{D57E43C6-25E1-4BFF-A387-44D55FB083D5}"/>
            </a:ext>
          </a:extLst>
        </xdr:cNvPr>
        <xdr:cNvSpPr/>
      </xdr:nvSpPr>
      <xdr:spPr>
        <a:xfrm>
          <a:off x="1918409" y="43871689"/>
          <a:ext cx="3013362" cy="7108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ja-JP" sz="1100" b="0" i="0" baseline="0">
              <a:solidFill>
                <a:schemeClr val="tx1"/>
              </a:solidFill>
              <a:effectLst/>
              <a:latin typeface="+mn-lt"/>
              <a:ea typeface="+mn-ea"/>
              <a:cs typeface="+mn-cs"/>
            </a:rPr>
            <a:t>・都市間移動の実態および課題把握のための手法の検討</a:t>
          </a:r>
          <a:endParaRPr lang="ja-JP" altLang="ja-JP">
            <a:effectLst/>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32</xdr:col>
      <xdr:colOff>103414</xdr:colOff>
      <xdr:row>751</xdr:row>
      <xdr:rowOff>337007</xdr:rowOff>
    </xdr:from>
    <xdr:to>
      <xdr:col>46</xdr:col>
      <xdr:colOff>46998</xdr:colOff>
      <xdr:row>756</xdr:row>
      <xdr:rowOff>24745</xdr:rowOff>
    </xdr:to>
    <xdr:sp macro="" textlink="">
      <xdr:nvSpPr>
        <xdr:cNvPr id="27" name="大かっこ 26">
          <a:extLst>
            <a:ext uri="{FF2B5EF4-FFF2-40B4-BE49-F238E27FC236}">
              <a16:creationId xmlns:a16="http://schemas.microsoft.com/office/drawing/2014/main" id="{FED9632D-14BA-4C2F-9978-099A5EA87306}"/>
            </a:ext>
          </a:extLst>
        </xdr:cNvPr>
        <xdr:cNvSpPr/>
      </xdr:nvSpPr>
      <xdr:spPr>
        <a:xfrm>
          <a:off x="6634843" y="39648043"/>
          <a:ext cx="2801084" cy="14566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108354</xdr:colOff>
      <xdr:row>754</xdr:row>
      <xdr:rowOff>211620</xdr:rowOff>
    </xdr:from>
    <xdr:to>
      <xdr:col>46</xdr:col>
      <xdr:colOff>113070</xdr:colOff>
      <xdr:row>755</xdr:row>
      <xdr:rowOff>155431</xdr:rowOff>
    </xdr:to>
    <xdr:sp macro="" textlink="">
      <xdr:nvSpPr>
        <xdr:cNvPr id="28" name="職員旅費">
          <a:extLst>
            <a:ext uri="{FF2B5EF4-FFF2-40B4-BE49-F238E27FC236}">
              <a16:creationId xmlns:a16="http://schemas.microsoft.com/office/drawing/2014/main" id="{DB1C206B-8081-43B8-965D-356E73BB543C}"/>
            </a:ext>
          </a:extLst>
        </xdr:cNvPr>
        <xdr:cNvSpPr/>
      </xdr:nvSpPr>
      <xdr:spPr>
        <a:xfrm>
          <a:off x="7109229" y="44979120"/>
          <a:ext cx="2204991" cy="29623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j-ea"/>
              <a:ea typeface="+mj-ea"/>
            </a:rPr>
            <a:t>②職員旅費　　　　　０百万円</a:t>
          </a:r>
          <a:endParaRPr kumimoji="1" lang="en-US" altLang="en-US" sz="1100">
            <a:solidFill>
              <a:sysClr val="windowText" lastClr="000000"/>
            </a:solidFill>
            <a:latin typeface="+mj-ea"/>
            <a:ea typeface="+mj-ea"/>
          </a:endParaRPr>
        </a:p>
      </xdr:txBody>
    </xdr:sp>
    <xdr:clientData/>
  </xdr:twoCellAnchor>
  <xdr:twoCellAnchor>
    <xdr:from>
      <xdr:col>35</xdr:col>
      <xdr:colOff>79779</xdr:colOff>
      <xdr:row>753</xdr:row>
      <xdr:rowOff>119077</xdr:rowOff>
    </xdr:from>
    <xdr:to>
      <xdr:col>46</xdr:col>
      <xdr:colOff>91753</xdr:colOff>
      <xdr:row>754</xdr:row>
      <xdr:rowOff>67422</xdr:rowOff>
    </xdr:to>
    <xdr:sp macro="" textlink="">
      <xdr:nvSpPr>
        <xdr:cNvPr id="29" name="試験研究費">
          <a:extLst>
            <a:ext uri="{FF2B5EF4-FFF2-40B4-BE49-F238E27FC236}">
              <a16:creationId xmlns:a16="http://schemas.microsoft.com/office/drawing/2014/main" id="{0D96D6E0-DB6B-42EC-9BD8-520B9CE7DB7A}"/>
            </a:ext>
          </a:extLst>
        </xdr:cNvPr>
        <xdr:cNvSpPr/>
      </xdr:nvSpPr>
      <xdr:spPr>
        <a:xfrm>
          <a:off x="7223529" y="40137684"/>
          <a:ext cx="2257153" cy="30213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ea"/>
              <a:ea typeface="+mn-ea"/>
            </a:rPr>
            <a:t>①試験研究費　　　　２百万円</a:t>
          </a:r>
          <a:endParaRPr lang="en-US" altLang="en-US" sz="1100">
            <a:solidFill>
              <a:sysClr val="windowText" lastClr="000000"/>
            </a:solidFill>
            <a:effectLst/>
            <a:latin typeface="+mn-ea"/>
            <a:ea typeface="+mn-ea"/>
          </a:endParaRPr>
        </a:p>
      </xdr:txBody>
    </xdr:sp>
    <xdr:clientData/>
  </xdr:twoCellAnchor>
  <xdr:twoCellAnchor>
    <xdr:from>
      <xdr:col>33</xdr:col>
      <xdr:colOff>202747</xdr:colOff>
      <xdr:row>752</xdr:row>
      <xdr:rowOff>64854</xdr:rowOff>
    </xdr:from>
    <xdr:to>
      <xdr:col>45</xdr:col>
      <xdr:colOff>16531</xdr:colOff>
      <xdr:row>753</xdr:row>
      <xdr:rowOff>9669</xdr:rowOff>
    </xdr:to>
    <xdr:sp macro="" textlink="">
      <xdr:nvSpPr>
        <xdr:cNvPr id="30" name="事務費">
          <a:extLst>
            <a:ext uri="{FF2B5EF4-FFF2-40B4-BE49-F238E27FC236}">
              <a16:creationId xmlns:a16="http://schemas.microsoft.com/office/drawing/2014/main" id="{93255067-CF14-4783-8C1F-4E7BBC1F1835}"/>
            </a:ext>
          </a:extLst>
        </xdr:cNvPr>
        <xdr:cNvSpPr/>
      </xdr:nvSpPr>
      <xdr:spPr>
        <a:xfrm>
          <a:off x="6938283" y="39729675"/>
          <a:ext cx="2263069" cy="29860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事務費　　　　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204"/>
  <sheetViews>
    <sheetView tabSelected="1" view="pageBreakPreview" topLeftCell="A709" zoomScale="90" zoomScaleNormal="75" zoomScaleSheetLayoutView="90" zoomScalePageLayoutView="85" workbookViewId="0">
      <selection activeCell="C704" sqref="C704:AC70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655</v>
      </c>
      <c r="AK2" s="191"/>
      <c r="AL2" s="191"/>
      <c r="AM2" s="191"/>
      <c r="AN2" s="83" t="s">
        <v>325</v>
      </c>
      <c r="AO2" s="191">
        <v>20</v>
      </c>
      <c r="AP2" s="191"/>
      <c r="AQ2" s="191"/>
      <c r="AR2" s="84" t="s">
        <v>628</v>
      </c>
      <c r="AS2" s="192">
        <v>528</v>
      </c>
      <c r="AT2" s="192"/>
      <c r="AU2" s="192"/>
      <c r="AV2" s="83" t="str">
        <f>IF(AW2="","","-")</f>
        <v/>
      </c>
      <c r="AW2" s="379"/>
      <c r="AX2" s="379"/>
    </row>
    <row r="3" spans="1:50" ht="21" customHeight="1" thickBot="1" x14ac:dyDescent="0.2">
      <c r="A3" s="504" t="s">
        <v>621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629</v>
      </c>
      <c r="AK3" s="506"/>
      <c r="AL3" s="506"/>
      <c r="AM3" s="506"/>
      <c r="AN3" s="506"/>
      <c r="AO3" s="506"/>
      <c r="AP3" s="506"/>
      <c r="AQ3" s="506"/>
      <c r="AR3" s="506"/>
      <c r="AS3" s="506"/>
      <c r="AT3" s="506"/>
      <c r="AU3" s="506"/>
      <c r="AV3" s="506"/>
      <c r="AW3" s="506"/>
      <c r="AX3" s="24" t="s">
        <v>64</v>
      </c>
    </row>
    <row r="4" spans="1:50" ht="24.75" customHeight="1" x14ac:dyDescent="0.15">
      <c r="A4" s="709" t="s">
        <v>25</v>
      </c>
      <c r="B4" s="710"/>
      <c r="C4" s="710"/>
      <c r="D4" s="710"/>
      <c r="E4" s="710"/>
      <c r="F4" s="710"/>
      <c r="G4" s="685" t="s">
        <v>672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630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66</v>
      </c>
      <c r="B5" s="696"/>
      <c r="C5" s="696"/>
      <c r="D5" s="696"/>
      <c r="E5" s="696"/>
      <c r="F5" s="697"/>
      <c r="G5" s="539" t="s">
        <v>632</v>
      </c>
      <c r="H5" s="540"/>
      <c r="I5" s="540"/>
      <c r="J5" s="540"/>
      <c r="K5" s="540"/>
      <c r="L5" s="540"/>
      <c r="M5" s="541" t="s">
        <v>65</v>
      </c>
      <c r="N5" s="542"/>
      <c r="O5" s="542"/>
      <c r="P5" s="542"/>
      <c r="Q5" s="542"/>
      <c r="R5" s="543"/>
      <c r="S5" s="544" t="s">
        <v>633</v>
      </c>
      <c r="T5" s="540"/>
      <c r="U5" s="540"/>
      <c r="V5" s="540"/>
      <c r="W5" s="540"/>
      <c r="X5" s="545"/>
      <c r="Y5" s="701" t="s">
        <v>3</v>
      </c>
      <c r="Z5" s="702"/>
      <c r="AA5" s="702"/>
      <c r="AB5" s="702"/>
      <c r="AC5" s="702"/>
      <c r="AD5" s="703"/>
      <c r="AE5" s="704" t="s">
        <v>634</v>
      </c>
      <c r="AF5" s="704"/>
      <c r="AG5" s="704"/>
      <c r="AH5" s="704"/>
      <c r="AI5" s="704"/>
      <c r="AJ5" s="704"/>
      <c r="AK5" s="704"/>
      <c r="AL5" s="704"/>
      <c r="AM5" s="704"/>
      <c r="AN5" s="704"/>
      <c r="AO5" s="704"/>
      <c r="AP5" s="705"/>
      <c r="AQ5" s="706" t="s">
        <v>631</v>
      </c>
      <c r="AR5" s="707"/>
      <c r="AS5" s="707"/>
      <c r="AT5" s="707"/>
      <c r="AU5" s="707"/>
      <c r="AV5" s="707"/>
      <c r="AW5" s="707"/>
      <c r="AX5" s="708"/>
    </row>
    <row r="6" spans="1:50" ht="39" customHeight="1" x14ac:dyDescent="0.15">
      <c r="A6" s="711" t="s">
        <v>4</v>
      </c>
      <c r="B6" s="712"/>
      <c r="C6" s="712"/>
      <c r="D6" s="712"/>
      <c r="E6" s="712"/>
      <c r="F6" s="712"/>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15">
      <c r="A7" s="808" t="s">
        <v>22</v>
      </c>
      <c r="B7" s="809"/>
      <c r="C7" s="809"/>
      <c r="D7" s="809"/>
      <c r="E7" s="809"/>
      <c r="F7" s="810"/>
      <c r="G7" s="811" t="s">
        <v>635</v>
      </c>
      <c r="H7" s="812"/>
      <c r="I7" s="812"/>
      <c r="J7" s="812"/>
      <c r="K7" s="812"/>
      <c r="L7" s="812"/>
      <c r="M7" s="812"/>
      <c r="N7" s="812"/>
      <c r="O7" s="812"/>
      <c r="P7" s="812"/>
      <c r="Q7" s="812"/>
      <c r="R7" s="812"/>
      <c r="S7" s="812"/>
      <c r="T7" s="812"/>
      <c r="U7" s="812"/>
      <c r="V7" s="812"/>
      <c r="W7" s="812"/>
      <c r="X7" s="813"/>
      <c r="Y7" s="377" t="s">
        <v>308</v>
      </c>
      <c r="Z7" s="281"/>
      <c r="AA7" s="281"/>
      <c r="AB7" s="281"/>
      <c r="AC7" s="281"/>
      <c r="AD7" s="378"/>
      <c r="AE7" s="364" t="s">
        <v>636</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8" t="s">
        <v>208</v>
      </c>
      <c r="B8" s="809"/>
      <c r="C8" s="809"/>
      <c r="D8" s="809"/>
      <c r="E8" s="809"/>
      <c r="F8" s="810"/>
      <c r="G8" s="203" t="str">
        <f>入力規則等!A27</f>
        <v>科学技術・イノベーション</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4" t="str">
        <f>入力規則等!K13</f>
        <v>文教及び科学振興</v>
      </c>
      <c r="AF8" s="204"/>
      <c r="AG8" s="204"/>
      <c r="AH8" s="204"/>
      <c r="AI8" s="204"/>
      <c r="AJ8" s="204"/>
      <c r="AK8" s="204"/>
      <c r="AL8" s="204"/>
      <c r="AM8" s="204"/>
      <c r="AN8" s="204"/>
      <c r="AO8" s="204"/>
      <c r="AP8" s="204"/>
      <c r="AQ8" s="204"/>
      <c r="AR8" s="204"/>
      <c r="AS8" s="204"/>
      <c r="AT8" s="204"/>
      <c r="AU8" s="204"/>
      <c r="AV8" s="204"/>
      <c r="AW8" s="204"/>
      <c r="AX8" s="725"/>
    </row>
    <row r="9" spans="1:50" ht="58.5" customHeight="1" x14ac:dyDescent="0.15">
      <c r="A9" s="108" t="s">
        <v>23</v>
      </c>
      <c r="B9" s="109"/>
      <c r="C9" s="109"/>
      <c r="D9" s="109"/>
      <c r="E9" s="109"/>
      <c r="F9" s="109"/>
      <c r="G9" s="553" t="s">
        <v>637</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6" t="s">
        <v>29</v>
      </c>
      <c r="B10" s="727"/>
      <c r="C10" s="727"/>
      <c r="D10" s="727"/>
      <c r="E10" s="727"/>
      <c r="F10" s="727"/>
      <c r="G10" s="656" t="s">
        <v>638</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6" t="s">
        <v>5</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02" t="s">
        <v>24</v>
      </c>
      <c r="B12" s="103"/>
      <c r="C12" s="103"/>
      <c r="D12" s="103"/>
      <c r="E12" s="103"/>
      <c r="F12" s="104"/>
      <c r="G12" s="662"/>
      <c r="H12" s="663"/>
      <c r="I12" s="663"/>
      <c r="J12" s="663"/>
      <c r="K12" s="663"/>
      <c r="L12" s="663"/>
      <c r="M12" s="663"/>
      <c r="N12" s="663"/>
      <c r="O12" s="663"/>
      <c r="P12" s="288" t="s">
        <v>309</v>
      </c>
      <c r="Q12" s="283"/>
      <c r="R12" s="283"/>
      <c r="S12" s="283"/>
      <c r="T12" s="283"/>
      <c r="U12" s="283"/>
      <c r="V12" s="284"/>
      <c r="W12" s="288" t="s">
        <v>331</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28"/>
    </row>
    <row r="13" spans="1:50" ht="21" customHeight="1" x14ac:dyDescent="0.15">
      <c r="A13" s="105"/>
      <c r="B13" s="106"/>
      <c r="C13" s="106"/>
      <c r="D13" s="106"/>
      <c r="E13" s="106"/>
      <c r="F13" s="107"/>
      <c r="G13" s="729" t="s">
        <v>6</v>
      </c>
      <c r="H13" s="730"/>
      <c r="I13" s="619" t="s">
        <v>7</v>
      </c>
      <c r="J13" s="620"/>
      <c r="K13" s="620"/>
      <c r="L13" s="620"/>
      <c r="M13" s="620"/>
      <c r="N13" s="620"/>
      <c r="O13" s="621"/>
      <c r="P13" s="148" t="s">
        <v>635</v>
      </c>
      <c r="Q13" s="149"/>
      <c r="R13" s="149"/>
      <c r="S13" s="149"/>
      <c r="T13" s="149"/>
      <c r="U13" s="149"/>
      <c r="V13" s="150"/>
      <c r="W13" s="148">
        <v>11</v>
      </c>
      <c r="X13" s="149"/>
      <c r="Y13" s="149"/>
      <c r="Z13" s="149"/>
      <c r="AA13" s="149"/>
      <c r="AB13" s="149"/>
      <c r="AC13" s="150"/>
      <c r="AD13" s="148">
        <v>11</v>
      </c>
      <c r="AE13" s="149"/>
      <c r="AF13" s="149"/>
      <c r="AG13" s="149"/>
      <c r="AH13" s="149"/>
      <c r="AI13" s="149"/>
      <c r="AJ13" s="150"/>
      <c r="AK13" s="148">
        <v>11</v>
      </c>
      <c r="AL13" s="149"/>
      <c r="AM13" s="149"/>
      <c r="AN13" s="149"/>
      <c r="AO13" s="149"/>
      <c r="AP13" s="149"/>
      <c r="AQ13" s="150"/>
      <c r="AR13" s="145" t="s">
        <v>656</v>
      </c>
      <c r="AS13" s="146"/>
      <c r="AT13" s="146"/>
      <c r="AU13" s="146"/>
      <c r="AV13" s="146"/>
      <c r="AW13" s="146"/>
      <c r="AX13" s="376"/>
    </row>
    <row r="14" spans="1:50" ht="21" customHeight="1" x14ac:dyDescent="0.15">
      <c r="A14" s="105"/>
      <c r="B14" s="106"/>
      <c r="C14" s="106"/>
      <c r="D14" s="106"/>
      <c r="E14" s="106"/>
      <c r="F14" s="107"/>
      <c r="G14" s="731"/>
      <c r="H14" s="732"/>
      <c r="I14" s="556" t="s">
        <v>8</v>
      </c>
      <c r="J14" s="610"/>
      <c r="K14" s="610"/>
      <c r="L14" s="610"/>
      <c r="M14" s="610"/>
      <c r="N14" s="610"/>
      <c r="O14" s="611"/>
      <c r="P14" s="148" t="s">
        <v>635</v>
      </c>
      <c r="Q14" s="149"/>
      <c r="R14" s="149"/>
      <c r="S14" s="149"/>
      <c r="T14" s="149"/>
      <c r="U14" s="149"/>
      <c r="V14" s="150"/>
      <c r="W14" s="148" t="s">
        <v>635</v>
      </c>
      <c r="X14" s="149"/>
      <c r="Y14" s="149"/>
      <c r="Z14" s="149"/>
      <c r="AA14" s="149"/>
      <c r="AB14" s="149"/>
      <c r="AC14" s="150"/>
      <c r="AD14" s="148" t="s">
        <v>635</v>
      </c>
      <c r="AE14" s="149"/>
      <c r="AF14" s="149"/>
      <c r="AG14" s="149"/>
      <c r="AH14" s="149"/>
      <c r="AI14" s="149"/>
      <c r="AJ14" s="150"/>
      <c r="AK14" s="148" t="s">
        <v>656</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31"/>
      <c r="H15" s="732"/>
      <c r="I15" s="556" t="s">
        <v>50</v>
      </c>
      <c r="J15" s="557"/>
      <c r="K15" s="557"/>
      <c r="L15" s="557"/>
      <c r="M15" s="557"/>
      <c r="N15" s="557"/>
      <c r="O15" s="558"/>
      <c r="P15" s="148" t="s">
        <v>635</v>
      </c>
      <c r="Q15" s="149"/>
      <c r="R15" s="149"/>
      <c r="S15" s="149"/>
      <c r="T15" s="149"/>
      <c r="U15" s="149"/>
      <c r="V15" s="150"/>
      <c r="W15" s="148" t="s">
        <v>635</v>
      </c>
      <c r="X15" s="149"/>
      <c r="Y15" s="149"/>
      <c r="Z15" s="149"/>
      <c r="AA15" s="149"/>
      <c r="AB15" s="149"/>
      <c r="AC15" s="150"/>
      <c r="AD15" s="148" t="s">
        <v>635</v>
      </c>
      <c r="AE15" s="149"/>
      <c r="AF15" s="149"/>
      <c r="AG15" s="149"/>
      <c r="AH15" s="149"/>
      <c r="AI15" s="149"/>
      <c r="AJ15" s="150"/>
      <c r="AK15" s="148">
        <v>8</v>
      </c>
      <c r="AL15" s="149"/>
      <c r="AM15" s="149"/>
      <c r="AN15" s="149"/>
      <c r="AO15" s="149"/>
      <c r="AP15" s="149"/>
      <c r="AQ15" s="150"/>
      <c r="AR15" s="148" t="s">
        <v>656</v>
      </c>
      <c r="AS15" s="149"/>
      <c r="AT15" s="149"/>
      <c r="AU15" s="149"/>
      <c r="AV15" s="149"/>
      <c r="AW15" s="149"/>
      <c r="AX15" s="609"/>
    </row>
    <row r="16" spans="1:50" ht="21" customHeight="1" x14ac:dyDescent="0.15">
      <c r="A16" s="105"/>
      <c r="B16" s="106"/>
      <c r="C16" s="106"/>
      <c r="D16" s="106"/>
      <c r="E16" s="106"/>
      <c r="F16" s="107"/>
      <c r="G16" s="731"/>
      <c r="H16" s="732"/>
      <c r="I16" s="556" t="s">
        <v>51</v>
      </c>
      <c r="J16" s="557"/>
      <c r="K16" s="557"/>
      <c r="L16" s="557"/>
      <c r="M16" s="557"/>
      <c r="N16" s="557"/>
      <c r="O16" s="558"/>
      <c r="P16" s="148" t="s">
        <v>635</v>
      </c>
      <c r="Q16" s="149"/>
      <c r="R16" s="149"/>
      <c r="S16" s="149"/>
      <c r="T16" s="149"/>
      <c r="U16" s="149"/>
      <c r="V16" s="150"/>
      <c r="W16" s="148" t="s">
        <v>635</v>
      </c>
      <c r="X16" s="149"/>
      <c r="Y16" s="149"/>
      <c r="Z16" s="149"/>
      <c r="AA16" s="149"/>
      <c r="AB16" s="149"/>
      <c r="AC16" s="150"/>
      <c r="AD16" s="148">
        <v>-8</v>
      </c>
      <c r="AE16" s="149"/>
      <c r="AF16" s="149"/>
      <c r="AG16" s="149"/>
      <c r="AH16" s="149"/>
      <c r="AI16" s="149"/>
      <c r="AJ16" s="150"/>
      <c r="AK16" s="148" t="s">
        <v>656</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31"/>
      <c r="H17" s="732"/>
      <c r="I17" s="556" t="s">
        <v>49</v>
      </c>
      <c r="J17" s="610"/>
      <c r="K17" s="610"/>
      <c r="L17" s="610"/>
      <c r="M17" s="610"/>
      <c r="N17" s="610"/>
      <c r="O17" s="611"/>
      <c r="P17" s="148" t="s">
        <v>635</v>
      </c>
      <c r="Q17" s="149"/>
      <c r="R17" s="149"/>
      <c r="S17" s="149"/>
      <c r="T17" s="149"/>
      <c r="U17" s="149"/>
      <c r="V17" s="150"/>
      <c r="W17" s="148" t="s">
        <v>635</v>
      </c>
      <c r="X17" s="149"/>
      <c r="Y17" s="149"/>
      <c r="Z17" s="149"/>
      <c r="AA17" s="149"/>
      <c r="AB17" s="149"/>
      <c r="AC17" s="150"/>
      <c r="AD17" s="148" t="s">
        <v>635</v>
      </c>
      <c r="AE17" s="149"/>
      <c r="AF17" s="149"/>
      <c r="AG17" s="149"/>
      <c r="AH17" s="149"/>
      <c r="AI17" s="149"/>
      <c r="AJ17" s="150"/>
      <c r="AK17" s="148" t="s">
        <v>656</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3"/>
      <c r="H18" s="734"/>
      <c r="I18" s="721" t="s">
        <v>20</v>
      </c>
      <c r="J18" s="722"/>
      <c r="K18" s="722"/>
      <c r="L18" s="722"/>
      <c r="M18" s="722"/>
      <c r="N18" s="722"/>
      <c r="O18" s="723"/>
      <c r="P18" s="154">
        <f>SUM(P13:V17)</f>
        <v>0</v>
      </c>
      <c r="Q18" s="155"/>
      <c r="R18" s="155"/>
      <c r="S18" s="155"/>
      <c r="T18" s="155"/>
      <c r="U18" s="155"/>
      <c r="V18" s="156"/>
      <c r="W18" s="154">
        <f>SUM(W13:AC17)</f>
        <v>11</v>
      </c>
      <c r="X18" s="155"/>
      <c r="Y18" s="155"/>
      <c r="Z18" s="155"/>
      <c r="AA18" s="155"/>
      <c r="AB18" s="155"/>
      <c r="AC18" s="156"/>
      <c r="AD18" s="154">
        <f>SUM(AD13:AJ17)</f>
        <v>3</v>
      </c>
      <c r="AE18" s="155"/>
      <c r="AF18" s="155"/>
      <c r="AG18" s="155"/>
      <c r="AH18" s="155"/>
      <c r="AI18" s="155"/>
      <c r="AJ18" s="156"/>
      <c r="AK18" s="154">
        <f>SUM(AK13:AQ17)</f>
        <v>19</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0</v>
      </c>
      <c r="Q19" s="149"/>
      <c r="R19" s="149"/>
      <c r="S19" s="149"/>
      <c r="T19" s="149"/>
      <c r="U19" s="149"/>
      <c r="V19" s="150"/>
      <c r="W19" s="148">
        <v>11</v>
      </c>
      <c r="X19" s="149"/>
      <c r="Y19" s="149"/>
      <c r="Z19" s="149"/>
      <c r="AA19" s="149"/>
      <c r="AB19" s="149"/>
      <c r="AC19" s="150"/>
      <c r="AD19" s="148">
        <v>2</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t="str">
        <f>IF(P18=0, "-", SUM(P19)/P18)</f>
        <v>-</v>
      </c>
      <c r="Q20" s="520"/>
      <c r="R20" s="520"/>
      <c r="S20" s="520"/>
      <c r="T20" s="520"/>
      <c r="U20" s="520"/>
      <c r="V20" s="520"/>
      <c r="W20" s="520">
        <f t="shared" ref="W20" si="0">IF(W18=0, "-", SUM(W19)/W18)</f>
        <v>1</v>
      </c>
      <c r="X20" s="520"/>
      <c r="Y20" s="520"/>
      <c r="Z20" s="520"/>
      <c r="AA20" s="520"/>
      <c r="AB20" s="520"/>
      <c r="AC20" s="520"/>
      <c r="AD20" s="520">
        <f t="shared" ref="AD20" si="1">IF(AD18=0, "-", SUM(AD19)/AD18)</f>
        <v>0.66666666666666663</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6" t="s">
        <v>274</v>
      </c>
      <c r="H21" s="907"/>
      <c r="I21" s="907"/>
      <c r="J21" s="907"/>
      <c r="K21" s="907"/>
      <c r="L21" s="907"/>
      <c r="M21" s="907"/>
      <c r="N21" s="907"/>
      <c r="O21" s="907"/>
      <c r="P21" s="520" t="str">
        <f>IF(P19=0, "-", SUM(P19)/SUM(P13,P14))</f>
        <v>-</v>
      </c>
      <c r="Q21" s="520"/>
      <c r="R21" s="520"/>
      <c r="S21" s="520"/>
      <c r="T21" s="520"/>
      <c r="U21" s="520"/>
      <c r="V21" s="520"/>
      <c r="W21" s="520">
        <f t="shared" ref="W21" si="2">IF(W19=0, "-", SUM(W19)/SUM(W13,W14))</f>
        <v>1</v>
      </c>
      <c r="X21" s="520"/>
      <c r="Y21" s="520"/>
      <c r="Z21" s="520"/>
      <c r="AA21" s="520"/>
      <c r="AB21" s="520"/>
      <c r="AC21" s="520"/>
      <c r="AD21" s="520">
        <f t="shared" ref="AD21" si="3">IF(AD19=0, "-", SUM(AD19)/SUM(AD13,AD14))</f>
        <v>0.18181818181818182</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626</v>
      </c>
      <c r="B22" s="124"/>
      <c r="C22" s="124"/>
      <c r="D22" s="124"/>
      <c r="E22" s="124"/>
      <c r="F22" s="125"/>
      <c r="G22" s="114" t="s">
        <v>254</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639</v>
      </c>
      <c r="H23" s="118"/>
      <c r="I23" s="118"/>
      <c r="J23" s="118"/>
      <c r="K23" s="118"/>
      <c r="L23" s="118"/>
      <c r="M23" s="118"/>
      <c r="N23" s="118"/>
      <c r="O23" s="119"/>
      <c r="P23" s="145">
        <v>10</v>
      </c>
      <c r="Q23" s="146"/>
      <c r="R23" s="146"/>
      <c r="S23" s="146"/>
      <c r="T23" s="146"/>
      <c r="U23" s="146"/>
      <c r="V23" s="147"/>
      <c r="W23" s="145" t="s">
        <v>656</v>
      </c>
      <c r="X23" s="146"/>
      <c r="Y23" s="146"/>
      <c r="Z23" s="146"/>
      <c r="AA23" s="146"/>
      <c r="AB23" s="146"/>
      <c r="AC23" s="147"/>
      <c r="AD23" s="134" t="s">
        <v>680</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640</v>
      </c>
      <c r="H24" s="121"/>
      <c r="I24" s="121"/>
      <c r="J24" s="121"/>
      <c r="K24" s="121"/>
      <c r="L24" s="121"/>
      <c r="M24" s="121"/>
      <c r="N24" s="121"/>
      <c r="O24" s="122"/>
      <c r="P24" s="148">
        <v>1</v>
      </c>
      <c r="Q24" s="149"/>
      <c r="R24" s="149"/>
      <c r="S24" s="149"/>
      <c r="T24" s="149"/>
      <c r="U24" s="149"/>
      <c r="V24" s="150"/>
      <c r="W24" s="148" t="s">
        <v>656</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t="e">
        <f>W29-SUM(W23:W27)</f>
        <v>#VALUE!</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93">
        <f>AK13</f>
        <v>11</v>
      </c>
      <c r="Q29" s="194"/>
      <c r="R29" s="194"/>
      <c r="S29" s="194"/>
      <c r="T29" s="194"/>
      <c r="U29" s="194"/>
      <c r="V29" s="195"/>
      <c r="W29" s="193" t="str">
        <f>AR13</f>
        <v>-</v>
      </c>
      <c r="X29" s="194"/>
      <c r="Y29" s="194"/>
      <c r="Z29" s="194"/>
      <c r="AA29" s="194"/>
      <c r="AB29" s="194"/>
      <c r="AC29" s="195"/>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309</v>
      </c>
      <c r="AF30" s="368"/>
      <c r="AG30" s="368"/>
      <c r="AH30" s="369"/>
      <c r="AI30" s="370" t="s">
        <v>331</v>
      </c>
      <c r="AJ30" s="370"/>
      <c r="AK30" s="370"/>
      <c r="AL30" s="367"/>
      <c r="AM30" s="370" t="s">
        <v>428</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635</v>
      </c>
      <c r="AR31" s="163"/>
      <c r="AS31" s="164" t="s">
        <v>185</v>
      </c>
      <c r="AT31" s="187"/>
      <c r="AU31" s="256">
        <v>3</v>
      </c>
      <c r="AV31" s="256"/>
      <c r="AW31" s="360" t="s">
        <v>175</v>
      </c>
      <c r="AX31" s="361"/>
    </row>
    <row r="32" spans="1:50" ht="23.25" customHeight="1" x14ac:dyDescent="0.15">
      <c r="A32" s="496"/>
      <c r="B32" s="494"/>
      <c r="C32" s="494"/>
      <c r="D32" s="494"/>
      <c r="E32" s="494"/>
      <c r="F32" s="495"/>
      <c r="G32" s="521" t="s">
        <v>641</v>
      </c>
      <c r="H32" s="522"/>
      <c r="I32" s="522"/>
      <c r="J32" s="522"/>
      <c r="K32" s="522"/>
      <c r="L32" s="522"/>
      <c r="M32" s="522"/>
      <c r="N32" s="522"/>
      <c r="O32" s="523"/>
      <c r="P32" s="176" t="s">
        <v>642</v>
      </c>
      <c r="Q32" s="176"/>
      <c r="R32" s="176"/>
      <c r="S32" s="176"/>
      <c r="T32" s="176"/>
      <c r="U32" s="176"/>
      <c r="V32" s="176"/>
      <c r="W32" s="176"/>
      <c r="X32" s="218"/>
      <c r="Y32" s="324" t="s">
        <v>12</v>
      </c>
      <c r="Z32" s="530"/>
      <c r="AA32" s="531"/>
      <c r="AB32" s="532" t="s">
        <v>643</v>
      </c>
      <c r="AC32" s="532"/>
      <c r="AD32" s="532"/>
      <c r="AE32" s="348" t="s">
        <v>635</v>
      </c>
      <c r="AF32" s="349"/>
      <c r="AG32" s="349"/>
      <c r="AH32" s="349"/>
      <c r="AI32" s="348">
        <v>0</v>
      </c>
      <c r="AJ32" s="349"/>
      <c r="AK32" s="349"/>
      <c r="AL32" s="349"/>
      <c r="AM32" s="348">
        <v>0</v>
      </c>
      <c r="AN32" s="349"/>
      <c r="AO32" s="349"/>
      <c r="AP32" s="349"/>
      <c r="AQ32" s="151" t="s">
        <v>635</v>
      </c>
      <c r="AR32" s="152"/>
      <c r="AS32" s="152"/>
      <c r="AT32" s="153"/>
      <c r="AU32" s="349" t="s">
        <v>635</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643</v>
      </c>
      <c r="AC33" s="503"/>
      <c r="AD33" s="503"/>
      <c r="AE33" s="348" t="s">
        <v>635</v>
      </c>
      <c r="AF33" s="349"/>
      <c r="AG33" s="349"/>
      <c r="AH33" s="349"/>
      <c r="AI33" s="348">
        <v>0</v>
      </c>
      <c r="AJ33" s="349"/>
      <c r="AK33" s="349"/>
      <c r="AL33" s="349"/>
      <c r="AM33" s="348">
        <v>0</v>
      </c>
      <c r="AN33" s="349"/>
      <c r="AO33" s="349"/>
      <c r="AP33" s="349"/>
      <c r="AQ33" s="151" t="s">
        <v>635</v>
      </c>
      <c r="AR33" s="152"/>
      <c r="AS33" s="152"/>
      <c r="AT33" s="153"/>
      <c r="AU33" s="349">
        <v>1</v>
      </c>
      <c r="AV33" s="349"/>
      <c r="AW33" s="349"/>
      <c r="AX33" s="350"/>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635</v>
      </c>
      <c r="AF34" s="349"/>
      <c r="AG34" s="349"/>
      <c r="AH34" s="349"/>
      <c r="AI34" s="348">
        <v>0</v>
      </c>
      <c r="AJ34" s="349"/>
      <c r="AK34" s="349"/>
      <c r="AL34" s="349"/>
      <c r="AM34" s="348">
        <v>0</v>
      </c>
      <c r="AN34" s="349"/>
      <c r="AO34" s="349"/>
      <c r="AP34" s="349"/>
      <c r="AQ34" s="151" t="s">
        <v>635</v>
      </c>
      <c r="AR34" s="152"/>
      <c r="AS34" s="152"/>
      <c r="AT34" s="153"/>
      <c r="AU34" s="349" t="s">
        <v>635</v>
      </c>
      <c r="AV34" s="349"/>
      <c r="AW34" s="349"/>
      <c r="AX34" s="350"/>
    </row>
    <row r="35" spans="1:51" ht="23.25" customHeight="1" x14ac:dyDescent="0.15">
      <c r="A35" s="879" t="s">
        <v>299</v>
      </c>
      <c r="B35" s="880"/>
      <c r="C35" s="880"/>
      <c r="D35" s="880"/>
      <c r="E35" s="880"/>
      <c r="F35" s="881"/>
      <c r="G35" s="885" t="s">
        <v>644</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1" ht="23.25" customHeight="1" thickBot="1" x14ac:dyDescent="0.2">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90"/>
      <c r="AF36" s="890"/>
      <c r="AG36" s="890"/>
      <c r="AH36" s="890"/>
      <c r="AI36" s="890"/>
      <c r="AJ36" s="890"/>
      <c r="AK36" s="890"/>
      <c r="AL36" s="890"/>
      <c r="AM36" s="890"/>
      <c r="AN36" s="890"/>
      <c r="AO36" s="890"/>
      <c r="AP36" s="890"/>
      <c r="AQ36" s="889"/>
      <c r="AR36" s="889"/>
      <c r="AS36" s="889"/>
      <c r="AT36" s="889"/>
      <c r="AU36" s="889"/>
      <c r="AV36" s="889"/>
      <c r="AW36" s="889"/>
      <c r="AX36" s="891"/>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9" t="s">
        <v>299</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c r="AY42">
        <f t="shared" si="4"/>
        <v>0</v>
      </c>
    </row>
    <row r="43" spans="1:51" ht="23.25" hidden="1"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90"/>
      <c r="AF43" s="890"/>
      <c r="AG43" s="890"/>
      <c r="AH43" s="890"/>
      <c r="AI43" s="890"/>
      <c r="AJ43" s="890"/>
      <c r="AK43" s="890"/>
      <c r="AL43" s="890"/>
      <c r="AM43" s="890"/>
      <c r="AN43" s="890"/>
      <c r="AO43" s="890"/>
      <c r="AP43" s="890"/>
      <c r="AQ43" s="889"/>
      <c r="AR43" s="889"/>
      <c r="AS43" s="889"/>
      <c r="AT43" s="889"/>
      <c r="AU43" s="889"/>
      <c r="AV43" s="889"/>
      <c r="AW43" s="889"/>
      <c r="AX43" s="891"/>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9" t="s">
        <v>299</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c r="AY49">
        <f t="shared" si="5"/>
        <v>0</v>
      </c>
    </row>
    <row r="50" spans="1:51" ht="23.25" hidden="1"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90"/>
      <c r="AF50" s="890"/>
      <c r="AG50" s="890"/>
      <c r="AH50" s="890"/>
      <c r="AI50" s="890"/>
      <c r="AJ50" s="890"/>
      <c r="AK50" s="890"/>
      <c r="AL50" s="890"/>
      <c r="AM50" s="890"/>
      <c r="AN50" s="890"/>
      <c r="AO50" s="890"/>
      <c r="AP50" s="890"/>
      <c r="AQ50" s="889"/>
      <c r="AR50" s="889"/>
      <c r="AS50" s="889"/>
      <c r="AT50" s="889"/>
      <c r="AU50" s="889"/>
      <c r="AV50" s="889"/>
      <c r="AW50" s="889"/>
      <c r="AX50" s="891"/>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9" t="s">
        <v>299</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c r="AY56">
        <f t="shared" si="6"/>
        <v>0</v>
      </c>
    </row>
    <row r="57" spans="1:51" ht="23.2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90"/>
      <c r="AF57" s="890"/>
      <c r="AG57" s="890"/>
      <c r="AH57" s="890"/>
      <c r="AI57" s="890"/>
      <c r="AJ57" s="890"/>
      <c r="AK57" s="890"/>
      <c r="AL57" s="890"/>
      <c r="AM57" s="890"/>
      <c r="AN57" s="890"/>
      <c r="AO57" s="890"/>
      <c r="AP57" s="890"/>
      <c r="AQ57" s="889"/>
      <c r="AR57" s="889"/>
      <c r="AS57" s="889"/>
      <c r="AT57" s="889"/>
      <c r="AU57" s="889"/>
      <c r="AV57" s="889"/>
      <c r="AW57" s="889"/>
      <c r="AX57" s="891"/>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9" t="s">
        <v>299</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c r="AY63">
        <f t="shared" si="7"/>
        <v>0</v>
      </c>
    </row>
    <row r="64" spans="1:51" ht="23.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90"/>
      <c r="AF64" s="890"/>
      <c r="AG64" s="890"/>
      <c r="AH64" s="890"/>
      <c r="AI64" s="890"/>
      <c r="AJ64" s="890"/>
      <c r="AK64" s="890"/>
      <c r="AL64" s="890"/>
      <c r="AM64" s="890"/>
      <c r="AN64" s="890"/>
      <c r="AO64" s="890"/>
      <c r="AP64" s="890"/>
      <c r="AQ64" s="890"/>
      <c r="AR64" s="890"/>
      <c r="AS64" s="890"/>
      <c r="AT64" s="890"/>
      <c r="AU64" s="889"/>
      <c r="AV64" s="889"/>
      <c r="AW64" s="889"/>
      <c r="AX64" s="891"/>
      <c r="AY64">
        <f t="shared" si="7"/>
        <v>0</v>
      </c>
    </row>
    <row r="65" spans="1:51" ht="18.75" hidden="1" customHeight="1" x14ac:dyDescent="0.15">
      <c r="A65" s="840" t="s">
        <v>271</v>
      </c>
      <c r="B65" s="841"/>
      <c r="C65" s="841"/>
      <c r="D65" s="841"/>
      <c r="E65" s="841"/>
      <c r="F65" s="842"/>
      <c r="G65" s="843"/>
      <c r="H65" s="845" t="s">
        <v>145</v>
      </c>
      <c r="I65" s="845"/>
      <c r="J65" s="845"/>
      <c r="K65" s="845"/>
      <c r="L65" s="845"/>
      <c r="M65" s="845"/>
      <c r="N65" s="845"/>
      <c r="O65" s="846"/>
      <c r="P65" s="849" t="s">
        <v>58</v>
      </c>
      <c r="Q65" s="845"/>
      <c r="R65" s="845"/>
      <c r="S65" s="845"/>
      <c r="T65" s="845"/>
      <c r="U65" s="845"/>
      <c r="V65" s="846"/>
      <c r="W65" s="851" t="s">
        <v>266</v>
      </c>
      <c r="X65" s="852"/>
      <c r="Y65" s="855"/>
      <c r="Z65" s="855"/>
      <c r="AA65" s="856"/>
      <c r="AB65" s="849" t="s">
        <v>11</v>
      </c>
      <c r="AC65" s="845"/>
      <c r="AD65" s="846"/>
      <c r="AE65" s="320" t="s">
        <v>309</v>
      </c>
      <c r="AF65" s="320"/>
      <c r="AG65" s="320"/>
      <c r="AH65" s="320"/>
      <c r="AI65" s="320" t="s">
        <v>331</v>
      </c>
      <c r="AJ65" s="320"/>
      <c r="AK65" s="320"/>
      <c r="AL65" s="320"/>
      <c r="AM65" s="320" t="s">
        <v>428</v>
      </c>
      <c r="AN65" s="320"/>
      <c r="AO65" s="320"/>
      <c r="AP65" s="320"/>
      <c r="AQ65" s="200" t="s">
        <v>184</v>
      </c>
      <c r="AR65" s="184"/>
      <c r="AS65" s="184"/>
      <c r="AT65" s="185"/>
      <c r="AU65" s="958" t="s">
        <v>133</v>
      </c>
      <c r="AV65" s="958"/>
      <c r="AW65" s="958"/>
      <c r="AX65" s="959"/>
      <c r="AY65">
        <f>COUNTA($H$67)</f>
        <v>0</v>
      </c>
    </row>
    <row r="66" spans="1:51" ht="18.75" hidden="1" customHeight="1" x14ac:dyDescent="0.15">
      <c r="A66" s="833"/>
      <c r="B66" s="834"/>
      <c r="C66" s="834"/>
      <c r="D66" s="834"/>
      <c r="E66" s="834"/>
      <c r="F66" s="835"/>
      <c r="G66" s="844"/>
      <c r="H66" s="847"/>
      <c r="I66" s="847"/>
      <c r="J66" s="847"/>
      <c r="K66" s="847"/>
      <c r="L66" s="847"/>
      <c r="M66" s="847"/>
      <c r="N66" s="847"/>
      <c r="O66" s="848"/>
      <c r="P66" s="850"/>
      <c r="Q66" s="847"/>
      <c r="R66" s="847"/>
      <c r="S66" s="847"/>
      <c r="T66" s="847"/>
      <c r="U66" s="847"/>
      <c r="V66" s="848"/>
      <c r="W66" s="853"/>
      <c r="X66" s="854"/>
      <c r="Y66" s="857"/>
      <c r="Z66" s="857"/>
      <c r="AA66" s="858"/>
      <c r="AB66" s="850"/>
      <c r="AC66" s="847"/>
      <c r="AD66" s="848"/>
      <c r="AE66" s="320"/>
      <c r="AF66" s="320"/>
      <c r="AG66" s="320"/>
      <c r="AH66" s="320"/>
      <c r="AI66" s="320"/>
      <c r="AJ66" s="320"/>
      <c r="AK66" s="320"/>
      <c r="AL66" s="320"/>
      <c r="AM66" s="320"/>
      <c r="AN66" s="320"/>
      <c r="AO66" s="320"/>
      <c r="AP66" s="320"/>
      <c r="AQ66" s="216"/>
      <c r="AR66" s="163"/>
      <c r="AS66" s="164" t="s">
        <v>185</v>
      </c>
      <c r="AT66" s="187"/>
      <c r="AU66" s="256"/>
      <c r="AV66" s="256"/>
      <c r="AW66" s="847" t="s">
        <v>269</v>
      </c>
      <c r="AX66" s="960"/>
      <c r="AY66">
        <f>$AY$65</f>
        <v>0</v>
      </c>
    </row>
    <row r="67" spans="1:51" ht="23.25" hidden="1" customHeight="1" x14ac:dyDescent="0.15">
      <c r="A67" s="833"/>
      <c r="B67" s="834"/>
      <c r="C67" s="834"/>
      <c r="D67" s="834"/>
      <c r="E67" s="834"/>
      <c r="F67" s="835"/>
      <c r="G67" s="961" t="s">
        <v>186</v>
      </c>
      <c r="H67" s="944"/>
      <c r="I67" s="945"/>
      <c r="J67" s="945"/>
      <c r="K67" s="945"/>
      <c r="L67" s="945"/>
      <c r="M67" s="945"/>
      <c r="N67" s="945"/>
      <c r="O67" s="946"/>
      <c r="P67" s="944"/>
      <c r="Q67" s="945"/>
      <c r="R67" s="945"/>
      <c r="S67" s="945"/>
      <c r="T67" s="945"/>
      <c r="U67" s="945"/>
      <c r="V67" s="946"/>
      <c r="W67" s="950"/>
      <c r="X67" s="951"/>
      <c r="Y67" s="931" t="s">
        <v>12</v>
      </c>
      <c r="Z67" s="931"/>
      <c r="AA67" s="932"/>
      <c r="AB67" s="933" t="s">
        <v>289</v>
      </c>
      <c r="AC67" s="933"/>
      <c r="AD67" s="933"/>
      <c r="AE67" s="348"/>
      <c r="AF67" s="349"/>
      <c r="AG67" s="349"/>
      <c r="AH67" s="349"/>
      <c r="AI67" s="348"/>
      <c r="AJ67" s="349"/>
      <c r="AK67" s="349"/>
      <c r="AL67" s="349"/>
      <c r="AM67" s="348"/>
      <c r="AN67" s="349"/>
      <c r="AO67" s="349"/>
      <c r="AP67" s="349"/>
      <c r="AQ67" s="348"/>
      <c r="AR67" s="349"/>
      <c r="AS67" s="349"/>
      <c r="AT67" s="798"/>
      <c r="AU67" s="349"/>
      <c r="AV67" s="349"/>
      <c r="AW67" s="349"/>
      <c r="AX67" s="350"/>
      <c r="AY67">
        <f t="shared" ref="AY67:AY72" si="8">$AY$65</f>
        <v>0</v>
      </c>
    </row>
    <row r="68" spans="1:51" ht="23.25" hidden="1" customHeight="1" x14ac:dyDescent="0.15">
      <c r="A68" s="833"/>
      <c r="B68" s="834"/>
      <c r="C68" s="834"/>
      <c r="D68" s="834"/>
      <c r="E68" s="834"/>
      <c r="F68" s="835"/>
      <c r="G68" s="921"/>
      <c r="H68" s="947"/>
      <c r="I68" s="948"/>
      <c r="J68" s="948"/>
      <c r="K68" s="948"/>
      <c r="L68" s="948"/>
      <c r="M68" s="948"/>
      <c r="N68" s="948"/>
      <c r="O68" s="949"/>
      <c r="P68" s="947"/>
      <c r="Q68" s="948"/>
      <c r="R68" s="948"/>
      <c r="S68" s="948"/>
      <c r="T68" s="948"/>
      <c r="U68" s="948"/>
      <c r="V68" s="949"/>
      <c r="W68" s="952"/>
      <c r="X68" s="953"/>
      <c r="Y68" s="115" t="s">
        <v>53</v>
      </c>
      <c r="Z68" s="115"/>
      <c r="AA68" s="116"/>
      <c r="AB68" s="956" t="s">
        <v>289</v>
      </c>
      <c r="AC68" s="956"/>
      <c r="AD68" s="956"/>
      <c r="AE68" s="348"/>
      <c r="AF68" s="349"/>
      <c r="AG68" s="349"/>
      <c r="AH68" s="349"/>
      <c r="AI68" s="348"/>
      <c r="AJ68" s="349"/>
      <c r="AK68" s="349"/>
      <c r="AL68" s="349"/>
      <c r="AM68" s="348"/>
      <c r="AN68" s="349"/>
      <c r="AO68" s="349"/>
      <c r="AP68" s="349"/>
      <c r="AQ68" s="348"/>
      <c r="AR68" s="349"/>
      <c r="AS68" s="349"/>
      <c r="AT68" s="798"/>
      <c r="AU68" s="349"/>
      <c r="AV68" s="349"/>
      <c r="AW68" s="349"/>
      <c r="AX68" s="350"/>
      <c r="AY68">
        <f t="shared" si="8"/>
        <v>0</v>
      </c>
    </row>
    <row r="69" spans="1:51" ht="23.25" hidden="1" customHeight="1" x14ac:dyDescent="0.15">
      <c r="A69" s="833"/>
      <c r="B69" s="834"/>
      <c r="C69" s="834"/>
      <c r="D69" s="834"/>
      <c r="E69" s="834"/>
      <c r="F69" s="835"/>
      <c r="G69" s="962"/>
      <c r="H69" s="947"/>
      <c r="I69" s="948"/>
      <c r="J69" s="948"/>
      <c r="K69" s="948"/>
      <c r="L69" s="948"/>
      <c r="M69" s="948"/>
      <c r="N69" s="948"/>
      <c r="O69" s="949"/>
      <c r="P69" s="947"/>
      <c r="Q69" s="948"/>
      <c r="R69" s="948"/>
      <c r="S69" s="948"/>
      <c r="T69" s="948"/>
      <c r="U69" s="948"/>
      <c r="V69" s="949"/>
      <c r="W69" s="954"/>
      <c r="X69" s="955"/>
      <c r="Y69" s="115" t="s">
        <v>13</v>
      </c>
      <c r="Z69" s="115"/>
      <c r="AA69" s="116"/>
      <c r="AB69" s="957" t="s">
        <v>290</v>
      </c>
      <c r="AC69" s="957"/>
      <c r="AD69" s="957"/>
      <c r="AE69" s="356"/>
      <c r="AF69" s="357"/>
      <c r="AG69" s="357"/>
      <c r="AH69" s="357"/>
      <c r="AI69" s="356"/>
      <c r="AJ69" s="357"/>
      <c r="AK69" s="357"/>
      <c r="AL69" s="357"/>
      <c r="AM69" s="356"/>
      <c r="AN69" s="357"/>
      <c r="AO69" s="357"/>
      <c r="AP69" s="357"/>
      <c r="AQ69" s="348"/>
      <c r="AR69" s="349"/>
      <c r="AS69" s="349"/>
      <c r="AT69" s="798"/>
      <c r="AU69" s="349"/>
      <c r="AV69" s="349"/>
      <c r="AW69" s="349"/>
      <c r="AX69" s="350"/>
      <c r="AY69">
        <f t="shared" si="8"/>
        <v>0</v>
      </c>
    </row>
    <row r="70" spans="1:51" ht="23.25" hidden="1" customHeight="1" x14ac:dyDescent="0.15">
      <c r="A70" s="833" t="s">
        <v>275</v>
      </c>
      <c r="B70" s="834"/>
      <c r="C70" s="834"/>
      <c r="D70" s="834"/>
      <c r="E70" s="834"/>
      <c r="F70" s="835"/>
      <c r="G70" s="921" t="s">
        <v>187</v>
      </c>
      <c r="H70" s="922"/>
      <c r="I70" s="922"/>
      <c r="J70" s="922"/>
      <c r="K70" s="922"/>
      <c r="L70" s="922"/>
      <c r="M70" s="922"/>
      <c r="N70" s="922"/>
      <c r="O70" s="922"/>
      <c r="P70" s="922"/>
      <c r="Q70" s="922"/>
      <c r="R70" s="922"/>
      <c r="S70" s="922"/>
      <c r="T70" s="922"/>
      <c r="U70" s="922"/>
      <c r="V70" s="922"/>
      <c r="W70" s="925" t="s">
        <v>288</v>
      </c>
      <c r="X70" s="926"/>
      <c r="Y70" s="931" t="s">
        <v>12</v>
      </c>
      <c r="Z70" s="931"/>
      <c r="AA70" s="932"/>
      <c r="AB70" s="933" t="s">
        <v>289</v>
      </c>
      <c r="AC70" s="933"/>
      <c r="AD70" s="933"/>
      <c r="AE70" s="348"/>
      <c r="AF70" s="349"/>
      <c r="AG70" s="349"/>
      <c r="AH70" s="349"/>
      <c r="AI70" s="348"/>
      <c r="AJ70" s="349"/>
      <c r="AK70" s="349"/>
      <c r="AL70" s="349"/>
      <c r="AM70" s="348"/>
      <c r="AN70" s="349"/>
      <c r="AO70" s="349"/>
      <c r="AP70" s="349"/>
      <c r="AQ70" s="348"/>
      <c r="AR70" s="349"/>
      <c r="AS70" s="349"/>
      <c r="AT70" s="798"/>
      <c r="AU70" s="349"/>
      <c r="AV70" s="349"/>
      <c r="AW70" s="349"/>
      <c r="AX70" s="350"/>
      <c r="AY70">
        <f t="shared" si="8"/>
        <v>0</v>
      </c>
    </row>
    <row r="71" spans="1:51" ht="23.25" hidden="1" customHeight="1" x14ac:dyDescent="0.15">
      <c r="A71" s="833"/>
      <c r="B71" s="834"/>
      <c r="C71" s="834"/>
      <c r="D71" s="834"/>
      <c r="E71" s="834"/>
      <c r="F71" s="835"/>
      <c r="G71" s="921"/>
      <c r="H71" s="923"/>
      <c r="I71" s="923"/>
      <c r="J71" s="923"/>
      <c r="K71" s="923"/>
      <c r="L71" s="923"/>
      <c r="M71" s="923"/>
      <c r="N71" s="923"/>
      <c r="O71" s="923"/>
      <c r="P71" s="923"/>
      <c r="Q71" s="923"/>
      <c r="R71" s="923"/>
      <c r="S71" s="923"/>
      <c r="T71" s="923"/>
      <c r="U71" s="923"/>
      <c r="V71" s="923"/>
      <c r="W71" s="927"/>
      <c r="X71" s="928"/>
      <c r="Y71" s="115" t="s">
        <v>53</v>
      </c>
      <c r="Z71" s="115"/>
      <c r="AA71" s="116"/>
      <c r="AB71" s="956" t="s">
        <v>289</v>
      </c>
      <c r="AC71" s="956"/>
      <c r="AD71" s="956"/>
      <c r="AE71" s="348"/>
      <c r="AF71" s="349"/>
      <c r="AG71" s="349"/>
      <c r="AH71" s="349"/>
      <c r="AI71" s="348"/>
      <c r="AJ71" s="349"/>
      <c r="AK71" s="349"/>
      <c r="AL71" s="349"/>
      <c r="AM71" s="348"/>
      <c r="AN71" s="349"/>
      <c r="AO71" s="349"/>
      <c r="AP71" s="349"/>
      <c r="AQ71" s="348"/>
      <c r="AR71" s="349"/>
      <c r="AS71" s="349"/>
      <c r="AT71" s="798"/>
      <c r="AU71" s="349"/>
      <c r="AV71" s="349"/>
      <c r="AW71" s="349"/>
      <c r="AX71" s="350"/>
      <c r="AY71">
        <f t="shared" si="8"/>
        <v>0</v>
      </c>
    </row>
    <row r="72" spans="1:51" ht="23.25" hidden="1" customHeight="1" x14ac:dyDescent="0.15">
      <c r="A72" s="836"/>
      <c r="B72" s="837"/>
      <c r="C72" s="837"/>
      <c r="D72" s="837"/>
      <c r="E72" s="837"/>
      <c r="F72" s="838"/>
      <c r="G72" s="921"/>
      <c r="H72" s="924"/>
      <c r="I72" s="924"/>
      <c r="J72" s="924"/>
      <c r="K72" s="924"/>
      <c r="L72" s="924"/>
      <c r="M72" s="924"/>
      <c r="N72" s="924"/>
      <c r="O72" s="924"/>
      <c r="P72" s="924"/>
      <c r="Q72" s="924"/>
      <c r="R72" s="924"/>
      <c r="S72" s="924"/>
      <c r="T72" s="924"/>
      <c r="U72" s="924"/>
      <c r="V72" s="924"/>
      <c r="W72" s="929"/>
      <c r="X72" s="930"/>
      <c r="Y72" s="115" t="s">
        <v>13</v>
      </c>
      <c r="Z72" s="115"/>
      <c r="AA72" s="116"/>
      <c r="AB72" s="957" t="s">
        <v>290</v>
      </c>
      <c r="AC72" s="957"/>
      <c r="AD72" s="957"/>
      <c r="AE72" s="356"/>
      <c r="AF72" s="357"/>
      <c r="AG72" s="357"/>
      <c r="AH72" s="357"/>
      <c r="AI72" s="356"/>
      <c r="AJ72" s="357"/>
      <c r="AK72" s="357"/>
      <c r="AL72" s="357"/>
      <c r="AM72" s="356"/>
      <c r="AN72" s="357"/>
      <c r="AO72" s="357"/>
      <c r="AP72" s="920"/>
      <c r="AQ72" s="348"/>
      <c r="AR72" s="349"/>
      <c r="AS72" s="349"/>
      <c r="AT72" s="798"/>
      <c r="AU72" s="349"/>
      <c r="AV72" s="349"/>
      <c r="AW72" s="349"/>
      <c r="AX72" s="350"/>
      <c r="AY72">
        <f t="shared" si="8"/>
        <v>0</v>
      </c>
    </row>
    <row r="73" spans="1:51" ht="18.75" hidden="1" customHeight="1" x14ac:dyDescent="0.15">
      <c r="A73" s="819" t="s">
        <v>271</v>
      </c>
      <c r="B73" s="820"/>
      <c r="C73" s="820"/>
      <c r="D73" s="820"/>
      <c r="E73" s="820"/>
      <c r="F73" s="821"/>
      <c r="G73" s="790"/>
      <c r="H73" s="184" t="s">
        <v>145</v>
      </c>
      <c r="I73" s="184"/>
      <c r="J73" s="184"/>
      <c r="K73" s="184"/>
      <c r="L73" s="184"/>
      <c r="M73" s="184"/>
      <c r="N73" s="184"/>
      <c r="O73" s="185"/>
      <c r="P73" s="200" t="s">
        <v>58</v>
      </c>
      <c r="Q73" s="184"/>
      <c r="R73" s="184"/>
      <c r="S73" s="184"/>
      <c r="T73" s="184"/>
      <c r="U73" s="184"/>
      <c r="V73" s="184"/>
      <c r="W73" s="184"/>
      <c r="X73" s="185"/>
      <c r="Y73" s="792"/>
      <c r="Z73" s="793"/>
      <c r="AA73" s="794"/>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22"/>
      <c r="B74" s="823"/>
      <c r="C74" s="823"/>
      <c r="D74" s="823"/>
      <c r="E74" s="823"/>
      <c r="F74" s="824"/>
      <c r="G74" s="791"/>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2"/>
      <c r="B75" s="823"/>
      <c r="C75" s="823"/>
      <c r="D75" s="823"/>
      <c r="E75" s="823"/>
      <c r="F75" s="824"/>
      <c r="G75" s="765"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2"/>
      <c r="B76" s="823"/>
      <c r="C76" s="823"/>
      <c r="D76" s="823"/>
      <c r="E76" s="823"/>
      <c r="F76" s="824"/>
      <c r="G76" s="766"/>
      <c r="H76" s="220"/>
      <c r="I76" s="220"/>
      <c r="J76" s="220"/>
      <c r="K76" s="220"/>
      <c r="L76" s="220"/>
      <c r="M76" s="220"/>
      <c r="N76" s="220"/>
      <c r="O76" s="221"/>
      <c r="P76" s="220"/>
      <c r="Q76" s="220"/>
      <c r="R76" s="220"/>
      <c r="S76" s="220"/>
      <c r="T76" s="220"/>
      <c r="U76" s="220"/>
      <c r="V76" s="220"/>
      <c r="W76" s="220"/>
      <c r="X76" s="221"/>
      <c r="Y76" s="197"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2"/>
      <c r="B77" s="823"/>
      <c r="C77" s="823"/>
      <c r="D77" s="823"/>
      <c r="E77" s="823"/>
      <c r="F77" s="824"/>
      <c r="G77" s="767"/>
      <c r="H77" s="179"/>
      <c r="I77" s="179"/>
      <c r="J77" s="179"/>
      <c r="K77" s="179"/>
      <c r="L77" s="179"/>
      <c r="M77" s="179"/>
      <c r="N77" s="179"/>
      <c r="O77" s="223"/>
      <c r="P77" s="220"/>
      <c r="Q77" s="220"/>
      <c r="R77" s="220"/>
      <c r="S77" s="220"/>
      <c r="T77" s="220"/>
      <c r="U77" s="220"/>
      <c r="V77" s="220"/>
      <c r="W77" s="220"/>
      <c r="X77" s="221"/>
      <c r="Y77" s="200" t="s">
        <v>13</v>
      </c>
      <c r="Z77" s="184"/>
      <c r="AA77" s="185"/>
      <c r="AB77" s="198" t="s">
        <v>14</v>
      </c>
      <c r="AC77" s="198"/>
      <c r="AD77" s="198"/>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4" t="s">
        <v>302</v>
      </c>
      <c r="B78" s="895"/>
      <c r="C78" s="895"/>
      <c r="D78" s="895"/>
      <c r="E78" s="892" t="s">
        <v>249</v>
      </c>
      <c r="F78" s="893"/>
      <c r="G78" s="45" t="s">
        <v>187</v>
      </c>
      <c r="H78" s="776"/>
      <c r="I78" s="230"/>
      <c r="J78" s="230"/>
      <c r="K78" s="230"/>
      <c r="L78" s="230"/>
      <c r="M78" s="230"/>
      <c r="N78" s="230"/>
      <c r="O78" s="777"/>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5" t="s">
        <v>148</v>
      </c>
      <c r="B79" s="796"/>
      <c r="C79" s="796"/>
      <c r="D79" s="796"/>
      <c r="E79" s="796"/>
      <c r="F79" s="796"/>
      <c r="G79" s="796"/>
      <c r="H79" s="796"/>
      <c r="I79" s="796"/>
      <c r="J79" s="796"/>
      <c r="K79" s="796"/>
      <c r="L79" s="796"/>
      <c r="M79" s="796"/>
      <c r="N79" s="796"/>
      <c r="O79" s="796"/>
      <c r="P79" s="796"/>
      <c r="Q79" s="796"/>
      <c r="R79" s="796"/>
      <c r="S79" s="796"/>
      <c r="T79" s="796"/>
      <c r="U79" s="796"/>
      <c r="V79" s="796"/>
      <c r="W79" s="796"/>
      <c r="X79" s="796"/>
      <c r="Y79" s="796"/>
      <c r="Z79" s="796"/>
      <c r="AA79" s="796"/>
      <c r="AB79" s="796"/>
      <c r="AC79" s="796"/>
      <c r="AD79" s="796"/>
      <c r="AE79" s="796"/>
      <c r="AF79" s="796"/>
      <c r="AG79" s="796"/>
      <c r="AH79" s="796"/>
      <c r="AI79" s="796"/>
      <c r="AJ79" s="796"/>
      <c r="AK79" s="796"/>
      <c r="AL79" s="796"/>
      <c r="AM79" s="796"/>
      <c r="AN79" s="796"/>
      <c r="AO79" s="111" t="s">
        <v>265</v>
      </c>
      <c r="AP79" s="112"/>
      <c r="AQ79" s="112"/>
      <c r="AR79" s="62" t="s">
        <v>263</v>
      </c>
      <c r="AS79" s="111"/>
      <c r="AT79" s="112"/>
      <c r="AU79" s="112"/>
      <c r="AV79" s="112"/>
      <c r="AW79" s="112"/>
      <c r="AX79" s="113"/>
      <c r="AY79">
        <f>COUNTIF($AR$79,"☑")</f>
        <v>0</v>
      </c>
    </row>
    <row r="80" spans="1:51" ht="18.75" hidden="1" customHeight="1" x14ac:dyDescent="0.15">
      <c r="A80" s="500" t="s">
        <v>146</v>
      </c>
      <c r="B80" s="828" t="s">
        <v>262</v>
      </c>
      <c r="C80" s="829"/>
      <c r="D80" s="829"/>
      <c r="E80" s="829"/>
      <c r="F80" s="830"/>
      <c r="G80" s="763" t="s">
        <v>138</v>
      </c>
      <c r="H80" s="763"/>
      <c r="I80" s="763"/>
      <c r="J80" s="763"/>
      <c r="K80" s="763"/>
      <c r="L80" s="763"/>
      <c r="M80" s="763"/>
      <c r="N80" s="763"/>
      <c r="O80" s="763"/>
      <c r="P80" s="763"/>
      <c r="Q80" s="763"/>
      <c r="R80" s="763"/>
      <c r="S80" s="763"/>
      <c r="T80" s="763"/>
      <c r="U80" s="763"/>
      <c r="V80" s="763"/>
      <c r="W80" s="763"/>
      <c r="X80" s="763"/>
      <c r="Y80" s="763"/>
      <c r="Z80" s="763"/>
      <c r="AA80" s="764"/>
      <c r="AB80" s="762" t="s">
        <v>619</v>
      </c>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864"/>
      <c r="AY80">
        <f>COUNTA($G$82)</f>
        <v>0</v>
      </c>
    </row>
    <row r="81" spans="1:60" ht="22.5" hidden="1" customHeight="1" x14ac:dyDescent="0.15">
      <c r="A81" s="501"/>
      <c r="B81" s="831"/>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31"/>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6"/>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31"/>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7"/>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32"/>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8"/>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8" t="s">
        <v>60</v>
      </c>
      <c r="H85" s="763"/>
      <c r="I85" s="763"/>
      <c r="J85" s="763"/>
      <c r="K85" s="763"/>
      <c r="L85" s="763"/>
      <c r="M85" s="763"/>
      <c r="N85" s="763"/>
      <c r="O85" s="764"/>
      <c r="P85" s="762" t="s">
        <v>62</v>
      </c>
      <c r="Q85" s="763"/>
      <c r="R85" s="763"/>
      <c r="S85" s="763"/>
      <c r="T85" s="763"/>
      <c r="U85" s="763"/>
      <c r="V85" s="763"/>
      <c r="W85" s="763"/>
      <c r="X85" s="764"/>
      <c r="Y85" s="188"/>
      <c r="Z85" s="189"/>
      <c r="AA85" s="190"/>
      <c r="AB85" s="439" t="s">
        <v>11</v>
      </c>
      <c r="AC85" s="440"/>
      <c r="AD85" s="441"/>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3"/>
      <c r="R87" s="783"/>
      <c r="S87" s="783"/>
      <c r="T87" s="783"/>
      <c r="U87" s="783"/>
      <c r="V87" s="783"/>
      <c r="W87" s="783"/>
      <c r="X87" s="784"/>
      <c r="Y87" s="739" t="s">
        <v>61</v>
      </c>
      <c r="Z87" s="740"/>
      <c r="AA87" s="741"/>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5"/>
      <c r="Q88" s="785"/>
      <c r="R88" s="785"/>
      <c r="S88" s="785"/>
      <c r="T88" s="785"/>
      <c r="U88" s="785"/>
      <c r="V88" s="785"/>
      <c r="W88" s="785"/>
      <c r="X88" s="786"/>
      <c r="Y88" s="716" t="s">
        <v>53</v>
      </c>
      <c r="Z88" s="717"/>
      <c r="AA88" s="718"/>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7"/>
      <c r="Y89" s="716" t="s">
        <v>13</v>
      </c>
      <c r="Z89" s="717"/>
      <c r="AA89" s="718"/>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8" t="s">
        <v>60</v>
      </c>
      <c r="H90" s="763"/>
      <c r="I90" s="763"/>
      <c r="J90" s="763"/>
      <c r="K90" s="763"/>
      <c r="L90" s="763"/>
      <c r="M90" s="763"/>
      <c r="N90" s="763"/>
      <c r="O90" s="764"/>
      <c r="P90" s="762" t="s">
        <v>62</v>
      </c>
      <c r="Q90" s="763"/>
      <c r="R90" s="763"/>
      <c r="S90" s="763"/>
      <c r="T90" s="763"/>
      <c r="U90" s="763"/>
      <c r="V90" s="763"/>
      <c r="W90" s="763"/>
      <c r="X90" s="764"/>
      <c r="Y90" s="188"/>
      <c r="Z90" s="189"/>
      <c r="AA90" s="190"/>
      <c r="AB90" s="439" t="s">
        <v>11</v>
      </c>
      <c r="AC90" s="440"/>
      <c r="AD90" s="441"/>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3"/>
      <c r="R92" s="783"/>
      <c r="S92" s="783"/>
      <c r="T92" s="783"/>
      <c r="U92" s="783"/>
      <c r="V92" s="783"/>
      <c r="W92" s="783"/>
      <c r="X92" s="784"/>
      <c r="Y92" s="739" t="s">
        <v>61</v>
      </c>
      <c r="Z92" s="740"/>
      <c r="AA92" s="741"/>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5"/>
      <c r="Q93" s="785"/>
      <c r="R93" s="785"/>
      <c r="S93" s="785"/>
      <c r="T93" s="785"/>
      <c r="U93" s="785"/>
      <c r="V93" s="785"/>
      <c r="W93" s="785"/>
      <c r="X93" s="786"/>
      <c r="Y93" s="716" t="s">
        <v>53</v>
      </c>
      <c r="Z93" s="717"/>
      <c r="AA93" s="718"/>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7"/>
      <c r="Y94" s="716" t="s">
        <v>13</v>
      </c>
      <c r="Z94" s="717"/>
      <c r="AA94" s="718"/>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8" t="s">
        <v>60</v>
      </c>
      <c r="H95" s="763"/>
      <c r="I95" s="763"/>
      <c r="J95" s="763"/>
      <c r="K95" s="763"/>
      <c r="L95" s="763"/>
      <c r="M95" s="763"/>
      <c r="N95" s="763"/>
      <c r="O95" s="764"/>
      <c r="P95" s="762" t="s">
        <v>62</v>
      </c>
      <c r="Q95" s="763"/>
      <c r="R95" s="763"/>
      <c r="S95" s="763"/>
      <c r="T95" s="763"/>
      <c r="U95" s="763"/>
      <c r="V95" s="763"/>
      <c r="W95" s="763"/>
      <c r="X95" s="764"/>
      <c r="Y95" s="188"/>
      <c r="Z95" s="189"/>
      <c r="AA95" s="190"/>
      <c r="AB95" s="439" t="s">
        <v>11</v>
      </c>
      <c r="AC95" s="440"/>
      <c r="AD95" s="441"/>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3"/>
      <c r="R97" s="783"/>
      <c r="S97" s="783"/>
      <c r="T97" s="783"/>
      <c r="U97" s="783"/>
      <c r="V97" s="783"/>
      <c r="W97" s="783"/>
      <c r="X97" s="784"/>
      <c r="Y97" s="739" t="s">
        <v>61</v>
      </c>
      <c r="Z97" s="740"/>
      <c r="AA97" s="741"/>
      <c r="AB97" s="388"/>
      <c r="AC97" s="389"/>
      <c r="AD97" s="390"/>
      <c r="AE97" s="348"/>
      <c r="AF97" s="349"/>
      <c r="AG97" s="349"/>
      <c r="AH97" s="798"/>
      <c r="AI97" s="348"/>
      <c r="AJ97" s="349"/>
      <c r="AK97" s="349"/>
      <c r="AL97" s="798"/>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5"/>
      <c r="Q98" s="785"/>
      <c r="R98" s="785"/>
      <c r="S98" s="785"/>
      <c r="T98" s="785"/>
      <c r="U98" s="785"/>
      <c r="V98" s="785"/>
      <c r="W98" s="785"/>
      <c r="X98" s="786"/>
      <c r="Y98" s="716" t="s">
        <v>53</v>
      </c>
      <c r="Z98" s="717"/>
      <c r="AA98" s="718"/>
      <c r="AB98" s="285"/>
      <c r="AC98" s="286"/>
      <c r="AD98" s="287"/>
      <c r="AE98" s="348"/>
      <c r="AF98" s="349"/>
      <c r="AG98" s="349"/>
      <c r="AH98" s="798"/>
      <c r="AI98" s="348"/>
      <c r="AJ98" s="349"/>
      <c r="AK98" s="349"/>
      <c r="AL98" s="798"/>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62"/>
      <c r="C99" s="862"/>
      <c r="D99" s="862"/>
      <c r="E99" s="862"/>
      <c r="F99" s="863"/>
      <c r="G99" s="788"/>
      <c r="H99" s="233"/>
      <c r="I99" s="233"/>
      <c r="J99" s="233"/>
      <c r="K99" s="233"/>
      <c r="L99" s="233"/>
      <c r="M99" s="233"/>
      <c r="N99" s="233"/>
      <c r="O99" s="789"/>
      <c r="P99" s="825"/>
      <c r="Q99" s="825"/>
      <c r="R99" s="825"/>
      <c r="S99" s="825"/>
      <c r="T99" s="825"/>
      <c r="U99" s="825"/>
      <c r="V99" s="825"/>
      <c r="W99" s="825"/>
      <c r="X99" s="826"/>
      <c r="Y99" s="461" t="s">
        <v>13</v>
      </c>
      <c r="Z99" s="462"/>
      <c r="AA99" s="463"/>
      <c r="AB99" s="443" t="s">
        <v>14</v>
      </c>
      <c r="AC99" s="444"/>
      <c r="AD99" s="445"/>
      <c r="AE99" s="799"/>
      <c r="AF99" s="800"/>
      <c r="AG99" s="800"/>
      <c r="AH99" s="827"/>
      <c r="AI99" s="799"/>
      <c r="AJ99" s="800"/>
      <c r="AK99" s="800"/>
      <c r="AL99" s="827"/>
      <c r="AM99" s="799"/>
      <c r="AN99" s="800"/>
      <c r="AO99" s="800"/>
      <c r="AP99" s="800"/>
      <c r="AQ99" s="801"/>
      <c r="AR99" s="802"/>
      <c r="AS99" s="802"/>
      <c r="AT99" s="803"/>
      <c r="AU99" s="800"/>
      <c r="AV99" s="800"/>
      <c r="AW99" s="800"/>
      <c r="AX99" s="804"/>
      <c r="AY99">
        <f t="shared" si="12"/>
        <v>0</v>
      </c>
    </row>
    <row r="100" spans="1:60" ht="31.5" customHeight="1" x14ac:dyDescent="0.15">
      <c r="A100" s="814" t="s">
        <v>272</v>
      </c>
      <c r="B100" s="815"/>
      <c r="C100" s="815"/>
      <c r="D100" s="815"/>
      <c r="E100" s="815"/>
      <c r="F100" s="816"/>
      <c r="G100" s="817" t="s">
        <v>59</v>
      </c>
      <c r="H100" s="817"/>
      <c r="I100" s="817"/>
      <c r="J100" s="817"/>
      <c r="K100" s="817"/>
      <c r="L100" s="817"/>
      <c r="M100" s="817"/>
      <c r="N100" s="817"/>
      <c r="O100" s="817"/>
      <c r="P100" s="817"/>
      <c r="Q100" s="817"/>
      <c r="R100" s="817"/>
      <c r="S100" s="817"/>
      <c r="T100" s="817"/>
      <c r="U100" s="817"/>
      <c r="V100" s="817"/>
      <c r="W100" s="817"/>
      <c r="X100" s="818"/>
      <c r="Y100" s="446"/>
      <c r="Z100" s="447"/>
      <c r="AA100" s="448"/>
      <c r="AB100" s="839" t="s">
        <v>11</v>
      </c>
      <c r="AC100" s="839"/>
      <c r="AD100" s="839"/>
      <c r="AE100" s="805" t="s">
        <v>309</v>
      </c>
      <c r="AF100" s="806"/>
      <c r="AG100" s="806"/>
      <c r="AH100" s="807"/>
      <c r="AI100" s="805" t="s">
        <v>331</v>
      </c>
      <c r="AJ100" s="806"/>
      <c r="AK100" s="806"/>
      <c r="AL100" s="807"/>
      <c r="AM100" s="805" t="s">
        <v>428</v>
      </c>
      <c r="AN100" s="806"/>
      <c r="AO100" s="806"/>
      <c r="AP100" s="807"/>
      <c r="AQ100" s="908" t="s">
        <v>336</v>
      </c>
      <c r="AR100" s="909"/>
      <c r="AS100" s="909"/>
      <c r="AT100" s="910"/>
      <c r="AU100" s="908" t="s">
        <v>460</v>
      </c>
      <c r="AV100" s="909"/>
      <c r="AW100" s="909"/>
      <c r="AX100" s="911"/>
    </row>
    <row r="101" spans="1:60" ht="23.25" customHeight="1" x14ac:dyDescent="0.15">
      <c r="A101" s="472"/>
      <c r="B101" s="473"/>
      <c r="C101" s="473"/>
      <c r="D101" s="473"/>
      <c r="E101" s="473"/>
      <c r="F101" s="474"/>
      <c r="G101" s="176" t="s">
        <v>645</v>
      </c>
      <c r="H101" s="176"/>
      <c r="I101" s="176"/>
      <c r="J101" s="176"/>
      <c r="K101" s="176"/>
      <c r="L101" s="176"/>
      <c r="M101" s="176"/>
      <c r="N101" s="176"/>
      <c r="O101" s="176"/>
      <c r="P101" s="176"/>
      <c r="Q101" s="176"/>
      <c r="R101" s="176"/>
      <c r="S101" s="176"/>
      <c r="T101" s="176"/>
      <c r="U101" s="176"/>
      <c r="V101" s="176"/>
      <c r="W101" s="176"/>
      <c r="X101" s="218"/>
      <c r="Y101" s="797" t="s">
        <v>54</v>
      </c>
      <c r="Z101" s="702"/>
      <c r="AA101" s="703"/>
      <c r="AB101" s="532" t="s">
        <v>635</v>
      </c>
      <c r="AC101" s="532"/>
      <c r="AD101" s="532"/>
      <c r="AE101" s="343" t="s">
        <v>635</v>
      </c>
      <c r="AF101" s="343"/>
      <c r="AG101" s="343"/>
      <c r="AH101" s="343"/>
      <c r="AI101" s="343">
        <v>1</v>
      </c>
      <c r="AJ101" s="343"/>
      <c r="AK101" s="343"/>
      <c r="AL101" s="343"/>
      <c r="AM101" s="343">
        <v>1</v>
      </c>
      <c r="AN101" s="343"/>
      <c r="AO101" s="343"/>
      <c r="AP101" s="343"/>
      <c r="AQ101" s="343" t="s">
        <v>635</v>
      </c>
      <c r="AR101" s="343"/>
      <c r="AS101" s="343"/>
      <c r="AT101" s="343"/>
      <c r="AU101" s="348" t="s">
        <v>656</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635</v>
      </c>
      <c r="AC102" s="532"/>
      <c r="AD102" s="532"/>
      <c r="AE102" s="343" t="s">
        <v>635</v>
      </c>
      <c r="AF102" s="343"/>
      <c r="AG102" s="343"/>
      <c r="AH102" s="343"/>
      <c r="AI102" s="343">
        <v>1</v>
      </c>
      <c r="AJ102" s="343"/>
      <c r="AK102" s="343"/>
      <c r="AL102" s="343"/>
      <c r="AM102" s="343">
        <v>1</v>
      </c>
      <c r="AN102" s="343"/>
      <c r="AO102" s="343"/>
      <c r="AP102" s="343"/>
      <c r="AQ102" s="343">
        <v>9</v>
      </c>
      <c r="AR102" s="343"/>
      <c r="AS102" s="343"/>
      <c r="AT102" s="343"/>
      <c r="AU102" s="356" t="s">
        <v>656</v>
      </c>
      <c r="AV102" s="357"/>
      <c r="AW102" s="357"/>
      <c r="AX102" s="912"/>
    </row>
    <row r="103" spans="1:60" ht="31.5" hidden="1" customHeight="1" x14ac:dyDescent="0.15">
      <c r="A103" s="469" t="s">
        <v>272</v>
      </c>
      <c r="B103" s="470"/>
      <c r="C103" s="470"/>
      <c r="D103" s="470"/>
      <c r="E103" s="470"/>
      <c r="F103" s="471"/>
      <c r="G103" s="717" t="s">
        <v>59</v>
      </c>
      <c r="H103" s="717"/>
      <c r="I103" s="717"/>
      <c r="J103" s="717"/>
      <c r="K103" s="717"/>
      <c r="L103" s="717"/>
      <c r="M103" s="717"/>
      <c r="N103" s="717"/>
      <c r="O103" s="717"/>
      <c r="P103" s="717"/>
      <c r="Q103" s="717"/>
      <c r="R103" s="717"/>
      <c r="S103" s="717"/>
      <c r="T103" s="717"/>
      <c r="U103" s="717"/>
      <c r="V103" s="717"/>
      <c r="W103" s="717"/>
      <c r="X103" s="718"/>
      <c r="Y103" s="449"/>
      <c r="Z103" s="450"/>
      <c r="AA103" s="451"/>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460</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7" t="s">
        <v>59</v>
      </c>
      <c r="H106" s="717"/>
      <c r="I106" s="717"/>
      <c r="J106" s="717"/>
      <c r="K106" s="717"/>
      <c r="L106" s="717"/>
      <c r="M106" s="717"/>
      <c r="N106" s="717"/>
      <c r="O106" s="717"/>
      <c r="P106" s="717"/>
      <c r="Q106" s="717"/>
      <c r="R106" s="717"/>
      <c r="S106" s="717"/>
      <c r="T106" s="717"/>
      <c r="U106" s="717"/>
      <c r="V106" s="717"/>
      <c r="W106" s="717"/>
      <c r="X106" s="718"/>
      <c r="Y106" s="449"/>
      <c r="Z106" s="450"/>
      <c r="AA106" s="451"/>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460</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7" t="s">
        <v>59</v>
      </c>
      <c r="H109" s="717"/>
      <c r="I109" s="717"/>
      <c r="J109" s="717"/>
      <c r="K109" s="717"/>
      <c r="L109" s="717"/>
      <c r="M109" s="717"/>
      <c r="N109" s="717"/>
      <c r="O109" s="717"/>
      <c r="P109" s="717"/>
      <c r="Q109" s="717"/>
      <c r="R109" s="717"/>
      <c r="S109" s="717"/>
      <c r="T109" s="717"/>
      <c r="U109" s="717"/>
      <c r="V109" s="717"/>
      <c r="W109" s="717"/>
      <c r="X109" s="718"/>
      <c r="Y109" s="449"/>
      <c r="Z109" s="450"/>
      <c r="AA109" s="451"/>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460</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7" t="s">
        <v>59</v>
      </c>
      <c r="H112" s="717"/>
      <c r="I112" s="717"/>
      <c r="J112" s="717"/>
      <c r="K112" s="717"/>
      <c r="L112" s="717"/>
      <c r="M112" s="717"/>
      <c r="N112" s="717"/>
      <c r="O112" s="717"/>
      <c r="P112" s="717"/>
      <c r="Q112" s="717"/>
      <c r="R112" s="717"/>
      <c r="S112" s="717"/>
      <c r="T112" s="717"/>
      <c r="U112" s="717"/>
      <c r="V112" s="717"/>
      <c r="W112" s="717"/>
      <c r="X112" s="718"/>
      <c r="Y112" s="449"/>
      <c r="Z112" s="450"/>
      <c r="AA112" s="451"/>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460</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8"/>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8"/>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309</v>
      </c>
      <c r="AF115" s="320"/>
      <c r="AG115" s="320"/>
      <c r="AH115" s="320"/>
      <c r="AI115" s="320" t="s">
        <v>331</v>
      </c>
      <c r="AJ115" s="320"/>
      <c r="AK115" s="320"/>
      <c r="AL115" s="320"/>
      <c r="AM115" s="320" t="s">
        <v>428</v>
      </c>
      <c r="AN115" s="320"/>
      <c r="AO115" s="320"/>
      <c r="AP115" s="320"/>
      <c r="AQ115" s="321" t="s">
        <v>461</v>
      </c>
      <c r="AR115" s="322"/>
      <c r="AS115" s="322"/>
      <c r="AT115" s="322"/>
      <c r="AU115" s="322"/>
      <c r="AV115" s="322"/>
      <c r="AW115" s="322"/>
      <c r="AX115" s="323"/>
    </row>
    <row r="116" spans="1:51" ht="23.25" customHeight="1" x14ac:dyDescent="0.15">
      <c r="A116" s="277"/>
      <c r="B116" s="278"/>
      <c r="C116" s="278"/>
      <c r="D116" s="278"/>
      <c r="E116" s="278"/>
      <c r="F116" s="279"/>
      <c r="G116" s="336" t="s">
        <v>646</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647</v>
      </c>
      <c r="AC116" s="286"/>
      <c r="AD116" s="287"/>
      <c r="AE116" s="343" t="s">
        <v>635</v>
      </c>
      <c r="AF116" s="343"/>
      <c r="AG116" s="343"/>
      <c r="AH116" s="343"/>
      <c r="AI116" s="343">
        <v>11</v>
      </c>
      <c r="AJ116" s="343"/>
      <c r="AK116" s="343"/>
      <c r="AL116" s="343"/>
      <c r="AM116" s="343">
        <v>2</v>
      </c>
      <c r="AN116" s="343"/>
      <c r="AO116" s="343"/>
      <c r="AP116" s="343"/>
      <c r="AQ116" s="348">
        <v>2.1</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278</v>
      </c>
      <c r="AC117" s="328"/>
      <c r="AD117" s="329"/>
      <c r="AE117" s="291" t="s">
        <v>635</v>
      </c>
      <c r="AF117" s="291"/>
      <c r="AG117" s="291"/>
      <c r="AH117" s="291"/>
      <c r="AI117" s="291" t="s">
        <v>664</v>
      </c>
      <c r="AJ117" s="291"/>
      <c r="AK117" s="291"/>
      <c r="AL117" s="291"/>
      <c r="AM117" s="291" t="s">
        <v>666</v>
      </c>
      <c r="AN117" s="291"/>
      <c r="AO117" s="291"/>
      <c r="AP117" s="291"/>
      <c r="AQ117" s="291" t="s">
        <v>665</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309</v>
      </c>
      <c r="AF118" s="320"/>
      <c r="AG118" s="320"/>
      <c r="AH118" s="320"/>
      <c r="AI118" s="320" t="s">
        <v>331</v>
      </c>
      <c r="AJ118" s="320"/>
      <c r="AK118" s="320"/>
      <c r="AL118" s="320"/>
      <c r="AM118" s="320" t="s">
        <v>428</v>
      </c>
      <c r="AN118" s="320"/>
      <c r="AO118" s="320"/>
      <c r="AP118" s="320"/>
      <c r="AQ118" s="321" t="s">
        <v>461</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309</v>
      </c>
      <c r="AF121" s="320"/>
      <c r="AG121" s="320"/>
      <c r="AH121" s="320"/>
      <c r="AI121" s="320" t="s">
        <v>331</v>
      </c>
      <c r="AJ121" s="320"/>
      <c r="AK121" s="320"/>
      <c r="AL121" s="320"/>
      <c r="AM121" s="320" t="s">
        <v>428</v>
      </c>
      <c r="AN121" s="320"/>
      <c r="AO121" s="320"/>
      <c r="AP121" s="320"/>
      <c r="AQ121" s="321" t="s">
        <v>461</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309</v>
      </c>
      <c r="AF124" s="320"/>
      <c r="AG124" s="320"/>
      <c r="AH124" s="320"/>
      <c r="AI124" s="320" t="s">
        <v>331</v>
      </c>
      <c r="AJ124" s="320"/>
      <c r="AK124" s="320"/>
      <c r="AL124" s="320"/>
      <c r="AM124" s="320" t="s">
        <v>428</v>
      </c>
      <c r="AN124" s="320"/>
      <c r="AO124" s="320"/>
      <c r="AP124" s="320"/>
      <c r="AQ124" s="321" t="s">
        <v>461</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461</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5" t="s">
        <v>324</v>
      </c>
      <c r="B130" s="973"/>
      <c r="C130" s="972" t="s">
        <v>188</v>
      </c>
      <c r="D130" s="973"/>
      <c r="E130" s="293" t="s">
        <v>217</v>
      </c>
      <c r="F130" s="294"/>
      <c r="G130" s="295" t="s">
        <v>648</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6"/>
      <c r="B131" s="238"/>
      <c r="C131" s="237"/>
      <c r="D131" s="238"/>
      <c r="E131" s="224" t="s">
        <v>216</v>
      </c>
      <c r="F131" s="225"/>
      <c r="G131" s="222" t="s">
        <v>649</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6"/>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618</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6"/>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635</v>
      </c>
      <c r="AR133" s="256"/>
      <c r="AS133" s="164" t="s">
        <v>185</v>
      </c>
      <c r="AT133" s="187"/>
      <c r="AU133" s="163">
        <v>3</v>
      </c>
      <c r="AV133" s="163"/>
      <c r="AW133" s="164" t="s">
        <v>175</v>
      </c>
      <c r="AX133" s="165"/>
      <c r="AY133">
        <f>$AY$132</f>
        <v>1</v>
      </c>
    </row>
    <row r="134" spans="1:51" ht="39.75" customHeight="1" x14ac:dyDescent="0.15">
      <c r="A134" s="976"/>
      <c r="B134" s="238"/>
      <c r="C134" s="237"/>
      <c r="D134" s="238"/>
      <c r="E134" s="237"/>
      <c r="F134" s="299"/>
      <c r="G134" s="217" t="s">
        <v>650</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651</v>
      </c>
      <c r="AC134" s="209"/>
      <c r="AD134" s="209"/>
      <c r="AE134" s="251" t="s">
        <v>635</v>
      </c>
      <c r="AF134" s="152"/>
      <c r="AG134" s="152"/>
      <c r="AH134" s="152"/>
      <c r="AI134" s="251">
        <v>96.2</v>
      </c>
      <c r="AJ134" s="152"/>
      <c r="AK134" s="152"/>
      <c r="AL134" s="152"/>
      <c r="AM134" s="251">
        <v>100</v>
      </c>
      <c r="AN134" s="152"/>
      <c r="AO134" s="152"/>
      <c r="AP134" s="152"/>
      <c r="AQ134" s="251" t="s">
        <v>635</v>
      </c>
      <c r="AR134" s="152"/>
      <c r="AS134" s="152"/>
      <c r="AT134" s="152"/>
      <c r="AU134" s="251" t="s">
        <v>635</v>
      </c>
      <c r="AV134" s="152"/>
      <c r="AW134" s="152"/>
      <c r="AX134" s="196"/>
      <c r="AY134">
        <f t="shared" ref="AY134:AY135" si="13">$AY$132</f>
        <v>1</v>
      </c>
    </row>
    <row r="135" spans="1:51" ht="39.75" customHeight="1" x14ac:dyDescent="0.15">
      <c r="A135" s="976"/>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7" t="s">
        <v>53</v>
      </c>
      <c r="Z135" s="143"/>
      <c r="AA135" s="144"/>
      <c r="AB135" s="271" t="s">
        <v>651</v>
      </c>
      <c r="AC135" s="160"/>
      <c r="AD135" s="160"/>
      <c r="AE135" s="251" t="s">
        <v>635</v>
      </c>
      <c r="AF135" s="152"/>
      <c r="AG135" s="152"/>
      <c r="AH135" s="152"/>
      <c r="AI135" s="251">
        <v>90</v>
      </c>
      <c r="AJ135" s="152"/>
      <c r="AK135" s="152"/>
      <c r="AL135" s="152"/>
      <c r="AM135" s="251">
        <v>90</v>
      </c>
      <c r="AN135" s="152"/>
      <c r="AO135" s="152"/>
      <c r="AP135" s="152"/>
      <c r="AQ135" s="251" t="s">
        <v>635</v>
      </c>
      <c r="AR135" s="152"/>
      <c r="AS135" s="152"/>
      <c r="AT135" s="152"/>
      <c r="AU135" s="251">
        <v>90</v>
      </c>
      <c r="AV135" s="152"/>
      <c r="AW135" s="152"/>
      <c r="AX135" s="196"/>
      <c r="AY135">
        <f t="shared" si="13"/>
        <v>1</v>
      </c>
    </row>
    <row r="136" spans="1:51" ht="18.75" hidden="1" customHeight="1" x14ac:dyDescent="0.15">
      <c r="A136" s="976"/>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618</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6"/>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6"/>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6"/>
      <c r="AY138">
        <f t="shared" ref="AY138:AY139" si="14">$AY$136</f>
        <v>0</v>
      </c>
    </row>
    <row r="139" spans="1:51" ht="39.75" hidden="1" customHeight="1" x14ac:dyDescent="0.15">
      <c r="A139" s="976"/>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7"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6"/>
      <c r="AY139">
        <f t="shared" si="14"/>
        <v>0</v>
      </c>
    </row>
    <row r="140" spans="1:51" ht="18.75" hidden="1" customHeight="1" x14ac:dyDescent="0.15">
      <c r="A140" s="976"/>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6"/>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6"/>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6"/>
      <c r="AY142">
        <f t="shared" ref="AY142:AY143" si="15">$AY$140</f>
        <v>0</v>
      </c>
    </row>
    <row r="143" spans="1:51" ht="39.75" hidden="1" customHeight="1" x14ac:dyDescent="0.15">
      <c r="A143" s="976"/>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7"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6"/>
      <c r="AY143">
        <f t="shared" si="15"/>
        <v>0</v>
      </c>
    </row>
    <row r="144" spans="1:51" ht="18.75" hidden="1" customHeight="1" x14ac:dyDescent="0.15">
      <c r="A144" s="976"/>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6"/>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6"/>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6"/>
      <c r="AY146">
        <f t="shared" ref="AY146:AY147" si="16">$AY$144</f>
        <v>0</v>
      </c>
    </row>
    <row r="147" spans="1:51" ht="39.75" hidden="1" customHeight="1" x14ac:dyDescent="0.15">
      <c r="A147" s="976"/>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7"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6"/>
      <c r="AY147">
        <f t="shared" si="16"/>
        <v>0</v>
      </c>
    </row>
    <row r="148" spans="1:51" ht="18.75" hidden="1" customHeight="1" x14ac:dyDescent="0.15">
      <c r="A148" s="976"/>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6"/>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6"/>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6"/>
      <c r="AY150">
        <f t="shared" ref="AY150:AY151" si="17">$AY$148</f>
        <v>0</v>
      </c>
    </row>
    <row r="151" spans="1:51" ht="39.75" hidden="1" customHeight="1" x14ac:dyDescent="0.15">
      <c r="A151" s="976"/>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7"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6"/>
      <c r="AY151">
        <f t="shared" si="17"/>
        <v>0</v>
      </c>
    </row>
    <row r="152" spans="1:51" ht="22.5" hidden="1" customHeight="1" x14ac:dyDescent="0.15">
      <c r="A152" s="976"/>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6"/>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6"/>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3"/>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6"/>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4"/>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6"/>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4"/>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6"/>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4"/>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6"/>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5"/>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6"/>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6"/>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6"/>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3"/>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6"/>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4"/>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6"/>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4"/>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6"/>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4"/>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6"/>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5"/>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6"/>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6"/>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6"/>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3"/>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6"/>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4"/>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6"/>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4"/>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6"/>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4"/>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6"/>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5"/>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6"/>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6"/>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6"/>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3"/>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6"/>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4"/>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6"/>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4"/>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6"/>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4"/>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6"/>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5"/>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6"/>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6"/>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6"/>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3"/>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6"/>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4"/>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6"/>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4"/>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6"/>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4"/>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6"/>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5"/>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6"/>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6"/>
      <c r="B188" s="238"/>
      <c r="C188" s="237"/>
      <c r="D188" s="238"/>
      <c r="E188" s="175" t="s">
        <v>657</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thickBot="1" x14ac:dyDescent="0.2">
      <c r="A189" s="976"/>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6"/>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6"/>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6"/>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618</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6"/>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6"/>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6"/>
      <c r="AY194">
        <f t="shared" ref="AY194:AY195" si="23">$AY$192</f>
        <v>0</v>
      </c>
    </row>
    <row r="195" spans="1:51" ht="39.75" hidden="1" customHeight="1" x14ac:dyDescent="0.15">
      <c r="A195" s="976"/>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7"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6"/>
      <c r="AY195">
        <f t="shared" si="23"/>
        <v>0</v>
      </c>
    </row>
    <row r="196" spans="1:51" ht="18.75" hidden="1" customHeight="1" x14ac:dyDescent="0.15">
      <c r="A196" s="976"/>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6"/>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6"/>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6"/>
      <c r="AY198">
        <f t="shared" ref="AY198:AY199" si="24">$AY$196</f>
        <v>0</v>
      </c>
    </row>
    <row r="199" spans="1:51" ht="39.75" hidden="1" customHeight="1" x14ac:dyDescent="0.15">
      <c r="A199" s="976"/>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7"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6"/>
      <c r="AY199">
        <f t="shared" si="24"/>
        <v>0</v>
      </c>
    </row>
    <row r="200" spans="1:51" ht="18.75" hidden="1" customHeight="1" x14ac:dyDescent="0.15">
      <c r="A200" s="976"/>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6"/>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6"/>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6"/>
      <c r="AY202">
        <f t="shared" ref="AY202:AY203" si="25">$AY$200</f>
        <v>0</v>
      </c>
    </row>
    <row r="203" spans="1:51" ht="39.75" hidden="1" customHeight="1" x14ac:dyDescent="0.15">
      <c r="A203" s="976"/>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7"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6"/>
      <c r="AY203">
        <f t="shared" si="25"/>
        <v>0</v>
      </c>
    </row>
    <row r="204" spans="1:51" ht="18.75" hidden="1" customHeight="1" x14ac:dyDescent="0.15">
      <c r="A204" s="976"/>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6"/>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6"/>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6"/>
      <c r="AY206">
        <f t="shared" ref="AY206:AY207" si="26">$AY$204</f>
        <v>0</v>
      </c>
    </row>
    <row r="207" spans="1:51" ht="39.75" hidden="1" customHeight="1" x14ac:dyDescent="0.15">
      <c r="A207" s="976"/>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7"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6"/>
      <c r="AY207">
        <f t="shared" si="26"/>
        <v>0</v>
      </c>
    </row>
    <row r="208" spans="1:51" ht="18.75" hidden="1" customHeight="1" x14ac:dyDescent="0.15">
      <c r="A208" s="976"/>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6"/>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6"/>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6"/>
      <c r="AY210">
        <f t="shared" ref="AY210:AY211" si="27">$AY$208</f>
        <v>0</v>
      </c>
    </row>
    <row r="211" spans="1:51" ht="39.75" hidden="1" customHeight="1" x14ac:dyDescent="0.15">
      <c r="A211" s="976"/>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7"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6"/>
      <c r="AY211">
        <f t="shared" si="27"/>
        <v>0</v>
      </c>
    </row>
    <row r="212" spans="1:51" ht="22.5" hidden="1" customHeight="1" x14ac:dyDescent="0.15">
      <c r="A212" s="976"/>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6"/>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6"/>
      <c r="B214" s="238"/>
      <c r="C214" s="237"/>
      <c r="D214" s="238"/>
      <c r="E214" s="237"/>
      <c r="F214" s="299"/>
      <c r="G214" s="217"/>
      <c r="H214" s="176"/>
      <c r="I214" s="176"/>
      <c r="J214" s="176"/>
      <c r="K214" s="176"/>
      <c r="L214" s="176"/>
      <c r="M214" s="176"/>
      <c r="N214" s="176"/>
      <c r="O214" s="176"/>
      <c r="P214" s="218"/>
      <c r="Q214" s="963"/>
      <c r="R214" s="964"/>
      <c r="S214" s="964"/>
      <c r="T214" s="964"/>
      <c r="U214" s="964"/>
      <c r="V214" s="964"/>
      <c r="W214" s="964"/>
      <c r="X214" s="964"/>
      <c r="Y214" s="964"/>
      <c r="Z214" s="964"/>
      <c r="AA214" s="965"/>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6"/>
      <c r="B215" s="238"/>
      <c r="C215" s="237"/>
      <c r="D215" s="238"/>
      <c r="E215" s="237"/>
      <c r="F215" s="299"/>
      <c r="G215" s="219"/>
      <c r="H215" s="220"/>
      <c r="I215" s="220"/>
      <c r="J215" s="220"/>
      <c r="K215" s="220"/>
      <c r="L215" s="220"/>
      <c r="M215" s="220"/>
      <c r="N215" s="220"/>
      <c r="O215" s="220"/>
      <c r="P215" s="221"/>
      <c r="Q215" s="966"/>
      <c r="R215" s="967"/>
      <c r="S215" s="967"/>
      <c r="T215" s="967"/>
      <c r="U215" s="967"/>
      <c r="V215" s="967"/>
      <c r="W215" s="967"/>
      <c r="X215" s="967"/>
      <c r="Y215" s="967"/>
      <c r="Z215" s="967"/>
      <c r="AA215" s="968"/>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6"/>
      <c r="B216" s="238"/>
      <c r="C216" s="237"/>
      <c r="D216" s="238"/>
      <c r="E216" s="237"/>
      <c r="F216" s="299"/>
      <c r="G216" s="219"/>
      <c r="H216" s="220"/>
      <c r="I216" s="220"/>
      <c r="J216" s="220"/>
      <c r="K216" s="220"/>
      <c r="L216" s="220"/>
      <c r="M216" s="220"/>
      <c r="N216" s="220"/>
      <c r="O216" s="220"/>
      <c r="P216" s="221"/>
      <c r="Q216" s="966"/>
      <c r="R216" s="967"/>
      <c r="S216" s="967"/>
      <c r="T216" s="967"/>
      <c r="U216" s="967"/>
      <c r="V216" s="967"/>
      <c r="W216" s="967"/>
      <c r="X216" s="967"/>
      <c r="Y216" s="967"/>
      <c r="Z216" s="967"/>
      <c r="AA216" s="968"/>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6"/>
      <c r="B217" s="238"/>
      <c r="C217" s="237"/>
      <c r="D217" s="238"/>
      <c r="E217" s="237"/>
      <c r="F217" s="299"/>
      <c r="G217" s="219"/>
      <c r="H217" s="220"/>
      <c r="I217" s="220"/>
      <c r="J217" s="220"/>
      <c r="K217" s="220"/>
      <c r="L217" s="220"/>
      <c r="M217" s="220"/>
      <c r="N217" s="220"/>
      <c r="O217" s="220"/>
      <c r="P217" s="221"/>
      <c r="Q217" s="966"/>
      <c r="R217" s="967"/>
      <c r="S217" s="967"/>
      <c r="T217" s="967"/>
      <c r="U217" s="967"/>
      <c r="V217" s="967"/>
      <c r="W217" s="967"/>
      <c r="X217" s="967"/>
      <c r="Y217" s="967"/>
      <c r="Z217" s="967"/>
      <c r="AA217" s="968"/>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6"/>
      <c r="B218" s="238"/>
      <c r="C218" s="237"/>
      <c r="D218" s="238"/>
      <c r="E218" s="237"/>
      <c r="F218" s="299"/>
      <c r="G218" s="222"/>
      <c r="H218" s="179"/>
      <c r="I218" s="179"/>
      <c r="J218" s="179"/>
      <c r="K218" s="179"/>
      <c r="L218" s="179"/>
      <c r="M218" s="179"/>
      <c r="N218" s="179"/>
      <c r="O218" s="179"/>
      <c r="P218" s="223"/>
      <c r="Q218" s="969"/>
      <c r="R218" s="970"/>
      <c r="S218" s="970"/>
      <c r="T218" s="970"/>
      <c r="U218" s="970"/>
      <c r="V218" s="970"/>
      <c r="W218" s="970"/>
      <c r="X218" s="970"/>
      <c r="Y218" s="970"/>
      <c r="Z218" s="970"/>
      <c r="AA218" s="971"/>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6"/>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6"/>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6"/>
      <c r="B221" s="238"/>
      <c r="C221" s="237"/>
      <c r="D221" s="238"/>
      <c r="E221" s="237"/>
      <c r="F221" s="299"/>
      <c r="G221" s="217"/>
      <c r="H221" s="176"/>
      <c r="I221" s="176"/>
      <c r="J221" s="176"/>
      <c r="K221" s="176"/>
      <c r="L221" s="176"/>
      <c r="M221" s="176"/>
      <c r="N221" s="176"/>
      <c r="O221" s="176"/>
      <c r="P221" s="218"/>
      <c r="Q221" s="963"/>
      <c r="R221" s="964"/>
      <c r="S221" s="964"/>
      <c r="T221" s="964"/>
      <c r="U221" s="964"/>
      <c r="V221" s="964"/>
      <c r="W221" s="964"/>
      <c r="X221" s="964"/>
      <c r="Y221" s="964"/>
      <c r="Z221" s="964"/>
      <c r="AA221" s="965"/>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6"/>
      <c r="B222" s="238"/>
      <c r="C222" s="237"/>
      <c r="D222" s="238"/>
      <c r="E222" s="237"/>
      <c r="F222" s="299"/>
      <c r="G222" s="219"/>
      <c r="H222" s="220"/>
      <c r="I222" s="220"/>
      <c r="J222" s="220"/>
      <c r="K222" s="220"/>
      <c r="L222" s="220"/>
      <c r="M222" s="220"/>
      <c r="N222" s="220"/>
      <c r="O222" s="220"/>
      <c r="P222" s="221"/>
      <c r="Q222" s="966"/>
      <c r="R222" s="967"/>
      <c r="S222" s="967"/>
      <c r="T222" s="967"/>
      <c r="U222" s="967"/>
      <c r="V222" s="967"/>
      <c r="W222" s="967"/>
      <c r="X222" s="967"/>
      <c r="Y222" s="967"/>
      <c r="Z222" s="967"/>
      <c r="AA222" s="968"/>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6"/>
      <c r="B223" s="238"/>
      <c r="C223" s="237"/>
      <c r="D223" s="238"/>
      <c r="E223" s="237"/>
      <c r="F223" s="299"/>
      <c r="G223" s="219"/>
      <c r="H223" s="220"/>
      <c r="I223" s="220"/>
      <c r="J223" s="220"/>
      <c r="K223" s="220"/>
      <c r="L223" s="220"/>
      <c r="M223" s="220"/>
      <c r="N223" s="220"/>
      <c r="O223" s="220"/>
      <c r="P223" s="221"/>
      <c r="Q223" s="966"/>
      <c r="R223" s="967"/>
      <c r="S223" s="967"/>
      <c r="T223" s="967"/>
      <c r="U223" s="967"/>
      <c r="V223" s="967"/>
      <c r="W223" s="967"/>
      <c r="X223" s="967"/>
      <c r="Y223" s="967"/>
      <c r="Z223" s="967"/>
      <c r="AA223" s="968"/>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6"/>
      <c r="B224" s="238"/>
      <c r="C224" s="237"/>
      <c r="D224" s="238"/>
      <c r="E224" s="237"/>
      <c r="F224" s="299"/>
      <c r="G224" s="219"/>
      <c r="H224" s="220"/>
      <c r="I224" s="220"/>
      <c r="J224" s="220"/>
      <c r="K224" s="220"/>
      <c r="L224" s="220"/>
      <c r="M224" s="220"/>
      <c r="N224" s="220"/>
      <c r="O224" s="220"/>
      <c r="P224" s="221"/>
      <c r="Q224" s="966"/>
      <c r="R224" s="967"/>
      <c r="S224" s="967"/>
      <c r="T224" s="967"/>
      <c r="U224" s="967"/>
      <c r="V224" s="967"/>
      <c r="W224" s="967"/>
      <c r="X224" s="967"/>
      <c r="Y224" s="967"/>
      <c r="Z224" s="967"/>
      <c r="AA224" s="968"/>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6"/>
      <c r="B225" s="238"/>
      <c r="C225" s="237"/>
      <c r="D225" s="238"/>
      <c r="E225" s="237"/>
      <c r="F225" s="299"/>
      <c r="G225" s="222"/>
      <c r="H225" s="179"/>
      <c r="I225" s="179"/>
      <c r="J225" s="179"/>
      <c r="K225" s="179"/>
      <c r="L225" s="179"/>
      <c r="M225" s="179"/>
      <c r="N225" s="179"/>
      <c r="O225" s="179"/>
      <c r="P225" s="223"/>
      <c r="Q225" s="969"/>
      <c r="R225" s="970"/>
      <c r="S225" s="970"/>
      <c r="T225" s="970"/>
      <c r="U225" s="970"/>
      <c r="V225" s="970"/>
      <c r="W225" s="970"/>
      <c r="X225" s="970"/>
      <c r="Y225" s="970"/>
      <c r="Z225" s="970"/>
      <c r="AA225" s="971"/>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6"/>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6"/>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6"/>
      <c r="B228" s="238"/>
      <c r="C228" s="237"/>
      <c r="D228" s="238"/>
      <c r="E228" s="237"/>
      <c r="F228" s="299"/>
      <c r="G228" s="217"/>
      <c r="H228" s="176"/>
      <c r="I228" s="176"/>
      <c r="J228" s="176"/>
      <c r="K228" s="176"/>
      <c r="L228" s="176"/>
      <c r="M228" s="176"/>
      <c r="N228" s="176"/>
      <c r="O228" s="176"/>
      <c r="P228" s="218"/>
      <c r="Q228" s="963"/>
      <c r="R228" s="964"/>
      <c r="S228" s="964"/>
      <c r="T228" s="964"/>
      <c r="U228" s="964"/>
      <c r="V228" s="964"/>
      <c r="W228" s="964"/>
      <c r="X228" s="964"/>
      <c r="Y228" s="964"/>
      <c r="Z228" s="964"/>
      <c r="AA228" s="965"/>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6"/>
      <c r="B229" s="238"/>
      <c r="C229" s="237"/>
      <c r="D229" s="238"/>
      <c r="E229" s="237"/>
      <c r="F229" s="299"/>
      <c r="G229" s="219"/>
      <c r="H229" s="220"/>
      <c r="I229" s="220"/>
      <c r="J229" s="220"/>
      <c r="K229" s="220"/>
      <c r="L229" s="220"/>
      <c r="M229" s="220"/>
      <c r="N229" s="220"/>
      <c r="O229" s="220"/>
      <c r="P229" s="221"/>
      <c r="Q229" s="966"/>
      <c r="R229" s="967"/>
      <c r="S229" s="967"/>
      <c r="T229" s="967"/>
      <c r="U229" s="967"/>
      <c r="V229" s="967"/>
      <c r="W229" s="967"/>
      <c r="X229" s="967"/>
      <c r="Y229" s="967"/>
      <c r="Z229" s="967"/>
      <c r="AA229" s="968"/>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6"/>
      <c r="B230" s="238"/>
      <c r="C230" s="237"/>
      <c r="D230" s="238"/>
      <c r="E230" s="237"/>
      <c r="F230" s="299"/>
      <c r="G230" s="219"/>
      <c r="H230" s="220"/>
      <c r="I230" s="220"/>
      <c r="J230" s="220"/>
      <c r="K230" s="220"/>
      <c r="L230" s="220"/>
      <c r="M230" s="220"/>
      <c r="N230" s="220"/>
      <c r="O230" s="220"/>
      <c r="P230" s="221"/>
      <c r="Q230" s="966"/>
      <c r="R230" s="967"/>
      <c r="S230" s="967"/>
      <c r="T230" s="967"/>
      <c r="U230" s="967"/>
      <c r="V230" s="967"/>
      <c r="W230" s="967"/>
      <c r="X230" s="967"/>
      <c r="Y230" s="967"/>
      <c r="Z230" s="967"/>
      <c r="AA230" s="968"/>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6"/>
      <c r="B231" s="238"/>
      <c r="C231" s="237"/>
      <c r="D231" s="238"/>
      <c r="E231" s="237"/>
      <c r="F231" s="299"/>
      <c r="G231" s="219"/>
      <c r="H231" s="220"/>
      <c r="I231" s="220"/>
      <c r="J231" s="220"/>
      <c r="K231" s="220"/>
      <c r="L231" s="220"/>
      <c r="M231" s="220"/>
      <c r="N231" s="220"/>
      <c r="O231" s="220"/>
      <c r="P231" s="221"/>
      <c r="Q231" s="966"/>
      <c r="R231" s="967"/>
      <c r="S231" s="967"/>
      <c r="T231" s="967"/>
      <c r="U231" s="967"/>
      <c r="V231" s="967"/>
      <c r="W231" s="967"/>
      <c r="X231" s="967"/>
      <c r="Y231" s="967"/>
      <c r="Z231" s="967"/>
      <c r="AA231" s="968"/>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6"/>
      <c r="B232" s="238"/>
      <c r="C232" s="237"/>
      <c r="D232" s="238"/>
      <c r="E232" s="237"/>
      <c r="F232" s="299"/>
      <c r="G232" s="222"/>
      <c r="H232" s="179"/>
      <c r="I232" s="179"/>
      <c r="J232" s="179"/>
      <c r="K232" s="179"/>
      <c r="L232" s="179"/>
      <c r="M232" s="179"/>
      <c r="N232" s="179"/>
      <c r="O232" s="179"/>
      <c r="P232" s="223"/>
      <c r="Q232" s="969"/>
      <c r="R232" s="970"/>
      <c r="S232" s="970"/>
      <c r="T232" s="970"/>
      <c r="U232" s="970"/>
      <c r="V232" s="970"/>
      <c r="W232" s="970"/>
      <c r="X232" s="970"/>
      <c r="Y232" s="970"/>
      <c r="Z232" s="970"/>
      <c r="AA232" s="971"/>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6"/>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6"/>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6"/>
      <c r="B235" s="238"/>
      <c r="C235" s="237"/>
      <c r="D235" s="238"/>
      <c r="E235" s="237"/>
      <c r="F235" s="299"/>
      <c r="G235" s="217"/>
      <c r="H235" s="176"/>
      <c r="I235" s="176"/>
      <c r="J235" s="176"/>
      <c r="K235" s="176"/>
      <c r="L235" s="176"/>
      <c r="M235" s="176"/>
      <c r="N235" s="176"/>
      <c r="O235" s="176"/>
      <c r="P235" s="218"/>
      <c r="Q235" s="963"/>
      <c r="R235" s="964"/>
      <c r="S235" s="964"/>
      <c r="T235" s="964"/>
      <c r="U235" s="964"/>
      <c r="V235" s="964"/>
      <c r="W235" s="964"/>
      <c r="X235" s="964"/>
      <c r="Y235" s="964"/>
      <c r="Z235" s="964"/>
      <c r="AA235" s="965"/>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6"/>
      <c r="B236" s="238"/>
      <c r="C236" s="237"/>
      <c r="D236" s="238"/>
      <c r="E236" s="237"/>
      <c r="F236" s="299"/>
      <c r="G236" s="219"/>
      <c r="H236" s="220"/>
      <c r="I236" s="220"/>
      <c r="J236" s="220"/>
      <c r="K236" s="220"/>
      <c r="L236" s="220"/>
      <c r="M236" s="220"/>
      <c r="N236" s="220"/>
      <c r="O236" s="220"/>
      <c r="P236" s="221"/>
      <c r="Q236" s="966"/>
      <c r="R236" s="967"/>
      <c r="S236" s="967"/>
      <c r="T236" s="967"/>
      <c r="U236" s="967"/>
      <c r="V236" s="967"/>
      <c r="W236" s="967"/>
      <c r="X236" s="967"/>
      <c r="Y236" s="967"/>
      <c r="Z236" s="967"/>
      <c r="AA236" s="968"/>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6"/>
      <c r="B237" s="238"/>
      <c r="C237" s="237"/>
      <c r="D237" s="238"/>
      <c r="E237" s="237"/>
      <c r="F237" s="299"/>
      <c r="G237" s="219"/>
      <c r="H237" s="220"/>
      <c r="I237" s="220"/>
      <c r="J237" s="220"/>
      <c r="K237" s="220"/>
      <c r="L237" s="220"/>
      <c r="M237" s="220"/>
      <c r="N237" s="220"/>
      <c r="O237" s="220"/>
      <c r="P237" s="221"/>
      <c r="Q237" s="966"/>
      <c r="R237" s="967"/>
      <c r="S237" s="967"/>
      <c r="T237" s="967"/>
      <c r="U237" s="967"/>
      <c r="V237" s="967"/>
      <c r="W237" s="967"/>
      <c r="X237" s="967"/>
      <c r="Y237" s="967"/>
      <c r="Z237" s="967"/>
      <c r="AA237" s="968"/>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6"/>
      <c r="B238" s="238"/>
      <c r="C238" s="237"/>
      <c r="D238" s="238"/>
      <c r="E238" s="237"/>
      <c r="F238" s="299"/>
      <c r="G238" s="219"/>
      <c r="H238" s="220"/>
      <c r="I238" s="220"/>
      <c r="J238" s="220"/>
      <c r="K238" s="220"/>
      <c r="L238" s="220"/>
      <c r="M238" s="220"/>
      <c r="N238" s="220"/>
      <c r="O238" s="220"/>
      <c r="P238" s="221"/>
      <c r="Q238" s="966"/>
      <c r="R238" s="967"/>
      <c r="S238" s="967"/>
      <c r="T238" s="967"/>
      <c r="U238" s="967"/>
      <c r="V238" s="967"/>
      <c r="W238" s="967"/>
      <c r="X238" s="967"/>
      <c r="Y238" s="967"/>
      <c r="Z238" s="967"/>
      <c r="AA238" s="968"/>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6"/>
      <c r="B239" s="238"/>
      <c r="C239" s="237"/>
      <c r="D239" s="238"/>
      <c r="E239" s="237"/>
      <c r="F239" s="299"/>
      <c r="G239" s="222"/>
      <c r="H239" s="179"/>
      <c r="I239" s="179"/>
      <c r="J239" s="179"/>
      <c r="K239" s="179"/>
      <c r="L239" s="179"/>
      <c r="M239" s="179"/>
      <c r="N239" s="179"/>
      <c r="O239" s="179"/>
      <c r="P239" s="223"/>
      <c r="Q239" s="969"/>
      <c r="R239" s="970"/>
      <c r="S239" s="970"/>
      <c r="T239" s="970"/>
      <c r="U239" s="970"/>
      <c r="V239" s="970"/>
      <c r="W239" s="970"/>
      <c r="X239" s="970"/>
      <c r="Y239" s="970"/>
      <c r="Z239" s="970"/>
      <c r="AA239" s="971"/>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6"/>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6"/>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6"/>
      <c r="B242" s="238"/>
      <c r="C242" s="237"/>
      <c r="D242" s="238"/>
      <c r="E242" s="237"/>
      <c r="F242" s="299"/>
      <c r="G242" s="217"/>
      <c r="H242" s="176"/>
      <c r="I242" s="176"/>
      <c r="J242" s="176"/>
      <c r="K242" s="176"/>
      <c r="L242" s="176"/>
      <c r="M242" s="176"/>
      <c r="N242" s="176"/>
      <c r="O242" s="176"/>
      <c r="P242" s="218"/>
      <c r="Q242" s="963"/>
      <c r="R242" s="964"/>
      <c r="S242" s="964"/>
      <c r="T242" s="964"/>
      <c r="U242" s="964"/>
      <c r="V242" s="964"/>
      <c r="W242" s="964"/>
      <c r="X242" s="964"/>
      <c r="Y242" s="964"/>
      <c r="Z242" s="964"/>
      <c r="AA242" s="965"/>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6"/>
      <c r="B243" s="238"/>
      <c r="C243" s="237"/>
      <c r="D243" s="238"/>
      <c r="E243" s="237"/>
      <c r="F243" s="299"/>
      <c r="G243" s="219"/>
      <c r="H243" s="220"/>
      <c r="I243" s="220"/>
      <c r="J243" s="220"/>
      <c r="K243" s="220"/>
      <c r="L243" s="220"/>
      <c r="M243" s="220"/>
      <c r="N243" s="220"/>
      <c r="O243" s="220"/>
      <c r="P243" s="221"/>
      <c r="Q243" s="966"/>
      <c r="R243" s="967"/>
      <c r="S243" s="967"/>
      <c r="T243" s="967"/>
      <c r="U243" s="967"/>
      <c r="V243" s="967"/>
      <c r="W243" s="967"/>
      <c r="X243" s="967"/>
      <c r="Y243" s="967"/>
      <c r="Z243" s="967"/>
      <c r="AA243" s="968"/>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6"/>
      <c r="B244" s="238"/>
      <c r="C244" s="237"/>
      <c r="D244" s="238"/>
      <c r="E244" s="237"/>
      <c r="F244" s="299"/>
      <c r="G244" s="219"/>
      <c r="H244" s="220"/>
      <c r="I244" s="220"/>
      <c r="J244" s="220"/>
      <c r="K244" s="220"/>
      <c r="L244" s="220"/>
      <c r="M244" s="220"/>
      <c r="N244" s="220"/>
      <c r="O244" s="220"/>
      <c r="P244" s="221"/>
      <c r="Q244" s="966"/>
      <c r="R244" s="967"/>
      <c r="S244" s="967"/>
      <c r="T244" s="967"/>
      <c r="U244" s="967"/>
      <c r="V244" s="967"/>
      <c r="W244" s="967"/>
      <c r="X244" s="967"/>
      <c r="Y244" s="967"/>
      <c r="Z244" s="967"/>
      <c r="AA244" s="968"/>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6"/>
      <c r="B245" s="238"/>
      <c r="C245" s="237"/>
      <c r="D245" s="238"/>
      <c r="E245" s="237"/>
      <c r="F245" s="299"/>
      <c r="G245" s="219"/>
      <c r="H245" s="220"/>
      <c r="I245" s="220"/>
      <c r="J245" s="220"/>
      <c r="K245" s="220"/>
      <c r="L245" s="220"/>
      <c r="M245" s="220"/>
      <c r="N245" s="220"/>
      <c r="O245" s="220"/>
      <c r="P245" s="221"/>
      <c r="Q245" s="966"/>
      <c r="R245" s="967"/>
      <c r="S245" s="967"/>
      <c r="T245" s="967"/>
      <c r="U245" s="967"/>
      <c r="V245" s="967"/>
      <c r="W245" s="967"/>
      <c r="X245" s="967"/>
      <c r="Y245" s="967"/>
      <c r="Z245" s="967"/>
      <c r="AA245" s="968"/>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6"/>
      <c r="B246" s="238"/>
      <c r="C246" s="237"/>
      <c r="D246" s="238"/>
      <c r="E246" s="300"/>
      <c r="F246" s="301"/>
      <c r="G246" s="222"/>
      <c r="H246" s="179"/>
      <c r="I246" s="179"/>
      <c r="J246" s="179"/>
      <c r="K246" s="179"/>
      <c r="L246" s="179"/>
      <c r="M246" s="179"/>
      <c r="N246" s="179"/>
      <c r="O246" s="179"/>
      <c r="P246" s="223"/>
      <c r="Q246" s="969"/>
      <c r="R246" s="970"/>
      <c r="S246" s="970"/>
      <c r="T246" s="970"/>
      <c r="U246" s="970"/>
      <c r="V246" s="970"/>
      <c r="W246" s="970"/>
      <c r="X246" s="970"/>
      <c r="Y246" s="970"/>
      <c r="Z246" s="970"/>
      <c r="AA246" s="971"/>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6"/>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6"/>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6"/>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6"/>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6"/>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6"/>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618</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6"/>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6"/>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6"/>
      <c r="AY254">
        <f t="shared" ref="AY254:AY255" si="33">$AY$252</f>
        <v>0</v>
      </c>
    </row>
    <row r="255" spans="1:51" ht="39.75" hidden="1" customHeight="1" x14ac:dyDescent="0.15">
      <c r="A255" s="976"/>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7"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6"/>
      <c r="AY255">
        <f t="shared" si="33"/>
        <v>0</v>
      </c>
    </row>
    <row r="256" spans="1:51" ht="18.75" hidden="1" customHeight="1" x14ac:dyDescent="0.15">
      <c r="A256" s="976"/>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618</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6"/>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6"/>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6"/>
      <c r="AY258">
        <f t="shared" ref="AY258:AY259" si="34">$AY$256</f>
        <v>0</v>
      </c>
    </row>
    <row r="259" spans="1:51" ht="39.75" hidden="1" customHeight="1" x14ac:dyDescent="0.15">
      <c r="A259" s="976"/>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7"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6"/>
      <c r="AY259">
        <f t="shared" si="34"/>
        <v>0</v>
      </c>
    </row>
    <row r="260" spans="1:51" ht="18.75" hidden="1" customHeight="1" x14ac:dyDescent="0.15">
      <c r="A260" s="976"/>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6"/>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6"/>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6"/>
      <c r="AY262">
        <f t="shared" ref="AY262:AY263" si="35">$AY$260</f>
        <v>0</v>
      </c>
    </row>
    <row r="263" spans="1:51" ht="39.75" hidden="1" customHeight="1" x14ac:dyDescent="0.15">
      <c r="A263" s="976"/>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7"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6"/>
      <c r="AY263">
        <f t="shared" si="35"/>
        <v>0</v>
      </c>
    </row>
    <row r="264" spans="1:51" ht="18.75" hidden="1" customHeight="1" x14ac:dyDescent="0.15">
      <c r="A264" s="976"/>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6"/>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6"/>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6"/>
      <c r="AY266">
        <f t="shared" ref="AY266:AY267" si="36">$AY$264</f>
        <v>0</v>
      </c>
    </row>
    <row r="267" spans="1:51" ht="39.75" hidden="1" customHeight="1" x14ac:dyDescent="0.15">
      <c r="A267" s="976"/>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7"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6"/>
      <c r="AY267">
        <f t="shared" si="36"/>
        <v>0</v>
      </c>
    </row>
    <row r="268" spans="1:51" ht="18.75" hidden="1" customHeight="1" x14ac:dyDescent="0.15">
      <c r="A268" s="976"/>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6"/>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6"/>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6"/>
      <c r="AY270">
        <f t="shared" ref="AY270:AY271" si="37">$AY$268</f>
        <v>0</v>
      </c>
    </row>
    <row r="271" spans="1:51" ht="39.75" hidden="1" customHeight="1" x14ac:dyDescent="0.15">
      <c r="A271" s="976"/>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7"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6"/>
      <c r="AY271">
        <f t="shared" si="37"/>
        <v>0</v>
      </c>
    </row>
    <row r="272" spans="1:51" ht="22.5" hidden="1" customHeight="1" x14ac:dyDescent="0.15">
      <c r="A272" s="976"/>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6"/>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6"/>
      <c r="B274" s="238"/>
      <c r="C274" s="237"/>
      <c r="D274" s="238"/>
      <c r="E274" s="237"/>
      <c r="F274" s="299"/>
      <c r="G274" s="217"/>
      <c r="H274" s="176"/>
      <c r="I274" s="176"/>
      <c r="J274" s="176"/>
      <c r="K274" s="176"/>
      <c r="L274" s="176"/>
      <c r="M274" s="176"/>
      <c r="N274" s="176"/>
      <c r="O274" s="176"/>
      <c r="P274" s="218"/>
      <c r="Q274" s="963"/>
      <c r="R274" s="964"/>
      <c r="S274" s="964"/>
      <c r="T274" s="964"/>
      <c r="U274" s="964"/>
      <c r="V274" s="964"/>
      <c r="W274" s="964"/>
      <c r="X274" s="964"/>
      <c r="Y274" s="964"/>
      <c r="Z274" s="964"/>
      <c r="AA274" s="965"/>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6"/>
      <c r="B275" s="238"/>
      <c r="C275" s="237"/>
      <c r="D275" s="238"/>
      <c r="E275" s="237"/>
      <c r="F275" s="299"/>
      <c r="G275" s="219"/>
      <c r="H275" s="220"/>
      <c r="I275" s="220"/>
      <c r="J275" s="220"/>
      <c r="K275" s="220"/>
      <c r="L275" s="220"/>
      <c r="M275" s="220"/>
      <c r="N275" s="220"/>
      <c r="O275" s="220"/>
      <c r="P275" s="221"/>
      <c r="Q275" s="966"/>
      <c r="R275" s="967"/>
      <c r="S275" s="967"/>
      <c r="T275" s="967"/>
      <c r="U275" s="967"/>
      <c r="V275" s="967"/>
      <c r="W275" s="967"/>
      <c r="X275" s="967"/>
      <c r="Y275" s="967"/>
      <c r="Z275" s="967"/>
      <c r="AA275" s="968"/>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6"/>
      <c r="B276" s="238"/>
      <c r="C276" s="237"/>
      <c r="D276" s="238"/>
      <c r="E276" s="237"/>
      <c r="F276" s="299"/>
      <c r="G276" s="219"/>
      <c r="H276" s="220"/>
      <c r="I276" s="220"/>
      <c r="J276" s="220"/>
      <c r="K276" s="220"/>
      <c r="L276" s="220"/>
      <c r="M276" s="220"/>
      <c r="N276" s="220"/>
      <c r="O276" s="220"/>
      <c r="P276" s="221"/>
      <c r="Q276" s="966"/>
      <c r="R276" s="967"/>
      <c r="S276" s="967"/>
      <c r="T276" s="967"/>
      <c r="U276" s="967"/>
      <c r="V276" s="967"/>
      <c r="W276" s="967"/>
      <c r="X276" s="967"/>
      <c r="Y276" s="967"/>
      <c r="Z276" s="967"/>
      <c r="AA276" s="968"/>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6"/>
      <c r="B277" s="238"/>
      <c r="C277" s="237"/>
      <c r="D277" s="238"/>
      <c r="E277" s="237"/>
      <c r="F277" s="299"/>
      <c r="G277" s="219"/>
      <c r="H277" s="220"/>
      <c r="I277" s="220"/>
      <c r="J277" s="220"/>
      <c r="K277" s="220"/>
      <c r="L277" s="220"/>
      <c r="M277" s="220"/>
      <c r="N277" s="220"/>
      <c r="O277" s="220"/>
      <c r="P277" s="221"/>
      <c r="Q277" s="966"/>
      <c r="R277" s="967"/>
      <c r="S277" s="967"/>
      <c r="T277" s="967"/>
      <c r="U277" s="967"/>
      <c r="V277" s="967"/>
      <c r="W277" s="967"/>
      <c r="X277" s="967"/>
      <c r="Y277" s="967"/>
      <c r="Z277" s="967"/>
      <c r="AA277" s="968"/>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6"/>
      <c r="B278" s="238"/>
      <c r="C278" s="237"/>
      <c r="D278" s="238"/>
      <c r="E278" s="237"/>
      <c r="F278" s="299"/>
      <c r="G278" s="222"/>
      <c r="H278" s="179"/>
      <c r="I278" s="179"/>
      <c r="J278" s="179"/>
      <c r="K278" s="179"/>
      <c r="L278" s="179"/>
      <c r="M278" s="179"/>
      <c r="N278" s="179"/>
      <c r="O278" s="179"/>
      <c r="P278" s="223"/>
      <c r="Q278" s="969"/>
      <c r="R278" s="970"/>
      <c r="S278" s="970"/>
      <c r="T278" s="970"/>
      <c r="U278" s="970"/>
      <c r="V278" s="970"/>
      <c r="W278" s="970"/>
      <c r="X278" s="970"/>
      <c r="Y278" s="970"/>
      <c r="Z278" s="970"/>
      <c r="AA278" s="971"/>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6"/>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6"/>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6"/>
      <c r="B281" s="238"/>
      <c r="C281" s="237"/>
      <c r="D281" s="238"/>
      <c r="E281" s="237"/>
      <c r="F281" s="299"/>
      <c r="G281" s="217"/>
      <c r="H281" s="176"/>
      <c r="I281" s="176"/>
      <c r="J281" s="176"/>
      <c r="K281" s="176"/>
      <c r="L281" s="176"/>
      <c r="M281" s="176"/>
      <c r="N281" s="176"/>
      <c r="O281" s="176"/>
      <c r="P281" s="218"/>
      <c r="Q281" s="963"/>
      <c r="R281" s="964"/>
      <c r="S281" s="964"/>
      <c r="T281" s="964"/>
      <c r="U281" s="964"/>
      <c r="V281" s="964"/>
      <c r="W281" s="964"/>
      <c r="X281" s="964"/>
      <c r="Y281" s="964"/>
      <c r="Z281" s="964"/>
      <c r="AA281" s="965"/>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6"/>
      <c r="B282" s="238"/>
      <c r="C282" s="237"/>
      <c r="D282" s="238"/>
      <c r="E282" s="237"/>
      <c r="F282" s="299"/>
      <c r="G282" s="219"/>
      <c r="H282" s="220"/>
      <c r="I282" s="220"/>
      <c r="J282" s="220"/>
      <c r="K282" s="220"/>
      <c r="L282" s="220"/>
      <c r="M282" s="220"/>
      <c r="N282" s="220"/>
      <c r="O282" s="220"/>
      <c r="P282" s="221"/>
      <c r="Q282" s="966"/>
      <c r="R282" s="967"/>
      <c r="S282" s="967"/>
      <c r="T282" s="967"/>
      <c r="U282" s="967"/>
      <c r="V282" s="967"/>
      <c r="W282" s="967"/>
      <c r="X282" s="967"/>
      <c r="Y282" s="967"/>
      <c r="Z282" s="967"/>
      <c r="AA282" s="968"/>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6"/>
      <c r="B283" s="238"/>
      <c r="C283" s="237"/>
      <c r="D283" s="238"/>
      <c r="E283" s="237"/>
      <c r="F283" s="299"/>
      <c r="G283" s="219"/>
      <c r="H283" s="220"/>
      <c r="I283" s="220"/>
      <c r="J283" s="220"/>
      <c r="K283" s="220"/>
      <c r="L283" s="220"/>
      <c r="M283" s="220"/>
      <c r="N283" s="220"/>
      <c r="O283" s="220"/>
      <c r="P283" s="221"/>
      <c r="Q283" s="966"/>
      <c r="R283" s="967"/>
      <c r="S283" s="967"/>
      <c r="T283" s="967"/>
      <c r="U283" s="967"/>
      <c r="V283" s="967"/>
      <c r="W283" s="967"/>
      <c r="X283" s="967"/>
      <c r="Y283" s="967"/>
      <c r="Z283" s="967"/>
      <c r="AA283" s="968"/>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6"/>
      <c r="B284" s="238"/>
      <c r="C284" s="237"/>
      <c r="D284" s="238"/>
      <c r="E284" s="237"/>
      <c r="F284" s="299"/>
      <c r="G284" s="219"/>
      <c r="H284" s="220"/>
      <c r="I284" s="220"/>
      <c r="J284" s="220"/>
      <c r="K284" s="220"/>
      <c r="L284" s="220"/>
      <c r="M284" s="220"/>
      <c r="N284" s="220"/>
      <c r="O284" s="220"/>
      <c r="P284" s="221"/>
      <c r="Q284" s="966"/>
      <c r="R284" s="967"/>
      <c r="S284" s="967"/>
      <c r="T284" s="967"/>
      <c r="U284" s="967"/>
      <c r="V284" s="967"/>
      <c r="W284" s="967"/>
      <c r="X284" s="967"/>
      <c r="Y284" s="967"/>
      <c r="Z284" s="967"/>
      <c r="AA284" s="968"/>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6"/>
      <c r="B285" s="238"/>
      <c r="C285" s="237"/>
      <c r="D285" s="238"/>
      <c r="E285" s="237"/>
      <c r="F285" s="299"/>
      <c r="G285" s="222"/>
      <c r="H285" s="179"/>
      <c r="I285" s="179"/>
      <c r="J285" s="179"/>
      <c r="K285" s="179"/>
      <c r="L285" s="179"/>
      <c r="M285" s="179"/>
      <c r="N285" s="179"/>
      <c r="O285" s="179"/>
      <c r="P285" s="223"/>
      <c r="Q285" s="969"/>
      <c r="R285" s="970"/>
      <c r="S285" s="970"/>
      <c r="T285" s="970"/>
      <c r="U285" s="970"/>
      <c r="V285" s="970"/>
      <c r="W285" s="970"/>
      <c r="X285" s="970"/>
      <c r="Y285" s="970"/>
      <c r="Z285" s="970"/>
      <c r="AA285" s="971"/>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6"/>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6"/>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6"/>
      <c r="B288" s="238"/>
      <c r="C288" s="237"/>
      <c r="D288" s="238"/>
      <c r="E288" s="237"/>
      <c r="F288" s="299"/>
      <c r="G288" s="217"/>
      <c r="H288" s="176"/>
      <c r="I288" s="176"/>
      <c r="J288" s="176"/>
      <c r="K288" s="176"/>
      <c r="L288" s="176"/>
      <c r="M288" s="176"/>
      <c r="N288" s="176"/>
      <c r="O288" s="176"/>
      <c r="P288" s="218"/>
      <c r="Q288" s="963"/>
      <c r="R288" s="964"/>
      <c r="S288" s="964"/>
      <c r="T288" s="964"/>
      <c r="U288" s="964"/>
      <c r="V288" s="964"/>
      <c r="W288" s="964"/>
      <c r="X288" s="964"/>
      <c r="Y288" s="964"/>
      <c r="Z288" s="964"/>
      <c r="AA288" s="965"/>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6"/>
      <c r="B289" s="238"/>
      <c r="C289" s="237"/>
      <c r="D289" s="238"/>
      <c r="E289" s="237"/>
      <c r="F289" s="299"/>
      <c r="G289" s="219"/>
      <c r="H289" s="220"/>
      <c r="I289" s="220"/>
      <c r="J289" s="220"/>
      <c r="K289" s="220"/>
      <c r="L289" s="220"/>
      <c r="M289" s="220"/>
      <c r="N289" s="220"/>
      <c r="O289" s="220"/>
      <c r="P289" s="221"/>
      <c r="Q289" s="966"/>
      <c r="R289" s="967"/>
      <c r="S289" s="967"/>
      <c r="T289" s="967"/>
      <c r="U289" s="967"/>
      <c r="V289" s="967"/>
      <c r="W289" s="967"/>
      <c r="X289" s="967"/>
      <c r="Y289" s="967"/>
      <c r="Z289" s="967"/>
      <c r="AA289" s="968"/>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6"/>
      <c r="B290" s="238"/>
      <c r="C290" s="237"/>
      <c r="D290" s="238"/>
      <c r="E290" s="237"/>
      <c r="F290" s="299"/>
      <c r="G290" s="219"/>
      <c r="H290" s="220"/>
      <c r="I290" s="220"/>
      <c r="J290" s="220"/>
      <c r="K290" s="220"/>
      <c r="L290" s="220"/>
      <c r="M290" s="220"/>
      <c r="N290" s="220"/>
      <c r="O290" s="220"/>
      <c r="P290" s="221"/>
      <c r="Q290" s="966"/>
      <c r="R290" s="967"/>
      <c r="S290" s="967"/>
      <c r="T290" s="967"/>
      <c r="U290" s="967"/>
      <c r="V290" s="967"/>
      <c r="W290" s="967"/>
      <c r="X290" s="967"/>
      <c r="Y290" s="967"/>
      <c r="Z290" s="967"/>
      <c r="AA290" s="968"/>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6"/>
      <c r="B291" s="238"/>
      <c r="C291" s="237"/>
      <c r="D291" s="238"/>
      <c r="E291" s="237"/>
      <c r="F291" s="299"/>
      <c r="G291" s="219"/>
      <c r="H291" s="220"/>
      <c r="I291" s="220"/>
      <c r="J291" s="220"/>
      <c r="K291" s="220"/>
      <c r="L291" s="220"/>
      <c r="M291" s="220"/>
      <c r="N291" s="220"/>
      <c r="O291" s="220"/>
      <c r="P291" s="221"/>
      <c r="Q291" s="966"/>
      <c r="R291" s="967"/>
      <c r="S291" s="967"/>
      <c r="T291" s="967"/>
      <c r="U291" s="967"/>
      <c r="V291" s="967"/>
      <c r="W291" s="967"/>
      <c r="X291" s="967"/>
      <c r="Y291" s="967"/>
      <c r="Z291" s="967"/>
      <c r="AA291" s="968"/>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6"/>
      <c r="B292" s="238"/>
      <c r="C292" s="237"/>
      <c r="D292" s="238"/>
      <c r="E292" s="237"/>
      <c r="F292" s="299"/>
      <c r="G292" s="222"/>
      <c r="H292" s="179"/>
      <c r="I292" s="179"/>
      <c r="J292" s="179"/>
      <c r="K292" s="179"/>
      <c r="L292" s="179"/>
      <c r="M292" s="179"/>
      <c r="N292" s="179"/>
      <c r="O292" s="179"/>
      <c r="P292" s="223"/>
      <c r="Q292" s="969"/>
      <c r="R292" s="970"/>
      <c r="S292" s="970"/>
      <c r="T292" s="970"/>
      <c r="U292" s="970"/>
      <c r="V292" s="970"/>
      <c r="W292" s="970"/>
      <c r="X292" s="970"/>
      <c r="Y292" s="970"/>
      <c r="Z292" s="970"/>
      <c r="AA292" s="971"/>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6"/>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6"/>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6"/>
      <c r="B295" s="238"/>
      <c r="C295" s="237"/>
      <c r="D295" s="238"/>
      <c r="E295" s="237"/>
      <c r="F295" s="299"/>
      <c r="G295" s="217"/>
      <c r="H295" s="176"/>
      <c r="I295" s="176"/>
      <c r="J295" s="176"/>
      <c r="K295" s="176"/>
      <c r="L295" s="176"/>
      <c r="M295" s="176"/>
      <c r="N295" s="176"/>
      <c r="O295" s="176"/>
      <c r="P295" s="218"/>
      <c r="Q295" s="963"/>
      <c r="R295" s="964"/>
      <c r="S295" s="964"/>
      <c r="T295" s="964"/>
      <c r="U295" s="964"/>
      <c r="V295" s="964"/>
      <c r="W295" s="964"/>
      <c r="X295" s="964"/>
      <c r="Y295" s="964"/>
      <c r="Z295" s="964"/>
      <c r="AA295" s="965"/>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6"/>
      <c r="B296" s="238"/>
      <c r="C296" s="237"/>
      <c r="D296" s="238"/>
      <c r="E296" s="237"/>
      <c r="F296" s="299"/>
      <c r="G296" s="219"/>
      <c r="H296" s="220"/>
      <c r="I296" s="220"/>
      <c r="J296" s="220"/>
      <c r="K296" s="220"/>
      <c r="L296" s="220"/>
      <c r="M296" s="220"/>
      <c r="N296" s="220"/>
      <c r="O296" s="220"/>
      <c r="P296" s="221"/>
      <c r="Q296" s="966"/>
      <c r="R296" s="967"/>
      <c r="S296" s="967"/>
      <c r="T296" s="967"/>
      <c r="U296" s="967"/>
      <c r="V296" s="967"/>
      <c r="W296" s="967"/>
      <c r="X296" s="967"/>
      <c r="Y296" s="967"/>
      <c r="Z296" s="967"/>
      <c r="AA296" s="968"/>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6"/>
      <c r="B297" s="238"/>
      <c r="C297" s="237"/>
      <c r="D297" s="238"/>
      <c r="E297" s="237"/>
      <c r="F297" s="299"/>
      <c r="G297" s="219"/>
      <c r="H297" s="220"/>
      <c r="I297" s="220"/>
      <c r="J297" s="220"/>
      <c r="K297" s="220"/>
      <c r="L297" s="220"/>
      <c r="M297" s="220"/>
      <c r="N297" s="220"/>
      <c r="O297" s="220"/>
      <c r="P297" s="221"/>
      <c r="Q297" s="966"/>
      <c r="R297" s="967"/>
      <c r="S297" s="967"/>
      <c r="T297" s="967"/>
      <c r="U297" s="967"/>
      <c r="V297" s="967"/>
      <c r="W297" s="967"/>
      <c r="X297" s="967"/>
      <c r="Y297" s="967"/>
      <c r="Z297" s="967"/>
      <c r="AA297" s="968"/>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6"/>
      <c r="B298" s="238"/>
      <c r="C298" s="237"/>
      <c r="D298" s="238"/>
      <c r="E298" s="237"/>
      <c r="F298" s="299"/>
      <c r="G298" s="219"/>
      <c r="H298" s="220"/>
      <c r="I298" s="220"/>
      <c r="J298" s="220"/>
      <c r="K298" s="220"/>
      <c r="L298" s="220"/>
      <c r="M298" s="220"/>
      <c r="N298" s="220"/>
      <c r="O298" s="220"/>
      <c r="P298" s="221"/>
      <c r="Q298" s="966"/>
      <c r="R298" s="967"/>
      <c r="S298" s="967"/>
      <c r="T298" s="967"/>
      <c r="U298" s="967"/>
      <c r="V298" s="967"/>
      <c r="W298" s="967"/>
      <c r="X298" s="967"/>
      <c r="Y298" s="967"/>
      <c r="Z298" s="967"/>
      <c r="AA298" s="968"/>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6"/>
      <c r="B299" s="238"/>
      <c r="C299" s="237"/>
      <c r="D299" s="238"/>
      <c r="E299" s="237"/>
      <c r="F299" s="299"/>
      <c r="G299" s="222"/>
      <c r="H299" s="179"/>
      <c r="I299" s="179"/>
      <c r="J299" s="179"/>
      <c r="K299" s="179"/>
      <c r="L299" s="179"/>
      <c r="M299" s="179"/>
      <c r="N299" s="179"/>
      <c r="O299" s="179"/>
      <c r="P299" s="223"/>
      <c r="Q299" s="969"/>
      <c r="R299" s="970"/>
      <c r="S299" s="970"/>
      <c r="T299" s="970"/>
      <c r="U299" s="970"/>
      <c r="V299" s="970"/>
      <c r="W299" s="970"/>
      <c r="X299" s="970"/>
      <c r="Y299" s="970"/>
      <c r="Z299" s="970"/>
      <c r="AA299" s="971"/>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6"/>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6"/>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6"/>
      <c r="B302" s="238"/>
      <c r="C302" s="237"/>
      <c r="D302" s="238"/>
      <c r="E302" s="237"/>
      <c r="F302" s="299"/>
      <c r="G302" s="217"/>
      <c r="H302" s="176"/>
      <c r="I302" s="176"/>
      <c r="J302" s="176"/>
      <c r="K302" s="176"/>
      <c r="L302" s="176"/>
      <c r="M302" s="176"/>
      <c r="N302" s="176"/>
      <c r="O302" s="176"/>
      <c r="P302" s="218"/>
      <c r="Q302" s="963"/>
      <c r="R302" s="964"/>
      <c r="S302" s="964"/>
      <c r="T302" s="964"/>
      <c r="U302" s="964"/>
      <c r="V302" s="964"/>
      <c r="W302" s="964"/>
      <c r="X302" s="964"/>
      <c r="Y302" s="964"/>
      <c r="Z302" s="964"/>
      <c r="AA302" s="965"/>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6"/>
      <c r="B303" s="238"/>
      <c r="C303" s="237"/>
      <c r="D303" s="238"/>
      <c r="E303" s="237"/>
      <c r="F303" s="299"/>
      <c r="G303" s="219"/>
      <c r="H303" s="220"/>
      <c r="I303" s="220"/>
      <c r="J303" s="220"/>
      <c r="K303" s="220"/>
      <c r="L303" s="220"/>
      <c r="M303" s="220"/>
      <c r="N303" s="220"/>
      <c r="O303" s="220"/>
      <c r="P303" s="221"/>
      <c r="Q303" s="966"/>
      <c r="R303" s="967"/>
      <c r="S303" s="967"/>
      <c r="T303" s="967"/>
      <c r="U303" s="967"/>
      <c r="V303" s="967"/>
      <c r="W303" s="967"/>
      <c r="X303" s="967"/>
      <c r="Y303" s="967"/>
      <c r="Z303" s="967"/>
      <c r="AA303" s="968"/>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6"/>
      <c r="B304" s="238"/>
      <c r="C304" s="237"/>
      <c r="D304" s="238"/>
      <c r="E304" s="237"/>
      <c r="F304" s="299"/>
      <c r="G304" s="219"/>
      <c r="H304" s="220"/>
      <c r="I304" s="220"/>
      <c r="J304" s="220"/>
      <c r="K304" s="220"/>
      <c r="L304" s="220"/>
      <c r="M304" s="220"/>
      <c r="N304" s="220"/>
      <c r="O304" s="220"/>
      <c r="P304" s="221"/>
      <c r="Q304" s="966"/>
      <c r="R304" s="967"/>
      <c r="S304" s="967"/>
      <c r="T304" s="967"/>
      <c r="U304" s="967"/>
      <c r="V304" s="967"/>
      <c r="W304" s="967"/>
      <c r="X304" s="967"/>
      <c r="Y304" s="967"/>
      <c r="Z304" s="967"/>
      <c r="AA304" s="968"/>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6"/>
      <c r="B305" s="238"/>
      <c r="C305" s="237"/>
      <c r="D305" s="238"/>
      <c r="E305" s="237"/>
      <c r="F305" s="299"/>
      <c r="G305" s="219"/>
      <c r="H305" s="220"/>
      <c r="I305" s="220"/>
      <c r="J305" s="220"/>
      <c r="K305" s="220"/>
      <c r="L305" s="220"/>
      <c r="M305" s="220"/>
      <c r="N305" s="220"/>
      <c r="O305" s="220"/>
      <c r="P305" s="221"/>
      <c r="Q305" s="966"/>
      <c r="R305" s="967"/>
      <c r="S305" s="967"/>
      <c r="T305" s="967"/>
      <c r="U305" s="967"/>
      <c r="V305" s="967"/>
      <c r="W305" s="967"/>
      <c r="X305" s="967"/>
      <c r="Y305" s="967"/>
      <c r="Z305" s="967"/>
      <c r="AA305" s="968"/>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6"/>
      <c r="B306" s="238"/>
      <c r="C306" s="237"/>
      <c r="D306" s="238"/>
      <c r="E306" s="300"/>
      <c r="F306" s="301"/>
      <c r="G306" s="222"/>
      <c r="H306" s="179"/>
      <c r="I306" s="179"/>
      <c r="J306" s="179"/>
      <c r="K306" s="179"/>
      <c r="L306" s="179"/>
      <c r="M306" s="179"/>
      <c r="N306" s="179"/>
      <c r="O306" s="179"/>
      <c r="P306" s="223"/>
      <c r="Q306" s="969"/>
      <c r="R306" s="970"/>
      <c r="S306" s="970"/>
      <c r="T306" s="970"/>
      <c r="U306" s="970"/>
      <c r="V306" s="970"/>
      <c r="W306" s="970"/>
      <c r="X306" s="970"/>
      <c r="Y306" s="970"/>
      <c r="Z306" s="970"/>
      <c r="AA306" s="971"/>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6"/>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6"/>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6"/>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6"/>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6"/>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6"/>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6"/>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6"/>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6"/>
      <c r="AY314">
        <f t="shared" ref="AY314:AY315" si="43">$AY$312</f>
        <v>0</v>
      </c>
    </row>
    <row r="315" spans="1:51" ht="39.75" hidden="1" customHeight="1" x14ac:dyDescent="0.15">
      <c r="A315" s="976"/>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7"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6"/>
      <c r="AY315">
        <f t="shared" si="43"/>
        <v>0</v>
      </c>
    </row>
    <row r="316" spans="1:51" ht="18.75" hidden="1" customHeight="1" x14ac:dyDescent="0.15">
      <c r="A316" s="976"/>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6"/>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6"/>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6"/>
      <c r="AY318">
        <f t="shared" ref="AY318:AY319" si="44">$AY$316</f>
        <v>0</v>
      </c>
    </row>
    <row r="319" spans="1:51" ht="39.75" hidden="1" customHeight="1" x14ac:dyDescent="0.15">
      <c r="A319" s="976"/>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7"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6"/>
      <c r="AY319">
        <f t="shared" si="44"/>
        <v>0</v>
      </c>
    </row>
    <row r="320" spans="1:51" ht="18.75" hidden="1" customHeight="1" x14ac:dyDescent="0.15">
      <c r="A320" s="976"/>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6"/>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6"/>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6"/>
      <c r="AY322">
        <f t="shared" ref="AY322:AY323" si="45">$AY$320</f>
        <v>0</v>
      </c>
    </row>
    <row r="323" spans="1:51" ht="39.75" hidden="1" customHeight="1" x14ac:dyDescent="0.15">
      <c r="A323" s="976"/>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7"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6"/>
      <c r="AY323">
        <f t="shared" si="45"/>
        <v>0</v>
      </c>
    </row>
    <row r="324" spans="1:51" ht="18.75" hidden="1" customHeight="1" x14ac:dyDescent="0.15">
      <c r="A324" s="976"/>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6"/>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6"/>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6"/>
      <c r="AY326">
        <f t="shared" ref="AY326:AY327" si="46">$AY$324</f>
        <v>0</v>
      </c>
    </row>
    <row r="327" spans="1:51" ht="39.75" hidden="1" customHeight="1" x14ac:dyDescent="0.15">
      <c r="A327" s="976"/>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7"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6"/>
      <c r="AY327">
        <f t="shared" si="46"/>
        <v>0</v>
      </c>
    </row>
    <row r="328" spans="1:51" ht="18.75" hidden="1" customHeight="1" x14ac:dyDescent="0.15">
      <c r="A328" s="976"/>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6"/>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6"/>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6"/>
      <c r="AY330">
        <f t="shared" ref="AY330:AY331" si="47">$AY$328</f>
        <v>0</v>
      </c>
    </row>
    <row r="331" spans="1:51" ht="39.75" hidden="1" customHeight="1" x14ac:dyDescent="0.15">
      <c r="A331" s="976"/>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7"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6"/>
      <c r="AY331">
        <f t="shared" si="47"/>
        <v>0</v>
      </c>
    </row>
    <row r="332" spans="1:51" ht="22.5" hidden="1" customHeight="1" x14ac:dyDescent="0.15">
      <c r="A332" s="976"/>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6"/>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6"/>
      <c r="B334" s="238"/>
      <c r="C334" s="237"/>
      <c r="D334" s="238"/>
      <c r="E334" s="237"/>
      <c r="F334" s="299"/>
      <c r="G334" s="217"/>
      <c r="H334" s="176"/>
      <c r="I334" s="176"/>
      <c r="J334" s="176"/>
      <c r="K334" s="176"/>
      <c r="L334" s="176"/>
      <c r="M334" s="176"/>
      <c r="N334" s="176"/>
      <c r="O334" s="176"/>
      <c r="P334" s="218"/>
      <c r="Q334" s="963"/>
      <c r="R334" s="964"/>
      <c r="S334" s="964"/>
      <c r="T334" s="964"/>
      <c r="U334" s="964"/>
      <c r="V334" s="964"/>
      <c r="W334" s="964"/>
      <c r="X334" s="964"/>
      <c r="Y334" s="964"/>
      <c r="Z334" s="964"/>
      <c r="AA334" s="965"/>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6"/>
      <c r="B335" s="238"/>
      <c r="C335" s="237"/>
      <c r="D335" s="238"/>
      <c r="E335" s="237"/>
      <c r="F335" s="299"/>
      <c r="G335" s="219"/>
      <c r="H335" s="220"/>
      <c r="I335" s="220"/>
      <c r="J335" s="220"/>
      <c r="K335" s="220"/>
      <c r="L335" s="220"/>
      <c r="M335" s="220"/>
      <c r="N335" s="220"/>
      <c r="O335" s="220"/>
      <c r="P335" s="221"/>
      <c r="Q335" s="966"/>
      <c r="R335" s="967"/>
      <c r="S335" s="967"/>
      <c r="T335" s="967"/>
      <c r="U335" s="967"/>
      <c r="V335" s="967"/>
      <c r="W335" s="967"/>
      <c r="X335" s="967"/>
      <c r="Y335" s="967"/>
      <c r="Z335" s="967"/>
      <c r="AA335" s="968"/>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6"/>
      <c r="B336" s="238"/>
      <c r="C336" s="237"/>
      <c r="D336" s="238"/>
      <c r="E336" s="237"/>
      <c r="F336" s="299"/>
      <c r="G336" s="219"/>
      <c r="H336" s="220"/>
      <c r="I336" s="220"/>
      <c r="J336" s="220"/>
      <c r="K336" s="220"/>
      <c r="L336" s="220"/>
      <c r="M336" s="220"/>
      <c r="N336" s="220"/>
      <c r="O336" s="220"/>
      <c r="P336" s="221"/>
      <c r="Q336" s="966"/>
      <c r="R336" s="967"/>
      <c r="S336" s="967"/>
      <c r="T336" s="967"/>
      <c r="U336" s="967"/>
      <c r="V336" s="967"/>
      <c r="W336" s="967"/>
      <c r="X336" s="967"/>
      <c r="Y336" s="967"/>
      <c r="Z336" s="967"/>
      <c r="AA336" s="968"/>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6"/>
      <c r="B337" s="238"/>
      <c r="C337" s="237"/>
      <c r="D337" s="238"/>
      <c r="E337" s="237"/>
      <c r="F337" s="299"/>
      <c r="G337" s="219"/>
      <c r="H337" s="220"/>
      <c r="I337" s="220"/>
      <c r="J337" s="220"/>
      <c r="K337" s="220"/>
      <c r="L337" s="220"/>
      <c r="M337" s="220"/>
      <c r="N337" s="220"/>
      <c r="O337" s="220"/>
      <c r="P337" s="221"/>
      <c r="Q337" s="966"/>
      <c r="R337" s="967"/>
      <c r="S337" s="967"/>
      <c r="T337" s="967"/>
      <c r="U337" s="967"/>
      <c r="V337" s="967"/>
      <c r="W337" s="967"/>
      <c r="X337" s="967"/>
      <c r="Y337" s="967"/>
      <c r="Z337" s="967"/>
      <c r="AA337" s="968"/>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6"/>
      <c r="B338" s="238"/>
      <c r="C338" s="237"/>
      <c r="D338" s="238"/>
      <c r="E338" s="237"/>
      <c r="F338" s="299"/>
      <c r="G338" s="222"/>
      <c r="H338" s="179"/>
      <c r="I338" s="179"/>
      <c r="J338" s="179"/>
      <c r="K338" s="179"/>
      <c r="L338" s="179"/>
      <c r="M338" s="179"/>
      <c r="N338" s="179"/>
      <c r="O338" s="179"/>
      <c r="P338" s="223"/>
      <c r="Q338" s="969"/>
      <c r="R338" s="970"/>
      <c r="S338" s="970"/>
      <c r="T338" s="970"/>
      <c r="U338" s="970"/>
      <c r="V338" s="970"/>
      <c r="W338" s="970"/>
      <c r="X338" s="970"/>
      <c r="Y338" s="970"/>
      <c r="Z338" s="970"/>
      <c r="AA338" s="971"/>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6"/>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6"/>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6"/>
      <c r="B341" s="238"/>
      <c r="C341" s="237"/>
      <c r="D341" s="238"/>
      <c r="E341" s="237"/>
      <c r="F341" s="299"/>
      <c r="G341" s="217"/>
      <c r="H341" s="176"/>
      <c r="I341" s="176"/>
      <c r="J341" s="176"/>
      <c r="K341" s="176"/>
      <c r="L341" s="176"/>
      <c r="M341" s="176"/>
      <c r="N341" s="176"/>
      <c r="O341" s="176"/>
      <c r="P341" s="218"/>
      <c r="Q341" s="963"/>
      <c r="R341" s="964"/>
      <c r="S341" s="964"/>
      <c r="T341" s="964"/>
      <c r="U341" s="964"/>
      <c r="V341" s="964"/>
      <c r="W341" s="964"/>
      <c r="X341" s="964"/>
      <c r="Y341" s="964"/>
      <c r="Z341" s="964"/>
      <c r="AA341" s="965"/>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6"/>
      <c r="B342" s="238"/>
      <c r="C342" s="237"/>
      <c r="D342" s="238"/>
      <c r="E342" s="237"/>
      <c r="F342" s="299"/>
      <c r="G342" s="219"/>
      <c r="H342" s="220"/>
      <c r="I342" s="220"/>
      <c r="J342" s="220"/>
      <c r="K342" s="220"/>
      <c r="L342" s="220"/>
      <c r="M342" s="220"/>
      <c r="N342" s="220"/>
      <c r="O342" s="220"/>
      <c r="P342" s="221"/>
      <c r="Q342" s="966"/>
      <c r="R342" s="967"/>
      <c r="S342" s="967"/>
      <c r="T342" s="967"/>
      <c r="U342" s="967"/>
      <c r="V342" s="967"/>
      <c r="W342" s="967"/>
      <c r="X342" s="967"/>
      <c r="Y342" s="967"/>
      <c r="Z342" s="967"/>
      <c r="AA342" s="968"/>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6"/>
      <c r="B343" s="238"/>
      <c r="C343" s="237"/>
      <c r="D343" s="238"/>
      <c r="E343" s="237"/>
      <c r="F343" s="299"/>
      <c r="G343" s="219"/>
      <c r="H343" s="220"/>
      <c r="I343" s="220"/>
      <c r="J343" s="220"/>
      <c r="K343" s="220"/>
      <c r="L343" s="220"/>
      <c r="M343" s="220"/>
      <c r="N343" s="220"/>
      <c r="O343" s="220"/>
      <c r="P343" s="221"/>
      <c r="Q343" s="966"/>
      <c r="R343" s="967"/>
      <c r="S343" s="967"/>
      <c r="T343" s="967"/>
      <c r="U343" s="967"/>
      <c r="V343" s="967"/>
      <c r="W343" s="967"/>
      <c r="X343" s="967"/>
      <c r="Y343" s="967"/>
      <c r="Z343" s="967"/>
      <c r="AA343" s="968"/>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6"/>
      <c r="B344" s="238"/>
      <c r="C344" s="237"/>
      <c r="D344" s="238"/>
      <c r="E344" s="237"/>
      <c r="F344" s="299"/>
      <c r="G344" s="219"/>
      <c r="H344" s="220"/>
      <c r="I344" s="220"/>
      <c r="J344" s="220"/>
      <c r="K344" s="220"/>
      <c r="L344" s="220"/>
      <c r="M344" s="220"/>
      <c r="N344" s="220"/>
      <c r="O344" s="220"/>
      <c r="P344" s="221"/>
      <c r="Q344" s="966"/>
      <c r="R344" s="967"/>
      <c r="S344" s="967"/>
      <c r="T344" s="967"/>
      <c r="U344" s="967"/>
      <c r="V344" s="967"/>
      <c r="W344" s="967"/>
      <c r="X344" s="967"/>
      <c r="Y344" s="967"/>
      <c r="Z344" s="967"/>
      <c r="AA344" s="968"/>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6"/>
      <c r="B345" s="238"/>
      <c r="C345" s="237"/>
      <c r="D345" s="238"/>
      <c r="E345" s="237"/>
      <c r="F345" s="299"/>
      <c r="G345" s="222"/>
      <c r="H345" s="179"/>
      <c r="I345" s="179"/>
      <c r="J345" s="179"/>
      <c r="K345" s="179"/>
      <c r="L345" s="179"/>
      <c r="M345" s="179"/>
      <c r="N345" s="179"/>
      <c r="O345" s="179"/>
      <c r="P345" s="223"/>
      <c r="Q345" s="969"/>
      <c r="R345" s="970"/>
      <c r="S345" s="970"/>
      <c r="T345" s="970"/>
      <c r="U345" s="970"/>
      <c r="V345" s="970"/>
      <c r="W345" s="970"/>
      <c r="X345" s="970"/>
      <c r="Y345" s="970"/>
      <c r="Z345" s="970"/>
      <c r="AA345" s="971"/>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6"/>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6"/>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6"/>
      <c r="B348" s="238"/>
      <c r="C348" s="237"/>
      <c r="D348" s="238"/>
      <c r="E348" s="237"/>
      <c r="F348" s="299"/>
      <c r="G348" s="217"/>
      <c r="H348" s="176"/>
      <c r="I348" s="176"/>
      <c r="J348" s="176"/>
      <c r="K348" s="176"/>
      <c r="L348" s="176"/>
      <c r="M348" s="176"/>
      <c r="N348" s="176"/>
      <c r="O348" s="176"/>
      <c r="P348" s="218"/>
      <c r="Q348" s="963"/>
      <c r="R348" s="964"/>
      <c r="S348" s="964"/>
      <c r="T348" s="964"/>
      <c r="U348" s="964"/>
      <c r="V348" s="964"/>
      <c r="W348" s="964"/>
      <c r="X348" s="964"/>
      <c r="Y348" s="964"/>
      <c r="Z348" s="964"/>
      <c r="AA348" s="965"/>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6"/>
      <c r="B349" s="238"/>
      <c r="C349" s="237"/>
      <c r="D349" s="238"/>
      <c r="E349" s="237"/>
      <c r="F349" s="299"/>
      <c r="G349" s="219"/>
      <c r="H349" s="220"/>
      <c r="I349" s="220"/>
      <c r="J349" s="220"/>
      <c r="K349" s="220"/>
      <c r="L349" s="220"/>
      <c r="M349" s="220"/>
      <c r="N349" s="220"/>
      <c r="O349" s="220"/>
      <c r="P349" s="221"/>
      <c r="Q349" s="966"/>
      <c r="R349" s="967"/>
      <c r="S349" s="967"/>
      <c r="T349" s="967"/>
      <c r="U349" s="967"/>
      <c r="V349" s="967"/>
      <c r="W349" s="967"/>
      <c r="X349" s="967"/>
      <c r="Y349" s="967"/>
      <c r="Z349" s="967"/>
      <c r="AA349" s="968"/>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6"/>
      <c r="B350" s="238"/>
      <c r="C350" s="237"/>
      <c r="D350" s="238"/>
      <c r="E350" s="237"/>
      <c r="F350" s="299"/>
      <c r="G350" s="219"/>
      <c r="H350" s="220"/>
      <c r="I350" s="220"/>
      <c r="J350" s="220"/>
      <c r="K350" s="220"/>
      <c r="L350" s="220"/>
      <c r="M350" s="220"/>
      <c r="N350" s="220"/>
      <c r="O350" s="220"/>
      <c r="P350" s="221"/>
      <c r="Q350" s="966"/>
      <c r="R350" s="967"/>
      <c r="S350" s="967"/>
      <c r="T350" s="967"/>
      <c r="U350" s="967"/>
      <c r="V350" s="967"/>
      <c r="W350" s="967"/>
      <c r="X350" s="967"/>
      <c r="Y350" s="967"/>
      <c r="Z350" s="967"/>
      <c r="AA350" s="968"/>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6"/>
      <c r="B351" s="238"/>
      <c r="C351" s="237"/>
      <c r="D351" s="238"/>
      <c r="E351" s="237"/>
      <c r="F351" s="299"/>
      <c r="G351" s="219"/>
      <c r="H351" s="220"/>
      <c r="I351" s="220"/>
      <c r="J351" s="220"/>
      <c r="K351" s="220"/>
      <c r="L351" s="220"/>
      <c r="M351" s="220"/>
      <c r="N351" s="220"/>
      <c r="O351" s="220"/>
      <c r="P351" s="221"/>
      <c r="Q351" s="966"/>
      <c r="R351" s="967"/>
      <c r="S351" s="967"/>
      <c r="T351" s="967"/>
      <c r="U351" s="967"/>
      <c r="V351" s="967"/>
      <c r="W351" s="967"/>
      <c r="X351" s="967"/>
      <c r="Y351" s="967"/>
      <c r="Z351" s="967"/>
      <c r="AA351" s="968"/>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6"/>
      <c r="B352" s="238"/>
      <c r="C352" s="237"/>
      <c r="D352" s="238"/>
      <c r="E352" s="237"/>
      <c r="F352" s="299"/>
      <c r="G352" s="222"/>
      <c r="H352" s="179"/>
      <c r="I352" s="179"/>
      <c r="J352" s="179"/>
      <c r="K352" s="179"/>
      <c r="L352" s="179"/>
      <c r="M352" s="179"/>
      <c r="N352" s="179"/>
      <c r="O352" s="179"/>
      <c r="P352" s="223"/>
      <c r="Q352" s="969"/>
      <c r="R352" s="970"/>
      <c r="S352" s="970"/>
      <c r="T352" s="970"/>
      <c r="U352" s="970"/>
      <c r="V352" s="970"/>
      <c r="W352" s="970"/>
      <c r="X352" s="970"/>
      <c r="Y352" s="970"/>
      <c r="Z352" s="970"/>
      <c r="AA352" s="971"/>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6"/>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6"/>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6"/>
      <c r="B355" s="238"/>
      <c r="C355" s="237"/>
      <c r="D355" s="238"/>
      <c r="E355" s="237"/>
      <c r="F355" s="299"/>
      <c r="G355" s="217"/>
      <c r="H355" s="176"/>
      <c r="I355" s="176"/>
      <c r="J355" s="176"/>
      <c r="K355" s="176"/>
      <c r="L355" s="176"/>
      <c r="M355" s="176"/>
      <c r="N355" s="176"/>
      <c r="O355" s="176"/>
      <c r="P355" s="218"/>
      <c r="Q355" s="963"/>
      <c r="R355" s="964"/>
      <c r="S355" s="964"/>
      <c r="T355" s="964"/>
      <c r="U355" s="964"/>
      <c r="V355" s="964"/>
      <c r="W355" s="964"/>
      <c r="X355" s="964"/>
      <c r="Y355" s="964"/>
      <c r="Z355" s="964"/>
      <c r="AA355" s="965"/>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6"/>
      <c r="B356" s="238"/>
      <c r="C356" s="237"/>
      <c r="D356" s="238"/>
      <c r="E356" s="237"/>
      <c r="F356" s="299"/>
      <c r="G356" s="219"/>
      <c r="H356" s="220"/>
      <c r="I356" s="220"/>
      <c r="J356" s="220"/>
      <c r="K356" s="220"/>
      <c r="L356" s="220"/>
      <c r="M356" s="220"/>
      <c r="N356" s="220"/>
      <c r="O356" s="220"/>
      <c r="P356" s="221"/>
      <c r="Q356" s="966"/>
      <c r="R356" s="967"/>
      <c r="S356" s="967"/>
      <c r="T356" s="967"/>
      <c r="U356" s="967"/>
      <c r="V356" s="967"/>
      <c r="W356" s="967"/>
      <c r="X356" s="967"/>
      <c r="Y356" s="967"/>
      <c r="Z356" s="967"/>
      <c r="AA356" s="968"/>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6"/>
      <c r="B357" s="238"/>
      <c r="C357" s="237"/>
      <c r="D357" s="238"/>
      <c r="E357" s="237"/>
      <c r="F357" s="299"/>
      <c r="G357" s="219"/>
      <c r="H357" s="220"/>
      <c r="I357" s="220"/>
      <c r="J357" s="220"/>
      <c r="K357" s="220"/>
      <c r="L357" s="220"/>
      <c r="M357" s="220"/>
      <c r="N357" s="220"/>
      <c r="O357" s="220"/>
      <c r="P357" s="221"/>
      <c r="Q357" s="966"/>
      <c r="R357" s="967"/>
      <c r="S357" s="967"/>
      <c r="T357" s="967"/>
      <c r="U357" s="967"/>
      <c r="V357" s="967"/>
      <c r="W357" s="967"/>
      <c r="X357" s="967"/>
      <c r="Y357" s="967"/>
      <c r="Z357" s="967"/>
      <c r="AA357" s="968"/>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6"/>
      <c r="B358" s="238"/>
      <c r="C358" s="237"/>
      <c r="D358" s="238"/>
      <c r="E358" s="237"/>
      <c r="F358" s="299"/>
      <c r="G358" s="219"/>
      <c r="H358" s="220"/>
      <c r="I358" s="220"/>
      <c r="J358" s="220"/>
      <c r="K358" s="220"/>
      <c r="L358" s="220"/>
      <c r="M358" s="220"/>
      <c r="N358" s="220"/>
      <c r="O358" s="220"/>
      <c r="P358" s="221"/>
      <c r="Q358" s="966"/>
      <c r="R358" s="967"/>
      <c r="S358" s="967"/>
      <c r="T358" s="967"/>
      <c r="U358" s="967"/>
      <c r="V358" s="967"/>
      <c r="W358" s="967"/>
      <c r="X358" s="967"/>
      <c r="Y358" s="967"/>
      <c r="Z358" s="967"/>
      <c r="AA358" s="968"/>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6"/>
      <c r="B359" s="238"/>
      <c r="C359" s="237"/>
      <c r="D359" s="238"/>
      <c r="E359" s="237"/>
      <c r="F359" s="299"/>
      <c r="G359" s="222"/>
      <c r="H359" s="179"/>
      <c r="I359" s="179"/>
      <c r="J359" s="179"/>
      <c r="K359" s="179"/>
      <c r="L359" s="179"/>
      <c r="M359" s="179"/>
      <c r="N359" s="179"/>
      <c r="O359" s="179"/>
      <c r="P359" s="223"/>
      <c r="Q359" s="969"/>
      <c r="R359" s="970"/>
      <c r="S359" s="970"/>
      <c r="T359" s="970"/>
      <c r="U359" s="970"/>
      <c r="V359" s="970"/>
      <c r="W359" s="970"/>
      <c r="X359" s="970"/>
      <c r="Y359" s="970"/>
      <c r="Z359" s="970"/>
      <c r="AA359" s="971"/>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6"/>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6"/>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6"/>
      <c r="B362" s="238"/>
      <c r="C362" s="237"/>
      <c r="D362" s="238"/>
      <c r="E362" s="237"/>
      <c r="F362" s="299"/>
      <c r="G362" s="217"/>
      <c r="H362" s="176"/>
      <c r="I362" s="176"/>
      <c r="J362" s="176"/>
      <c r="K362" s="176"/>
      <c r="L362" s="176"/>
      <c r="M362" s="176"/>
      <c r="N362" s="176"/>
      <c r="O362" s="176"/>
      <c r="P362" s="218"/>
      <c r="Q362" s="963"/>
      <c r="R362" s="964"/>
      <c r="S362" s="964"/>
      <c r="T362" s="964"/>
      <c r="U362" s="964"/>
      <c r="V362" s="964"/>
      <c r="W362" s="964"/>
      <c r="X362" s="964"/>
      <c r="Y362" s="964"/>
      <c r="Z362" s="964"/>
      <c r="AA362" s="965"/>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6"/>
      <c r="B363" s="238"/>
      <c r="C363" s="237"/>
      <c r="D363" s="238"/>
      <c r="E363" s="237"/>
      <c r="F363" s="299"/>
      <c r="G363" s="219"/>
      <c r="H363" s="220"/>
      <c r="I363" s="220"/>
      <c r="J363" s="220"/>
      <c r="K363" s="220"/>
      <c r="L363" s="220"/>
      <c r="M363" s="220"/>
      <c r="N363" s="220"/>
      <c r="O363" s="220"/>
      <c r="P363" s="221"/>
      <c r="Q363" s="966"/>
      <c r="R363" s="967"/>
      <c r="S363" s="967"/>
      <c r="T363" s="967"/>
      <c r="U363" s="967"/>
      <c r="V363" s="967"/>
      <c r="W363" s="967"/>
      <c r="X363" s="967"/>
      <c r="Y363" s="967"/>
      <c r="Z363" s="967"/>
      <c r="AA363" s="968"/>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6"/>
      <c r="B364" s="238"/>
      <c r="C364" s="237"/>
      <c r="D364" s="238"/>
      <c r="E364" s="237"/>
      <c r="F364" s="299"/>
      <c r="G364" s="219"/>
      <c r="H364" s="220"/>
      <c r="I364" s="220"/>
      <c r="J364" s="220"/>
      <c r="K364" s="220"/>
      <c r="L364" s="220"/>
      <c r="M364" s="220"/>
      <c r="N364" s="220"/>
      <c r="O364" s="220"/>
      <c r="P364" s="221"/>
      <c r="Q364" s="966"/>
      <c r="R364" s="967"/>
      <c r="S364" s="967"/>
      <c r="T364" s="967"/>
      <c r="U364" s="967"/>
      <c r="V364" s="967"/>
      <c r="W364" s="967"/>
      <c r="X364" s="967"/>
      <c r="Y364" s="967"/>
      <c r="Z364" s="967"/>
      <c r="AA364" s="968"/>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6"/>
      <c r="B365" s="238"/>
      <c r="C365" s="237"/>
      <c r="D365" s="238"/>
      <c r="E365" s="237"/>
      <c r="F365" s="299"/>
      <c r="G365" s="219"/>
      <c r="H365" s="220"/>
      <c r="I365" s="220"/>
      <c r="J365" s="220"/>
      <c r="K365" s="220"/>
      <c r="L365" s="220"/>
      <c r="M365" s="220"/>
      <c r="N365" s="220"/>
      <c r="O365" s="220"/>
      <c r="P365" s="221"/>
      <c r="Q365" s="966"/>
      <c r="R365" s="967"/>
      <c r="S365" s="967"/>
      <c r="T365" s="967"/>
      <c r="U365" s="967"/>
      <c r="V365" s="967"/>
      <c r="W365" s="967"/>
      <c r="X365" s="967"/>
      <c r="Y365" s="967"/>
      <c r="Z365" s="967"/>
      <c r="AA365" s="968"/>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6"/>
      <c r="B366" s="238"/>
      <c r="C366" s="237"/>
      <c r="D366" s="238"/>
      <c r="E366" s="300"/>
      <c r="F366" s="301"/>
      <c r="G366" s="222"/>
      <c r="H366" s="179"/>
      <c r="I366" s="179"/>
      <c r="J366" s="179"/>
      <c r="K366" s="179"/>
      <c r="L366" s="179"/>
      <c r="M366" s="179"/>
      <c r="N366" s="179"/>
      <c r="O366" s="179"/>
      <c r="P366" s="223"/>
      <c r="Q366" s="969"/>
      <c r="R366" s="970"/>
      <c r="S366" s="970"/>
      <c r="T366" s="970"/>
      <c r="U366" s="970"/>
      <c r="V366" s="970"/>
      <c r="W366" s="970"/>
      <c r="X366" s="970"/>
      <c r="Y366" s="970"/>
      <c r="Z366" s="970"/>
      <c r="AA366" s="971"/>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6"/>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6"/>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6"/>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6"/>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6"/>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6"/>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6"/>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6"/>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6"/>
      <c r="AY374">
        <f t="shared" ref="AY374:AY375" si="53">$AY$372</f>
        <v>0</v>
      </c>
    </row>
    <row r="375" spans="1:51" ht="39.75" hidden="1" customHeight="1" x14ac:dyDescent="0.15">
      <c r="A375" s="976"/>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7"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6"/>
      <c r="AY375">
        <f t="shared" si="53"/>
        <v>0</v>
      </c>
    </row>
    <row r="376" spans="1:51" ht="18.75" hidden="1" customHeight="1" x14ac:dyDescent="0.15">
      <c r="A376" s="976"/>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6"/>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6"/>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6"/>
      <c r="AY378">
        <f t="shared" ref="AY378:AY379" si="54">$AY$376</f>
        <v>0</v>
      </c>
    </row>
    <row r="379" spans="1:51" ht="39.75" hidden="1" customHeight="1" x14ac:dyDescent="0.15">
      <c r="A379" s="976"/>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7"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6"/>
      <c r="AY379">
        <f t="shared" si="54"/>
        <v>0</v>
      </c>
    </row>
    <row r="380" spans="1:51" ht="18.75" hidden="1" customHeight="1" x14ac:dyDescent="0.15">
      <c r="A380" s="976"/>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6"/>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6"/>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6"/>
      <c r="AY382">
        <f t="shared" ref="AY382:AY383" si="55">$AY$380</f>
        <v>0</v>
      </c>
    </row>
    <row r="383" spans="1:51" ht="39.75" hidden="1" customHeight="1" x14ac:dyDescent="0.15">
      <c r="A383" s="976"/>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7"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6"/>
      <c r="AY383">
        <f t="shared" si="55"/>
        <v>0</v>
      </c>
    </row>
    <row r="384" spans="1:51" ht="18.75" hidden="1" customHeight="1" x14ac:dyDescent="0.15">
      <c r="A384" s="976"/>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6"/>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6"/>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6"/>
      <c r="AY386">
        <f t="shared" ref="AY386:AY387" si="56">$AY$384</f>
        <v>0</v>
      </c>
    </row>
    <row r="387" spans="1:51" ht="39.75" hidden="1" customHeight="1" x14ac:dyDescent="0.15">
      <c r="A387" s="976"/>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7"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6"/>
      <c r="AY387">
        <f t="shared" si="56"/>
        <v>0</v>
      </c>
    </row>
    <row r="388" spans="1:51" ht="18.75" hidden="1" customHeight="1" x14ac:dyDescent="0.15">
      <c r="A388" s="976"/>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6"/>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6"/>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6"/>
      <c r="AY390">
        <f t="shared" ref="AY390:AY391" si="57">$AY$388</f>
        <v>0</v>
      </c>
    </row>
    <row r="391" spans="1:51" ht="39.75" hidden="1" customHeight="1" x14ac:dyDescent="0.15">
      <c r="A391" s="976"/>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7"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6"/>
      <c r="AY391">
        <f t="shared" si="57"/>
        <v>0</v>
      </c>
    </row>
    <row r="392" spans="1:51" ht="22.5" hidden="1" customHeight="1" x14ac:dyDescent="0.15">
      <c r="A392" s="976"/>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6"/>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6"/>
      <c r="B394" s="238"/>
      <c r="C394" s="237"/>
      <c r="D394" s="238"/>
      <c r="E394" s="237"/>
      <c r="F394" s="299"/>
      <c r="G394" s="217"/>
      <c r="H394" s="176"/>
      <c r="I394" s="176"/>
      <c r="J394" s="176"/>
      <c r="K394" s="176"/>
      <c r="L394" s="176"/>
      <c r="M394" s="176"/>
      <c r="N394" s="176"/>
      <c r="O394" s="176"/>
      <c r="P394" s="218"/>
      <c r="Q394" s="963"/>
      <c r="R394" s="964"/>
      <c r="S394" s="964"/>
      <c r="T394" s="964"/>
      <c r="U394" s="964"/>
      <c r="V394" s="964"/>
      <c r="W394" s="964"/>
      <c r="X394" s="964"/>
      <c r="Y394" s="964"/>
      <c r="Z394" s="964"/>
      <c r="AA394" s="965"/>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6"/>
      <c r="B395" s="238"/>
      <c r="C395" s="237"/>
      <c r="D395" s="238"/>
      <c r="E395" s="237"/>
      <c r="F395" s="299"/>
      <c r="G395" s="219"/>
      <c r="H395" s="220"/>
      <c r="I395" s="220"/>
      <c r="J395" s="220"/>
      <c r="K395" s="220"/>
      <c r="L395" s="220"/>
      <c r="M395" s="220"/>
      <c r="N395" s="220"/>
      <c r="O395" s="220"/>
      <c r="P395" s="221"/>
      <c r="Q395" s="966"/>
      <c r="R395" s="967"/>
      <c r="S395" s="967"/>
      <c r="T395" s="967"/>
      <c r="U395" s="967"/>
      <c r="V395" s="967"/>
      <c r="W395" s="967"/>
      <c r="X395" s="967"/>
      <c r="Y395" s="967"/>
      <c r="Z395" s="967"/>
      <c r="AA395" s="968"/>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6"/>
      <c r="B396" s="238"/>
      <c r="C396" s="237"/>
      <c r="D396" s="238"/>
      <c r="E396" s="237"/>
      <c r="F396" s="299"/>
      <c r="G396" s="219"/>
      <c r="H396" s="220"/>
      <c r="I396" s="220"/>
      <c r="J396" s="220"/>
      <c r="K396" s="220"/>
      <c r="L396" s="220"/>
      <c r="M396" s="220"/>
      <c r="N396" s="220"/>
      <c r="O396" s="220"/>
      <c r="P396" s="221"/>
      <c r="Q396" s="966"/>
      <c r="R396" s="967"/>
      <c r="S396" s="967"/>
      <c r="T396" s="967"/>
      <c r="U396" s="967"/>
      <c r="V396" s="967"/>
      <c r="W396" s="967"/>
      <c r="X396" s="967"/>
      <c r="Y396" s="967"/>
      <c r="Z396" s="967"/>
      <c r="AA396" s="968"/>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6"/>
      <c r="B397" s="238"/>
      <c r="C397" s="237"/>
      <c r="D397" s="238"/>
      <c r="E397" s="237"/>
      <c r="F397" s="299"/>
      <c r="G397" s="219"/>
      <c r="H397" s="220"/>
      <c r="I397" s="220"/>
      <c r="J397" s="220"/>
      <c r="K397" s="220"/>
      <c r="L397" s="220"/>
      <c r="M397" s="220"/>
      <c r="N397" s="220"/>
      <c r="O397" s="220"/>
      <c r="P397" s="221"/>
      <c r="Q397" s="966"/>
      <c r="R397" s="967"/>
      <c r="S397" s="967"/>
      <c r="T397" s="967"/>
      <c r="U397" s="967"/>
      <c r="V397" s="967"/>
      <c r="W397" s="967"/>
      <c r="X397" s="967"/>
      <c r="Y397" s="967"/>
      <c r="Z397" s="967"/>
      <c r="AA397" s="968"/>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6"/>
      <c r="B398" s="238"/>
      <c r="C398" s="237"/>
      <c r="D398" s="238"/>
      <c r="E398" s="237"/>
      <c r="F398" s="299"/>
      <c r="G398" s="222"/>
      <c r="H398" s="179"/>
      <c r="I398" s="179"/>
      <c r="J398" s="179"/>
      <c r="K398" s="179"/>
      <c r="L398" s="179"/>
      <c r="M398" s="179"/>
      <c r="N398" s="179"/>
      <c r="O398" s="179"/>
      <c r="P398" s="223"/>
      <c r="Q398" s="969"/>
      <c r="R398" s="970"/>
      <c r="S398" s="970"/>
      <c r="T398" s="970"/>
      <c r="U398" s="970"/>
      <c r="V398" s="970"/>
      <c r="W398" s="970"/>
      <c r="X398" s="970"/>
      <c r="Y398" s="970"/>
      <c r="Z398" s="970"/>
      <c r="AA398" s="971"/>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6"/>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6"/>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6"/>
      <c r="B401" s="238"/>
      <c r="C401" s="237"/>
      <c r="D401" s="238"/>
      <c r="E401" s="237"/>
      <c r="F401" s="299"/>
      <c r="G401" s="217"/>
      <c r="H401" s="176"/>
      <c r="I401" s="176"/>
      <c r="J401" s="176"/>
      <c r="K401" s="176"/>
      <c r="L401" s="176"/>
      <c r="M401" s="176"/>
      <c r="N401" s="176"/>
      <c r="O401" s="176"/>
      <c r="P401" s="218"/>
      <c r="Q401" s="963"/>
      <c r="R401" s="964"/>
      <c r="S401" s="964"/>
      <c r="T401" s="964"/>
      <c r="U401" s="964"/>
      <c r="V401" s="964"/>
      <c r="W401" s="964"/>
      <c r="X401" s="964"/>
      <c r="Y401" s="964"/>
      <c r="Z401" s="964"/>
      <c r="AA401" s="965"/>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6"/>
      <c r="B402" s="238"/>
      <c r="C402" s="237"/>
      <c r="D402" s="238"/>
      <c r="E402" s="237"/>
      <c r="F402" s="299"/>
      <c r="G402" s="219"/>
      <c r="H402" s="220"/>
      <c r="I402" s="220"/>
      <c r="J402" s="220"/>
      <c r="K402" s="220"/>
      <c r="L402" s="220"/>
      <c r="M402" s="220"/>
      <c r="N402" s="220"/>
      <c r="O402" s="220"/>
      <c r="P402" s="221"/>
      <c r="Q402" s="966"/>
      <c r="R402" s="967"/>
      <c r="S402" s="967"/>
      <c r="T402" s="967"/>
      <c r="U402" s="967"/>
      <c r="V402" s="967"/>
      <c r="W402" s="967"/>
      <c r="X402" s="967"/>
      <c r="Y402" s="967"/>
      <c r="Z402" s="967"/>
      <c r="AA402" s="968"/>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6"/>
      <c r="B403" s="238"/>
      <c r="C403" s="237"/>
      <c r="D403" s="238"/>
      <c r="E403" s="237"/>
      <c r="F403" s="299"/>
      <c r="G403" s="219"/>
      <c r="H403" s="220"/>
      <c r="I403" s="220"/>
      <c r="J403" s="220"/>
      <c r="K403" s="220"/>
      <c r="L403" s="220"/>
      <c r="M403" s="220"/>
      <c r="N403" s="220"/>
      <c r="O403" s="220"/>
      <c r="P403" s="221"/>
      <c r="Q403" s="966"/>
      <c r="R403" s="967"/>
      <c r="S403" s="967"/>
      <c r="T403" s="967"/>
      <c r="U403" s="967"/>
      <c r="V403" s="967"/>
      <c r="W403" s="967"/>
      <c r="X403" s="967"/>
      <c r="Y403" s="967"/>
      <c r="Z403" s="967"/>
      <c r="AA403" s="968"/>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6"/>
      <c r="B404" s="238"/>
      <c r="C404" s="237"/>
      <c r="D404" s="238"/>
      <c r="E404" s="237"/>
      <c r="F404" s="299"/>
      <c r="G404" s="219"/>
      <c r="H404" s="220"/>
      <c r="I404" s="220"/>
      <c r="J404" s="220"/>
      <c r="K404" s="220"/>
      <c r="L404" s="220"/>
      <c r="M404" s="220"/>
      <c r="N404" s="220"/>
      <c r="O404" s="220"/>
      <c r="P404" s="221"/>
      <c r="Q404" s="966"/>
      <c r="R404" s="967"/>
      <c r="S404" s="967"/>
      <c r="T404" s="967"/>
      <c r="U404" s="967"/>
      <c r="V404" s="967"/>
      <c r="W404" s="967"/>
      <c r="X404" s="967"/>
      <c r="Y404" s="967"/>
      <c r="Z404" s="967"/>
      <c r="AA404" s="968"/>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6"/>
      <c r="B405" s="238"/>
      <c r="C405" s="237"/>
      <c r="D405" s="238"/>
      <c r="E405" s="237"/>
      <c r="F405" s="299"/>
      <c r="G405" s="222"/>
      <c r="H405" s="179"/>
      <c r="I405" s="179"/>
      <c r="J405" s="179"/>
      <c r="K405" s="179"/>
      <c r="L405" s="179"/>
      <c r="M405" s="179"/>
      <c r="N405" s="179"/>
      <c r="O405" s="179"/>
      <c r="P405" s="223"/>
      <c r="Q405" s="969"/>
      <c r="R405" s="970"/>
      <c r="S405" s="970"/>
      <c r="T405" s="970"/>
      <c r="U405" s="970"/>
      <c r="V405" s="970"/>
      <c r="W405" s="970"/>
      <c r="X405" s="970"/>
      <c r="Y405" s="970"/>
      <c r="Z405" s="970"/>
      <c r="AA405" s="971"/>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6"/>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6"/>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6"/>
      <c r="B408" s="238"/>
      <c r="C408" s="237"/>
      <c r="D408" s="238"/>
      <c r="E408" s="237"/>
      <c r="F408" s="299"/>
      <c r="G408" s="217"/>
      <c r="H408" s="176"/>
      <c r="I408" s="176"/>
      <c r="J408" s="176"/>
      <c r="K408" s="176"/>
      <c r="L408" s="176"/>
      <c r="M408" s="176"/>
      <c r="N408" s="176"/>
      <c r="O408" s="176"/>
      <c r="P408" s="218"/>
      <c r="Q408" s="963"/>
      <c r="R408" s="964"/>
      <c r="S408" s="964"/>
      <c r="T408" s="964"/>
      <c r="U408" s="964"/>
      <c r="V408" s="964"/>
      <c r="W408" s="964"/>
      <c r="X408" s="964"/>
      <c r="Y408" s="964"/>
      <c r="Z408" s="964"/>
      <c r="AA408" s="965"/>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6"/>
      <c r="B409" s="238"/>
      <c r="C409" s="237"/>
      <c r="D409" s="238"/>
      <c r="E409" s="237"/>
      <c r="F409" s="299"/>
      <c r="G409" s="219"/>
      <c r="H409" s="220"/>
      <c r="I409" s="220"/>
      <c r="J409" s="220"/>
      <c r="K409" s="220"/>
      <c r="L409" s="220"/>
      <c r="M409" s="220"/>
      <c r="N409" s="220"/>
      <c r="O409" s="220"/>
      <c r="P409" s="221"/>
      <c r="Q409" s="966"/>
      <c r="R409" s="967"/>
      <c r="S409" s="967"/>
      <c r="T409" s="967"/>
      <c r="U409" s="967"/>
      <c r="V409" s="967"/>
      <c r="W409" s="967"/>
      <c r="X409" s="967"/>
      <c r="Y409" s="967"/>
      <c r="Z409" s="967"/>
      <c r="AA409" s="968"/>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6"/>
      <c r="B410" s="238"/>
      <c r="C410" s="237"/>
      <c r="D410" s="238"/>
      <c r="E410" s="237"/>
      <c r="F410" s="299"/>
      <c r="G410" s="219"/>
      <c r="H410" s="220"/>
      <c r="I410" s="220"/>
      <c r="J410" s="220"/>
      <c r="K410" s="220"/>
      <c r="L410" s="220"/>
      <c r="M410" s="220"/>
      <c r="N410" s="220"/>
      <c r="O410" s="220"/>
      <c r="P410" s="221"/>
      <c r="Q410" s="966"/>
      <c r="R410" s="967"/>
      <c r="S410" s="967"/>
      <c r="T410" s="967"/>
      <c r="U410" s="967"/>
      <c r="V410" s="967"/>
      <c r="W410" s="967"/>
      <c r="X410" s="967"/>
      <c r="Y410" s="967"/>
      <c r="Z410" s="967"/>
      <c r="AA410" s="968"/>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6"/>
      <c r="B411" s="238"/>
      <c r="C411" s="237"/>
      <c r="D411" s="238"/>
      <c r="E411" s="237"/>
      <c r="F411" s="299"/>
      <c r="G411" s="219"/>
      <c r="H411" s="220"/>
      <c r="I411" s="220"/>
      <c r="J411" s="220"/>
      <c r="K411" s="220"/>
      <c r="L411" s="220"/>
      <c r="M411" s="220"/>
      <c r="N411" s="220"/>
      <c r="O411" s="220"/>
      <c r="P411" s="221"/>
      <c r="Q411" s="966"/>
      <c r="R411" s="967"/>
      <c r="S411" s="967"/>
      <c r="T411" s="967"/>
      <c r="U411" s="967"/>
      <c r="V411" s="967"/>
      <c r="W411" s="967"/>
      <c r="X411" s="967"/>
      <c r="Y411" s="967"/>
      <c r="Z411" s="967"/>
      <c r="AA411" s="968"/>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6"/>
      <c r="B412" s="238"/>
      <c r="C412" s="237"/>
      <c r="D412" s="238"/>
      <c r="E412" s="237"/>
      <c r="F412" s="299"/>
      <c r="G412" s="222"/>
      <c r="H412" s="179"/>
      <c r="I412" s="179"/>
      <c r="J412" s="179"/>
      <c r="K412" s="179"/>
      <c r="L412" s="179"/>
      <c r="M412" s="179"/>
      <c r="N412" s="179"/>
      <c r="O412" s="179"/>
      <c r="P412" s="223"/>
      <c r="Q412" s="969"/>
      <c r="R412" s="970"/>
      <c r="S412" s="970"/>
      <c r="T412" s="970"/>
      <c r="U412" s="970"/>
      <c r="V412" s="970"/>
      <c r="W412" s="970"/>
      <c r="X412" s="970"/>
      <c r="Y412" s="970"/>
      <c r="Z412" s="970"/>
      <c r="AA412" s="971"/>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6"/>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6"/>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6"/>
      <c r="B415" s="238"/>
      <c r="C415" s="237"/>
      <c r="D415" s="238"/>
      <c r="E415" s="237"/>
      <c r="F415" s="299"/>
      <c r="G415" s="217"/>
      <c r="H415" s="176"/>
      <c r="I415" s="176"/>
      <c r="J415" s="176"/>
      <c r="K415" s="176"/>
      <c r="L415" s="176"/>
      <c r="M415" s="176"/>
      <c r="N415" s="176"/>
      <c r="O415" s="176"/>
      <c r="P415" s="218"/>
      <c r="Q415" s="963"/>
      <c r="R415" s="964"/>
      <c r="S415" s="964"/>
      <c r="T415" s="964"/>
      <c r="U415" s="964"/>
      <c r="V415" s="964"/>
      <c r="W415" s="964"/>
      <c r="X415" s="964"/>
      <c r="Y415" s="964"/>
      <c r="Z415" s="964"/>
      <c r="AA415" s="965"/>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6"/>
      <c r="B416" s="238"/>
      <c r="C416" s="237"/>
      <c r="D416" s="238"/>
      <c r="E416" s="237"/>
      <c r="F416" s="299"/>
      <c r="G416" s="219"/>
      <c r="H416" s="220"/>
      <c r="I416" s="220"/>
      <c r="J416" s="220"/>
      <c r="K416" s="220"/>
      <c r="L416" s="220"/>
      <c r="M416" s="220"/>
      <c r="N416" s="220"/>
      <c r="O416" s="220"/>
      <c r="P416" s="221"/>
      <c r="Q416" s="966"/>
      <c r="R416" s="967"/>
      <c r="S416" s="967"/>
      <c r="T416" s="967"/>
      <c r="U416" s="967"/>
      <c r="V416" s="967"/>
      <c r="W416" s="967"/>
      <c r="X416" s="967"/>
      <c r="Y416" s="967"/>
      <c r="Z416" s="967"/>
      <c r="AA416" s="968"/>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6"/>
      <c r="B417" s="238"/>
      <c r="C417" s="237"/>
      <c r="D417" s="238"/>
      <c r="E417" s="237"/>
      <c r="F417" s="299"/>
      <c r="G417" s="219"/>
      <c r="H417" s="220"/>
      <c r="I417" s="220"/>
      <c r="J417" s="220"/>
      <c r="K417" s="220"/>
      <c r="L417" s="220"/>
      <c r="M417" s="220"/>
      <c r="N417" s="220"/>
      <c r="O417" s="220"/>
      <c r="P417" s="221"/>
      <c r="Q417" s="966"/>
      <c r="R417" s="967"/>
      <c r="S417" s="967"/>
      <c r="T417" s="967"/>
      <c r="U417" s="967"/>
      <c r="V417" s="967"/>
      <c r="W417" s="967"/>
      <c r="X417" s="967"/>
      <c r="Y417" s="967"/>
      <c r="Z417" s="967"/>
      <c r="AA417" s="968"/>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6"/>
      <c r="B418" s="238"/>
      <c r="C418" s="237"/>
      <c r="D418" s="238"/>
      <c r="E418" s="237"/>
      <c r="F418" s="299"/>
      <c r="G418" s="219"/>
      <c r="H418" s="220"/>
      <c r="I418" s="220"/>
      <c r="J418" s="220"/>
      <c r="K418" s="220"/>
      <c r="L418" s="220"/>
      <c r="M418" s="220"/>
      <c r="N418" s="220"/>
      <c r="O418" s="220"/>
      <c r="P418" s="221"/>
      <c r="Q418" s="966"/>
      <c r="R418" s="967"/>
      <c r="S418" s="967"/>
      <c r="T418" s="967"/>
      <c r="U418" s="967"/>
      <c r="V418" s="967"/>
      <c r="W418" s="967"/>
      <c r="X418" s="967"/>
      <c r="Y418" s="967"/>
      <c r="Z418" s="967"/>
      <c r="AA418" s="968"/>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6"/>
      <c r="B419" s="238"/>
      <c r="C419" s="237"/>
      <c r="D419" s="238"/>
      <c r="E419" s="237"/>
      <c r="F419" s="299"/>
      <c r="G419" s="222"/>
      <c r="H419" s="179"/>
      <c r="I419" s="179"/>
      <c r="J419" s="179"/>
      <c r="K419" s="179"/>
      <c r="L419" s="179"/>
      <c r="M419" s="179"/>
      <c r="N419" s="179"/>
      <c r="O419" s="179"/>
      <c r="P419" s="223"/>
      <c r="Q419" s="969"/>
      <c r="R419" s="970"/>
      <c r="S419" s="970"/>
      <c r="T419" s="970"/>
      <c r="U419" s="970"/>
      <c r="V419" s="970"/>
      <c r="W419" s="970"/>
      <c r="X419" s="970"/>
      <c r="Y419" s="970"/>
      <c r="Z419" s="970"/>
      <c r="AA419" s="971"/>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6"/>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6"/>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6"/>
      <c r="B422" s="238"/>
      <c r="C422" s="237"/>
      <c r="D422" s="238"/>
      <c r="E422" s="237"/>
      <c r="F422" s="299"/>
      <c r="G422" s="217"/>
      <c r="H422" s="176"/>
      <c r="I422" s="176"/>
      <c r="J422" s="176"/>
      <c r="K422" s="176"/>
      <c r="L422" s="176"/>
      <c r="M422" s="176"/>
      <c r="N422" s="176"/>
      <c r="O422" s="176"/>
      <c r="P422" s="218"/>
      <c r="Q422" s="963"/>
      <c r="R422" s="964"/>
      <c r="S422" s="964"/>
      <c r="T422" s="964"/>
      <c r="U422" s="964"/>
      <c r="V422" s="964"/>
      <c r="W422" s="964"/>
      <c r="X422" s="964"/>
      <c r="Y422" s="964"/>
      <c r="Z422" s="964"/>
      <c r="AA422" s="965"/>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6"/>
      <c r="B423" s="238"/>
      <c r="C423" s="237"/>
      <c r="D423" s="238"/>
      <c r="E423" s="237"/>
      <c r="F423" s="299"/>
      <c r="G423" s="219"/>
      <c r="H423" s="220"/>
      <c r="I423" s="220"/>
      <c r="J423" s="220"/>
      <c r="K423" s="220"/>
      <c r="L423" s="220"/>
      <c r="M423" s="220"/>
      <c r="N423" s="220"/>
      <c r="O423" s="220"/>
      <c r="P423" s="221"/>
      <c r="Q423" s="966"/>
      <c r="R423" s="967"/>
      <c r="S423" s="967"/>
      <c r="T423" s="967"/>
      <c r="U423" s="967"/>
      <c r="V423" s="967"/>
      <c r="W423" s="967"/>
      <c r="X423" s="967"/>
      <c r="Y423" s="967"/>
      <c r="Z423" s="967"/>
      <c r="AA423" s="968"/>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6"/>
      <c r="B424" s="238"/>
      <c r="C424" s="237"/>
      <c r="D424" s="238"/>
      <c r="E424" s="237"/>
      <c r="F424" s="299"/>
      <c r="G424" s="219"/>
      <c r="H424" s="220"/>
      <c r="I424" s="220"/>
      <c r="J424" s="220"/>
      <c r="K424" s="220"/>
      <c r="L424" s="220"/>
      <c r="M424" s="220"/>
      <c r="N424" s="220"/>
      <c r="O424" s="220"/>
      <c r="P424" s="221"/>
      <c r="Q424" s="966"/>
      <c r="R424" s="967"/>
      <c r="S424" s="967"/>
      <c r="T424" s="967"/>
      <c r="U424" s="967"/>
      <c r="V424" s="967"/>
      <c r="W424" s="967"/>
      <c r="X424" s="967"/>
      <c r="Y424" s="967"/>
      <c r="Z424" s="967"/>
      <c r="AA424" s="968"/>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6"/>
      <c r="B425" s="238"/>
      <c r="C425" s="237"/>
      <c r="D425" s="238"/>
      <c r="E425" s="237"/>
      <c r="F425" s="299"/>
      <c r="G425" s="219"/>
      <c r="H425" s="220"/>
      <c r="I425" s="220"/>
      <c r="J425" s="220"/>
      <c r="K425" s="220"/>
      <c r="L425" s="220"/>
      <c r="M425" s="220"/>
      <c r="N425" s="220"/>
      <c r="O425" s="220"/>
      <c r="P425" s="221"/>
      <c r="Q425" s="966"/>
      <c r="R425" s="967"/>
      <c r="S425" s="967"/>
      <c r="T425" s="967"/>
      <c r="U425" s="967"/>
      <c r="V425" s="967"/>
      <c r="W425" s="967"/>
      <c r="X425" s="967"/>
      <c r="Y425" s="967"/>
      <c r="Z425" s="967"/>
      <c r="AA425" s="968"/>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6"/>
      <c r="B426" s="238"/>
      <c r="C426" s="237"/>
      <c r="D426" s="238"/>
      <c r="E426" s="300"/>
      <c r="F426" s="301"/>
      <c r="G426" s="222"/>
      <c r="H426" s="179"/>
      <c r="I426" s="179"/>
      <c r="J426" s="179"/>
      <c r="K426" s="179"/>
      <c r="L426" s="179"/>
      <c r="M426" s="179"/>
      <c r="N426" s="179"/>
      <c r="O426" s="179"/>
      <c r="P426" s="223"/>
      <c r="Q426" s="969"/>
      <c r="R426" s="970"/>
      <c r="S426" s="970"/>
      <c r="T426" s="970"/>
      <c r="U426" s="970"/>
      <c r="V426" s="970"/>
      <c r="W426" s="970"/>
      <c r="X426" s="970"/>
      <c r="Y426" s="970"/>
      <c r="Z426" s="970"/>
      <c r="AA426" s="971"/>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6"/>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6"/>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6"/>
      <c r="B429" s="238"/>
      <c r="C429" s="300"/>
      <c r="D429" s="974"/>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76"/>
      <c r="B430" s="238"/>
      <c r="C430" s="235" t="s">
        <v>590</v>
      </c>
      <c r="D430" s="236"/>
      <c r="E430" s="224" t="s">
        <v>318</v>
      </c>
      <c r="F430" s="429"/>
      <c r="G430" s="226" t="s">
        <v>204</v>
      </c>
      <c r="H430" s="173"/>
      <c r="I430" s="173"/>
      <c r="J430" s="227" t="s">
        <v>635</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76"/>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1</v>
      </c>
    </row>
    <row r="432" spans="1:51" ht="18.75" hidden="1" customHeight="1" x14ac:dyDescent="0.15">
      <c r="A432" s="976"/>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635</v>
      </c>
      <c r="AF432" s="163"/>
      <c r="AG432" s="164" t="s">
        <v>185</v>
      </c>
      <c r="AH432" s="187"/>
      <c r="AI432" s="201"/>
      <c r="AJ432" s="201"/>
      <c r="AK432" s="201"/>
      <c r="AL432" s="202"/>
      <c r="AM432" s="201"/>
      <c r="AN432" s="201"/>
      <c r="AO432" s="201"/>
      <c r="AP432" s="202"/>
      <c r="AQ432" s="216" t="s">
        <v>635</v>
      </c>
      <c r="AR432" s="163"/>
      <c r="AS432" s="164" t="s">
        <v>185</v>
      </c>
      <c r="AT432" s="187"/>
      <c r="AU432" s="163" t="s">
        <v>635</v>
      </c>
      <c r="AV432" s="163"/>
      <c r="AW432" s="164" t="s">
        <v>175</v>
      </c>
      <c r="AX432" s="165"/>
      <c r="AY432">
        <f>$AY$431</f>
        <v>1</v>
      </c>
    </row>
    <row r="433" spans="1:51" ht="23.25" hidden="1" customHeight="1" x14ac:dyDescent="0.15">
      <c r="A433" s="976"/>
      <c r="B433" s="238"/>
      <c r="C433" s="237"/>
      <c r="D433" s="238"/>
      <c r="E433" s="181"/>
      <c r="F433" s="182"/>
      <c r="G433" s="217" t="s">
        <v>635</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635</v>
      </c>
      <c r="AC433" s="160"/>
      <c r="AD433" s="160"/>
      <c r="AE433" s="151" t="s">
        <v>635</v>
      </c>
      <c r="AF433" s="152"/>
      <c r="AG433" s="152"/>
      <c r="AH433" s="152"/>
      <c r="AI433" s="151" t="s">
        <v>635</v>
      </c>
      <c r="AJ433" s="152"/>
      <c r="AK433" s="152"/>
      <c r="AL433" s="152"/>
      <c r="AM433" s="151" t="s">
        <v>656</v>
      </c>
      <c r="AN433" s="152"/>
      <c r="AO433" s="152"/>
      <c r="AP433" s="153"/>
      <c r="AQ433" s="151" t="s">
        <v>635</v>
      </c>
      <c r="AR433" s="152"/>
      <c r="AS433" s="152"/>
      <c r="AT433" s="153"/>
      <c r="AU433" s="152" t="s">
        <v>635</v>
      </c>
      <c r="AV433" s="152"/>
      <c r="AW433" s="152"/>
      <c r="AX433" s="196"/>
      <c r="AY433">
        <f t="shared" ref="AY433:AY435" si="63">$AY$431</f>
        <v>1</v>
      </c>
    </row>
    <row r="434" spans="1:51" ht="23.25" hidden="1" customHeight="1" x14ac:dyDescent="0.15">
      <c r="A434" s="976"/>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7" t="s">
        <v>53</v>
      </c>
      <c r="Z434" s="143"/>
      <c r="AA434" s="144"/>
      <c r="AB434" s="209" t="s">
        <v>635</v>
      </c>
      <c r="AC434" s="209"/>
      <c r="AD434" s="209"/>
      <c r="AE434" s="151" t="s">
        <v>635</v>
      </c>
      <c r="AF434" s="152"/>
      <c r="AG434" s="152"/>
      <c r="AH434" s="153"/>
      <c r="AI434" s="151" t="s">
        <v>635</v>
      </c>
      <c r="AJ434" s="152"/>
      <c r="AK434" s="152"/>
      <c r="AL434" s="152"/>
      <c r="AM434" s="151" t="s">
        <v>656</v>
      </c>
      <c r="AN434" s="152"/>
      <c r="AO434" s="152"/>
      <c r="AP434" s="153"/>
      <c r="AQ434" s="151" t="s">
        <v>635</v>
      </c>
      <c r="AR434" s="152"/>
      <c r="AS434" s="152"/>
      <c r="AT434" s="153"/>
      <c r="AU434" s="152" t="s">
        <v>635</v>
      </c>
      <c r="AV434" s="152"/>
      <c r="AW434" s="152"/>
      <c r="AX434" s="196"/>
      <c r="AY434">
        <f t="shared" si="63"/>
        <v>1</v>
      </c>
    </row>
    <row r="435" spans="1:51" ht="23.25" hidden="1" customHeight="1" x14ac:dyDescent="0.15">
      <c r="A435" s="976"/>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7" t="s">
        <v>13</v>
      </c>
      <c r="Z435" s="143"/>
      <c r="AA435" s="144"/>
      <c r="AB435" s="198" t="s">
        <v>176</v>
      </c>
      <c r="AC435" s="198"/>
      <c r="AD435" s="198"/>
      <c r="AE435" s="151" t="s">
        <v>635</v>
      </c>
      <c r="AF435" s="152"/>
      <c r="AG435" s="152"/>
      <c r="AH435" s="153"/>
      <c r="AI435" s="151" t="s">
        <v>635</v>
      </c>
      <c r="AJ435" s="152"/>
      <c r="AK435" s="152"/>
      <c r="AL435" s="152"/>
      <c r="AM435" s="151" t="s">
        <v>656</v>
      </c>
      <c r="AN435" s="152"/>
      <c r="AO435" s="152"/>
      <c r="AP435" s="153"/>
      <c r="AQ435" s="151" t="s">
        <v>635</v>
      </c>
      <c r="AR435" s="152"/>
      <c r="AS435" s="152"/>
      <c r="AT435" s="153"/>
      <c r="AU435" s="152" t="s">
        <v>635</v>
      </c>
      <c r="AV435" s="152"/>
      <c r="AW435" s="152"/>
      <c r="AX435" s="196"/>
      <c r="AY435">
        <f t="shared" si="63"/>
        <v>1</v>
      </c>
    </row>
    <row r="436" spans="1:51" ht="18.75" hidden="1" customHeight="1" x14ac:dyDescent="0.15">
      <c r="A436" s="976"/>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6"/>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6"/>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6"/>
      <c r="AY438">
        <f t="shared" ref="AY438:AY440" si="64">$AY$436</f>
        <v>0</v>
      </c>
    </row>
    <row r="439" spans="1:51" ht="23.25" hidden="1" customHeight="1" x14ac:dyDescent="0.15">
      <c r="A439" s="976"/>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7"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6"/>
      <c r="AY439">
        <f t="shared" si="64"/>
        <v>0</v>
      </c>
    </row>
    <row r="440" spans="1:51" ht="23.25" hidden="1" customHeight="1" x14ac:dyDescent="0.15">
      <c r="A440" s="976"/>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7" t="s">
        <v>13</v>
      </c>
      <c r="Z440" s="143"/>
      <c r="AA440" s="144"/>
      <c r="AB440" s="198" t="s">
        <v>176</v>
      </c>
      <c r="AC440" s="198"/>
      <c r="AD440" s="198"/>
      <c r="AE440" s="151"/>
      <c r="AF440" s="152"/>
      <c r="AG440" s="152"/>
      <c r="AH440" s="153"/>
      <c r="AI440" s="151"/>
      <c r="AJ440" s="152"/>
      <c r="AK440" s="152"/>
      <c r="AL440" s="152"/>
      <c r="AM440" s="151"/>
      <c r="AN440" s="152"/>
      <c r="AO440" s="152"/>
      <c r="AP440" s="153"/>
      <c r="AQ440" s="151"/>
      <c r="AR440" s="152"/>
      <c r="AS440" s="152"/>
      <c r="AT440" s="153"/>
      <c r="AU440" s="152"/>
      <c r="AV440" s="152"/>
      <c r="AW440" s="152"/>
      <c r="AX440" s="196"/>
      <c r="AY440">
        <f t="shared" si="64"/>
        <v>0</v>
      </c>
    </row>
    <row r="441" spans="1:51" ht="18.75" hidden="1" customHeight="1" x14ac:dyDescent="0.15">
      <c r="A441" s="976"/>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6"/>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6"/>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6"/>
      <c r="AY443">
        <f t="shared" ref="AY443:AY445" si="65">$AY$441</f>
        <v>0</v>
      </c>
    </row>
    <row r="444" spans="1:51" ht="23.25" hidden="1" customHeight="1" x14ac:dyDescent="0.15">
      <c r="A444" s="976"/>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7"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6"/>
      <c r="AY444">
        <f t="shared" si="65"/>
        <v>0</v>
      </c>
    </row>
    <row r="445" spans="1:51" ht="23.25" hidden="1" customHeight="1" x14ac:dyDescent="0.15">
      <c r="A445" s="976"/>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7" t="s">
        <v>13</v>
      </c>
      <c r="Z445" s="143"/>
      <c r="AA445" s="144"/>
      <c r="AB445" s="198" t="s">
        <v>176</v>
      </c>
      <c r="AC445" s="198"/>
      <c r="AD445" s="198"/>
      <c r="AE445" s="151"/>
      <c r="AF445" s="152"/>
      <c r="AG445" s="152"/>
      <c r="AH445" s="153"/>
      <c r="AI445" s="151"/>
      <c r="AJ445" s="152"/>
      <c r="AK445" s="152"/>
      <c r="AL445" s="152"/>
      <c r="AM445" s="151"/>
      <c r="AN445" s="152"/>
      <c r="AO445" s="152"/>
      <c r="AP445" s="153"/>
      <c r="AQ445" s="151"/>
      <c r="AR445" s="152"/>
      <c r="AS445" s="152"/>
      <c r="AT445" s="153"/>
      <c r="AU445" s="152"/>
      <c r="AV445" s="152"/>
      <c r="AW445" s="152"/>
      <c r="AX445" s="196"/>
      <c r="AY445">
        <f t="shared" si="65"/>
        <v>0</v>
      </c>
    </row>
    <row r="446" spans="1:51" ht="18.75" hidden="1" customHeight="1" x14ac:dyDescent="0.15">
      <c r="A446" s="976"/>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6"/>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6"/>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6"/>
      <c r="AY448">
        <f t="shared" ref="AY448:AY450" si="66">$AY$446</f>
        <v>0</v>
      </c>
    </row>
    <row r="449" spans="1:51" ht="23.25" hidden="1" customHeight="1" x14ac:dyDescent="0.15">
      <c r="A449" s="976"/>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7"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6"/>
      <c r="AY449">
        <f t="shared" si="66"/>
        <v>0</v>
      </c>
    </row>
    <row r="450" spans="1:51" ht="23.25" hidden="1" customHeight="1" x14ac:dyDescent="0.15">
      <c r="A450" s="976"/>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7" t="s">
        <v>13</v>
      </c>
      <c r="Z450" s="143"/>
      <c r="AA450" s="144"/>
      <c r="AB450" s="198" t="s">
        <v>176</v>
      </c>
      <c r="AC450" s="198"/>
      <c r="AD450" s="198"/>
      <c r="AE450" s="151"/>
      <c r="AF450" s="152"/>
      <c r="AG450" s="152"/>
      <c r="AH450" s="153"/>
      <c r="AI450" s="151"/>
      <c r="AJ450" s="152"/>
      <c r="AK450" s="152"/>
      <c r="AL450" s="152"/>
      <c r="AM450" s="151"/>
      <c r="AN450" s="152"/>
      <c r="AO450" s="152"/>
      <c r="AP450" s="153"/>
      <c r="AQ450" s="151"/>
      <c r="AR450" s="152"/>
      <c r="AS450" s="152"/>
      <c r="AT450" s="153"/>
      <c r="AU450" s="152"/>
      <c r="AV450" s="152"/>
      <c r="AW450" s="152"/>
      <c r="AX450" s="196"/>
      <c r="AY450">
        <f t="shared" si="66"/>
        <v>0</v>
      </c>
    </row>
    <row r="451" spans="1:51" ht="18.75" hidden="1" customHeight="1" x14ac:dyDescent="0.15">
      <c r="A451" s="976"/>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6"/>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6"/>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6"/>
      <c r="AY453">
        <f t="shared" ref="AY453:AY455" si="67">$AY$451</f>
        <v>0</v>
      </c>
    </row>
    <row r="454" spans="1:51" ht="23.25" hidden="1" customHeight="1" x14ac:dyDescent="0.15">
      <c r="A454" s="976"/>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7"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6"/>
      <c r="AY454">
        <f t="shared" si="67"/>
        <v>0</v>
      </c>
    </row>
    <row r="455" spans="1:51" ht="23.25" hidden="1" customHeight="1" x14ac:dyDescent="0.15">
      <c r="A455" s="976"/>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7" t="s">
        <v>13</v>
      </c>
      <c r="Z455" s="143"/>
      <c r="AA455" s="144"/>
      <c r="AB455" s="198" t="s">
        <v>176</v>
      </c>
      <c r="AC455" s="198"/>
      <c r="AD455" s="198"/>
      <c r="AE455" s="151"/>
      <c r="AF455" s="152"/>
      <c r="AG455" s="152"/>
      <c r="AH455" s="153"/>
      <c r="AI455" s="151"/>
      <c r="AJ455" s="152"/>
      <c r="AK455" s="152"/>
      <c r="AL455" s="152"/>
      <c r="AM455" s="151"/>
      <c r="AN455" s="152"/>
      <c r="AO455" s="152"/>
      <c r="AP455" s="153"/>
      <c r="AQ455" s="151"/>
      <c r="AR455" s="152"/>
      <c r="AS455" s="152"/>
      <c r="AT455" s="153"/>
      <c r="AU455" s="152"/>
      <c r="AV455" s="152"/>
      <c r="AW455" s="152"/>
      <c r="AX455" s="196"/>
      <c r="AY455">
        <f t="shared" si="67"/>
        <v>0</v>
      </c>
    </row>
    <row r="456" spans="1:51" ht="18.75" hidden="1" customHeight="1" x14ac:dyDescent="0.15">
      <c r="A456" s="976"/>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1</v>
      </c>
    </row>
    <row r="457" spans="1:51" ht="18.75" hidden="1" customHeight="1" x14ac:dyDescent="0.15">
      <c r="A457" s="976"/>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635</v>
      </c>
      <c r="AF457" s="163"/>
      <c r="AG457" s="164" t="s">
        <v>185</v>
      </c>
      <c r="AH457" s="187"/>
      <c r="AI457" s="201"/>
      <c r="AJ457" s="201"/>
      <c r="AK457" s="201"/>
      <c r="AL457" s="202"/>
      <c r="AM457" s="201"/>
      <c r="AN457" s="201"/>
      <c r="AO457" s="201"/>
      <c r="AP457" s="202"/>
      <c r="AQ457" s="216" t="s">
        <v>635</v>
      </c>
      <c r="AR457" s="163"/>
      <c r="AS457" s="164" t="s">
        <v>185</v>
      </c>
      <c r="AT457" s="187"/>
      <c r="AU457" s="163" t="s">
        <v>635</v>
      </c>
      <c r="AV457" s="163"/>
      <c r="AW457" s="164" t="s">
        <v>175</v>
      </c>
      <c r="AX457" s="165"/>
      <c r="AY457">
        <f>$AY$456</f>
        <v>1</v>
      </c>
    </row>
    <row r="458" spans="1:51" ht="23.25" hidden="1" customHeight="1" x14ac:dyDescent="0.15">
      <c r="A458" s="976"/>
      <c r="B458" s="238"/>
      <c r="C458" s="237"/>
      <c r="D458" s="238"/>
      <c r="E458" s="181"/>
      <c r="F458" s="182"/>
      <c r="G458" s="217" t="s">
        <v>635</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635</v>
      </c>
      <c r="AC458" s="160"/>
      <c r="AD458" s="160"/>
      <c r="AE458" s="151" t="s">
        <v>635</v>
      </c>
      <c r="AF458" s="152"/>
      <c r="AG458" s="152"/>
      <c r="AH458" s="152"/>
      <c r="AI458" s="151" t="s">
        <v>635</v>
      </c>
      <c r="AJ458" s="152"/>
      <c r="AK458" s="152"/>
      <c r="AL458" s="152"/>
      <c r="AM458" s="151" t="s">
        <v>656</v>
      </c>
      <c r="AN458" s="152"/>
      <c r="AO458" s="152"/>
      <c r="AP458" s="153"/>
      <c r="AQ458" s="151" t="s">
        <v>635</v>
      </c>
      <c r="AR458" s="152"/>
      <c r="AS458" s="152"/>
      <c r="AT458" s="153"/>
      <c r="AU458" s="152" t="s">
        <v>635</v>
      </c>
      <c r="AV458" s="152"/>
      <c r="AW458" s="152"/>
      <c r="AX458" s="196"/>
      <c r="AY458">
        <f t="shared" ref="AY458:AY460" si="68">$AY$456</f>
        <v>1</v>
      </c>
    </row>
    <row r="459" spans="1:51" ht="23.25" hidden="1" customHeight="1" x14ac:dyDescent="0.15">
      <c r="A459" s="976"/>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7" t="s">
        <v>53</v>
      </c>
      <c r="Z459" s="143"/>
      <c r="AA459" s="144"/>
      <c r="AB459" s="209" t="s">
        <v>635</v>
      </c>
      <c r="AC459" s="209"/>
      <c r="AD459" s="209"/>
      <c r="AE459" s="151" t="s">
        <v>635</v>
      </c>
      <c r="AF459" s="152"/>
      <c r="AG459" s="152"/>
      <c r="AH459" s="153"/>
      <c r="AI459" s="151" t="s">
        <v>635</v>
      </c>
      <c r="AJ459" s="152"/>
      <c r="AK459" s="152"/>
      <c r="AL459" s="152"/>
      <c r="AM459" s="151" t="s">
        <v>656</v>
      </c>
      <c r="AN459" s="152"/>
      <c r="AO459" s="152"/>
      <c r="AP459" s="153"/>
      <c r="AQ459" s="151" t="s">
        <v>635</v>
      </c>
      <c r="AR459" s="152"/>
      <c r="AS459" s="152"/>
      <c r="AT459" s="153"/>
      <c r="AU459" s="152" t="s">
        <v>635</v>
      </c>
      <c r="AV459" s="152"/>
      <c r="AW459" s="152"/>
      <c r="AX459" s="196"/>
      <c r="AY459">
        <f t="shared" si="68"/>
        <v>1</v>
      </c>
    </row>
    <row r="460" spans="1:51" ht="23.25" hidden="1" customHeight="1" thickBot="1" x14ac:dyDescent="0.2">
      <c r="A460" s="976"/>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7" t="s">
        <v>13</v>
      </c>
      <c r="Z460" s="143"/>
      <c r="AA460" s="144"/>
      <c r="AB460" s="198" t="s">
        <v>14</v>
      </c>
      <c r="AC460" s="198"/>
      <c r="AD460" s="198"/>
      <c r="AE460" s="151" t="s">
        <v>635</v>
      </c>
      <c r="AF460" s="152"/>
      <c r="AG460" s="152"/>
      <c r="AH460" s="153"/>
      <c r="AI460" s="151" t="s">
        <v>635</v>
      </c>
      <c r="AJ460" s="152"/>
      <c r="AK460" s="152"/>
      <c r="AL460" s="152"/>
      <c r="AM460" s="151" t="s">
        <v>656</v>
      </c>
      <c r="AN460" s="152"/>
      <c r="AO460" s="152"/>
      <c r="AP460" s="153"/>
      <c r="AQ460" s="151" t="s">
        <v>635</v>
      </c>
      <c r="AR460" s="152"/>
      <c r="AS460" s="152"/>
      <c r="AT460" s="153"/>
      <c r="AU460" s="152" t="s">
        <v>635</v>
      </c>
      <c r="AV460" s="152"/>
      <c r="AW460" s="152"/>
      <c r="AX460" s="196"/>
      <c r="AY460">
        <f t="shared" si="68"/>
        <v>1</v>
      </c>
    </row>
    <row r="461" spans="1:51" ht="18.75" hidden="1" customHeight="1" x14ac:dyDescent="0.15">
      <c r="A461" s="976"/>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6"/>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6"/>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6"/>
      <c r="AY463">
        <f t="shared" ref="AY463:AY465" si="69">$AY$461</f>
        <v>0</v>
      </c>
    </row>
    <row r="464" spans="1:51" ht="23.25" hidden="1" customHeight="1" x14ac:dyDescent="0.15">
      <c r="A464" s="976"/>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7"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6"/>
      <c r="AY464">
        <f t="shared" si="69"/>
        <v>0</v>
      </c>
    </row>
    <row r="465" spans="1:51" ht="23.25" hidden="1" customHeight="1" x14ac:dyDescent="0.15">
      <c r="A465" s="976"/>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7" t="s">
        <v>13</v>
      </c>
      <c r="Z465" s="143"/>
      <c r="AA465" s="144"/>
      <c r="AB465" s="198" t="s">
        <v>14</v>
      </c>
      <c r="AC465" s="198"/>
      <c r="AD465" s="198"/>
      <c r="AE465" s="151"/>
      <c r="AF465" s="152"/>
      <c r="AG465" s="152"/>
      <c r="AH465" s="153"/>
      <c r="AI465" s="151"/>
      <c r="AJ465" s="152"/>
      <c r="AK465" s="152"/>
      <c r="AL465" s="152"/>
      <c r="AM465" s="151"/>
      <c r="AN465" s="152"/>
      <c r="AO465" s="152"/>
      <c r="AP465" s="153"/>
      <c r="AQ465" s="151"/>
      <c r="AR465" s="152"/>
      <c r="AS465" s="152"/>
      <c r="AT465" s="153"/>
      <c r="AU465" s="152"/>
      <c r="AV465" s="152"/>
      <c r="AW465" s="152"/>
      <c r="AX465" s="196"/>
      <c r="AY465">
        <f t="shared" si="69"/>
        <v>0</v>
      </c>
    </row>
    <row r="466" spans="1:51" ht="18.75" hidden="1" customHeight="1" x14ac:dyDescent="0.15">
      <c r="A466" s="976"/>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6"/>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6"/>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6"/>
      <c r="AY468">
        <f t="shared" ref="AY468:AY470" si="70">$AY$466</f>
        <v>0</v>
      </c>
    </row>
    <row r="469" spans="1:51" ht="23.25" hidden="1" customHeight="1" x14ac:dyDescent="0.15">
      <c r="A469" s="976"/>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7"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6"/>
      <c r="AY469">
        <f t="shared" si="70"/>
        <v>0</v>
      </c>
    </row>
    <row r="470" spans="1:51" ht="23.25" hidden="1" customHeight="1" x14ac:dyDescent="0.15">
      <c r="A470" s="976"/>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7" t="s">
        <v>13</v>
      </c>
      <c r="Z470" s="143"/>
      <c r="AA470" s="144"/>
      <c r="AB470" s="198" t="s">
        <v>14</v>
      </c>
      <c r="AC470" s="198"/>
      <c r="AD470" s="198"/>
      <c r="AE470" s="151"/>
      <c r="AF470" s="152"/>
      <c r="AG470" s="152"/>
      <c r="AH470" s="153"/>
      <c r="AI470" s="151"/>
      <c r="AJ470" s="152"/>
      <c r="AK470" s="152"/>
      <c r="AL470" s="152"/>
      <c r="AM470" s="151"/>
      <c r="AN470" s="152"/>
      <c r="AO470" s="152"/>
      <c r="AP470" s="153"/>
      <c r="AQ470" s="151"/>
      <c r="AR470" s="152"/>
      <c r="AS470" s="152"/>
      <c r="AT470" s="153"/>
      <c r="AU470" s="152"/>
      <c r="AV470" s="152"/>
      <c r="AW470" s="152"/>
      <c r="AX470" s="196"/>
      <c r="AY470">
        <f t="shared" si="70"/>
        <v>0</v>
      </c>
    </row>
    <row r="471" spans="1:51" ht="18.75" hidden="1" customHeight="1" x14ac:dyDescent="0.15">
      <c r="A471" s="976"/>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6"/>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6"/>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6"/>
      <c r="AY473">
        <f t="shared" ref="AY473:AY475" si="71">$AY$471</f>
        <v>0</v>
      </c>
    </row>
    <row r="474" spans="1:51" ht="23.25" hidden="1" customHeight="1" x14ac:dyDescent="0.15">
      <c r="A474" s="976"/>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7"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6"/>
      <c r="AY474">
        <f t="shared" si="71"/>
        <v>0</v>
      </c>
    </row>
    <row r="475" spans="1:51" ht="23.25" hidden="1" customHeight="1" x14ac:dyDescent="0.15">
      <c r="A475" s="976"/>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7" t="s">
        <v>13</v>
      </c>
      <c r="Z475" s="143"/>
      <c r="AA475" s="144"/>
      <c r="AB475" s="198" t="s">
        <v>14</v>
      </c>
      <c r="AC475" s="198"/>
      <c r="AD475" s="198"/>
      <c r="AE475" s="151"/>
      <c r="AF475" s="152"/>
      <c r="AG475" s="152"/>
      <c r="AH475" s="153"/>
      <c r="AI475" s="151"/>
      <c r="AJ475" s="152"/>
      <c r="AK475" s="152"/>
      <c r="AL475" s="152"/>
      <c r="AM475" s="151"/>
      <c r="AN475" s="152"/>
      <c r="AO475" s="152"/>
      <c r="AP475" s="153"/>
      <c r="AQ475" s="151"/>
      <c r="AR475" s="152"/>
      <c r="AS475" s="152"/>
      <c r="AT475" s="153"/>
      <c r="AU475" s="152"/>
      <c r="AV475" s="152"/>
      <c r="AW475" s="152"/>
      <c r="AX475" s="196"/>
      <c r="AY475">
        <f t="shared" si="71"/>
        <v>0</v>
      </c>
    </row>
    <row r="476" spans="1:51" ht="18.75" hidden="1" customHeight="1" x14ac:dyDescent="0.15">
      <c r="A476" s="976"/>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6"/>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6"/>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6"/>
      <c r="AY478">
        <f t="shared" ref="AY478:AY480" si="72">$AY$476</f>
        <v>0</v>
      </c>
    </row>
    <row r="479" spans="1:51" ht="23.25" hidden="1" customHeight="1" x14ac:dyDescent="0.15">
      <c r="A479" s="976"/>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7"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6"/>
      <c r="AY479">
        <f t="shared" si="72"/>
        <v>0</v>
      </c>
    </row>
    <row r="480" spans="1:51" ht="23.25" hidden="1" customHeight="1" x14ac:dyDescent="0.15">
      <c r="A480" s="976"/>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7" t="s">
        <v>13</v>
      </c>
      <c r="Z480" s="143"/>
      <c r="AA480" s="144"/>
      <c r="AB480" s="198" t="s">
        <v>14</v>
      </c>
      <c r="AC480" s="198"/>
      <c r="AD480" s="198"/>
      <c r="AE480" s="151"/>
      <c r="AF480" s="152"/>
      <c r="AG480" s="152"/>
      <c r="AH480" s="153"/>
      <c r="AI480" s="151"/>
      <c r="AJ480" s="152"/>
      <c r="AK480" s="152"/>
      <c r="AL480" s="152"/>
      <c r="AM480" s="151"/>
      <c r="AN480" s="152"/>
      <c r="AO480" s="152"/>
      <c r="AP480" s="153"/>
      <c r="AQ480" s="151"/>
      <c r="AR480" s="152"/>
      <c r="AS480" s="152"/>
      <c r="AT480" s="153"/>
      <c r="AU480" s="152"/>
      <c r="AV480" s="152"/>
      <c r="AW480" s="152"/>
      <c r="AX480" s="196"/>
      <c r="AY480">
        <f t="shared" si="72"/>
        <v>0</v>
      </c>
    </row>
    <row r="481" spans="1:51" ht="23.85" hidden="1" customHeight="1" x14ac:dyDescent="0.15">
      <c r="A481" s="976"/>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6"/>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6"/>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6"/>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6"/>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6"/>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6"/>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6"/>
      <c r="AY487">
        <f t="shared" ref="AY487:AY489" si="73">$AY$485</f>
        <v>0</v>
      </c>
    </row>
    <row r="488" spans="1:51" ht="23.25" hidden="1" customHeight="1" x14ac:dyDescent="0.15">
      <c r="A488" s="976"/>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7"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6"/>
      <c r="AY488">
        <f t="shared" si="73"/>
        <v>0</v>
      </c>
    </row>
    <row r="489" spans="1:51" ht="23.25" hidden="1" customHeight="1" x14ac:dyDescent="0.15">
      <c r="A489" s="976"/>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7" t="s">
        <v>13</v>
      </c>
      <c r="Z489" s="143"/>
      <c r="AA489" s="144"/>
      <c r="AB489" s="198" t="s">
        <v>176</v>
      </c>
      <c r="AC489" s="198"/>
      <c r="AD489" s="198"/>
      <c r="AE489" s="151"/>
      <c r="AF489" s="152"/>
      <c r="AG489" s="152"/>
      <c r="AH489" s="153"/>
      <c r="AI489" s="151"/>
      <c r="AJ489" s="152"/>
      <c r="AK489" s="152"/>
      <c r="AL489" s="152"/>
      <c r="AM489" s="151"/>
      <c r="AN489" s="152"/>
      <c r="AO489" s="152"/>
      <c r="AP489" s="153"/>
      <c r="AQ489" s="151"/>
      <c r="AR489" s="152"/>
      <c r="AS489" s="152"/>
      <c r="AT489" s="153"/>
      <c r="AU489" s="152"/>
      <c r="AV489" s="152"/>
      <c r="AW489" s="152"/>
      <c r="AX489" s="196"/>
      <c r="AY489">
        <f t="shared" si="73"/>
        <v>0</v>
      </c>
    </row>
    <row r="490" spans="1:51" ht="18.75" hidden="1" customHeight="1" x14ac:dyDescent="0.15">
      <c r="A490" s="976"/>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6"/>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6"/>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6"/>
      <c r="AY492">
        <f t="shared" ref="AY492:AY494" si="74">$AY$490</f>
        <v>0</v>
      </c>
    </row>
    <row r="493" spans="1:51" ht="23.25" hidden="1" customHeight="1" x14ac:dyDescent="0.15">
      <c r="A493" s="976"/>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7"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6"/>
      <c r="AY493">
        <f t="shared" si="74"/>
        <v>0</v>
      </c>
    </row>
    <row r="494" spans="1:51" ht="23.25" hidden="1" customHeight="1" x14ac:dyDescent="0.15">
      <c r="A494" s="976"/>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7" t="s">
        <v>13</v>
      </c>
      <c r="Z494" s="143"/>
      <c r="AA494" s="144"/>
      <c r="AB494" s="198" t="s">
        <v>176</v>
      </c>
      <c r="AC494" s="198"/>
      <c r="AD494" s="198"/>
      <c r="AE494" s="151"/>
      <c r="AF494" s="152"/>
      <c r="AG494" s="152"/>
      <c r="AH494" s="153"/>
      <c r="AI494" s="151"/>
      <c r="AJ494" s="152"/>
      <c r="AK494" s="152"/>
      <c r="AL494" s="152"/>
      <c r="AM494" s="151"/>
      <c r="AN494" s="152"/>
      <c r="AO494" s="152"/>
      <c r="AP494" s="153"/>
      <c r="AQ494" s="151"/>
      <c r="AR494" s="152"/>
      <c r="AS494" s="152"/>
      <c r="AT494" s="153"/>
      <c r="AU494" s="152"/>
      <c r="AV494" s="152"/>
      <c r="AW494" s="152"/>
      <c r="AX494" s="196"/>
      <c r="AY494">
        <f t="shared" si="74"/>
        <v>0</v>
      </c>
    </row>
    <row r="495" spans="1:51" ht="18.75" hidden="1" customHeight="1" x14ac:dyDescent="0.15">
      <c r="A495" s="976"/>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6"/>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6"/>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6"/>
      <c r="AY497">
        <f t="shared" ref="AY497:AY499" si="75">$AY$495</f>
        <v>0</v>
      </c>
    </row>
    <row r="498" spans="1:51" ht="23.25" hidden="1" customHeight="1" x14ac:dyDescent="0.15">
      <c r="A498" s="976"/>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7"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6"/>
      <c r="AY498">
        <f t="shared" si="75"/>
        <v>0</v>
      </c>
    </row>
    <row r="499" spans="1:51" ht="23.25" hidden="1" customHeight="1" x14ac:dyDescent="0.15">
      <c r="A499" s="976"/>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7" t="s">
        <v>13</v>
      </c>
      <c r="Z499" s="143"/>
      <c r="AA499" s="144"/>
      <c r="AB499" s="198" t="s">
        <v>176</v>
      </c>
      <c r="AC499" s="198"/>
      <c r="AD499" s="198"/>
      <c r="AE499" s="151"/>
      <c r="AF499" s="152"/>
      <c r="AG499" s="152"/>
      <c r="AH499" s="153"/>
      <c r="AI499" s="151"/>
      <c r="AJ499" s="152"/>
      <c r="AK499" s="152"/>
      <c r="AL499" s="152"/>
      <c r="AM499" s="151"/>
      <c r="AN499" s="152"/>
      <c r="AO499" s="152"/>
      <c r="AP499" s="153"/>
      <c r="AQ499" s="151"/>
      <c r="AR499" s="152"/>
      <c r="AS499" s="152"/>
      <c r="AT499" s="153"/>
      <c r="AU499" s="152"/>
      <c r="AV499" s="152"/>
      <c r="AW499" s="152"/>
      <c r="AX499" s="196"/>
      <c r="AY499">
        <f t="shared" si="75"/>
        <v>0</v>
      </c>
    </row>
    <row r="500" spans="1:51" ht="18.75" hidden="1" customHeight="1" x14ac:dyDescent="0.15">
      <c r="A500" s="976"/>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6"/>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6"/>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6"/>
      <c r="AY502">
        <f t="shared" ref="AY502:AY504" si="76">$AY$500</f>
        <v>0</v>
      </c>
    </row>
    <row r="503" spans="1:51" ht="23.25" hidden="1" customHeight="1" x14ac:dyDescent="0.15">
      <c r="A503" s="976"/>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7"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6"/>
      <c r="AY503">
        <f t="shared" si="76"/>
        <v>0</v>
      </c>
    </row>
    <row r="504" spans="1:51" ht="23.25" hidden="1" customHeight="1" x14ac:dyDescent="0.15">
      <c r="A504" s="976"/>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7" t="s">
        <v>13</v>
      </c>
      <c r="Z504" s="143"/>
      <c r="AA504" s="144"/>
      <c r="AB504" s="198" t="s">
        <v>176</v>
      </c>
      <c r="AC504" s="198"/>
      <c r="AD504" s="198"/>
      <c r="AE504" s="151"/>
      <c r="AF504" s="152"/>
      <c r="AG504" s="152"/>
      <c r="AH504" s="153"/>
      <c r="AI504" s="151"/>
      <c r="AJ504" s="152"/>
      <c r="AK504" s="152"/>
      <c r="AL504" s="152"/>
      <c r="AM504" s="151"/>
      <c r="AN504" s="152"/>
      <c r="AO504" s="152"/>
      <c r="AP504" s="153"/>
      <c r="AQ504" s="151"/>
      <c r="AR504" s="152"/>
      <c r="AS504" s="152"/>
      <c r="AT504" s="153"/>
      <c r="AU504" s="152"/>
      <c r="AV504" s="152"/>
      <c r="AW504" s="152"/>
      <c r="AX504" s="196"/>
      <c r="AY504">
        <f t="shared" si="76"/>
        <v>0</v>
      </c>
    </row>
    <row r="505" spans="1:51" ht="18.75" hidden="1" customHeight="1" x14ac:dyDescent="0.15">
      <c r="A505" s="976"/>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6"/>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6"/>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6"/>
      <c r="AY507">
        <f t="shared" ref="AY507:AY509" si="77">$AY$505</f>
        <v>0</v>
      </c>
    </row>
    <row r="508" spans="1:51" ht="23.25" hidden="1" customHeight="1" x14ac:dyDescent="0.15">
      <c r="A508" s="976"/>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7"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6"/>
      <c r="AY508">
        <f t="shared" si="77"/>
        <v>0</v>
      </c>
    </row>
    <row r="509" spans="1:51" ht="23.25" hidden="1" customHeight="1" x14ac:dyDescent="0.15">
      <c r="A509" s="976"/>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7" t="s">
        <v>13</v>
      </c>
      <c r="Z509" s="143"/>
      <c r="AA509" s="144"/>
      <c r="AB509" s="198" t="s">
        <v>176</v>
      </c>
      <c r="AC509" s="198"/>
      <c r="AD509" s="198"/>
      <c r="AE509" s="151"/>
      <c r="AF509" s="152"/>
      <c r="AG509" s="152"/>
      <c r="AH509" s="153"/>
      <c r="AI509" s="151"/>
      <c r="AJ509" s="152"/>
      <c r="AK509" s="152"/>
      <c r="AL509" s="152"/>
      <c r="AM509" s="151"/>
      <c r="AN509" s="152"/>
      <c r="AO509" s="152"/>
      <c r="AP509" s="153"/>
      <c r="AQ509" s="151"/>
      <c r="AR509" s="152"/>
      <c r="AS509" s="152"/>
      <c r="AT509" s="153"/>
      <c r="AU509" s="152"/>
      <c r="AV509" s="152"/>
      <c r="AW509" s="152"/>
      <c r="AX509" s="196"/>
      <c r="AY509">
        <f t="shared" si="77"/>
        <v>0</v>
      </c>
    </row>
    <row r="510" spans="1:51" ht="18.75" hidden="1" customHeight="1" x14ac:dyDescent="0.15">
      <c r="A510" s="976"/>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6"/>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6"/>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6"/>
      <c r="AY512">
        <f t="shared" ref="AY512:AY514" si="78">$AY$510</f>
        <v>0</v>
      </c>
    </row>
    <row r="513" spans="1:51" ht="23.25" hidden="1" customHeight="1" x14ac:dyDescent="0.15">
      <c r="A513" s="976"/>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7"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6"/>
      <c r="AY513">
        <f t="shared" si="78"/>
        <v>0</v>
      </c>
    </row>
    <row r="514" spans="1:51" ht="23.25" hidden="1" customHeight="1" x14ac:dyDescent="0.15">
      <c r="A514" s="976"/>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7" t="s">
        <v>13</v>
      </c>
      <c r="Z514" s="143"/>
      <c r="AA514" s="144"/>
      <c r="AB514" s="198" t="s">
        <v>14</v>
      </c>
      <c r="AC514" s="198"/>
      <c r="AD514" s="198"/>
      <c r="AE514" s="151"/>
      <c r="AF514" s="152"/>
      <c r="AG514" s="152"/>
      <c r="AH514" s="153"/>
      <c r="AI514" s="151"/>
      <c r="AJ514" s="152"/>
      <c r="AK514" s="152"/>
      <c r="AL514" s="152"/>
      <c r="AM514" s="151"/>
      <c r="AN514" s="152"/>
      <c r="AO514" s="152"/>
      <c r="AP514" s="153"/>
      <c r="AQ514" s="151"/>
      <c r="AR514" s="152"/>
      <c r="AS514" s="152"/>
      <c r="AT514" s="153"/>
      <c r="AU514" s="152"/>
      <c r="AV514" s="152"/>
      <c r="AW514" s="152"/>
      <c r="AX514" s="196"/>
      <c r="AY514">
        <f t="shared" si="78"/>
        <v>0</v>
      </c>
    </row>
    <row r="515" spans="1:51" ht="18.75" hidden="1" customHeight="1" x14ac:dyDescent="0.15">
      <c r="A515" s="976"/>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6"/>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6"/>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6"/>
      <c r="AY517">
        <f t="shared" ref="AY517:AY519" si="79">$AY$515</f>
        <v>0</v>
      </c>
    </row>
    <row r="518" spans="1:51" ht="23.25" hidden="1" customHeight="1" x14ac:dyDescent="0.15">
      <c r="A518" s="976"/>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7"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6"/>
      <c r="AY518">
        <f t="shared" si="79"/>
        <v>0</v>
      </c>
    </row>
    <row r="519" spans="1:51" ht="23.25" hidden="1" customHeight="1" x14ac:dyDescent="0.15">
      <c r="A519" s="976"/>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7" t="s">
        <v>13</v>
      </c>
      <c r="Z519" s="143"/>
      <c r="AA519" s="144"/>
      <c r="AB519" s="198" t="s">
        <v>14</v>
      </c>
      <c r="AC519" s="198"/>
      <c r="AD519" s="198"/>
      <c r="AE519" s="151"/>
      <c r="AF519" s="152"/>
      <c r="AG519" s="152"/>
      <c r="AH519" s="153"/>
      <c r="AI519" s="151"/>
      <c r="AJ519" s="152"/>
      <c r="AK519" s="152"/>
      <c r="AL519" s="152"/>
      <c r="AM519" s="151"/>
      <c r="AN519" s="152"/>
      <c r="AO519" s="152"/>
      <c r="AP519" s="153"/>
      <c r="AQ519" s="151"/>
      <c r="AR519" s="152"/>
      <c r="AS519" s="152"/>
      <c r="AT519" s="153"/>
      <c r="AU519" s="152"/>
      <c r="AV519" s="152"/>
      <c r="AW519" s="152"/>
      <c r="AX519" s="196"/>
      <c r="AY519">
        <f t="shared" si="79"/>
        <v>0</v>
      </c>
    </row>
    <row r="520" spans="1:51" ht="18.75" hidden="1" customHeight="1" x14ac:dyDescent="0.15">
      <c r="A520" s="976"/>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6"/>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6"/>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6"/>
      <c r="AY522">
        <f t="shared" ref="AY522:AY524" si="80">$AY$520</f>
        <v>0</v>
      </c>
    </row>
    <row r="523" spans="1:51" ht="23.25" hidden="1" customHeight="1" x14ac:dyDescent="0.15">
      <c r="A523" s="976"/>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7"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6"/>
      <c r="AY523">
        <f t="shared" si="80"/>
        <v>0</v>
      </c>
    </row>
    <row r="524" spans="1:51" ht="23.25" hidden="1" customHeight="1" x14ac:dyDescent="0.15">
      <c r="A524" s="976"/>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7" t="s">
        <v>13</v>
      </c>
      <c r="Z524" s="143"/>
      <c r="AA524" s="144"/>
      <c r="AB524" s="198" t="s">
        <v>14</v>
      </c>
      <c r="AC524" s="198"/>
      <c r="AD524" s="198"/>
      <c r="AE524" s="151"/>
      <c r="AF524" s="152"/>
      <c r="AG524" s="152"/>
      <c r="AH524" s="153"/>
      <c r="AI524" s="151"/>
      <c r="AJ524" s="152"/>
      <c r="AK524" s="152"/>
      <c r="AL524" s="152"/>
      <c r="AM524" s="151"/>
      <c r="AN524" s="152"/>
      <c r="AO524" s="152"/>
      <c r="AP524" s="153"/>
      <c r="AQ524" s="151"/>
      <c r="AR524" s="152"/>
      <c r="AS524" s="152"/>
      <c r="AT524" s="153"/>
      <c r="AU524" s="152"/>
      <c r="AV524" s="152"/>
      <c r="AW524" s="152"/>
      <c r="AX524" s="196"/>
      <c r="AY524">
        <f t="shared" si="80"/>
        <v>0</v>
      </c>
    </row>
    <row r="525" spans="1:51" ht="18.75" hidden="1" customHeight="1" x14ac:dyDescent="0.15">
      <c r="A525" s="976"/>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6"/>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6"/>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6"/>
      <c r="AY527">
        <f t="shared" ref="AY527:AY529" si="81">$AY$525</f>
        <v>0</v>
      </c>
    </row>
    <row r="528" spans="1:51" ht="23.25" hidden="1" customHeight="1" x14ac:dyDescent="0.15">
      <c r="A528" s="976"/>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7"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6"/>
      <c r="AY528">
        <f t="shared" si="81"/>
        <v>0</v>
      </c>
    </row>
    <row r="529" spans="1:51" ht="23.25" hidden="1" customHeight="1" x14ac:dyDescent="0.15">
      <c r="A529" s="976"/>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7" t="s">
        <v>13</v>
      </c>
      <c r="Z529" s="143"/>
      <c r="AA529" s="144"/>
      <c r="AB529" s="198" t="s">
        <v>14</v>
      </c>
      <c r="AC529" s="198"/>
      <c r="AD529" s="198"/>
      <c r="AE529" s="151"/>
      <c r="AF529" s="152"/>
      <c r="AG529" s="152"/>
      <c r="AH529" s="153"/>
      <c r="AI529" s="151"/>
      <c r="AJ529" s="152"/>
      <c r="AK529" s="152"/>
      <c r="AL529" s="152"/>
      <c r="AM529" s="151"/>
      <c r="AN529" s="152"/>
      <c r="AO529" s="152"/>
      <c r="AP529" s="153"/>
      <c r="AQ529" s="151"/>
      <c r="AR529" s="152"/>
      <c r="AS529" s="152"/>
      <c r="AT529" s="153"/>
      <c r="AU529" s="152"/>
      <c r="AV529" s="152"/>
      <c r="AW529" s="152"/>
      <c r="AX529" s="196"/>
      <c r="AY529">
        <f t="shared" si="81"/>
        <v>0</v>
      </c>
    </row>
    <row r="530" spans="1:51" ht="18.75" hidden="1" customHeight="1" x14ac:dyDescent="0.15">
      <c r="A530" s="976"/>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6"/>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6"/>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6"/>
      <c r="AY532">
        <f t="shared" ref="AY532:AY534" si="82">$AY$530</f>
        <v>0</v>
      </c>
    </row>
    <row r="533" spans="1:51" ht="23.25" hidden="1" customHeight="1" x14ac:dyDescent="0.15">
      <c r="A533" s="976"/>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7"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6"/>
      <c r="AY533">
        <f t="shared" si="82"/>
        <v>0</v>
      </c>
    </row>
    <row r="534" spans="1:51" ht="23.25" hidden="1" customHeight="1" x14ac:dyDescent="0.15">
      <c r="A534" s="976"/>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7" t="s">
        <v>13</v>
      </c>
      <c r="Z534" s="143"/>
      <c r="AA534" s="144"/>
      <c r="AB534" s="198" t="s">
        <v>14</v>
      </c>
      <c r="AC534" s="198"/>
      <c r="AD534" s="198"/>
      <c r="AE534" s="151"/>
      <c r="AF534" s="152"/>
      <c r="AG534" s="152"/>
      <c r="AH534" s="153"/>
      <c r="AI534" s="151"/>
      <c r="AJ534" s="152"/>
      <c r="AK534" s="152"/>
      <c r="AL534" s="152"/>
      <c r="AM534" s="151"/>
      <c r="AN534" s="152"/>
      <c r="AO534" s="152"/>
      <c r="AP534" s="153"/>
      <c r="AQ534" s="151"/>
      <c r="AR534" s="152"/>
      <c r="AS534" s="152"/>
      <c r="AT534" s="153"/>
      <c r="AU534" s="152"/>
      <c r="AV534" s="152"/>
      <c r="AW534" s="152"/>
      <c r="AX534" s="196"/>
      <c r="AY534">
        <f t="shared" si="82"/>
        <v>0</v>
      </c>
    </row>
    <row r="535" spans="1:51" ht="23.85" hidden="1" customHeight="1" x14ac:dyDescent="0.15">
      <c r="A535" s="976"/>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6"/>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6"/>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6"/>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6"/>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6"/>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6"/>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6"/>
      <c r="AY541">
        <f t="shared" ref="AY541:AY543" si="83">$AY$539</f>
        <v>0</v>
      </c>
    </row>
    <row r="542" spans="1:51" ht="23.25" hidden="1" customHeight="1" x14ac:dyDescent="0.15">
      <c r="A542" s="976"/>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7"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6"/>
      <c r="AY542">
        <f t="shared" si="83"/>
        <v>0</v>
      </c>
    </row>
    <row r="543" spans="1:51" ht="23.25" hidden="1" customHeight="1" x14ac:dyDescent="0.15">
      <c r="A543" s="976"/>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7" t="s">
        <v>13</v>
      </c>
      <c r="Z543" s="143"/>
      <c r="AA543" s="144"/>
      <c r="AB543" s="198" t="s">
        <v>176</v>
      </c>
      <c r="AC543" s="198"/>
      <c r="AD543" s="198"/>
      <c r="AE543" s="151"/>
      <c r="AF543" s="152"/>
      <c r="AG543" s="152"/>
      <c r="AH543" s="153"/>
      <c r="AI543" s="151"/>
      <c r="AJ543" s="152"/>
      <c r="AK543" s="152"/>
      <c r="AL543" s="152"/>
      <c r="AM543" s="151"/>
      <c r="AN543" s="152"/>
      <c r="AO543" s="152"/>
      <c r="AP543" s="153"/>
      <c r="AQ543" s="151"/>
      <c r="AR543" s="152"/>
      <c r="AS543" s="152"/>
      <c r="AT543" s="153"/>
      <c r="AU543" s="152"/>
      <c r="AV543" s="152"/>
      <c r="AW543" s="152"/>
      <c r="AX543" s="196"/>
      <c r="AY543">
        <f t="shared" si="83"/>
        <v>0</v>
      </c>
    </row>
    <row r="544" spans="1:51" ht="18.75" hidden="1" customHeight="1" x14ac:dyDescent="0.15">
      <c r="A544" s="976"/>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6"/>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6"/>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6"/>
      <c r="AY546">
        <f t="shared" ref="AY546:AY548" si="84">$AY$544</f>
        <v>0</v>
      </c>
    </row>
    <row r="547" spans="1:51" ht="23.25" hidden="1" customHeight="1" x14ac:dyDescent="0.15">
      <c r="A547" s="976"/>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7"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6"/>
      <c r="AY547">
        <f t="shared" si="84"/>
        <v>0</v>
      </c>
    </row>
    <row r="548" spans="1:51" ht="23.25" hidden="1" customHeight="1" x14ac:dyDescent="0.15">
      <c r="A548" s="976"/>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7" t="s">
        <v>13</v>
      </c>
      <c r="Z548" s="143"/>
      <c r="AA548" s="144"/>
      <c r="AB548" s="198" t="s">
        <v>176</v>
      </c>
      <c r="AC548" s="198"/>
      <c r="AD548" s="198"/>
      <c r="AE548" s="151"/>
      <c r="AF548" s="152"/>
      <c r="AG548" s="152"/>
      <c r="AH548" s="153"/>
      <c r="AI548" s="151"/>
      <c r="AJ548" s="152"/>
      <c r="AK548" s="152"/>
      <c r="AL548" s="152"/>
      <c r="AM548" s="151"/>
      <c r="AN548" s="152"/>
      <c r="AO548" s="152"/>
      <c r="AP548" s="153"/>
      <c r="AQ548" s="151"/>
      <c r="AR548" s="152"/>
      <c r="AS548" s="152"/>
      <c r="AT548" s="153"/>
      <c r="AU548" s="152"/>
      <c r="AV548" s="152"/>
      <c r="AW548" s="152"/>
      <c r="AX548" s="196"/>
      <c r="AY548">
        <f t="shared" si="84"/>
        <v>0</v>
      </c>
    </row>
    <row r="549" spans="1:51" ht="18.75" hidden="1" customHeight="1" x14ac:dyDescent="0.15">
      <c r="A549" s="976"/>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6"/>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6"/>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6"/>
      <c r="AY551">
        <f t="shared" ref="AY551:AY553" si="85">$AY$549</f>
        <v>0</v>
      </c>
    </row>
    <row r="552" spans="1:51" ht="23.25" hidden="1" customHeight="1" x14ac:dyDescent="0.15">
      <c r="A552" s="976"/>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7"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6"/>
      <c r="AY552">
        <f t="shared" si="85"/>
        <v>0</v>
      </c>
    </row>
    <row r="553" spans="1:51" ht="23.25" hidden="1" customHeight="1" x14ac:dyDescent="0.15">
      <c r="A553" s="976"/>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7" t="s">
        <v>13</v>
      </c>
      <c r="Z553" s="143"/>
      <c r="AA553" s="144"/>
      <c r="AB553" s="198" t="s">
        <v>176</v>
      </c>
      <c r="AC553" s="198"/>
      <c r="AD553" s="198"/>
      <c r="AE553" s="151"/>
      <c r="AF553" s="152"/>
      <c r="AG553" s="152"/>
      <c r="AH553" s="153"/>
      <c r="AI553" s="151"/>
      <c r="AJ553" s="152"/>
      <c r="AK553" s="152"/>
      <c r="AL553" s="152"/>
      <c r="AM553" s="151"/>
      <c r="AN553" s="152"/>
      <c r="AO553" s="152"/>
      <c r="AP553" s="153"/>
      <c r="AQ553" s="151"/>
      <c r="AR553" s="152"/>
      <c r="AS553" s="152"/>
      <c r="AT553" s="153"/>
      <c r="AU553" s="152"/>
      <c r="AV553" s="152"/>
      <c r="AW553" s="152"/>
      <c r="AX553" s="196"/>
      <c r="AY553">
        <f t="shared" si="85"/>
        <v>0</v>
      </c>
    </row>
    <row r="554" spans="1:51" ht="18.75" hidden="1" customHeight="1" x14ac:dyDescent="0.15">
      <c r="A554" s="976"/>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6"/>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6"/>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6"/>
      <c r="AY556">
        <f t="shared" ref="AY556:AY558" si="86">$AY$554</f>
        <v>0</v>
      </c>
    </row>
    <row r="557" spans="1:51" ht="23.25" hidden="1" customHeight="1" x14ac:dyDescent="0.15">
      <c r="A557" s="976"/>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7"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6"/>
      <c r="AY557">
        <f t="shared" si="86"/>
        <v>0</v>
      </c>
    </row>
    <row r="558" spans="1:51" ht="23.25" hidden="1" customHeight="1" x14ac:dyDescent="0.15">
      <c r="A558" s="976"/>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7" t="s">
        <v>13</v>
      </c>
      <c r="Z558" s="143"/>
      <c r="AA558" s="144"/>
      <c r="AB558" s="198" t="s">
        <v>176</v>
      </c>
      <c r="AC558" s="198"/>
      <c r="AD558" s="198"/>
      <c r="AE558" s="151"/>
      <c r="AF558" s="152"/>
      <c r="AG558" s="152"/>
      <c r="AH558" s="153"/>
      <c r="AI558" s="151"/>
      <c r="AJ558" s="152"/>
      <c r="AK558" s="152"/>
      <c r="AL558" s="152"/>
      <c r="AM558" s="151"/>
      <c r="AN558" s="152"/>
      <c r="AO558" s="152"/>
      <c r="AP558" s="153"/>
      <c r="AQ558" s="151"/>
      <c r="AR558" s="152"/>
      <c r="AS558" s="152"/>
      <c r="AT558" s="153"/>
      <c r="AU558" s="152"/>
      <c r="AV558" s="152"/>
      <c r="AW558" s="152"/>
      <c r="AX558" s="196"/>
      <c r="AY558">
        <f t="shared" si="86"/>
        <v>0</v>
      </c>
    </row>
    <row r="559" spans="1:51" ht="18.75" hidden="1" customHeight="1" x14ac:dyDescent="0.15">
      <c r="A559" s="976"/>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6"/>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6"/>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6"/>
      <c r="AY561">
        <f t="shared" ref="AY561:AY563" si="87">$AY$559</f>
        <v>0</v>
      </c>
    </row>
    <row r="562" spans="1:51" ht="23.25" hidden="1" customHeight="1" x14ac:dyDescent="0.15">
      <c r="A562" s="976"/>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7"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6"/>
      <c r="AY562">
        <f t="shared" si="87"/>
        <v>0</v>
      </c>
    </row>
    <row r="563" spans="1:51" ht="23.25" hidden="1" customHeight="1" x14ac:dyDescent="0.15">
      <c r="A563" s="976"/>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7" t="s">
        <v>13</v>
      </c>
      <c r="Z563" s="143"/>
      <c r="AA563" s="144"/>
      <c r="AB563" s="198" t="s">
        <v>176</v>
      </c>
      <c r="AC563" s="198"/>
      <c r="AD563" s="198"/>
      <c r="AE563" s="151"/>
      <c r="AF563" s="152"/>
      <c r="AG563" s="152"/>
      <c r="AH563" s="153"/>
      <c r="AI563" s="151"/>
      <c r="AJ563" s="152"/>
      <c r="AK563" s="152"/>
      <c r="AL563" s="152"/>
      <c r="AM563" s="151"/>
      <c r="AN563" s="152"/>
      <c r="AO563" s="152"/>
      <c r="AP563" s="153"/>
      <c r="AQ563" s="151"/>
      <c r="AR563" s="152"/>
      <c r="AS563" s="152"/>
      <c r="AT563" s="153"/>
      <c r="AU563" s="152"/>
      <c r="AV563" s="152"/>
      <c r="AW563" s="152"/>
      <c r="AX563" s="196"/>
      <c r="AY563">
        <f t="shared" si="87"/>
        <v>0</v>
      </c>
    </row>
    <row r="564" spans="1:51" ht="18.75" hidden="1" customHeight="1" x14ac:dyDescent="0.15">
      <c r="A564" s="976"/>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6"/>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6"/>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6"/>
      <c r="AY566">
        <f t="shared" ref="AY566:AY568" si="88">$AY$564</f>
        <v>0</v>
      </c>
    </row>
    <row r="567" spans="1:51" ht="23.25" hidden="1" customHeight="1" x14ac:dyDescent="0.15">
      <c r="A567" s="976"/>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7"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6"/>
      <c r="AY567">
        <f t="shared" si="88"/>
        <v>0</v>
      </c>
    </row>
    <row r="568" spans="1:51" ht="23.25" hidden="1" customHeight="1" x14ac:dyDescent="0.15">
      <c r="A568" s="976"/>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7" t="s">
        <v>13</v>
      </c>
      <c r="Z568" s="143"/>
      <c r="AA568" s="144"/>
      <c r="AB568" s="198" t="s">
        <v>14</v>
      </c>
      <c r="AC568" s="198"/>
      <c r="AD568" s="198"/>
      <c r="AE568" s="151"/>
      <c r="AF568" s="152"/>
      <c r="AG568" s="152"/>
      <c r="AH568" s="153"/>
      <c r="AI568" s="151"/>
      <c r="AJ568" s="152"/>
      <c r="AK568" s="152"/>
      <c r="AL568" s="152"/>
      <c r="AM568" s="151"/>
      <c r="AN568" s="152"/>
      <c r="AO568" s="152"/>
      <c r="AP568" s="153"/>
      <c r="AQ568" s="151"/>
      <c r="AR568" s="152"/>
      <c r="AS568" s="152"/>
      <c r="AT568" s="153"/>
      <c r="AU568" s="152"/>
      <c r="AV568" s="152"/>
      <c r="AW568" s="152"/>
      <c r="AX568" s="196"/>
      <c r="AY568">
        <f t="shared" si="88"/>
        <v>0</v>
      </c>
    </row>
    <row r="569" spans="1:51" ht="18.75" hidden="1" customHeight="1" x14ac:dyDescent="0.15">
      <c r="A569" s="976"/>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6"/>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6"/>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6"/>
      <c r="AY571">
        <f t="shared" ref="AY571:AY573" si="89">$AY$569</f>
        <v>0</v>
      </c>
    </row>
    <row r="572" spans="1:51" ht="23.25" hidden="1" customHeight="1" x14ac:dyDescent="0.15">
      <c r="A572" s="976"/>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7"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6"/>
      <c r="AY572">
        <f t="shared" si="89"/>
        <v>0</v>
      </c>
    </row>
    <row r="573" spans="1:51" ht="23.25" hidden="1" customHeight="1" x14ac:dyDescent="0.15">
      <c r="A573" s="976"/>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7" t="s">
        <v>13</v>
      </c>
      <c r="Z573" s="143"/>
      <c r="AA573" s="144"/>
      <c r="AB573" s="198" t="s">
        <v>14</v>
      </c>
      <c r="AC573" s="198"/>
      <c r="AD573" s="198"/>
      <c r="AE573" s="151"/>
      <c r="AF573" s="152"/>
      <c r="AG573" s="152"/>
      <c r="AH573" s="153"/>
      <c r="AI573" s="151"/>
      <c r="AJ573" s="152"/>
      <c r="AK573" s="152"/>
      <c r="AL573" s="152"/>
      <c r="AM573" s="151"/>
      <c r="AN573" s="152"/>
      <c r="AO573" s="152"/>
      <c r="AP573" s="153"/>
      <c r="AQ573" s="151"/>
      <c r="AR573" s="152"/>
      <c r="AS573" s="152"/>
      <c r="AT573" s="153"/>
      <c r="AU573" s="152"/>
      <c r="AV573" s="152"/>
      <c r="AW573" s="152"/>
      <c r="AX573" s="196"/>
      <c r="AY573">
        <f t="shared" si="89"/>
        <v>0</v>
      </c>
    </row>
    <row r="574" spans="1:51" ht="18.75" hidden="1" customHeight="1" x14ac:dyDescent="0.15">
      <c r="A574" s="976"/>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6"/>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6"/>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6"/>
      <c r="AY576">
        <f t="shared" ref="AY576:AY578" si="90">$AY$574</f>
        <v>0</v>
      </c>
    </row>
    <row r="577" spans="1:51" ht="23.25" hidden="1" customHeight="1" x14ac:dyDescent="0.15">
      <c r="A577" s="976"/>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7"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6"/>
      <c r="AY577">
        <f t="shared" si="90"/>
        <v>0</v>
      </c>
    </row>
    <row r="578" spans="1:51" ht="23.25" hidden="1" customHeight="1" x14ac:dyDescent="0.15">
      <c r="A578" s="976"/>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7" t="s">
        <v>13</v>
      </c>
      <c r="Z578" s="143"/>
      <c r="AA578" s="144"/>
      <c r="AB578" s="198" t="s">
        <v>14</v>
      </c>
      <c r="AC578" s="198"/>
      <c r="AD578" s="198"/>
      <c r="AE578" s="151"/>
      <c r="AF578" s="152"/>
      <c r="AG578" s="152"/>
      <c r="AH578" s="153"/>
      <c r="AI578" s="151"/>
      <c r="AJ578" s="152"/>
      <c r="AK578" s="152"/>
      <c r="AL578" s="152"/>
      <c r="AM578" s="151"/>
      <c r="AN578" s="152"/>
      <c r="AO578" s="152"/>
      <c r="AP578" s="153"/>
      <c r="AQ578" s="151"/>
      <c r="AR578" s="152"/>
      <c r="AS578" s="152"/>
      <c r="AT578" s="153"/>
      <c r="AU578" s="152"/>
      <c r="AV578" s="152"/>
      <c r="AW578" s="152"/>
      <c r="AX578" s="196"/>
      <c r="AY578">
        <f t="shared" si="90"/>
        <v>0</v>
      </c>
    </row>
    <row r="579" spans="1:51" ht="18.75" hidden="1" customHeight="1" x14ac:dyDescent="0.15">
      <c r="A579" s="976"/>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6"/>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6"/>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6"/>
      <c r="AY581">
        <f t="shared" ref="AY581:AY583" si="91">$AY$579</f>
        <v>0</v>
      </c>
    </row>
    <row r="582" spans="1:51" ht="23.25" hidden="1" customHeight="1" x14ac:dyDescent="0.15">
      <c r="A582" s="976"/>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7"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6"/>
      <c r="AY582">
        <f t="shared" si="91"/>
        <v>0</v>
      </c>
    </row>
    <row r="583" spans="1:51" ht="23.25" hidden="1" customHeight="1" x14ac:dyDescent="0.15">
      <c r="A583" s="976"/>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7" t="s">
        <v>13</v>
      </c>
      <c r="Z583" s="143"/>
      <c r="AA583" s="144"/>
      <c r="AB583" s="198" t="s">
        <v>14</v>
      </c>
      <c r="AC583" s="198"/>
      <c r="AD583" s="198"/>
      <c r="AE583" s="151"/>
      <c r="AF583" s="152"/>
      <c r="AG583" s="152"/>
      <c r="AH583" s="153"/>
      <c r="AI583" s="151"/>
      <c r="AJ583" s="152"/>
      <c r="AK583" s="152"/>
      <c r="AL583" s="152"/>
      <c r="AM583" s="151"/>
      <c r="AN583" s="152"/>
      <c r="AO583" s="152"/>
      <c r="AP583" s="153"/>
      <c r="AQ583" s="151"/>
      <c r="AR583" s="152"/>
      <c r="AS583" s="152"/>
      <c r="AT583" s="153"/>
      <c r="AU583" s="152"/>
      <c r="AV583" s="152"/>
      <c r="AW583" s="152"/>
      <c r="AX583" s="196"/>
      <c r="AY583">
        <f t="shared" si="91"/>
        <v>0</v>
      </c>
    </row>
    <row r="584" spans="1:51" ht="18.75" hidden="1" customHeight="1" x14ac:dyDescent="0.15">
      <c r="A584" s="976"/>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6"/>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6"/>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6"/>
      <c r="AY586">
        <f t="shared" ref="AY586:AY588" si="92">$AY$584</f>
        <v>0</v>
      </c>
    </row>
    <row r="587" spans="1:51" ht="23.25" hidden="1" customHeight="1" x14ac:dyDescent="0.15">
      <c r="A587" s="976"/>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7"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6"/>
      <c r="AY587">
        <f t="shared" si="92"/>
        <v>0</v>
      </c>
    </row>
    <row r="588" spans="1:51" ht="23.25" hidden="1" customHeight="1" x14ac:dyDescent="0.15">
      <c r="A588" s="976"/>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7" t="s">
        <v>13</v>
      </c>
      <c r="Z588" s="143"/>
      <c r="AA588" s="144"/>
      <c r="AB588" s="198" t="s">
        <v>14</v>
      </c>
      <c r="AC588" s="198"/>
      <c r="AD588" s="198"/>
      <c r="AE588" s="151"/>
      <c r="AF588" s="152"/>
      <c r="AG588" s="152"/>
      <c r="AH588" s="153"/>
      <c r="AI588" s="151"/>
      <c r="AJ588" s="152"/>
      <c r="AK588" s="152"/>
      <c r="AL588" s="152"/>
      <c r="AM588" s="151"/>
      <c r="AN588" s="152"/>
      <c r="AO588" s="152"/>
      <c r="AP588" s="153"/>
      <c r="AQ588" s="151"/>
      <c r="AR588" s="152"/>
      <c r="AS588" s="152"/>
      <c r="AT588" s="153"/>
      <c r="AU588" s="152"/>
      <c r="AV588" s="152"/>
      <c r="AW588" s="152"/>
      <c r="AX588" s="196"/>
      <c r="AY588">
        <f t="shared" si="92"/>
        <v>0</v>
      </c>
    </row>
    <row r="589" spans="1:51" ht="23.85" hidden="1" customHeight="1" x14ac:dyDescent="0.15">
      <c r="A589" s="976"/>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6"/>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6"/>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6"/>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6"/>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6"/>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6"/>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6"/>
      <c r="AY595">
        <f t="shared" ref="AY595:AY597" si="93">$AY$593</f>
        <v>0</v>
      </c>
    </row>
    <row r="596" spans="1:51" ht="23.25" hidden="1" customHeight="1" x14ac:dyDescent="0.15">
      <c r="A596" s="976"/>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7"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6"/>
      <c r="AY596">
        <f t="shared" si="93"/>
        <v>0</v>
      </c>
    </row>
    <row r="597" spans="1:51" ht="23.25" hidden="1" customHeight="1" x14ac:dyDescent="0.15">
      <c r="A597" s="976"/>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7" t="s">
        <v>13</v>
      </c>
      <c r="Z597" s="143"/>
      <c r="AA597" s="144"/>
      <c r="AB597" s="198" t="s">
        <v>176</v>
      </c>
      <c r="AC597" s="198"/>
      <c r="AD597" s="198"/>
      <c r="AE597" s="151"/>
      <c r="AF597" s="152"/>
      <c r="AG597" s="152"/>
      <c r="AH597" s="153"/>
      <c r="AI597" s="151"/>
      <c r="AJ597" s="152"/>
      <c r="AK597" s="152"/>
      <c r="AL597" s="152"/>
      <c r="AM597" s="151"/>
      <c r="AN597" s="152"/>
      <c r="AO597" s="152"/>
      <c r="AP597" s="153"/>
      <c r="AQ597" s="151"/>
      <c r="AR597" s="152"/>
      <c r="AS597" s="152"/>
      <c r="AT597" s="153"/>
      <c r="AU597" s="152"/>
      <c r="AV597" s="152"/>
      <c r="AW597" s="152"/>
      <c r="AX597" s="196"/>
      <c r="AY597">
        <f t="shared" si="93"/>
        <v>0</v>
      </c>
    </row>
    <row r="598" spans="1:51" ht="18.75" hidden="1" customHeight="1" x14ac:dyDescent="0.15">
      <c r="A598" s="976"/>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6"/>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6"/>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6"/>
      <c r="AY600">
        <f t="shared" ref="AY600:AY602" si="94">$AY$598</f>
        <v>0</v>
      </c>
    </row>
    <row r="601" spans="1:51" ht="23.25" hidden="1" customHeight="1" x14ac:dyDescent="0.15">
      <c r="A601" s="976"/>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7"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6"/>
      <c r="AY601">
        <f t="shared" si="94"/>
        <v>0</v>
      </c>
    </row>
    <row r="602" spans="1:51" ht="23.25" hidden="1" customHeight="1" x14ac:dyDescent="0.15">
      <c r="A602" s="976"/>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7" t="s">
        <v>13</v>
      </c>
      <c r="Z602" s="143"/>
      <c r="AA602" s="144"/>
      <c r="AB602" s="198" t="s">
        <v>176</v>
      </c>
      <c r="AC602" s="198"/>
      <c r="AD602" s="198"/>
      <c r="AE602" s="151"/>
      <c r="AF602" s="152"/>
      <c r="AG602" s="152"/>
      <c r="AH602" s="153"/>
      <c r="AI602" s="151"/>
      <c r="AJ602" s="152"/>
      <c r="AK602" s="152"/>
      <c r="AL602" s="152"/>
      <c r="AM602" s="151"/>
      <c r="AN602" s="152"/>
      <c r="AO602" s="152"/>
      <c r="AP602" s="153"/>
      <c r="AQ602" s="151"/>
      <c r="AR602" s="152"/>
      <c r="AS602" s="152"/>
      <c r="AT602" s="153"/>
      <c r="AU602" s="152"/>
      <c r="AV602" s="152"/>
      <c r="AW602" s="152"/>
      <c r="AX602" s="196"/>
      <c r="AY602">
        <f t="shared" si="94"/>
        <v>0</v>
      </c>
    </row>
    <row r="603" spans="1:51" ht="18.75" hidden="1" customHeight="1" x14ac:dyDescent="0.15">
      <c r="A603" s="976"/>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6"/>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6"/>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6"/>
      <c r="AY605">
        <f t="shared" ref="AY605:AY607" si="95">$AY$603</f>
        <v>0</v>
      </c>
    </row>
    <row r="606" spans="1:51" ht="23.25" hidden="1" customHeight="1" x14ac:dyDescent="0.15">
      <c r="A606" s="976"/>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7"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6"/>
      <c r="AY606">
        <f t="shared" si="95"/>
        <v>0</v>
      </c>
    </row>
    <row r="607" spans="1:51" ht="23.25" hidden="1" customHeight="1" x14ac:dyDescent="0.15">
      <c r="A607" s="976"/>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7" t="s">
        <v>13</v>
      </c>
      <c r="Z607" s="143"/>
      <c r="AA607" s="144"/>
      <c r="AB607" s="198" t="s">
        <v>176</v>
      </c>
      <c r="AC607" s="198"/>
      <c r="AD607" s="198"/>
      <c r="AE607" s="151"/>
      <c r="AF607" s="152"/>
      <c r="AG607" s="152"/>
      <c r="AH607" s="153"/>
      <c r="AI607" s="151"/>
      <c r="AJ607" s="152"/>
      <c r="AK607" s="152"/>
      <c r="AL607" s="152"/>
      <c r="AM607" s="151"/>
      <c r="AN607" s="152"/>
      <c r="AO607" s="152"/>
      <c r="AP607" s="153"/>
      <c r="AQ607" s="151"/>
      <c r="AR607" s="152"/>
      <c r="AS607" s="152"/>
      <c r="AT607" s="153"/>
      <c r="AU607" s="152"/>
      <c r="AV607" s="152"/>
      <c r="AW607" s="152"/>
      <c r="AX607" s="196"/>
      <c r="AY607">
        <f t="shared" si="95"/>
        <v>0</v>
      </c>
    </row>
    <row r="608" spans="1:51" ht="18.75" hidden="1" customHeight="1" x14ac:dyDescent="0.15">
      <c r="A608" s="976"/>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6"/>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6"/>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6"/>
      <c r="AY610">
        <f t="shared" ref="AY610:AY612" si="96">$AY$608</f>
        <v>0</v>
      </c>
    </row>
    <row r="611" spans="1:51" ht="23.25" hidden="1" customHeight="1" x14ac:dyDescent="0.15">
      <c r="A611" s="976"/>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7"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6"/>
      <c r="AY611">
        <f t="shared" si="96"/>
        <v>0</v>
      </c>
    </row>
    <row r="612" spans="1:51" ht="23.25" hidden="1" customHeight="1" x14ac:dyDescent="0.15">
      <c r="A612" s="976"/>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7" t="s">
        <v>13</v>
      </c>
      <c r="Z612" s="143"/>
      <c r="AA612" s="144"/>
      <c r="AB612" s="198" t="s">
        <v>176</v>
      </c>
      <c r="AC612" s="198"/>
      <c r="AD612" s="198"/>
      <c r="AE612" s="151"/>
      <c r="AF612" s="152"/>
      <c r="AG612" s="152"/>
      <c r="AH612" s="153"/>
      <c r="AI612" s="151"/>
      <c r="AJ612" s="152"/>
      <c r="AK612" s="152"/>
      <c r="AL612" s="152"/>
      <c r="AM612" s="151"/>
      <c r="AN612" s="152"/>
      <c r="AO612" s="152"/>
      <c r="AP612" s="153"/>
      <c r="AQ612" s="151"/>
      <c r="AR612" s="152"/>
      <c r="AS612" s="152"/>
      <c r="AT612" s="153"/>
      <c r="AU612" s="152"/>
      <c r="AV612" s="152"/>
      <c r="AW612" s="152"/>
      <c r="AX612" s="196"/>
      <c r="AY612">
        <f t="shared" si="96"/>
        <v>0</v>
      </c>
    </row>
    <row r="613" spans="1:51" ht="18.75" hidden="1" customHeight="1" x14ac:dyDescent="0.15">
      <c r="A613" s="976"/>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6"/>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6"/>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6"/>
      <c r="AY615">
        <f t="shared" ref="AY615:AY617" si="97">$AY$613</f>
        <v>0</v>
      </c>
    </row>
    <row r="616" spans="1:51" ht="23.25" hidden="1" customHeight="1" x14ac:dyDescent="0.15">
      <c r="A616" s="976"/>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7"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6"/>
      <c r="AY616">
        <f t="shared" si="97"/>
        <v>0</v>
      </c>
    </row>
    <row r="617" spans="1:51" ht="23.25" hidden="1" customHeight="1" x14ac:dyDescent="0.15">
      <c r="A617" s="976"/>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7" t="s">
        <v>13</v>
      </c>
      <c r="Z617" s="143"/>
      <c r="AA617" s="144"/>
      <c r="AB617" s="198" t="s">
        <v>176</v>
      </c>
      <c r="AC617" s="198"/>
      <c r="AD617" s="198"/>
      <c r="AE617" s="151"/>
      <c r="AF617" s="152"/>
      <c r="AG617" s="152"/>
      <c r="AH617" s="153"/>
      <c r="AI617" s="151"/>
      <c r="AJ617" s="152"/>
      <c r="AK617" s="152"/>
      <c r="AL617" s="152"/>
      <c r="AM617" s="151"/>
      <c r="AN617" s="152"/>
      <c r="AO617" s="152"/>
      <c r="AP617" s="153"/>
      <c r="AQ617" s="151"/>
      <c r="AR617" s="152"/>
      <c r="AS617" s="152"/>
      <c r="AT617" s="153"/>
      <c r="AU617" s="152"/>
      <c r="AV617" s="152"/>
      <c r="AW617" s="152"/>
      <c r="AX617" s="196"/>
      <c r="AY617">
        <f t="shared" si="97"/>
        <v>0</v>
      </c>
    </row>
    <row r="618" spans="1:51" ht="18.75" hidden="1" customHeight="1" x14ac:dyDescent="0.15">
      <c r="A618" s="976"/>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6"/>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6"/>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6"/>
      <c r="AY620">
        <f t="shared" ref="AY620:AY622" si="98">$AY$618</f>
        <v>0</v>
      </c>
    </row>
    <row r="621" spans="1:51" ht="23.25" hidden="1" customHeight="1" x14ac:dyDescent="0.15">
      <c r="A621" s="976"/>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7"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6"/>
      <c r="AY621">
        <f t="shared" si="98"/>
        <v>0</v>
      </c>
    </row>
    <row r="622" spans="1:51" ht="23.25" hidden="1" customHeight="1" x14ac:dyDescent="0.15">
      <c r="A622" s="976"/>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7" t="s">
        <v>13</v>
      </c>
      <c r="Z622" s="143"/>
      <c r="AA622" s="144"/>
      <c r="AB622" s="198" t="s">
        <v>14</v>
      </c>
      <c r="AC622" s="198"/>
      <c r="AD622" s="198"/>
      <c r="AE622" s="151"/>
      <c r="AF622" s="152"/>
      <c r="AG622" s="152"/>
      <c r="AH622" s="153"/>
      <c r="AI622" s="151"/>
      <c r="AJ622" s="152"/>
      <c r="AK622" s="152"/>
      <c r="AL622" s="152"/>
      <c r="AM622" s="151"/>
      <c r="AN622" s="152"/>
      <c r="AO622" s="152"/>
      <c r="AP622" s="153"/>
      <c r="AQ622" s="151"/>
      <c r="AR622" s="152"/>
      <c r="AS622" s="152"/>
      <c r="AT622" s="153"/>
      <c r="AU622" s="152"/>
      <c r="AV622" s="152"/>
      <c r="AW622" s="152"/>
      <c r="AX622" s="196"/>
      <c r="AY622">
        <f t="shared" si="98"/>
        <v>0</v>
      </c>
    </row>
    <row r="623" spans="1:51" ht="18.75" hidden="1" customHeight="1" x14ac:dyDescent="0.15">
      <c r="A623" s="976"/>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6"/>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6"/>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6"/>
      <c r="AY625">
        <f t="shared" ref="AY625:AY627" si="99">$AY$623</f>
        <v>0</v>
      </c>
    </row>
    <row r="626" spans="1:51" ht="23.25" hidden="1" customHeight="1" x14ac:dyDescent="0.15">
      <c r="A626" s="976"/>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7"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6"/>
      <c r="AY626">
        <f t="shared" si="99"/>
        <v>0</v>
      </c>
    </row>
    <row r="627" spans="1:51" ht="23.25" hidden="1" customHeight="1" x14ac:dyDescent="0.15">
      <c r="A627" s="976"/>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7" t="s">
        <v>13</v>
      </c>
      <c r="Z627" s="143"/>
      <c r="AA627" s="144"/>
      <c r="AB627" s="198" t="s">
        <v>14</v>
      </c>
      <c r="AC627" s="198"/>
      <c r="AD627" s="198"/>
      <c r="AE627" s="151"/>
      <c r="AF627" s="152"/>
      <c r="AG627" s="152"/>
      <c r="AH627" s="153"/>
      <c r="AI627" s="151"/>
      <c r="AJ627" s="152"/>
      <c r="AK627" s="152"/>
      <c r="AL627" s="152"/>
      <c r="AM627" s="151"/>
      <c r="AN627" s="152"/>
      <c r="AO627" s="152"/>
      <c r="AP627" s="153"/>
      <c r="AQ627" s="151"/>
      <c r="AR627" s="152"/>
      <c r="AS627" s="152"/>
      <c r="AT627" s="153"/>
      <c r="AU627" s="152"/>
      <c r="AV627" s="152"/>
      <c r="AW627" s="152"/>
      <c r="AX627" s="196"/>
      <c r="AY627">
        <f t="shared" si="99"/>
        <v>0</v>
      </c>
    </row>
    <row r="628" spans="1:51" ht="18.75" hidden="1" customHeight="1" x14ac:dyDescent="0.15">
      <c r="A628" s="976"/>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6"/>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6"/>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6"/>
      <c r="AY630">
        <f t="shared" ref="AY630:AY632" si="100">$AY$628</f>
        <v>0</v>
      </c>
    </row>
    <row r="631" spans="1:51" ht="23.25" hidden="1" customHeight="1" x14ac:dyDescent="0.15">
      <c r="A631" s="976"/>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7"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6"/>
      <c r="AY631">
        <f t="shared" si="100"/>
        <v>0</v>
      </c>
    </row>
    <row r="632" spans="1:51" ht="23.25" hidden="1" customHeight="1" x14ac:dyDescent="0.15">
      <c r="A632" s="976"/>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7" t="s">
        <v>13</v>
      </c>
      <c r="Z632" s="143"/>
      <c r="AA632" s="144"/>
      <c r="AB632" s="198" t="s">
        <v>14</v>
      </c>
      <c r="AC632" s="198"/>
      <c r="AD632" s="198"/>
      <c r="AE632" s="151"/>
      <c r="AF632" s="152"/>
      <c r="AG632" s="152"/>
      <c r="AH632" s="153"/>
      <c r="AI632" s="151"/>
      <c r="AJ632" s="152"/>
      <c r="AK632" s="152"/>
      <c r="AL632" s="152"/>
      <c r="AM632" s="151"/>
      <c r="AN632" s="152"/>
      <c r="AO632" s="152"/>
      <c r="AP632" s="153"/>
      <c r="AQ632" s="151"/>
      <c r="AR632" s="152"/>
      <c r="AS632" s="152"/>
      <c r="AT632" s="153"/>
      <c r="AU632" s="152"/>
      <c r="AV632" s="152"/>
      <c r="AW632" s="152"/>
      <c r="AX632" s="196"/>
      <c r="AY632">
        <f t="shared" si="100"/>
        <v>0</v>
      </c>
    </row>
    <row r="633" spans="1:51" ht="18.75" hidden="1" customHeight="1" x14ac:dyDescent="0.15">
      <c r="A633" s="976"/>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6"/>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6"/>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6"/>
      <c r="AY635">
        <f t="shared" ref="AY635:AY637" si="101">$AY$633</f>
        <v>0</v>
      </c>
    </row>
    <row r="636" spans="1:51" ht="23.25" hidden="1" customHeight="1" x14ac:dyDescent="0.15">
      <c r="A636" s="976"/>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7"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6"/>
      <c r="AY636">
        <f t="shared" si="101"/>
        <v>0</v>
      </c>
    </row>
    <row r="637" spans="1:51" ht="23.25" hidden="1" customHeight="1" x14ac:dyDescent="0.15">
      <c r="A637" s="976"/>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7" t="s">
        <v>13</v>
      </c>
      <c r="Z637" s="143"/>
      <c r="AA637" s="144"/>
      <c r="AB637" s="198" t="s">
        <v>14</v>
      </c>
      <c r="AC637" s="198"/>
      <c r="AD637" s="198"/>
      <c r="AE637" s="151"/>
      <c r="AF637" s="152"/>
      <c r="AG637" s="152"/>
      <c r="AH637" s="153"/>
      <c r="AI637" s="151"/>
      <c r="AJ637" s="152"/>
      <c r="AK637" s="152"/>
      <c r="AL637" s="152"/>
      <c r="AM637" s="151"/>
      <c r="AN637" s="152"/>
      <c r="AO637" s="152"/>
      <c r="AP637" s="153"/>
      <c r="AQ637" s="151"/>
      <c r="AR637" s="152"/>
      <c r="AS637" s="152"/>
      <c r="AT637" s="153"/>
      <c r="AU637" s="152"/>
      <c r="AV637" s="152"/>
      <c r="AW637" s="152"/>
      <c r="AX637" s="196"/>
      <c r="AY637">
        <f t="shared" si="101"/>
        <v>0</v>
      </c>
    </row>
    <row r="638" spans="1:51" ht="18.75" hidden="1" customHeight="1" x14ac:dyDescent="0.15">
      <c r="A638" s="976"/>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6"/>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6"/>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6"/>
      <c r="AY640">
        <f t="shared" ref="AY640:AY642" si="102">$AY$638</f>
        <v>0</v>
      </c>
    </row>
    <row r="641" spans="1:51" ht="23.25" hidden="1" customHeight="1" x14ac:dyDescent="0.15">
      <c r="A641" s="976"/>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7"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6"/>
      <c r="AY641">
        <f t="shared" si="102"/>
        <v>0</v>
      </c>
    </row>
    <row r="642" spans="1:51" ht="23.25" hidden="1" customHeight="1" x14ac:dyDescent="0.15">
      <c r="A642" s="976"/>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7" t="s">
        <v>13</v>
      </c>
      <c r="Z642" s="143"/>
      <c r="AA642" s="144"/>
      <c r="AB642" s="198" t="s">
        <v>14</v>
      </c>
      <c r="AC642" s="198"/>
      <c r="AD642" s="198"/>
      <c r="AE642" s="151"/>
      <c r="AF642" s="152"/>
      <c r="AG642" s="152"/>
      <c r="AH642" s="153"/>
      <c r="AI642" s="151"/>
      <c r="AJ642" s="152"/>
      <c r="AK642" s="152"/>
      <c r="AL642" s="152"/>
      <c r="AM642" s="151"/>
      <c r="AN642" s="152"/>
      <c r="AO642" s="152"/>
      <c r="AP642" s="153"/>
      <c r="AQ642" s="151"/>
      <c r="AR642" s="152"/>
      <c r="AS642" s="152"/>
      <c r="AT642" s="153"/>
      <c r="AU642" s="152"/>
      <c r="AV642" s="152"/>
      <c r="AW642" s="152"/>
      <c r="AX642" s="196"/>
      <c r="AY642">
        <f t="shared" si="102"/>
        <v>0</v>
      </c>
    </row>
    <row r="643" spans="1:51" ht="23.85" hidden="1" customHeight="1" x14ac:dyDescent="0.15">
      <c r="A643" s="976"/>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6"/>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6"/>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6"/>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6"/>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6"/>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6"/>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6"/>
      <c r="AY649">
        <f t="shared" ref="AY649:AY651" si="103">$AY$647</f>
        <v>0</v>
      </c>
    </row>
    <row r="650" spans="1:51" ht="23.25" hidden="1" customHeight="1" x14ac:dyDescent="0.15">
      <c r="A650" s="976"/>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7"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6"/>
      <c r="AY650">
        <f t="shared" si="103"/>
        <v>0</v>
      </c>
    </row>
    <row r="651" spans="1:51" ht="23.25" hidden="1" customHeight="1" x14ac:dyDescent="0.15">
      <c r="A651" s="976"/>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7" t="s">
        <v>13</v>
      </c>
      <c r="Z651" s="143"/>
      <c r="AA651" s="144"/>
      <c r="AB651" s="198" t="s">
        <v>176</v>
      </c>
      <c r="AC651" s="198"/>
      <c r="AD651" s="198"/>
      <c r="AE651" s="151"/>
      <c r="AF651" s="152"/>
      <c r="AG651" s="152"/>
      <c r="AH651" s="153"/>
      <c r="AI651" s="151"/>
      <c r="AJ651" s="152"/>
      <c r="AK651" s="152"/>
      <c r="AL651" s="152"/>
      <c r="AM651" s="151"/>
      <c r="AN651" s="152"/>
      <c r="AO651" s="152"/>
      <c r="AP651" s="153"/>
      <c r="AQ651" s="151"/>
      <c r="AR651" s="152"/>
      <c r="AS651" s="152"/>
      <c r="AT651" s="153"/>
      <c r="AU651" s="152"/>
      <c r="AV651" s="152"/>
      <c r="AW651" s="152"/>
      <c r="AX651" s="196"/>
      <c r="AY651">
        <f t="shared" si="103"/>
        <v>0</v>
      </c>
    </row>
    <row r="652" spans="1:51" ht="18.75" hidden="1" customHeight="1" x14ac:dyDescent="0.15">
      <c r="A652" s="976"/>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6"/>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6"/>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6"/>
      <c r="AY654">
        <f t="shared" ref="AY654:AY656" si="104">$AY$652</f>
        <v>0</v>
      </c>
    </row>
    <row r="655" spans="1:51" ht="23.25" hidden="1" customHeight="1" x14ac:dyDescent="0.15">
      <c r="A655" s="976"/>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7"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6"/>
      <c r="AY655">
        <f t="shared" si="104"/>
        <v>0</v>
      </c>
    </row>
    <row r="656" spans="1:51" ht="23.25" hidden="1" customHeight="1" x14ac:dyDescent="0.15">
      <c r="A656" s="976"/>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7" t="s">
        <v>13</v>
      </c>
      <c r="Z656" s="143"/>
      <c r="AA656" s="144"/>
      <c r="AB656" s="198" t="s">
        <v>176</v>
      </c>
      <c r="AC656" s="198"/>
      <c r="AD656" s="198"/>
      <c r="AE656" s="151"/>
      <c r="AF656" s="152"/>
      <c r="AG656" s="152"/>
      <c r="AH656" s="153"/>
      <c r="AI656" s="151"/>
      <c r="AJ656" s="152"/>
      <c r="AK656" s="152"/>
      <c r="AL656" s="152"/>
      <c r="AM656" s="151"/>
      <c r="AN656" s="152"/>
      <c r="AO656" s="152"/>
      <c r="AP656" s="153"/>
      <c r="AQ656" s="151"/>
      <c r="AR656" s="152"/>
      <c r="AS656" s="152"/>
      <c r="AT656" s="153"/>
      <c r="AU656" s="152"/>
      <c r="AV656" s="152"/>
      <c r="AW656" s="152"/>
      <c r="AX656" s="196"/>
      <c r="AY656">
        <f t="shared" si="104"/>
        <v>0</v>
      </c>
    </row>
    <row r="657" spans="1:51" ht="18.75" hidden="1" customHeight="1" x14ac:dyDescent="0.15">
      <c r="A657" s="976"/>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6"/>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6"/>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6"/>
      <c r="AY659">
        <f t="shared" ref="AY659:AY661" si="105">$AY$657</f>
        <v>0</v>
      </c>
    </row>
    <row r="660" spans="1:51" ht="23.25" hidden="1" customHeight="1" x14ac:dyDescent="0.15">
      <c r="A660" s="976"/>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7"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6"/>
      <c r="AY660">
        <f t="shared" si="105"/>
        <v>0</v>
      </c>
    </row>
    <row r="661" spans="1:51" ht="23.25" hidden="1" customHeight="1" x14ac:dyDescent="0.15">
      <c r="A661" s="976"/>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7" t="s">
        <v>13</v>
      </c>
      <c r="Z661" s="143"/>
      <c r="AA661" s="144"/>
      <c r="AB661" s="198" t="s">
        <v>176</v>
      </c>
      <c r="AC661" s="198"/>
      <c r="AD661" s="198"/>
      <c r="AE661" s="151"/>
      <c r="AF661" s="152"/>
      <c r="AG661" s="152"/>
      <c r="AH661" s="153"/>
      <c r="AI661" s="151"/>
      <c r="AJ661" s="152"/>
      <c r="AK661" s="152"/>
      <c r="AL661" s="152"/>
      <c r="AM661" s="151"/>
      <c r="AN661" s="152"/>
      <c r="AO661" s="152"/>
      <c r="AP661" s="153"/>
      <c r="AQ661" s="151"/>
      <c r="AR661" s="152"/>
      <c r="AS661" s="152"/>
      <c r="AT661" s="153"/>
      <c r="AU661" s="152"/>
      <c r="AV661" s="152"/>
      <c r="AW661" s="152"/>
      <c r="AX661" s="196"/>
      <c r="AY661">
        <f t="shared" si="105"/>
        <v>0</v>
      </c>
    </row>
    <row r="662" spans="1:51" ht="18.75" hidden="1" customHeight="1" x14ac:dyDescent="0.15">
      <c r="A662" s="976"/>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6"/>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6"/>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6"/>
      <c r="AY664">
        <f t="shared" ref="AY664:AY666" si="106">$AY$662</f>
        <v>0</v>
      </c>
    </row>
    <row r="665" spans="1:51" ht="23.25" hidden="1" customHeight="1" x14ac:dyDescent="0.15">
      <c r="A665" s="976"/>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7"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6"/>
      <c r="AY665">
        <f t="shared" si="106"/>
        <v>0</v>
      </c>
    </row>
    <row r="666" spans="1:51" ht="23.25" hidden="1" customHeight="1" x14ac:dyDescent="0.15">
      <c r="A666" s="976"/>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7" t="s">
        <v>13</v>
      </c>
      <c r="Z666" s="143"/>
      <c r="AA666" s="144"/>
      <c r="AB666" s="198" t="s">
        <v>176</v>
      </c>
      <c r="AC666" s="198"/>
      <c r="AD666" s="198"/>
      <c r="AE666" s="151"/>
      <c r="AF666" s="152"/>
      <c r="AG666" s="152"/>
      <c r="AH666" s="153"/>
      <c r="AI666" s="151"/>
      <c r="AJ666" s="152"/>
      <c r="AK666" s="152"/>
      <c r="AL666" s="152"/>
      <c r="AM666" s="151"/>
      <c r="AN666" s="152"/>
      <c r="AO666" s="152"/>
      <c r="AP666" s="153"/>
      <c r="AQ666" s="151"/>
      <c r="AR666" s="152"/>
      <c r="AS666" s="152"/>
      <c r="AT666" s="153"/>
      <c r="AU666" s="152"/>
      <c r="AV666" s="152"/>
      <c r="AW666" s="152"/>
      <c r="AX666" s="196"/>
      <c r="AY666">
        <f t="shared" si="106"/>
        <v>0</v>
      </c>
    </row>
    <row r="667" spans="1:51" ht="18.75" hidden="1" customHeight="1" x14ac:dyDescent="0.15">
      <c r="A667" s="976"/>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6"/>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6"/>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6"/>
      <c r="AY669">
        <f t="shared" ref="AY669:AY671" si="107">$AY$667</f>
        <v>0</v>
      </c>
    </row>
    <row r="670" spans="1:51" ht="23.25" hidden="1" customHeight="1" x14ac:dyDescent="0.15">
      <c r="A670" s="976"/>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7"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6"/>
      <c r="AY670">
        <f t="shared" si="107"/>
        <v>0</v>
      </c>
    </row>
    <row r="671" spans="1:51" ht="23.25" hidden="1" customHeight="1" x14ac:dyDescent="0.15">
      <c r="A671" s="976"/>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7" t="s">
        <v>13</v>
      </c>
      <c r="Z671" s="143"/>
      <c r="AA671" s="144"/>
      <c r="AB671" s="198" t="s">
        <v>176</v>
      </c>
      <c r="AC671" s="198"/>
      <c r="AD671" s="198"/>
      <c r="AE671" s="151"/>
      <c r="AF671" s="152"/>
      <c r="AG671" s="152"/>
      <c r="AH671" s="153"/>
      <c r="AI671" s="151"/>
      <c r="AJ671" s="152"/>
      <c r="AK671" s="152"/>
      <c r="AL671" s="152"/>
      <c r="AM671" s="151"/>
      <c r="AN671" s="152"/>
      <c r="AO671" s="152"/>
      <c r="AP671" s="153"/>
      <c r="AQ671" s="151"/>
      <c r="AR671" s="152"/>
      <c r="AS671" s="152"/>
      <c r="AT671" s="153"/>
      <c r="AU671" s="152"/>
      <c r="AV671" s="152"/>
      <c r="AW671" s="152"/>
      <c r="AX671" s="196"/>
      <c r="AY671">
        <f t="shared" si="107"/>
        <v>0</v>
      </c>
    </row>
    <row r="672" spans="1:51" ht="18.75" hidden="1" customHeight="1" x14ac:dyDescent="0.15">
      <c r="A672" s="976"/>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6"/>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6"/>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6"/>
      <c r="AY674">
        <f t="shared" ref="AY674:AY676" si="108">$AY$672</f>
        <v>0</v>
      </c>
    </row>
    <row r="675" spans="1:51" ht="23.25" hidden="1" customHeight="1" x14ac:dyDescent="0.15">
      <c r="A675" s="976"/>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7"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6"/>
      <c r="AY675">
        <f t="shared" si="108"/>
        <v>0</v>
      </c>
    </row>
    <row r="676" spans="1:51" ht="23.25" hidden="1" customHeight="1" x14ac:dyDescent="0.15">
      <c r="A676" s="976"/>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7" t="s">
        <v>13</v>
      </c>
      <c r="Z676" s="143"/>
      <c r="AA676" s="144"/>
      <c r="AB676" s="198" t="s">
        <v>14</v>
      </c>
      <c r="AC676" s="198"/>
      <c r="AD676" s="198"/>
      <c r="AE676" s="151"/>
      <c r="AF676" s="152"/>
      <c r="AG676" s="152"/>
      <c r="AH676" s="153"/>
      <c r="AI676" s="151"/>
      <c r="AJ676" s="152"/>
      <c r="AK676" s="152"/>
      <c r="AL676" s="152"/>
      <c r="AM676" s="151"/>
      <c r="AN676" s="152"/>
      <c r="AO676" s="152"/>
      <c r="AP676" s="153"/>
      <c r="AQ676" s="151"/>
      <c r="AR676" s="152"/>
      <c r="AS676" s="152"/>
      <c r="AT676" s="153"/>
      <c r="AU676" s="152"/>
      <c r="AV676" s="152"/>
      <c r="AW676" s="152"/>
      <c r="AX676" s="196"/>
      <c r="AY676">
        <f t="shared" si="108"/>
        <v>0</v>
      </c>
    </row>
    <row r="677" spans="1:51" ht="18.75" hidden="1" customHeight="1" x14ac:dyDescent="0.15">
      <c r="A677" s="976"/>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6"/>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6"/>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6"/>
      <c r="AY679">
        <f t="shared" ref="AY679:AY681" si="109">$AY$677</f>
        <v>0</v>
      </c>
    </row>
    <row r="680" spans="1:51" ht="23.25" hidden="1" customHeight="1" x14ac:dyDescent="0.15">
      <c r="A680" s="976"/>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7"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6"/>
      <c r="AY680">
        <f t="shared" si="109"/>
        <v>0</v>
      </c>
    </row>
    <row r="681" spans="1:51" ht="23.25" hidden="1" customHeight="1" x14ac:dyDescent="0.15">
      <c r="A681" s="976"/>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7" t="s">
        <v>13</v>
      </c>
      <c r="Z681" s="143"/>
      <c r="AA681" s="144"/>
      <c r="AB681" s="198" t="s">
        <v>14</v>
      </c>
      <c r="AC681" s="198"/>
      <c r="AD681" s="198"/>
      <c r="AE681" s="151"/>
      <c r="AF681" s="152"/>
      <c r="AG681" s="152"/>
      <c r="AH681" s="153"/>
      <c r="AI681" s="151"/>
      <c r="AJ681" s="152"/>
      <c r="AK681" s="152"/>
      <c r="AL681" s="152"/>
      <c r="AM681" s="151"/>
      <c r="AN681" s="152"/>
      <c r="AO681" s="152"/>
      <c r="AP681" s="153"/>
      <c r="AQ681" s="151"/>
      <c r="AR681" s="152"/>
      <c r="AS681" s="152"/>
      <c r="AT681" s="153"/>
      <c r="AU681" s="152"/>
      <c r="AV681" s="152"/>
      <c r="AW681" s="152"/>
      <c r="AX681" s="196"/>
      <c r="AY681">
        <f t="shared" si="109"/>
        <v>0</v>
      </c>
    </row>
    <row r="682" spans="1:51" ht="18.75" hidden="1" customHeight="1" x14ac:dyDescent="0.15">
      <c r="A682" s="976"/>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6"/>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6"/>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6"/>
      <c r="AY684">
        <f t="shared" ref="AY684:AY686" si="110">$AY$682</f>
        <v>0</v>
      </c>
    </row>
    <row r="685" spans="1:51" ht="23.25" hidden="1" customHeight="1" x14ac:dyDescent="0.15">
      <c r="A685" s="976"/>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7"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6"/>
      <c r="AY685">
        <f t="shared" si="110"/>
        <v>0</v>
      </c>
    </row>
    <row r="686" spans="1:51" ht="23.25" hidden="1" customHeight="1" x14ac:dyDescent="0.15">
      <c r="A686" s="976"/>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7" t="s">
        <v>13</v>
      </c>
      <c r="Z686" s="143"/>
      <c r="AA686" s="144"/>
      <c r="AB686" s="198" t="s">
        <v>14</v>
      </c>
      <c r="AC686" s="198"/>
      <c r="AD686" s="198"/>
      <c r="AE686" s="151"/>
      <c r="AF686" s="152"/>
      <c r="AG686" s="152"/>
      <c r="AH686" s="153"/>
      <c r="AI686" s="151"/>
      <c r="AJ686" s="152"/>
      <c r="AK686" s="152"/>
      <c r="AL686" s="152"/>
      <c r="AM686" s="151"/>
      <c r="AN686" s="152"/>
      <c r="AO686" s="152"/>
      <c r="AP686" s="153"/>
      <c r="AQ686" s="151"/>
      <c r="AR686" s="152"/>
      <c r="AS686" s="152"/>
      <c r="AT686" s="153"/>
      <c r="AU686" s="152"/>
      <c r="AV686" s="152"/>
      <c r="AW686" s="152"/>
      <c r="AX686" s="196"/>
      <c r="AY686">
        <f t="shared" si="110"/>
        <v>0</v>
      </c>
    </row>
    <row r="687" spans="1:51" ht="18.75" hidden="1" customHeight="1" x14ac:dyDescent="0.15">
      <c r="A687" s="976"/>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6"/>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6"/>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6"/>
      <c r="AY689">
        <f t="shared" ref="AY689:AY691" si="111">$AY$687</f>
        <v>0</v>
      </c>
    </row>
    <row r="690" spans="1:51" ht="23.25" hidden="1" customHeight="1" x14ac:dyDescent="0.15">
      <c r="A690" s="976"/>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7"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6"/>
      <c r="AY690">
        <f t="shared" si="111"/>
        <v>0</v>
      </c>
    </row>
    <row r="691" spans="1:51" ht="23.25" hidden="1" customHeight="1" x14ac:dyDescent="0.15">
      <c r="A691" s="976"/>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7" t="s">
        <v>13</v>
      </c>
      <c r="Z691" s="143"/>
      <c r="AA691" s="144"/>
      <c r="AB691" s="198" t="s">
        <v>14</v>
      </c>
      <c r="AC691" s="198"/>
      <c r="AD691" s="198"/>
      <c r="AE691" s="151"/>
      <c r="AF691" s="152"/>
      <c r="AG691" s="152"/>
      <c r="AH691" s="153"/>
      <c r="AI691" s="151"/>
      <c r="AJ691" s="152"/>
      <c r="AK691" s="152"/>
      <c r="AL691" s="152"/>
      <c r="AM691" s="151"/>
      <c r="AN691" s="152"/>
      <c r="AO691" s="152"/>
      <c r="AP691" s="153"/>
      <c r="AQ691" s="151"/>
      <c r="AR691" s="152"/>
      <c r="AS691" s="152"/>
      <c r="AT691" s="153"/>
      <c r="AU691" s="152"/>
      <c r="AV691" s="152"/>
      <c r="AW691" s="152"/>
      <c r="AX691" s="196"/>
      <c r="AY691">
        <f t="shared" si="111"/>
        <v>0</v>
      </c>
    </row>
    <row r="692" spans="1:51" ht="18.75" hidden="1" customHeight="1" x14ac:dyDescent="0.15">
      <c r="A692" s="976"/>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6"/>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6"/>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6"/>
      <c r="AY694">
        <f t="shared" ref="AY694:AY696" si="112">$AY$692</f>
        <v>0</v>
      </c>
    </row>
    <row r="695" spans="1:51" ht="23.25" hidden="1" customHeight="1" x14ac:dyDescent="0.15">
      <c r="A695" s="976"/>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7"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6"/>
      <c r="AY695">
        <f t="shared" si="112"/>
        <v>0</v>
      </c>
    </row>
    <row r="696" spans="1:51" ht="23.25" hidden="1" customHeight="1" x14ac:dyDescent="0.15">
      <c r="A696" s="976"/>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7" t="s">
        <v>13</v>
      </c>
      <c r="Z696" s="143"/>
      <c r="AA696" s="144"/>
      <c r="AB696" s="198" t="s">
        <v>14</v>
      </c>
      <c r="AC696" s="198"/>
      <c r="AD696" s="198"/>
      <c r="AE696" s="151"/>
      <c r="AF696" s="152"/>
      <c r="AG696" s="152"/>
      <c r="AH696" s="153"/>
      <c r="AI696" s="151"/>
      <c r="AJ696" s="152"/>
      <c r="AK696" s="152"/>
      <c r="AL696" s="152"/>
      <c r="AM696" s="151"/>
      <c r="AN696" s="152"/>
      <c r="AO696" s="152"/>
      <c r="AP696" s="153"/>
      <c r="AQ696" s="151"/>
      <c r="AR696" s="152"/>
      <c r="AS696" s="152"/>
      <c r="AT696" s="153"/>
      <c r="AU696" s="152"/>
      <c r="AV696" s="152"/>
      <c r="AW696" s="152"/>
      <c r="AX696" s="196"/>
      <c r="AY696">
        <f t="shared" si="112"/>
        <v>0</v>
      </c>
    </row>
    <row r="697" spans="1:51" ht="23.85" hidden="1" customHeight="1" x14ac:dyDescent="0.15">
      <c r="A697" s="976"/>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6"/>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7"/>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5"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6"/>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70.5" customHeight="1" x14ac:dyDescent="0.15">
      <c r="A702" s="510" t="s">
        <v>139</v>
      </c>
      <c r="B702" s="511"/>
      <c r="C702" s="713" t="s">
        <v>140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77" t="s">
        <v>654</v>
      </c>
      <c r="AE702" s="878"/>
      <c r="AF702" s="878"/>
      <c r="AG702" s="867" t="s">
        <v>658</v>
      </c>
      <c r="AH702" s="868"/>
      <c r="AI702" s="868"/>
      <c r="AJ702" s="868"/>
      <c r="AK702" s="868"/>
      <c r="AL702" s="868"/>
      <c r="AM702" s="868"/>
      <c r="AN702" s="868"/>
      <c r="AO702" s="868"/>
      <c r="AP702" s="868"/>
      <c r="AQ702" s="868"/>
      <c r="AR702" s="868"/>
      <c r="AS702" s="868"/>
      <c r="AT702" s="868"/>
      <c r="AU702" s="868"/>
      <c r="AV702" s="868"/>
      <c r="AW702" s="868"/>
      <c r="AX702" s="869"/>
    </row>
    <row r="703" spans="1:51" ht="72.599999999999994"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654</v>
      </c>
      <c r="AE703" s="170"/>
      <c r="AF703" s="170"/>
      <c r="AG703" s="648" t="s">
        <v>659</v>
      </c>
      <c r="AH703" s="649"/>
      <c r="AI703" s="649"/>
      <c r="AJ703" s="649"/>
      <c r="AK703" s="649"/>
      <c r="AL703" s="649"/>
      <c r="AM703" s="649"/>
      <c r="AN703" s="649"/>
      <c r="AO703" s="649"/>
      <c r="AP703" s="649"/>
      <c r="AQ703" s="649"/>
      <c r="AR703" s="649"/>
      <c r="AS703" s="649"/>
      <c r="AT703" s="649"/>
      <c r="AU703" s="649"/>
      <c r="AV703" s="649"/>
      <c r="AW703" s="649"/>
      <c r="AX703" s="650"/>
    </row>
    <row r="704" spans="1:51" ht="92.1"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654</v>
      </c>
      <c r="AE704" s="567"/>
      <c r="AF704" s="567"/>
      <c r="AG704" s="409" t="s">
        <v>660</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3"/>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9" t="s">
        <v>667</v>
      </c>
      <c r="AE705" s="720"/>
      <c r="AF705" s="720"/>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4"/>
      <c r="C706" s="595"/>
      <c r="D706" s="596"/>
      <c r="E706" s="667" t="s">
        <v>300</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4"/>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c r="AE708" s="652"/>
      <c r="AF708" s="652"/>
      <c r="AG708" s="507"/>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654</v>
      </c>
      <c r="AE709" s="170"/>
      <c r="AF709" s="170"/>
      <c r="AG709" s="676" t="s">
        <v>661</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c r="AE710" s="170"/>
      <c r="AF710" s="170"/>
      <c r="AG710" s="648"/>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654</v>
      </c>
      <c r="AE711" s="170"/>
      <c r="AF711" s="170"/>
      <c r="AG711" s="676" t="s">
        <v>662</v>
      </c>
      <c r="AH711" s="677"/>
      <c r="AI711" s="677"/>
      <c r="AJ711" s="677"/>
      <c r="AK711" s="677"/>
      <c r="AL711" s="677"/>
      <c r="AM711" s="677"/>
      <c r="AN711" s="677"/>
      <c r="AO711" s="677"/>
      <c r="AP711" s="677"/>
      <c r="AQ711" s="677"/>
      <c r="AR711" s="677"/>
      <c r="AS711" s="677"/>
      <c r="AT711" s="677"/>
      <c r="AU711" s="677"/>
      <c r="AV711" s="677"/>
      <c r="AW711" s="677"/>
      <c r="AX711" s="678"/>
    </row>
    <row r="712" spans="1:50" ht="71.4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668</v>
      </c>
      <c r="AE712" s="567"/>
      <c r="AF712" s="567"/>
      <c r="AG712" s="575" t="s">
        <v>669</v>
      </c>
      <c r="AH712" s="576"/>
      <c r="AI712" s="576"/>
      <c r="AJ712" s="576"/>
      <c r="AK712" s="576"/>
      <c r="AL712" s="576"/>
      <c r="AM712" s="576"/>
      <c r="AN712" s="576"/>
      <c r="AO712" s="576"/>
      <c r="AP712" s="576"/>
      <c r="AQ712" s="576"/>
      <c r="AR712" s="576"/>
      <c r="AS712" s="576"/>
      <c r="AT712" s="576"/>
      <c r="AU712" s="576"/>
      <c r="AV712" s="576"/>
      <c r="AW712" s="576"/>
      <c r="AX712" s="577"/>
    </row>
    <row r="713" spans="1:50" ht="55.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668</v>
      </c>
      <c r="AE713" s="170"/>
      <c r="AF713" s="171"/>
      <c r="AG713" s="648" t="s">
        <v>670</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5" t="s">
        <v>246</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572" t="s">
        <v>654</v>
      </c>
      <c r="AE714" s="573"/>
      <c r="AF714" s="574"/>
      <c r="AG714" s="673" t="s">
        <v>663</v>
      </c>
      <c r="AH714" s="674"/>
      <c r="AI714" s="674"/>
      <c r="AJ714" s="674"/>
      <c r="AK714" s="674"/>
      <c r="AL714" s="674"/>
      <c r="AM714" s="674"/>
      <c r="AN714" s="674"/>
      <c r="AO714" s="674"/>
      <c r="AP714" s="674"/>
      <c r="AQ714" s="674"/>
      <c r="AR714" s="674"/>
      <c r="AS714" s="674"/>
      <c r="AT714" s="674"/>
      <c r="AU714" s="674"/>
      <c r="AV714" s="674"/>
      <c r="AW714" s="674"/>
      <c r="AX714" s="675"/>
    </row>
    <row r="715" spans="1:50" ht="42"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654</v>
      </c>
      <c r="AE715" s="652"/>
      <c r="AF715" s="761"/>
      <c r="AG715" s="507" t="s">
        <v>673</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71" t="s">
        <v>44</v>
      </c>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3"/>
      <c r="AD716" s="742" t="s">
        <v>667</v>
      </c>
      <c r="AE716" s="743"/>
      <c r="AF716" s="743"/>
      <c r="AG716" s="648"/>
      <c r="AH716" s="649"/>
      <c r="AI716" s="649"/>
      <c r="AJ716" s="649"/>
      <c r="AK716" s="649"/>
      <c r="AL716" s="649"/>
      <c r="AM716" s="649"/>
      <c r="AN716" s="649"/>
      <c r="AO716" s="649"/>
      <c r="AP716" s="649"/>
      <c r="AQ716" s="649"/>
      <c r="AR716" s="649"/>
      <c r="AS716" s="649"/>
      <c r="AT716" s="649"/>
      <c r="AU716" s="649"/>
      <c r="AV716" s="649"/>
      <c r="AW716" s="649"/>
      <c r="AX716" s="650"/>
    </row>
    <row r="717" spans="1:50" ht="50.45"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668</v>
      </c>
      <c r="AE717" s="170"/>
      <c r="AF717" s="170"/>
      <c r="AG717" s="648" t="s">
        <v>674</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667</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4" t="s">
        <v>143</v>
      </c>
      <c r="D719" s="775"/>
      <c r="E719" s="775"/>
      <c r="F719" s="775"/>
      <c r="G719" s="775"/>
      <c r="H719" s="775"/>
      <c r="I719" s="775"/>
      <c r="J719" s="775"/>
      <c r="K719" s="775"/>
      <c r="L719" s="775"/>
      <c r="M719" s="775"/>
      <c r="N719" s="775"/>
      <c r="O719" s="775"/>
      <c r="P719" s="775"/>
      <c r="Q719" s="775"/>
      <c r="R719" s="775"/>
      <c r="S719" s="775"/>
      <c r="T719" s="775"/>
      <c r="U719" s="775"/>
      <c r="V719" s="775"/>
      <c r="W719" s="775"/>
      <c r="X719" s="775"/>
      <c r="Y719" s="775"/>
      <c r="Z719" s="775"/>
      <c r="AA719" s="775"/>
      <c r="AB719" s="775"/>
      <c r="AC719" s="587"/>
      <c r="AD719" s="651" t="s">
        <v>667</v>
      </c>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6" t="s">
        <v>260</v>
      </c>
      <c r="D720" s="914"/>
      <c r="E720" s="914"/>
      <c r="F720" s="917"/>
      <c r="G720" s="913" t="s">
        <v>261</v>
      </c>
      <c r="H720" s="914"/>
      <c r="I720" s="914"/>
      <c r="J720" s="914"/>
      <c r="K720" s="914"/>
      <c r="L720" s="914"/>
      <c r="M720" s="914"/>
      <c r="N720" s="913" t="s">
        <v>264</v>
      </c>
      <c r="O720" s="914"/>
      <c r="P720" s="914"/>
      <c r="Q720" s="914"/>
      <c r="R720" s="914"/>
      <c r="S720" s="914"/>
      <c r="T720" s="914"/>
      <c r="U720" s="914"/>
      <c r="V720" s="914"/>
      <c r="W720" s="914"/>
      <c r="X720" s="914"/>
      <c r="Y720" s="914"/>
      <c r="Z720" s="914"/>
      <c r="AA720" s="914"/>
      <c r="AB720" s="914"/>
      <c r="AC720" s="914"/>
      <c r="AD720" s="914"/>
      <c r="AE720" s="914"/>
      <c r="AF720" s="915"/>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900"/>
      <c r="D721" s="901"/>
      <c r="E721" s="901"/>
      <c r="F721" s="902"/>
      <c r="G721" s="918"/>
      <c r="H721" s="919"/>
      <c r="I721" s="63" t="str">
        <f>IF(OR(G721="　", G721=""), "", "-")</f>
        <v/>
      </c>
      <c r="J721" s="899"/>
      <c r="K721" s="899"/>
      <c r="L721" s="63" t="str">
        <f>IF(M721="","","-")</f>
        <v/>
      </c>
      <c r="M721" s="64"/>
      <c r="N721" s="896"/>
      <c r="O721" s="897"/>
      <c r="P721" s="897"/>
      <c r="Q721" s="897"/>
      <c r="R721" s="897"/>
      <c r="S721" s="897"/>
      <c r="T721" s="897"/>
      <c r="U721" s="897"/>
      <c r="V721" s="897"/>
      <c r="W721" s="897"/>
      <c r="X721" s="897"/>
      <c r="Y721" s="897"/>
      <c r="Z721" s="897"/>
      <c r="AA721" s="897"/>
      <c r="AB721" s="897"/>
      <c r="AC721" s="897"/>
      <c r="AD721" s="897"/>
      <c r="AE721" s="897"/>
      <c r="AF721" s="898"/>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4"/>
      <c r="B722" s="635"/>
      <c r="C722" s="900"/>
      <c r="D722" s="901"/>
      <c r="E722" s="901"/>
      <c r="F722" s="902"/>
      <c r="G722" s="918"/>
      <c r="H722" s="919"/>
      <c r="I722" s="63" t="str">
        <f t="shared" ref="I722:I725" si="113">IF(OR(G722="　", G722=""), "", "-")</f>
        <v/>
      </c>
      <c r="J722" s="899"/>
      <c r="K722" s="899"/>
      <c r="L722" s="63" t="str">
        <f t="shared" ref="L722:L725" si="114">IF(M722="","","-")</f>
        <v/>
      </c>
      <c r="M722" s="64"/>
      <c r="N722" s="896"/>
      <c r="O722" s="897"/>
      <c r="P722" s="897"/>
      <c r="Q722" s="897"/>
      <c r="R722" s="897"/>
      <c r="S722" s="897"/>
      <c r="T722" s="897"/>
      <c r="U722" s="897"/>
      <c r="V722" s="897"/>
      <c r="W722" s="897"/>
      <c r="X722" s="897"/>
      <c r="Y722" s="897"/>
      <c r="Z722" s="897"/>
      <c r="AA722" s="897"/>
      <c r="AB722" s="897"/>
      <c r="AC722" s="897"/>
      <c r="AD722" s="897"/>
      <c r="AE722" s="897"/>
      <c r="AF722" s="898"/>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900"/>
      <c r="D723" s="901"/>
      <c r="E723" s="901"/>
      <c r="F723" s="902"/>
      <c r="G723" s="918"/>
      <c r="H723" s="919"/>
      <c r="I723" s="63" t="str">
        <f t="shared" si="113"/>
        <v/>
      </c>
      <c r="J723" s="899"/>
      <c r="K723" s="899"/>
      <c r="L723" s="63" t="str">
        <f t="shared" si="114"/>
        <v/>
      </c>
      <c r="M723" s="64"/>
      <c r="N723" s="896"/>
      <c r="O723" s="897"/>
      <c r="P723" s="897"/>
      <c r="Q723" s="897"/>
      <c r="R723" s="897"/>
      <c r="S723" s="897"/>
      <c r="T723" s="897"/>
      <c r="U723" s="897"/>
      <c r="V723" s="897"/>
      <c r="W723" s="897"/>
      <c r="X723" s="897"/>
      <c r="Y723" s="897"/>
      <c r="Z723" s="897"/>
      <c r="AA723" s="897"/>
      <c r="AB723" s="897"/>
      <c r="AC723" s="897"/>
      <c r="AD723" s="897"/>
      <c r="AE723" s="897"/>
      <c r="AF723" s="898"/>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900"/>
      <c r="D724" s="901"/>
      <c r="E724" s="901"/>
      <c r="F724" s="902"/>
      <c r="G724" s="918"/>
      <c r="H724" s="919"/>
      <c r="I724" s="63" t="str">
        <f t="shared" si="113"/>
        <v/>
      </c>
      <c r="J724" s="899"/>
      <c r="K724" s="899"/>
      <c r="L724" s="63" t="str">
        <f t="shared" si="114"/>
        <v/>
      </c>
      <c r="M724" s="64"/>
      <c r="N724" s="896"/>
      <c r="O724" s="897"/>
      <c r="P724" s="897"/>
      <c r="Q724" s="897"/>
      <c r="R724" s="897"/>
      <c r="S724" s="897"/>
      <c r="T724" s="897"/>
      <c r="U724" s="897"/>
      <c r="V724" s="897"/>
      <c r="W724" s="897"/>
      <c r="X724" s="897"/>
      <c r="Y724" s="897"/>
      <c r="Z724" s="897"/>
      <c r="AA724" s="897"/>
      <c r="AB724" s="897"/>
      <c r="AC724" s="897"/>
      <c r="AD724" s="897"/>
      <c r="AE724" s="897"/>
      <c r="AF724" s="898"/>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6"/>
      <c r="B725" s="637"/>
      <c r="C725" s="900"/>
      <c r="D725" s="901"/>
      <c r="E725" s="901"/>
      <c r="F725" s="902"/>
      <c r="G725" s="941"/>
      <c r="H725" s="942"/>
      <c r="I725" s="65" t="str">
        <f t="shared" si="113"/>
        <v/>
      </c>
      <c r="J725" s="943"/>
      <c r="K725" s="943"/>
      <c r="L725" s="65" t="str">
        <f t="shared" si="114"/>
        <v/>
      </c>
      <c r="M725" s="66"/>
      <c r="N725" s="934"/>
      <c r="O725" s="935"/>
      <c r="P725" s="935"/>
      <c r="Q725" s="935"/>
      <c r="R725" s="935"/>
      <c r="S725" s="935"/>
      <c r="T725" s="935"/>
      <c r="U725" s="935"/>
      <c r="V725" s="935"/>
      <c r="W725" s="935"/>
      <c r="X725" s="935"/>
      <c r="Y725" s="935"/>
      <c r="Z725" s="935"/>
      <c r="AA725" s="935"/>
      <c r="AB725" s="935"/>
      <c r="AC725" s="935"/>
      <c r="AD725" s="935"/>
      <c r="AE725" s="935"/>
      <c r="AF725" s="936"/>
      <c r="AG725" s="178"/>
      <c r="AH725" s="179"/>
      <c r="AI725" s="179"/>
      <c r="AJ725" s="179"/>
      <c r="AK725" s="179"/>
      <c r="AL725" s="179"/>
      <c r="AM725" s="179"/>
      <c r="AN725" s="179"/>
      <c r="AO725" s="179"/>
      <c r="AP725" s="179"/>
      <c r="AQ725" s="179"/>
      <c r="AR725" s="179"/>
      <c r="AS725" s="179"/>
      <c r="AT725" s="179"/>
      <c r="AU725" s="179"/>
      <c r="AV725" s="179"/>
      <c r="AW725" s="179"/>
      <c r="AX725" s="180"/>
    </row>
    <row r="726" spans="1:52" ht="88.5" customHeight="1" x14ac:dyDescent="0.15">
      <c r="A726" s="602" t="s">
        <v>47</v>
      </c>
      <c r="B726" s="603"/>
      <c r="C726" s="424" t="s">
        <v>52</v>
      </c>
      <c r="D726" s="562"/>
      <c r="E726" s="562"/>
      <c r="F726" s="563"/>
      <c r="G726" s="781" t="s">
        <v>675</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2" ht="67.5" customHeight="1" thickBot="1" x14ac:dyDescent="0.2">
      <c r="A727" s="604"/>
      <c r="B727" s="605"/>
      <c r="C727" s="682" t="s">
        <v>56</v>
      </c>
      <c r="D727" s="683"/>
      <c r="E727" s="683"/>
      <c r="F727" s="684"/>
      <c r="G727" s="779" t="s">
        <v>671</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2" ht="24" customHeight="1" x14ac:dyDescent="0.15">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2" ht="67.5" customHeight="1" thickBot="1" x14ac:dyDescent="0.2">
      <c r="A729" s="749" t="s">
        <v>676</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t="s">
        <v>677</v>
      </c>
      <c r="B731" s="600"/>
      <c r="C731" s="600"/>
      <c r="D731" s="600"/>
      <c r="E731" s="601"/>
      <c r="F731" s="664" t="s">
        <v>678</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t="s">
        <v>301</v>
      </c>
      <c r="B733" s="600"/>
      <c r="C733" s="600"/>
      <c r="D733" s="600"/>
      <c r="E733" s="601"/>
      <c r="F733" s="750" t="s">
        <v>679</v>
      </c>
      <c r="G733" s="751"/>
      <c r="H733" s="751"/>
      <c r="I733" s="751"/>
      <c r="J733" s="751"/>
      <c r="K733" s="751"/>
      <c r="L733" s="751"/>
      <c r="M733" s="751"/>
      <c r="N733" s="751"/>
      <c r="O733" s="751"/>
      <c r="P733" s="751"/>
      <c r="Q733" s="751"/>
      <c r="R733" s="751"/>
      <c r="S733" s="751"/>
      <c r="T733" s="751"/>
      <c r="U733" s="751"/>
      <c r="V733" s="751"/>
      <c r="W733" s="751"/>
      <c r="X733" s="751"/>
      <c r="Y733" s="751"/>
      <c r="Z733" s="751"/>
      <c r="AA733" s="751"/>
      <c r="AB733" s="751"/>
      <c r="AC733" s="751"/>
      <c r="AD733" s="751"/>
      <c r="AE733" s="751"/>
      <c r="AF733" s="751"/>
      <c r="AG733" s="751"/>
      <c r="AH733" s="751"/>
      <c r="AI733" s="751"/>
      <c r="AJ733" s="751"/>
      <c r="AK733" s="751"/>
      <c r="AL733" s="751"/>
      <c r="AM733" s="751"/>
      <c r="AN733" s="751"/>
      <c r="AO733" s="751"/>
      <c r="AP733" s="751"/>
      <c r="AQ733" s="751"/>
      <c r="AR733" s="751"/>
      <c r="AS733" s="751"/>
      <c r="AT733" s="751"/>
      <c r="AU733" s="751"/>
      <c r="AV733" s="751"/>
      <c r="AW733" s="751"/>
      <c r="AX733" s="752"/>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8" t="s">
        <v>273</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c r="AZ736" s="10"/>
    </row>
    <row r="737" spans="1:51" ht="24.75" customHeight="1" x14ac:dyDescent="0.15">
      <c r="A737" s="142" t="s">
        <v>591</v>
      </c>
      <c r="B737" s="143"/>
      <c r="C737" s="143"/>
      <c r="D737" s="144"/>
      <c r="E737" s="90" t="s">
        <v>635</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635</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635</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635</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635</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635</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635</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635</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652</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464</v>
      </c>
      <c r="B746" s="94"/>
      <c r="C746" s="94"/>
      <c r="D746" s="94"/>
      <c r="E746" s="97" t="s">
        <v>629</v>
      </c>
      <c r="F746" s="98"/>
      <c r="G746" s="98"/>
      <c r="H746" s="85" t="str">
        <f>IF(E746="","","-")</f>
        <v>-</v>
      </c>
      <c r="I746" s="98" t="s">
        <v>653</v>
      </c>
      <c r="J746" s="98"/>
      <c r="K746" s="85" t="str">
        <f>IF(I746="","","-")</f>
        <v>-</v>
      </c>
      <c r="L746" s="89">
        <v>64</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629</v>
      </c>
      <c r="F747" s="98"/>
      <c r="G747" s="98"/>
      <c r="H747" s="85" t="str">
        <f>IF(E747="","","-")</f>
        <v>-</v>
      </c>
      <c r="I747" s="98"/>
      <c r="J747" s="98"/>
      <c r="K747" s="85" t="str">
        <f>IF(I747="","","-")</f>
        <v/>
      </c>
      <c r="L747" s="89">
        <v>495</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8"/>
      <c r="B786" s="769"/>
      <c r="C786" s="769"/>
      <c r="D786" s="769"/>
      <c r="E786" s="769"/>
      <c r="F786" s="77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hidden="1" customHeight="1" x14ac:dyDescent="0.15">
      <c r="A787" s="744" t="s">
        <v>305</v>
      </c>
      <c r="B787" s="745"/>
      <c r="C787" s="745"/>
      <c r="D787" s="745"/>
      <c r="E787" s="745"/>
      <c r="F787" s="746"/>
      <c r="G787" s="420" t="s">
        <v>281</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hidden="1" customHeight="1" x14ac:dyDescent="0.15">
      <c r="A788" s="537"/>
      <c r="B788" s="747"/>
      <c r="C788" s="747"/>
      <c r="D788" s="747"/>
      <c r="E788" s="747"/>
      <c r="F788" s="748"/>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hidden="1" customHeight="1" x14ac:dyDescent="0.15">
      <c r="A789" s="537"/>
      <c r="B789" s="747"/>
      <c r="C789" s="747"/>
      <c r="D789" s="747"/>
      <c r="E789" s="747"/>
      <c r="F789" s="748"/>
      <c r="G789" s="430"/>
      <c r="H789" s="431"/>
      <c r="I789" s="431"/>
      <c r="J789" s="431"/>
      <c r="K789" s="432"/>
      <c r="L789" s="433"/>
      <c r="M789" s="434"/>
      <c r="N789" s="434"/>
      <c r="O789" s="434"/>
      <c r="P789" s="434"/>
      <c r="Q789" s="434"/>
      <c r="R789" s="434"/>
      <c r="S789" s="434"/>
      <c r="T789" s="434"/>
      <c r="U789" s="434"/>
      <c r="V789" s="434"/>
      <c r="W789" s="434"/>
      <c r="X789" s="435"/>
      <c r="Y789" s="436"/>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hidden="1" customHeight="1" x14ac:dyDescent="0.15">
      <c r="A790" s="537"/>
      <c r="B790" s="747"/>
      <c r="C790" s="747"/>
      <c r="D790" s="747"/>
      <c r="E790" s="747"/>
      <c r="F790" s="748"/>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37"/>
      <c r="B791" s="747"/>
      <c r="C791" s="747"/>
      <c r="D791" s="747"/>
      <c r="E791" s="747"/>
      <c r="F791" s="748"/>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7"/>
      <c r="B792" s="747"/>
      <c r="C792" s="747"/>
      <c r="D792" s="747"/>
      <c r="E792" s="747"/>
      <c r="F792" s="748"/>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7"/>
      <c r="C793" s="747"/>
      <c r="D793" s="747"/>
      <c r="E793" s="747"/>
      <c r="F793" s="748"/>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7"/>
      <c r="C794" s="747"/>
      <c r="D794" s="747"/>
      <c r="E794" s="747"/>
      <c r="F794" s="748"/>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7"/>
      <c r="C795" s="747"/>
      <c r="D795" s="747"/>
      <c r="E795" s="747"/>
      <c r="F795" s="748"/>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7"/>
      <c r="C796" s="747"/>
      <c r="D796" s="747"/>
      <c r="E796" s="747"/>
      <c r="F796" s="748"/>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7"/>
      <c r="C797" s="747"/>
      <c r="D797" s="747"/>
      <c r="E797" s="747"/>
      <c r="F797" s="748"/>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7"/>
      <c r="C798" s="747"/>
      <c r="D798" s="747"/>
      <c r="E798" s="747"/>
      <c r="F798" s="748"/>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hidden="1" customHeight="1" x14ac:dyDescent="0.15">
      <c r="A799" s="537"/>
      <c r="B799" s="747"/>
      <c r="C799" s="747"/>
      <c r="D799" s="747"/>
      <c r="E799" s="747"/>
      <c r="F799" s="748"/>
      <c r="G799" s="391" t="s">
        <v>20</v>
      </c>
      <c r="H799" s="392"/>
      <c r="I799" s="392"/>
      <c r="J799" s="392"/>
      <c r="K799" s="392"/>
      <c r="L799" s="393"/>
      <c r="M799" s="394"/>
      <c r="N799" s="394"/>
      <c r="O799" s="394"/>
      <c r="P799" s="394"/>
      <c r="Q799" s="394"/>
      <c r="R799" s="394"/>
      <c r="S799" s="394"/>
      <c r="T799" s="394"/>
      <c r="U799" s="394"/>
      <c r="V799" s="394"/>
      <c r="W799" s="394"/>
      <c r="X799" s="395"/>
      <c r="Y799" s="396">
        <f>SUM(Y789:AB798)</f>
        <v>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7"/>
      <c r="C800" s="747"/>
      <c r="D800" s="747"/>
      <c r="E800" s="747"/>
      <c r="F800" s="748"/>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7"/>
      <c r="C801" s="747"/>
      <c r="D801" s="747"/>
      <c r="E801" s="747"/>
      <c r="F801" s="748"/>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7"/>
      <c r="C802" s="747"/>
      <c r="D802" s="747"/>
      <c r="E802" s="747"/>
      <c r="F802" s="748"/>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7"/>
      <c r="C803" s="747"/>
      <c r="D803" s="747"/>
      <c r="E803" s="747"/>
      <c r="F803" s="748"/>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7"/>
      <c r="C804" s="747"/>
      <c r="D804" s="747"/>
      <c r="E804" s="747"/>
      <c r="F804" s="748"/>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7"/>
      <c r="C805" s="747"/>
      <c r="D805" s="747"/>
      <c r="E805" s="747"/>
      <c r="F805" s="748"/>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7"/>
      <c r="C806" s="747"/>
      <c r="D806" s="747"/>
      <c r="E806" s="747"/>
      <c r="F806" s="748"/>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7"/>
      <c r="C807" s="747"/>
      <c r="D807" s="747"/>
      <c r="E807" s="747"/>
      <c r="F807" s="748"/>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7"/>
      <c r="C808" s="747"/>
      <c r="D808" s="747"/>
      <c r="E808" s="747"/>
      <c r="F808" s="748"/>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7"/>
      <c r="C809" s="747"/>
      <c r="D809" s="747"/>
      <c r="E809" s="747"/>
      <c r="F809" s="748"/>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7"/>
      <c r="C810" s="747"/>
      <c r="D810" s="747"/>
      <c r="E810" s="747"/>
      <c r="F810" s="748"/>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7"/>
      <c r="C811" s="747"/>
      <c r="D811" s="747"/>
      <c r="E811" s="747"/>
      <c r="F811" s="748"/>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7"/>
      <c r="C812" s="747"/>
      <c r="D812" s="747"/>
      <c r="E812" s="747"/>
      <c r="F812" s="748"/>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7"/>
      <c r="C813" s="747"/>
      <c r="D813" s="747"/>
      <c r="E813" s="747"/>
      <c r="F813" s="748"/>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7"/>
      <c r="C814" s="747"/>
      <c r="D814" s="747"/>
      <c r="E814" s="747"/>
      <c r="F814" s="748"/>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7"/>
      <c r="C815" s="747"/>
      <c r="D815" s="747"/>
      <c r="E815" s="747"/>
      <c r="F815" s="748"/>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7"/>
      <c r="C816" s="747"/>
      <c r="D816" s="747"/>
      <c r="E816" s="747"/>
      <c r="F816" s="748"/>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7"/>
      <c r="C817" s="747"/>
      <c r="D817" s="747"/>
      <c r="E817" s="747"/>
      <c r="F817" s="748"/>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7"/>
      <c r="C818" s="747"/>
      <c r="D818" s="747"/>
      <c r="E818" s="747"/>
      <c r="F818" s="748"/>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7"/>
      <c r="C819" s="747"/>
      <c r="D819" s="747"/>
      <c r="E819" s="747"/>
      <c r="F819" s="748"/>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7"/>
      <c r="C820" s="747"/>
      <c r="D820" s="747"/>
      <c r="E820" s="747"/>
      <c r="F820" s="748"/>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7"/>
      <c r="C821" s="747"/>
      <c r="D821" s="747"/>
      <c r="E821" s="747"/>
      <c r="F821" s="748"/>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7"/>
      <c r="C822" s="747"/>
      <c r="D822" s="747"/>
      <c r="E822" s="747"/>
      <c r="F822" s="748"/>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7"/>
      <c r="C823" s="747"/>
      <c r="D823" s="747"/>
      <c r="E823" s="747"/>
      <c r="F823" s="748"/>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7"/>
      <c r="C824" s="747"/>
      <c r="D824" s="747"/>
      <c r="E824" s="747"/>
      <c r="F824" s="748"/>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7"/>
      <c r="C825" s="747"/>
      <c r="D825" s="747"/>
      <c r="E825" s="747"/>
      <c r="F825" s="748"/>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7"/>
      <c r="C826" s="747"/>
      <c r="D826" s="747"/>
      <c r="E826" s="747"/>
      <c r="F826" s="748"/>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7"/>
      <c r="C827" s="747"/>
      <c r="D827" s="747"/>
      <c r="E827" s="747"/>
      <c r="F827" s="748"/>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7"/>
      <c r="C828" s="747"/>
      <c r="D828" s="747"/>
      <c r="E828" s="747"/>
      <c r="F828" s="748"/>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7"/>
      <c r="C829" s="747"/>
      <c r="D829" s="747"/>
      <c r="E829" s="747"/>
      <c r="F829" s="748"/>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7"/>
      <c r="C830" s="747"/>
      <c r="D830" s="747"/>
      <c r="E830" s="747"/>
      <c r="F830" s="748"/>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7"/>
      <c r="C831" s="747"/>
      <c r="D831" s="747"/>
      <c r="E831" s="747"/>
      <c r="F831" s="748"/>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7"/>
      <c r="C832" s="747"/>
      <c r="D832" s="747"/>
      <c r="E832" s="747"/>
      <c r="F832" s="748"/>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7"/>
      <c r="C833" s="747"/>
      <c r="D833" s="747"/>
      <c r="E833" s="747"/>
      <c r="F833" s="748"/>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7"/>
      <c r="C834" s="747"/>
      <c r="D834" s="747"/>
      <c r="E834" s="747"/>
      <c r="F834" s="748"/>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7"/>
      <c r="C835" s="747"/>
      <c r="D835" s="747"/>
      <c r="E835" s="747"/>
      <c r="F835" s="748"/>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7"/>
      <c r="C836" s="747"/>
      <c r="D836" s="747"/>
      <c r="E836" s="747"/>
      <c r="F836" s="748"/>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7"/>
      <c r="C837" s="747"/>
      <c r="D837" s="747"/>
      <c r="E837" s="747"/>
      <c r="F837" s="748"/>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7"/>
      <c r="C838" s="747"/>
      <c r="D838" s="747"/>
      <c r="E838" s="747"/>
      <c r="F838" s="748"/>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7" t="s">
        <v>265</v>
      </c>
      <c r="AM839" s="938"/>
      <c r="AN839" s="938"/>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30" hidden="1" customHeight="1" x14ac:dyDescent="0.15">
      <c r="A845" s="386">
        <v>1</v>
      </c>
      <c r="B845" s="386">
        <v>1</v>
      </c>
      <c r="C845" s="400"/>
      <c r="D845" s="400"/>
      <c r="E845" s="400"/>
      <c r="F845" s="400"/>
      <c r="G845" s="400"/>
      <c r="H845" s="400"/>
      <c r="I845" s="400"/>
      <c r="J845" s="401"/>
      <c r="K845" s="402"/>
      <c r="L845" s="402"/>
      <c r="M845" s="402"/>
      <c r="N845" s="402"/>
      <c r="O845" s="402"/>
      <c r="P845" s="302"/>
      <c r="Q845" s="302"/>
      <c r="R845" s="302"/>
      <c r="S845" s="302"/>
      <c r="T845" s="302"/>
      <c r="U845" s="302"/>
      <c r="V845" s="302"/>
      <c r="W845" s="302"/>
      <c r="X845" s="302"/>
      <c r="Y845" s="303"/>
      <c r="Z845" s="304"/>
      <c r="AA845" s="304"/>
      <c r="AB845" s="305"/>
      <c r="AC845" s="307"/>
      <c r="AD845" s="308"/>
      <c r="AE845" s="308"/>
      <c r="AF845" s="308"/>
      <c r="AG845" s="308"/>
      <c r="AH845" s="403"/>
      <c r="AI845" s="404"/>
      <c r="AJ845" s="404"/>
      <c r="AK845" s="404"/>
      <c r="AL845" s="311"/>
      <c r="AM845" s="312"/>
      <c r="AN845" s="312"/>
      <c r="AO845" s="313"/>
      <c r="AP845" s="306"/>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0" t="s">
        <v>250</v>
      </c>
      <c r="B1106" s="871"/>
      <c r="C1106" s="871"/>
      <c r="D1106" s="871"/>
      <c r="E1106" s="871"/>
      <c r="F1106" s="871"/>
      <c r="G1106" s="871"/>
      <c r="H1106" s="871"/>
      <c r="I1106" s="871"/>
      <c r="J1106" s="871"/>
      <c r="K1106" s="871"/>
      <c r="L1106" s="871"/>
      <c r="M1106" s="871"/>
      <c r="N1106" s="871"/>
      <c r="O1106" s="871"/>
      <c r="P1106" s="871"/>
      <c r="Q1106" s="871"/>
      <c r="R1106" s="871"/>
      <c r="S1106" s="871"/>
      <c r="T1106" s="871"/>
      <c r="U1106" s="871"/>
      <c r="V1106" s="871"/>
      <c r="W1106" s="871"/>
      <c r="X1106" s="871"/>
      <c r="Y1106" s="871"/>
      <c r="Z1106" s="871"/>
      <c r="AA1106" s="871"/>
      <c r="AB1106" s="871"/>
      <c r="AC1106" s="871"/>
      <c r="AD1106" s="871"/>
      <c r="AE1106" s="871"/>
      <c r="AF1106" s="871"/>
      <c r="AG1106" s="871"/>
      <c r="AH1106" s="871"/>
      <c r="AI1106" s="871"/>
      <c r="AJ1106" s="871"/>
      <c r="AK1106" s="872"/>
      <c r="AL1106" s="939" t="s">
        <v>265</v>
      </c>
      <c r="AM1106" s="940"/>
      <c r="AN1106" s="940"/>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6"/>
      <c r="B1109" s="386"/>
      <c r="C1109" s="262" t="s">
        <v>215</v>
      </c>
      <c r="D1109" s="873"/>
      <c r="E1109" s="262" t="s">
        <v>214</v>
      </c>
      <c r="F1109" s="873"/>
      <c r="G1109" s="873"/>
      <c r="H1109" s="873"/>
      <c r="I1109" s="873"/>
      <c r="J1109" s="262" t="s">
        <v>221</v>
      </c>
      <c r="K1109" s="262"/>
      <c r="L1109" s="262"/>
      <c r="M1109" s="262"/>
      <c r="N1109" s="262"/>
      <c r="O1109" s="262"/>
      <c r="P1109" s="330" t="s">
        <v>27</v>
      </c>
      <c r="Q1109" s="330"/>
      <c r="R1109" s="330"/>
      <c r="S1109" s="330"/>
      <c r="T1109" s="330"/>
      <c r="U1109" s="330"/>
      <c r="V1109" s="330"/>
      <c r="W1109" s="330"/>
      <c r="X1109" s="330"/>
      <c r="Y1109" s="262" t="s">
        <v>223</v>
      </c>
      <c r="Z1109" s="873"/>
      <c r="AA1109" s="873"/>
      <c r="AB1109" s="873"/>
      <c r="AC1109" s="262" t="s">
        <v>197</v>
      </c>
      <c r="AD1109" s="262"/>
      <c r="AE1109" s="262"/>
      <c r="AF1109" s="262"/>
      <c r="AG1109" s="262"/>
      <c r="AH1109" s="330" t="s">
        <v>210</v>
      </c>
      <c r="AI1109" s="331"/>
      <c r="AJ1109" s="331"/>
      <c r="AK1109" s="331"/>
      <c r="AL1109" s="331" t="s">
        <v>21</v>
      </c>
      <c r="AM1109" s="331"/>
      <c r="AN1109" s="331"/>
      <c r="AO1109" s="876"/>
      <c r="AP1109" s="408" t="s">
        <v>251</v>
      </c>
      <c r="AQ1109" s="408"/>
      <c r="AR1109" s="408"/>
      <c r="AS1109" s="408"/>
      <c r="AT1109" s="408"/>
      <c r="AU1109" s="408"/>
      <c r="AV1109" s="408"/>
      <c r="AW1109" s="408"/>
      <c r="AX1109" s="408"/>
    </row>
    <row r="1110" spans="1:51" ht="30" hidden="1" customHeight="1" x14ac:dyDescent="0.15">
      <c r="A1110" s="386">
        <v>1</v>
      </c>
      <c r="B1110" s="386">
        <v>1</v>
      </c>
      <c r="C1110" s="875"/>
      <c r="D1110" s="875"/>
      <c r="E1110" s="874"/>
      <c r="F1110" s="874"/>
      <c r="G1110" s="874"/>
      <c r="H1110" s="874"/>
      <c r="I1110" s="874"/>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5"/>
      <c r="D1111" s="875"/>
      <c r="E1111" s="874"/>
      <c r="F1111" s="874"/>
      <c r="G1111" s="874"/>
      <c r="H1111" s="874"/>
      <c r="I1111" s="874"/>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5"/>
      <c r="D1112" s="875"/>
      <c r="E1112" s="874"/>
      <c r="F1112" s="874"/>
      <c r="G1112" s="874"/>
      <c r="H1112" s="874"/>
      <c r="I1112" s="874"/>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5"/>
      <c r="D1113" s="875"/>
      <c r="E1113" s="874"/>
      <c r="F1113" s="874"/>
      <c r="G1113" s="874"/>
      <c r="H1113" s="874"/>
      <c r="I1113" s="874"/>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5"/>
      <c r="D1114" s="875"/>
      <c r="E1114" s="874"/>
      <c r="F1114" s="874"/>
      <c r="G1114" s="874"/>
      <c r="H1114" s="874"/>
      <c r="I1114" s="874"/>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5"/>
      <c r="D1115" s="875"/>
      <c r="E1115" s="874"/>
      <c r="F1115" s="874"/>
      <c r="G1115" s="874"/>
      <c r="H1115" s="874"/>
      <c r="I1115" s="874"/>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5"/>
      <c r="D1116" s="875"/>
      <c r="E1116" s="874"/>
      <c r="F1116" s="874"/>
      <c r="G1116" s="874"/>
      <c r="H1116" s="874"/>
      <c r="I1116" s="874"/>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5"/>
      <c r="D1117" s="875"/>
      <c r="E1117" s="874"/>
      <c r="F1117" s="874"/>
      <c r="G1117" s="874"/>
      <c r="H1117" s="874"/>
      <c r="I1117" s="874"/>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5"/>
      <c r="D1118" s="875"/>
      <c r="E1118" s="874"/>
      <c r="F1118" s="874"/>
      <c r="G1118" s="874"/>
      <c r="H1118" s="874"/>
      <c r="I1118" s="874"/>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5"/>
      <c r="D1119" s="875"/>
      <c r="E1119" s="874"/>
      <c r="F1119" s="874"/>
      <c r="G1119" s="874"/>
      <c r="H1119" s="874"/>
      <c r="I1119" s="874"/>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5"/>
      <c r="D1120" s="875"/>
      <c r="E1120" s="874"/>
      <c r="F1120" s="874"/>
      <c r="G1120" s="874"/>
      <c r="H1120" s="874"/>
      <c r="I1120" s="874"/>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5"/>
      <c r="D1121" s="875"/>
      <c r="E1121" s="874"/>
      <c r="F1121" s="874"/>
      <c r="G1121" s="874"/>
      <c r="H1121" s="874"/>
      <c r="I1121" s="874"/>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5"/>
      <c r="D1122" s="875"/>
      <c r="E1122" s="874"/>
      <c r="F1122" s="874"/>
      <c r="G1122" s="874"/>
      <c r="H1122" s="874"/>
      <c r="I1122" s="874"/>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5"/>
      <c r="D1123" s="875"/>
      <c r="E1123" s="874"/>
      <c r="F1123" s="874"/>
      <c r="G1123" s="874"/>
      <c r="H1123" s="874"/>
      <c r="I1123" s="874"/>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5"/>
      <c r="D1124" s="875"/>
      <c r="E1124" s="874"/>
      <c r="F1124" s="874"/>
      <c r="G1124" s="874"/>
      <c r="H1124" s="874"/>
      <c r="I1124" s="874"/>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5"/>
      <c r="D1125" s="875"/>
      <c r="E1125" s="874"/>
      <c r="F1125" s="874"/>
      <c r="G1125" s="874"/>
      <c r="H1125" s="874"/>
      <c r="I1125" s="874"/>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5"/>
      <c r="D1126" s="875"/>
      <c r="E1126" s="874"/>
      <c r="F1126" s="874"/>
      <c r="G1126" s="874"/>
      <c r="H1126" s="874"/>
      <c r="I1126" s="874"/>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5"/>
      <c r="D1127" s="875"/>
      <c r="E1127" s="247"/>
      <c r="F1127" s="874"/>
      <c r="G1127" s="874"/>
      <c r="H1127" s="874"/>
      <c r="I1127" s="874"/>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5"/>
      <c r="D1128" s="875"/>
      <c r="E1128" s="874"/>
      <c r="F1128" s="874"/>
      <c r="G1128" s="874"/>
      <c r="H1128" s="874"/>
      <c r="I1128" s="874"/>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5"/>
      <c r="D1129" s="875"/>
      <c r="E1129" s="874"/>
      <c r="F1129" s="874"/>
      <c r="G1129" s="874"/>
      <c r="H1129" s="874"/>
      <c r="I1129" s="874"/>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5"/>
      <c r="D1130" s="875"/>
      <c r="E1130" s="874"/>
      <c r="F1130" s="874"/>
      <c r="G1130" s="874"/>
      <c r="H1130" s="874"/>
      <c r="I1130" s="874"/>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5"/>
      <c r="D1131" s="875"/>
      <c r="E1131" s="874"/>
      <c r="F1131" s="874"/>
      <c r="G1131" s="874"/>
      <c r="H1131" s="874"/>
      <c r="I1131" s="874"/>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5"/>
      <c r="D1132" s="875"/>
      <c r="E1132" s="874"/>
      <c r="F1132" s="874"/>
      <c r="G1132" s="874"/>
      <c r="H1132" s="874"/>
      <c r="I1132" s="874"/>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5"/>
      <c r="D1133" s="875"/>
      <c r="E1133" s="874"/>
      <c r="F1133" s="874"/>
      <c r="G1133" s="874"/>
      <c r="H1133" s="874"/>
      <c r="I1133" s="874"/>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5"/>
      <c r="D1134" s="875"/>
      <c r="E1134" s="874"/>
      <c r="F1134" s="874"/>
      <c r="G1134" s="874"/>
      <c r="H1134" s="874"/>
      <c r="I1134" s="874"/>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5"/>
      <c r="D1135" s="875"/>
      <c r="E1135" s="874"/>
      <c r="F1135" s="874"/>
      <c r="G1135" s="874"/>
      <c r="H1135" s="874"/>
      <c r="I1135" s="874"/>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5"/>
      <c r="D1136" s="875"/>
      <c r="E1136" s="874"/>
      <c r="F1136" s="874"/>
      <c r="G1136" s="874"/>
      <c r="H1136" s="874"/>
      <c r="I1136" s="874"/>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5"/>
      <c r="D1137" s="875"/>
      <c r="E1137" s="874"/>
      <c r="F1137" s="874"/>
      <c r="G1137" s="874"/>
      <c r="H1137" s="874"/>
      <c r="I1137" s="874"/>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5"/>
      <c r="D1138" s="875"/>
      <c r="E1138" s="874"/>
      <c r="F1138" s="874"/>
      <c r="G1138" s="874"/>
      <c r="H1138" s="874"/>
      <c r="I1138" s="874"/>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5"/>
      <c r="D1139" s="875"/>
      <c r="E1139" s="874"/>
      <c r="F1139" s="874"/>
      <c r="G1139" s="874"/>
      <c r="H1139" s="874"/>
      <c r="I1139" s="874"/>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row r="1140" spans="1:51" hidden="1" x14ac:dyDescent="0.15"/>
    <row r="1141" spans="1:51" hidden="1" x14ac:dyDescent="0.15"/>
    <row r="1142" spans="1:51" hidden="1" x14ac:dyDescent="0.15"/>
    <row r="1143" spans="1:51" hidden="1" x14ac:dyDescent="0.15"/>
    <row r="1144" spans="1:51" hidden="1" x14ac:dyDescent="0.15"/>
    <row r="1145" spans="1:51" hidden="1" x14ac:dyDescent="0.15"/>
    <row r="1146" spans="1:51" hidden="1" x14ac:dyDescent="0.15"/>
    <row r="1147" spans="1:51" hidden="1" x14ac:dyDescent="0.15"/>
    <row r="1148" spans="1:51" hidden="1" x14ac:dyDescent="0.15"/>
    <row r="1149" spans="1:51" hidden="1" x14ac:dyDescent="0.15"/>
    <row r="1150" spans="1:51" hidden="1" x14ac:dyDescent="0.15"/>
    <row r="1151" spans="1:51" hidden="1" x14ac:dyDescent="0.15"/>
    <row r="1152" spans="1:51"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row r="1198" hidden="1" x14ac:dyDescent="0.15"/>
    <row r="1199" hidden="1" x14ac:dyDescent="0.15"/>
    <row r="1200" hidden="1" x14ac:dyDescent="0.15"/>
    <row r="1201" hidden="1" x14ac:dyDescent="0.15"/>
    <row r="1202" hidden="1" x14ac:dyDescent="0.15"/>
    <row r="1203" hidden="1" x14ac:dyDescent="0.15"/>
    <row r="1204" hidden="1" x14ac:dyDescent="0.15"/>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16383" man="1"/>
    <brk id="714" max="16383" man="1"/>
    <brk id="747" max="16383" man="1"/>
    <brk id="786"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L21" sqref="L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654</v>
      </c>
      <c r="H2" s="13" t="str">
        <f>IF(G2="","",F2)</f>
        <v>一般会計</v>
      </c>
      <c r="I2" s="13" t="str">
        <f>IF(H2="","",IF(I1&lt;&gt;"",CONCATENATE(I1,"、",H2),H2))</f>
        <v>一般会計</v>
      </c>
      <c r="K2" s="14" t="s">
        <v>102</v>
      </c>
      <c r="L2" s="15"/>
      <c r="M2" s="13" t="str">
        <f>IF(L2="","",K2)</f>
        <v/>
      </c>
      <c r="N2" s="13" t="str">
        <f>IF(M2="","",IF(N1&lt;&gt;"",CONCATENATE(N1,"、",M2),M2))</f>
        <v/>
      </c>
      <c r="O2" s="13"/>
      <c r="P2" s="12" t="s">
        <v>73</v>
      </c>
      <c r="Q2" s="17" t="s">
        <v>654</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654</v>
      </c>
      <c r="M3" s="13" t="str">
        <f t="shared" ref="M3:M11" si="2">IF(L3="","",K3)</f>
        <v>文教及び科学振興</v>
      </c>
      <c r="N3" s="13" t="str">
        <f>IF(M3="",N2,IF(N2&lt;&gt;"",CONCATENATE(N2,"、",M3),M3))</f>
        <v>文教及び科学振興</v>
      </c>
      <c r="O3" s="13"/>
      <c r="P3" s="12" t="s">
        <v>74</v>
      </c>
      <c r="Q3" s="17" t="s">
        <v>654</v>
      </c>
      <c r="R3" s="13" t="str">
        <f t="shared" ref="R3:R8" si="3">IF(Q3="","",P3)</f>
        <v>委託・請負</v>
      </c>
      <c r="S3" s="13" t="str">
        <f t="shared" ref="S3:S8" si="4">IF(R3="",S2,IF(S2&lt;&gt;"",CONCATENATE(S2,"、",R3),R3))</f>
        <v>直接実施、委託・請負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t="s">
        <v>654</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科学技術・イノベーション</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科学技術・イノベーション</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科学技術・イノベーション</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2021-05-24T01:42:58Z</cp:lastPrinted>
  <dcterms:created xsi:type="dcterms:W3CDTF">2012-03-13T00:50:25Z</dcterms:created>
  <dcterms:modified xsi:type="dcterms:W3CDTF">2021-08-27T02:36:38Z</dcterms:modified>
</cp:coreProperties>
</file>