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defaultThemeVersion="124226"/>
  <mc:AlternateContent xmlns:mc="http://schemas.openxmlformats.org/markup-compatibility/2006">
    <mc:Choice Requires="x15">
      <x15ac:absPath xmlns:x15ac="http://schemas.microsoft.com/office/spreadsheetml/2010/11/ac" url="\\KAIKEI-NAS1\001会計課共有f\32財務担当(独法)\H30Dドライブより移行\10.行政事業レビュー\令和3年度\8.最終公表に向けたレビューシート等の追記・修正等について\3.提出\"/>
    </mc:Choice>
  </mc:AlternateContent>
  <xr:revisionPtr revIDLastSave="0" documentId="13_ncr:1_{09DC7A88-5E69-43E5-B360-724AC91C13A9}" xr6:coauthVersionLast="36" xr6:coauthVersionMax="36" xr10:uidLastSave="{00000000-0000-0000-0000-000000000000}"/>
  <bookViews>
    <workbookView xWindow="930" yWindow="-120" windowWidth="19560" windowHeight="757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5" i="3"/>
  <c r="AY417" i="3"/>
  <c r="AY645" i="3"/>
  <c r="AY213" i="3"/>
  <c r="AY235" i="3"/>
  <c r="AY369"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<sst xmlns="http://schemas.openxmlformats.org/spreadsheetml/2006/main" count="2329" uniqueCount="727">
  <si>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</si>
  <si>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</si>
  <si>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</si>
  <si>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</si>
  <si>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</si>
  <si>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</si>
  <si>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</si>
  <si>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</si>
  <si>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</si>
  <si>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</si>
  <si>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</si>
  <si>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</si>
  <si>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</si>
  <si>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</si>
  <si>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</si>
  <si>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</si>
  <si>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</si>
  <si>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</si>
  <si>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</si>
  <si>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</si>
  <si>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</si>
  <si>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</si>
  <si>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</si>
  <si>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</si>
  <si>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</si>
  <si>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</si>
  <si>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</si>
  <si>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</si>
  <si>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</si>
  <si>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</si>
  <si>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</si>
  <si>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</si>
  <si>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</si>
  <si>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</si>
  <si>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</si>
  <si>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</si>
  <si>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</si>
  <si>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</si>
  <si>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</si>
  <si>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</si>
  <si>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</si>
  <si>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</si>
  <si>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</si>
  <si>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</si>
  <si>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</si>
  <si>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</si>
  <si>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</si>
  <si>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</si>
  <si>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</si>
  <si>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</si>
  <si>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</si>
  <si>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</si>
  <si>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</si>
  <si>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</si>
  <si>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</si>
  <si>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</si>
  <si>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</si>
  <si>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</si>
  <si>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</si>
  <si>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</si>
  <si>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</si>
  <si>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</si>
  <si>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</si>
  <si>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</si>
  <si>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</si>
  <si>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</si>
  <si>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</si>
  <si>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</si>
  <si>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</si>
  <si>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</si>
  <si>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</si>
  <si>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</si>
  <si>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</si>
  <si>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</si>
  <si>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</si>
  <si>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</si>
  <si>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</si>
  <si>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</si>
  <si>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</si>
  <si>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</si>
  <si>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</si>
  <si>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</si>
  <si>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</si>
  <si>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</si>
  <si>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</si>
  <si>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</si>
  <si>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</si>
  <si>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</si>
  <si>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</si>
  <si>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</si>
  <si>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</si>
  <si>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</si>
  <si>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</si>
  <si>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</si>
  <si>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</si>
  <si>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</si>
  <si>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</si>
  <si>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</si>
  <si>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</si>
  <si>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</si>
  <si>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</si>
  <si>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</si>
  <si>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</si>
  <si>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</si>
  <si>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</si>
  <si>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</si>
  <si>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</si>
  <si>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</si>
  <si>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</si>
  <si>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</si>
  <si>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</si>
  <si>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</si>
  <si>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</si>
  <si>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</si>
  <si>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</si>
  <si>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</si>
  <si>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</si>
  <si>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</si>
  <si>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</si>
  <si>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</si>
  <si>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</si>
  <si>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</si>
  <si>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</si>
  <si>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</si>
  <si>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</si>
  <si>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</si>
  <si>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</si>
  <si>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</si>
  <si>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</si>
  <si>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</si>
  <si>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</si>
  <si>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</si>
  <si>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</si>
  <si>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</si>
  <si>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</si>
  <si>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</si>
  <si>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</si>
  <si>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</si>
  <si>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</si>
  <si>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</si>
  <si>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</si>
  <si>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</si>
  <si>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</si>
  <si>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</si>
  <si>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</si>
  <si>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</si>
  <si>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</si>
  <si>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</si>
  <si>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</si>
  <si>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</si>
  <si>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</si>
  <si>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</si>
  <si>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</si>
  <si>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</si>
  <si>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</si>
  <si>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</si>
  <si>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</si>
  <si>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</si>
  <si>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</si>
  <si>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</si>
  <si>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</si>
  <si>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</si>
  <si>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</si>
  <si>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</si>
  <si>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</si>
  <si>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</si>
  <si>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</si>
  <si>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</si>
  <si>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</si>
  <si>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</si>
  <si>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</si>
  <si>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</si>
  <si>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</si>
  <si>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</si>
  <si>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</si>
  <si>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</si>
  <si>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</si>
  <si>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</si>
  <si>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</si>
  <si>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</si>
  <si>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</si>
  <si>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</si>
  <si>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</si>
  <si>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</si>
  <si>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</si>
  <si>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</si>
  <si>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</si>
  <si>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</si>
  <si>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</si>
  <si>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</si>
  <si>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</si>
  <si>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</si>
  <si>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</si>
  <si>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</si>
  <si>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</si>
  <si>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</si>
  <si>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</si>
  <si>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</si>
  <si>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</si>
  <si>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</si>
  <si>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</si>
  <si>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</si>
  <si>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</si>
  <si>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</si>
  <si>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</si>
  <si>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</si>
  <si>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</si>
  <si>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</si>
  <si>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</si>
  <si>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</si>
  <si>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</si>
  <si>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</si>
  <si>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</si>
  <si>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</si>
  <si>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</si>
  <si>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</si>
  <si>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</si>
  <si>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</si>
  <si>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</si>
  <si>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</si>
  <si>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</si>
  <si>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</si>
  <si>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</si>
  <si>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</si>
  <si>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</si>
  <si>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</si>
  <si>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</si>
  <si>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</si>
  <si>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</si>
  <si>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</si>
  <si>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</si>
  <si>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</si>
  <si>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</si>
  <si>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</si>
  <si>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</si>
  <si>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</si>
  <si>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</si>
  <si>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</si>
  <si>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</si>
  <si>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</si>
  <si>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</si>
  <si>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</si>
  <si>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</si>
  <si>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</si>
  <si>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</si>
  <si>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</si>
  <si>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</si>
  <si>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</si>
  <si>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</si>
  <si>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</si>
  <si>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</si>
  <si>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</si>
  <si>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</si>
  <si>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</si>
  <si>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</si>
  <si>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</si>
  <si>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</si>
  <si>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</si>
  <si>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</si>
  <si>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</si>
  <si>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</si>
  <si>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</si>
  <si>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</si>
  <si>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</si>
  <si>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</si>
  <si>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</si>
  <si>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</si>
  <si>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</si>
  <si>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</si>
  <si>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</si>
  <si>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</si>
  <si>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</si>
  <si>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</si>
  <si>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</si>
  <si>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</si>
  <si>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</si>
  <si>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</si>
  <si>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</si>
  <si>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</si>
  <si>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</si>
  <si>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</si>
  <si>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</si>
  <si>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</si>
  <si>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</si>
  <si>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</si>
  <si>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</si>
  <si>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</si>
  <si>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</si>
  <si>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</si>
  <si>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</si>
  <si>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</si>
  <si>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</si>
  <si>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</si>
  <si>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</si>
  <si>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</si>
  <si>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</si>
  <si>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</si>
  <si>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</si>
  <si>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</si>
  <si>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</si>
  <si>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</si>
  <si>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</si>
  <si>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</si>
  <si>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</si>
  <si>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</si>
  <si>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</si>
  <si>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</si>
  <si>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</si>
  <si>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</si>
  <si>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</si>
  <si>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</si>
  <si>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</si>
  <si>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</si>
  <si>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</si>
  <si>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</si>
  <si>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</si>
  <si>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</si>
  <si>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</si>
  <si>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</si>
  <si>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</si>
  <si>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</si>
  <si>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</si>
  <si>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</si>
  <si>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</si>
  <si>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</si>
  <si>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</si>
  <si>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</si>
  <si>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</si>
  <si>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</si>
  <si>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</si>
  <si>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</si>
  <si>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</si>
  <si>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</si>
  <si>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</si>
  <si>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</si>
  <si>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</si>
  <si>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</si>
  <si>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</si>
  <si>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</si>
  <si>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</si>
  <si>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</si>
  <si>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</si>
  <si>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</si>
  <si>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</si>
  <si>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</si>
  <si>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</si>
  <si>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</si>
  <si>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</si>
  <si>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</si>
  <si>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</si>
  <si>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</si>
  <si>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</si>
  <si>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</si>
  <si>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</si>
  <si>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</si>
  <si>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</si>
  <si>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</si>
  <si>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</si>
  <si>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</si>
  <si>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</si>
  <si>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</si>
  <si>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</si>
  <si>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</si>
  <si>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</si>
  <si>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</si>
  <si>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</si>
  <si>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</si>
  <si>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</si>
  <si>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</si>
  <si>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</si>
  <si>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</si>
  <si>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</si>
  <si>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</si>
  <si>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</si>
  <si>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</si>
  <si>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</si>
  <si>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</si>
  <si>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</si>
  <si>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</si>
  <si>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</si>
  <si>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</si>
  <si>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</si>
  <si>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</si>
  <si>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</si>
  <si>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</si>
  <si>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</si>
  <si>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</si>
  <si>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</si>
  <si>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</si>
  <si>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</si>
  <si>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</si>
  <si>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</si>
  <si>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</si>
  <si>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</si>
  <si>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</si>
  <si>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</si>
  <si>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</si>
  <si>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</si>
  <si>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</si>
  <si>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</si>
  <si>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</si>
  <si>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</si>
  <si>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</si>
  <si>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</si>
  <si>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</si>
  <si>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</si>
  <si>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</si>
  <si>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</si>
  <si>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</si>
  <si>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</si>
  <si>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</si>
  <si>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</si>
  <si>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</si>
  <si>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</si>
  <si>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</si>
  <si>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</si>
  <si>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</si>
  <si>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</si>
  <si>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</si>
  <si>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</si>
  <si>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</si>
  <si>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</si>
  <si>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</si>
  <si>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</si>
  <si>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</si>
  <si>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</si>
  <si>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</si>
  <si>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</si>
  <si>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</si>
  <si>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</si>
  <si>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</si>
  <si>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</si>
  <si>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</si>
  <si>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</si>
  <si>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</si>
  <si>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</si>
  <si>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</si>
  <si>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</si>
  <si>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</si>
  <si>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</si>
  <si>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</si>
  <si>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</si>
  <si>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</si>
  <si>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</si>
  <si>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</si>
  <si>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</si>
  <si>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</si>
  <si>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</si>
  <si>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</si>
  <si>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</si>
  <si>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</si>
  <si>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</si>
  <si>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</si>
  <si>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</si>
  <si>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</si>
  <si>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</si>
  <si>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</si>
  <si>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</si>
  <si>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</si>
  <si>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</si>
  <si>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</si>
  <si>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</si>
  <si>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</si>
  <si>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</si>
  <si>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</si>
  <si>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</si>
  <si>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</si>
  <si>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</si>
  <si>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</si>
  <si>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</si>
  <si>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</si>
  <si>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</si>
  <si>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</si>
  <si>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</si>
  <si>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</si>
  <si>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</si>
  <si>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</si>
  <si>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</si>
  <si>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</si>
  <si>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</si>
  <si>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</si>
  <si>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</si>
  <si>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</si>
  <si>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</si>
  <si>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</si>
  <si>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</si>
  <si>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</si>
  <si>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</si>
  <si>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</si>
  <si>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</si>
  <si>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</si>
  <si>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</si>
  <si>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</si>
  <si>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</si>
  <si>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</si>
  <si>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</si>
  <si>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</si>
  <si>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</si>
  <si>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</si>
  <si>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</si>
  <si>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</si>
  <si>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</si>
  <si>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</si>
  <si>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</si>
  <si>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</si>
  <si>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</si>
  <si>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</si>
  <si>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</si>
  <si>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</si>
  <si>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</si>
  <si>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</si>
  <si>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</si>
  <si>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</si>
  <si>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</si>
  <si>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</si>
  <si>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</si>
  <si>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</si>
  <si>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</si>
  <si>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</si>
  <si>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</si>
  <si>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</si>
  <si>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</si>
  <si>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</si>
  <si>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</si>
  <si>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</si>
  <si>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</si>
  <si>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</si>
  <si>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</si>
  <si>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</si>
  <si>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</si>
  <si>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</si>
  <si>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</si>
  <si>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</si>
  <si>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</si>
  <si>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</si>
  <si>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</si>
  <si>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</si>
  <si>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</si>
  <si>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</si>
  <si>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</si>
  <si>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</si>
  <si>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</si>
  <si>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</si>
  <si>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</si>
  <si>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</si>
  <si>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</si>
  <si>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</si>
  <si>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</si>
  <si>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</si>
  <si>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</si>
  <si>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</si>
  <si>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</si>
  <si>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</si>
  <si>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</si>
  <si>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</si>
  <si>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</si>
  <si>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</si>
  <si>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</si>
  <si>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</si>
  <si>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</si>
  <si>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</si>
  <si>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</si>
  <si>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</si>
  <si>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</si>
  <si>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</si>
  <si>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</si>
  <si>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</si>
  <si>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</si>
  <si>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</si>
  <si>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</si>
  <si>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</si>
  <si>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</si>
  <si>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</si>
  <si>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</si>
  <si>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</si>
  <si>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</si>
  <si>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</si>
  <si>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</si>
  <si>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</si>
  <si>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</si>
  <si>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</si>
  <si>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</si>
  <si>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</si>
  <si>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</si>
  <si>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</si>
  <si>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</si>
  <si>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</si>
  <si>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</si>
  <si>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</si>
  <si>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</si>
  <si>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</si>
  <si>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</si>
  <si>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</si>
  <si>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</si>
  <si>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</si>
  <si>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</si>
  <si>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</si>
  <si>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</si>
  <si>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</si>
  <si>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</si>
  <si>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</si>
  <si>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</si>
  <si>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</si>
  <si>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</si>
  <si>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</si>
  <si>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</si>
  <si>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</si>
  <si>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</si>
  <si>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</si>
  <si>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</si>
  <si>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</si>
  <si>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</si>
  <si>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</si>
  <si>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</si>
  <si>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</si>
  <si>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</si>
  <si>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</si>
  <si>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</si>
  <si>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</si>
  <si>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</si>
  <si>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</si>
  <si>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</si>
  <si>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</si>
  <si>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</si>
  <si>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</si>
  <si>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</si>
  <si>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</si>
  <si>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</si>
  <si>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</si>
  <si>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</si>
  <si>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</si>
  <si>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</si>
  <si>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</si>
  <si>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大臣官房</t>
  </si>
  <si>
    <t>総務課・会計課・技術調査課</t>
  </si>
  <si>
    <t>国立研究開発法人建築研究所（施設整備）</t>
    <rPh sb="14" eb="16">
      <t>シセツ</t>
    </rPh>
    <rPh sb="16" eb="18">
      <t>セイビ</t>
    </rPh>
    <phoneticPr fontId="5"/>
  </si>
  <si>
    <t>○</t>
  </si>
  <si>
    <t>独立行政法人通則法第４６条
（国立研究開発法人建築研究所法）</t>
    <rPh sb="0" eb="2">
      <t>ドクリツ</t>
    </rPh>
    <rPh sb="2" eb="4">
      <t>ギョウセイ</t>
    </rPh>
    <rPh sb="4" eb="6">
      <t>ホウジン</t>
    </rPh>
    <rPh sb="6" eb="9">
      <t>ツウソクホウ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</si>
  <si>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第５期科学技術基本計画（平成２８年１月２２日閣議決定）
国土交通省技術基本計画（平成２９年３月２９日）</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2" eb="24">
      <t>カクギ</t>
    </rPh>
    <rPh sb="24" eb="26">
      <t>ケッテイ</t>
    </rPh>
    <rPh sb="28" eb="30">
      <t>コクド</t>
    </rPh>
    <rPh sb="30" eb="33">
      <t>コウツウショウ</t>
    </rPh>
    <rPh sb="33" eb="35">
      <t>ギジュツ</t>
    </rPh>
    <rPh sb="35" eb="37">
      <t>キホン</t>
    </rPh>
    <rPh sb="37" eb="39">
      <t>ケイカク</t>
    </rPh>
    <rPh sb="40" eb="42">
      <t>ヘイセイ</t>
    </rPh>
    <rPh sb="44" eb="45">
      <t>ネン</t>
    </rPh>
    <rPh sb="46" eb="47">
      <t>ガツ</t>
    </rPh>
    <rPh sb="49" eb="50">
      <t>ニチ</t>
    </rPh>
    <phoneticPr fontId="5"/>
  </si>
  <si>
    <t>国が実施する関連行政施策の立案や技術基準の策定等に研究開発の成果を反映し、それらが民間の技術開発や設計・施工の現場で活用されることにより、国民の安全の確保、健康で快適な居住空間の実現、省エネルギーや環境への配慮等持続可能性の確保、消費者への安心の提供など、我が国の住宅・建築・都市の質の確保・向上に貢献する業務を、効率的かつ円滑に実施することを目的としている。</t>
    <rPh sb="149" eb="151">
      <t>コウケン</t>
    </rPh>
    <rPh sb="153" eb="155">
      <t>ギョウム</t>
    </rPh>
    <rPh sb="157" eb="160">
      <t>コウリツテキ</t>
    </rPh>
    <rPh sb="162" eb="164">
      <t>エンカツ</t>
    </rPh>
    <rPh sb="165" eb="167">
      <t>ジッシ</t>
    </rPh>
    <rPh sb="172" eb="174">
      <t>モクテキ</t>
    </rPh>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</si>
  <si>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</si>
  <si>
    <t>施設整備費補助金</t>
    <rPh sb="0" eb="2">
      <t>シセツ</t>
    </rPh>
    <rPh sb="2" eb="5">
      <t>セイビヒ</t>
    </rPh>
    <rPh sb="5" eb="8">
      <t>ホジョキン</t>
    </rPh>
    <phoneticPr fontId="5"/>
  </si>
  <si>
    <t>-</t>
  </si>
  <si>
    <t>建築及び都市計画に係る技術に関する調査、試験、研究及び開発並びに成果の普及等
（国土交通大臣より査読付論文は毎年度60報以上発表となることが目標値として定められている。）</t>
  </si>
  <si>
    <t>査読付論文数</t>
  </si>
  <si>
    <t>業務実績等報告書（建築研究所にて作成）</t>
  </si>
  <si>
    <t>16</t>
    <phoneticPr fontId="5"/>
  </si>
  <si>
    <t>17</t>
    <phoneticPr fontId="5"/>
  </si>
  <si>
    <t>21</t>
    <phoneticPr fontId="5"/>
  </si>
  <si>
    <t>425</t>
    <phoneticPr fontId="5"/>
  </si>
  <si>
    <t>406</t>
    <phoneticPr fontId="5"/>
  </si>
  <si>
    <t>422</t>
    <phoneticPr fontId="5"/>
  </si>
  <si>
    <t>437</t>
    <phoneticPr fontId="5"/>
  </si>
  <si>
    <t>424</t>
    <phoneticPr fontId="5"/>
  </si>
  <si>
    <t>施設整備費補助金については、「国立研究開発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t>
  </si>
  <si>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71" eb="72">
      <t>トウ</t>
    </rPh>
    <rPh sb="141" eb="142">
      <t>トウ</t>
    </rPh>
    <phoneticPr fontId="5"/>
  </si>
  <si>
    <t>‐</t>
  </si>
  <si>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</si>
  <si>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国立研究開発法人としての公平・中立な立場（アンパイヤ側）を活かすことができる研究開発等を実施している。
なお、建築研究所が実施する必要性や重複排除の観点等も含めて評価を行った上で事業を実施している。</t>
    <rPh sb="0" eb="2">
      <t>コクリツ</t>
    </rPh>
    <rPh sb="2" eb="4">
      <t>ケンキュウ</t>
    </rPh>
    <rPh sb="4" eb="6">
      <t>カイハツ</t>
    </rPh>
    <rPh sb="6" eb="8">
      <t>ホウジン</t>
    </rPh>
    <rPh sb="12" eb="14">
      <t>コウヘイ</t>
    </rPh>
    <rPh sb="15" eb="17">
      <t>チュウリツ</t>
    </rPh>
    <rPh sb="18" eb="19">
      <t>タ</t>
    </rPh>
    <rPh sb="19" eb="20">
      <t>バ</t>
    </rPh>
    <rPh sb="26" eb="27">
      <t>ガワ</t>
    </rPh>
    <rPh sb="29" eb="30">
      <t>イ</t>
    </rPh>
    <rPh sb="38" eb="40">
      <t>ケンキュウ</t>
    </rPh>
    <rPh sb="40" eb="42">
      <t>カイハツ</t>
    </rPh>
    <rPh sb="42" eb="43">
      <t>トウ</t>
    </rPh>
    <rPh sb="44" eb="46">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</si>
  <si>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</si>
  <si>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令和2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0" eb="2">
      <t>レイワ</t>
    </rPh>
    <phoneticPr fontId="5"/>
  </si>
  <si>
    <t>各所必要に応じた更新・改修等を実施している。</t>
    <rPh sb="0" eb="2">
      <t>カクショ</t>
    </rPh>
    <rPh sb="2" eb="4">
      <t>ヒツヨウ</t>
    </rPh>
    <rPh sb="5" eb="6">
      <t>オウ</t>
    </rPh>
    <rPh sb="8" eb="10">
      <t>コウシン</t>
    </rPh>
    <rPh sb="11" eb="13">
      <t>カイシュウ</t>
    </rPh>
    <rPh sb="13" eb="14">
      <t>トウ</t>
    </rPh>
    <rPh sb="15" eb="17">
      <t>ジッシ</t>
    </rPh>
    <phoneticPr fontId="5"/>
  </si>
  <si>
    <t>適正な入札により発注され、契約している。</t>
    <rPh sb="0" eb="2">
      <t>テキセイ</t>
    </rPh>
    <rPh sb="3" eb="5">
      <t>ニュウサツ</t>
    </rPh>
    <rPh sb="8" eb="10">
      <t>ハッチュウ</t>
    </rPh>
    <rPh sb="13" eb="15">
      <t>ケイヤク</t>
    </rPh>
    <phoneticPr fontId="5"/>
  </si>
  <si>
    <t>目的に応じた更新・改修等を実施している。</t>
    <rPh sb="0" eb="2">
      <t>モクテキ</t>
    </rPh>
    <rPh sb="3" eb="4">
      <t>オウ</t>
    </rPh>
    <rPh sb="6" eb="8">
      <t>コウシン</t>
    </rPh>
    <rPh sb="9" eb="12">
      <t>カイシュウナド</t>
    </rPh>
    <rPh sb="13" eb="15">
      <t>ジッシ</t>
    </rPh>
    <phoneticPr fontId="5"/>
  </si>
  <si>
    <t>適正な工期を設定するためである。</t>
    <rPh sb="0" eb="2">
      <t>テキセイ</t>
    </rPh>
    <rPh sb="3" eb="5">
      <t>コウキ</t>
    </rPh>
    <rPh sb="6" eb="8">
      <t>セッテイ</t>
    </rPh>
    <phoneticPr fontId="5"/>
  </si>
  <si>
    <t>妥当な発注手段・方法（一般競争入札）にて実施している。</t>
    <rPh sb="0" eb="2">
      <t>ダトウ</t>
    </rPh>
    <rPh sb="3" eb="5">
      <t>ハッチュウ</t>
    </rPh>
    <rPh sb="5" eb="7">
      <t>シュダン</t>
    </rPh>
    <rPh sb="8" eb="10">
      <t>ホウホウ</t>
    </rPh>
    <rPh sb="11" eb="13">
      <t>イッパン</t>
    </rPh>
    <rPh sb="13" eb="15">
      <t>キョウソウ</t>
    </rPh>
    <rPh sb="15" eb="17">
      <t>ニュウサツ</t>
    </rPh>
    <rPh sb="20" eb="22">
      <t>ジッシ</t>
    </rPh>
    <phoneticPr fontId="5"/>
  </si>
  <si>
    <t>整備された施設等は十分に活用されている。</t>
    <rPh sb="0" eb="2">
      <t>セイビ</t>
    </rPh>
    <rPh sb="5" eb="7">
      <t>シセツ</t>
    </rPh>
    <rPh sb="7" eb="8">
      <t>トウ</t>
    </rPh>
    <rPh sb="9" eb="11">
      <t>ジュウブン</t>
    </rPh>
    <rPh sb="12" eb="14">
      <t>カツヨウ</t>
    </rPh>
    <phoneticPr fontId="5"/>
  </si>
  <si>
    <t>令和2年6月に「国立研究開発法人建築研究所調達等合理化計画」を策定している。</t>
    <rPh sb="0" eb="2">
      <t>レイワ</t>
    </rPh>
    <rPh sb="3" eb="4">
      <t>ネン</t>
    </rPh>
    <rPh sb="31" eb="33">
      <t>サクテイ</t>
    </rPh>
    <phoneticPr fontId="5"/>
  </si>
  <si>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</si>
  <si>
    <t>研究開発課題数</t>
  </si>
  <si>
    <t>11　ICTの利活用及び技術研究開発の推進</t>
  </si>
  <si>
    <t>41　技術研究開発の推進</t>
  </si>
  <si>
    <t>建築研究所が策定に参画した主な国の技術基準数</t>
  </si>
  <si>
    <t>件</t>
    <rPh sb="0" eb="1">
      <t>ケン</t>
    </rPh>
    <phoneticPr fontId="5"/>
  </si>
  <si>
    <t>-</t>
    <phoneticPr fontId="5"/>
  </si>
  <si>
    <t>建築研究所が整備または改修した施設数
※施設整備事業は、国立研究開発法人建築研究所施設整備費補助金交付要綱に基づき、実施する整備について年度単位で国土交通大臣に申請し補助金の交付を受ける事業であるため、その整備を実施・完成すれば成果目標が達成されたこととなる。</t>
  </si>
  <si>
    <t>棟</t>
    <rPh sb="0" eb="1">
      <t>トウ</t>
    </rPh>
    <phoneticPr fontId="5"/>
  </si>
  <si>
    <t>百万円</t>
    <rPh sb="0" eb="1">
      <t>ヒャク</t>
    </rPh>
    <rPh sb="1" eb="3">
      <t>マンエン</t>
    </rPh>
    <phoneticPr fontId="5"/>
  </si>
  <si>
    <t>X / Y</t>
  </si>
  <si>
    <t>施設１棟当たりコスト ＝
執行額（国費)(X) ／ 実施施設数（Y）　　　　　　</t>
  </si>
  <si>
    <t>661/3</t>
  </si>
  <si>
    <t>166/21</t>
  </si>
  <si>
    <t>報</t>
    <rPh sb="0" eb="1">
      <t>ホウ</t>
    </rPh>
    <phoneticPr fontId="5"/>
  </si>
  <si>
    <t>回</t>
    <rPh sb="0" eb="1">
      <t>カイ</t>
    </rPh>
    <phoneticPr fontId="5"/>
  </si>
  <si>
    <t>建築及び都市計画に係る技術に関する成果の普及等
（国土交通大臣より成果発表会は毎年度10回以上発表することが目標値として定められている。）</t>
  </si>
  <si>
    <t>成果発表会の開催数</t>
  </si>
  <si>
    <t>国の技術基準の策定・改正は、建築研究所の成果を受け取った後の国の作業状況によるため目標値を設定することができないが、重要なアウトカムの一つである</t>
  </si>
  <si>
    <t>建築研究所が作成に参画した主な国の技術基準数（公布ベース）</t>
  </si>
  <si>
    <t>研究に必要な施設の整備等</t>
    <rPh sb="0" eb="2">
      <t>ケンキュウ</t>
    </rPh>
    <rPh sb="3" eb="5">
      <t>ヒツヨウ</t>
    </rPh>
    <rPh sb="6" eb="8">
      <t>シセツ</t>
    </rPh>
    <rPh sb="9" eb="11">
      <t>セイビ</t>
    </rPh>
    <rPh sb="11" eb="12">
      <t>トウ</t>
    </rPh>
    <phoneticPr fontId="5"/>
  </si>
  <si>
    <t>外部委託費</t>
    <rPh sb="0" eb="2">
      <t>ガイブ</t>
    </rPh>
    <rPh sb="2" eb="5">
      <t>イタクヒ</t>
    </rPh>
    <phoneticPr fontId="5"/>
  </si>
  <si>
    <t>B.株式会社日立インダストリアルプロダクツ</t>
    <phoneticPr fontId="5"/>
  </si>
  <si>
    <t>工事費</t>
    <rPh sb="0" eb="3">
      <t>コウジヒ</t>
    </rPh>
    <phoneticPr fontId="5"/>
  </si>
  <si>
    <t>建築基礎・地盤実験棟2方向加力式遠心載荷試験装置新設整備</t>
    <phoneticPr fontId="5"/>
  </si>
  <si>
    <t>国立研究開発法人建築研究所</t>
    <rPh sb="0" eb="2">
      <t>コクリツ</t>
    </rPh>
    <rPh sb="2" eb="4">
      <t>ケンキュウ</t>
    </rPh>
    <rPh sb="4" eb="6">
      <t>カイハツ</t>
    </rPh>
    <rPh sb="6" eb="8">
      <t>ホウジン</t>
    </rPh>
    <rPh sb="8" eb="10">
      <t>ケンチク</t>
    </rPh>
    <rPh sb="10" eb="13">
      <t>ケンキュウショ</t>
    </rPh>
    <phoneticPr fontId="5"/>
  </si>
  <si>
    <t>-</t>
    <phoneticPr fontId="5"/>
  </si>
  <si>
    <t>補助金等交付</t>
  </si>
  <si>
    <t>株式会社日立インダストリアルプロダクツ</t>
    <phoneticPr fontId="5"/>
  </si>
  <si>
    <t>東亜工業株式会社</t>
    <phoneticPr fontId="5"/>
  </si>
  <si>
    <t>風雨実験棟強風雨発生装置および乱流境界層風洞PC制御等更新業務　他2件</t>
    <rPh sb="32" eb="33">
      <t>ホカ</t>
    </rPh>
    <rPh sb="34" eb="35">
      <t>ケン</t>
    </rPh>
    <phoneticPr fontId="5"/>
  </si>
  <si>
    <t>株式会社坂本水工</t>
    <phoneticPr fontId="5"/>
  </si>
  <si>
    <t>R2建築研究所消火栓設備改修工事</t>
    <phoneticPr fontId="5"/>
  </si>
  <si>
    <t>株式会社風技術センター</t>
    <phoneticPr fontId="5"/>
  </si>
  <si>
    <t>強風雨発生装置のﾉｲｽﾞ抑制に資する乱流境界層風洞制御盤･電動機等更新業務</t>
    <phoneticPr fontId="5"/>
  </si>
  <si>
    <t>風雨実験棟実大強風雨発生装置地盤調査業務</t>
    <phoneticPr fontId="5"/>
  </si>
  <si>
    <t>風雨実験棟強風雨発生装置整備に係る立木の伐採･抜根業務</t>
    <phoneticPr fontId="5"/>
  </si>
  <si>
    <t>風雨実験棟強風雨発生装置用試験体治具製作業務</t>
    <phoneticPr fontId="5"/>
  </si>
  <si>
    <t>株式会社ケイズエムズ</t>
    <phoneticPr fontId="5"/>
  </si>
  <si>
    <t>株式会社神内電機製作所</t>
    <phoneticPr fontId="5"/>
  </si>
  <si>
    <t>液状化対策地盤試験装置整備に関する建築基礎地盤実験棟10tｸﾚｰﾝ修理業務</t>
    <phoneticPr fontId="5"/>
  </si>
  <si>
    <t>A.国立研究開発法人建築研究所</t>
    <rPh sb="2" eb="4">
      <t>コクリツ</t>
    </rPh>
    <rPh sb="4" eb="6">
      <t>ケンキュウ</t>
    </rPh>
    <rPh sb="6" eb="8">
      <t>カイハツ</t>
    </rPh>
    <rPh sb="8" eb="10">
      <t>ホウジン</t>
    </rPh>
    <rPh sb="10" eb="12">
      <t>ケンチク</t>
    </rPh>
    <rPh sb="12" eb="15">
      <t>ケンキュウショ</t>
    </rPh>
    <phoneticPr fontId="5"/>
  </si>
  <si>
    <t>-</t>
    <phoneticPr fontId="5"/>
  </si>
  <si>
    <t>1,713/15</t>
    <phoneticPr fontId="5"/>
  </si>
  <si>
    <t>1,751/25</t>
    <phoneticPr fontId="5"/>
  </si>
  <si>
    <t>特殊な機械装置のため。
公告期間を31日以上とする。</t>
    <rPh sb="0" eb="2">
      <t>トクシュ</t>
    </rPh>
    <rPh sb="3" eb="5">
      <t>キカイ</t>
    </rPh>
    <rPh sb="5" eb="7">
      <t>ソウチ</t>
    </rPh>
    <rPh sb="12" eb="14">
      <t>コウコク</t>
    </rPh>
    <rPh sb="14" eb="16">
      <t>キカン</t>
    </rPh>
    <rPh sb="19" eb="20">
      <t>ニチ</t>
    </rPh>
    <rPh sb="20" eb="22">
      <t>イジョウ</t>
    </rPh>
    <phoneticPr fontId="5"/>
  </si>
  <si>
    <t>有</t>
  </si>
  <si>
    <t>-</t>
    <phoneticPr fontId="5"/>
  </si>
  <si>
    <t>無</t>
  </si>
  <si>
    <t>成果実績は、目標値を上回っている。</t>
    <rPh sb="0" eb="2">
      <t>セイカ</t>
    </rPh>
    <rPh sb="2" eb="4">
      <t>ジッセキ</t>
    </rPh>
    <rPh sb="6" eb="9">
      <t>モクヒョウチ</t>
    </rPh>
    <rPh sb="10" eb="12">
      <t>ウワマワ</t>
    </rPh>
    <phoneticPr fontId="5"/>
  </si>
  <si>
    <t>活動実績は、当初見込みを上回っている。</t>
    <phoneticPr fontId="5"/>
  </si>
  <si>
    <t>・独立行政法人通則法に基づき、国土交通省国立研究開発法人審議会の意見を聴いた上で、国土交通大臣が業務実績について評価した結果、令和元年度の業務評価について、「顕著な成果の創出が認められる」と評価された。</t>
    <rPh sb="20" eb="26">
      <t>コクリツケンキュウカイハツ</t>
    </rPh>
    <rPh sb="28" eb="31">
      <t>シンギカイ</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0" eb="62">
      <t>ケッカ</t>
    </rPh>
    <rPh sb="63" eb="65">
      <t>レイワ</t>
    </rPh>
    <rPh sb="65" eb="66">
      <t>ガン</t>
    </rPh>
    <rPh sb="69" eb="71">
      <t>ギョウム</t>
    </rPh>
    <phoneticPr fontId="5"/>
  </si>
  <si>
    <t>株式会社渡辺建工</t>
    <phoneticPr fontId="5"/>
  </si>
  <si>
    <t>株式会社東京ソイルリサーチ</t>
    <phoneticPr fontId="5"/>
  </si>
  <si>
    <t>総務課長 佐々木 俊一
会計課長 大沼 俊之
技術調査課長 森戸 義貴</t>
    <rPh sb="0" eb="2">
      <t>ソウム</t>
    </rPh>
    <rPh sb="2" eb="4">
      <t>カチョウ</t>
    </rPh>
    <rPh sb="5" eb="8">
      <t>ササキ</t>
    </rPh>
    <rPh sb="9" eb="11">
      <t>シュンイチ</t>
    </rPh>
    <rPh sb="12" eb="14">
      <t>カイケイ</t>
    </rPh>
    <rPh sb="14" eb="16">
      <t>カチョウ</t>
    </rPh>
    <rPh sb="17" eb="19">
      <t>オオヌマ</t>
    </rPh>
    <rPh sb="20" eb="22">
      <t>トシユキ</t>
    </rPh>
    <rPh sb="23" eb="25">
      <t>ギジュツ</t>
    </rPh>
    <rPh sb="25" eb="27">
      <t>チョウサ</t>
    </rPh>
    <rPh sb="27" eb="29">
      <t>カチョウ</t>
    </rPh>
    <rPh sb="30" eb="32">
      <t>モリト</t>
    </rPh>
    <rPh sb="33" eb="35">
      <t>ヨシタカ</t>
    </rPh>
    <phoneticPr fontId="5"/>
  </si>
  <si>
    <t>効果的・効率的な事業の執行に努め、着実な成果が挙げられるよう取り組まれたい。</t>
    <rPh sb="0" eb="3">
      <t>コウカテキ</t>
    </rPh>
    <rPh sb="4" eb="7">
      <t>コウリツテキ</t>
    </rPh>
    <rPh sb="8" eb="10">
      <t>ジギョウ</t>
    </rPh>
    <rPh sb="11" eb="13">
      <t>シッコウ</t>
    </rPh>
    <rPh sb="14" eb="15">
      <t>ツト</t>
    </rPh>
    <rPh sb="17" eb="19">
      <t>チャクジツ</t>
    </rPh>
    <rPh sb="20" eb="22">
      <t>セイカ</t>
    </rPh>
    <rPh sb="23" eb="24">
      <t>ア</t>
    </rPh>
    <rPh sb="30" eb="31">
      <t>ト</t>
    </rPh>
    <rPh sb="32" eb="33">
      <t>ク</t>
    </rPh>
    <phoneticPr fontId="5"/>
  </si>
  <si>
    <t>所要額による増
新たな成長推進枠：908</t>
    <phoneticPr fontId="5"/>
  </si>
  <si>
    <t>執行等改善</t>
  </si>
  <si>
    <t>引き続き、効果的・効率的な事業の執行に努め、着実な成果が挙げられるよう取り組んでいく。</t>
    <rPh sb="0" eb="1">
      <t>ヒ</t>
    </rPh>
    <rPh sb="2" eb="3">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</si>
</sst>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13607</xdr:colOff>
      <xdr:row>749</xdr:row>
      <xdr:rowOff>13607</xdr:rowOff>
    </xdr:from>
    <xdr:to>
      <xdr:col>45</xdr:col>
      <xdr:colOff>0</xdr:colOff>
      <xdr:row>770</xdr:row>
      <xdr:rowOff>367393</xdr:rowOff>
    </xdr:to>
    <xdr:pic>
      <xdr:nvPicPr>
        <xdr:cNvPr id="4" name="図 3">
          <a:extLst>
            <a:ext uri="{FF2B5EF4-FFF2-40B4-BE49-F238E27FC236}">
              <a16:creationId xmlns:a16="http://schemas.microsoft.com/office/drawing/2014/main" id="{6686D32A-ADDB-429D-A616-D28032AE3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8786" y="43107428"/>
          <a:ext cx="6926035" cy="870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26" zoomScaleNormal="7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631</v>
      </c>
      <c r="AK2" s="191"/>
      <c r="AL2" s="191"/>
      <c r="AM2" s="191"/>
      <c r="AN2" s="83" t="s">
        <v>325</v>
      </c>
      <c r="AO2" s="191">
        <v>20</v>
      </c>
      <c r="AP2" s="191"/>
      <c r="AQ2" s="191"/>
      <c r="AR2" s="84" t="s">
        <v>630</v>
      </c>
      <c r="AS2" s="192">
        <v>491</v>
      </c>
      <c r="AT2" s="192"/>
      <c r="AU2" s="192"/>
      <c r="AV2" s="83" t="str">
        <f>IF(AW2="","","-")</f>
        <v/>
      </c>
      <c r="AW2" s="379"/>
      <c r="AX2" s="379"/>
    </row>
    <row r="3" spans="1:50" ht="21" customHeight="1" thickBot="1" x14ac:dyDescent="0.2">
      <c r="A3" s="504" t="s">
        <v>623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632</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633</v>
      </c>
      <c r="AF4" s="688"/>
      <c r="AG4" s="688"/>
      <c r="AH4" s="688"/>
      <c r="AI4" s="688"/>
      <c r="AJ4" s="688"/>
      <c r="AK4" s="688"/>
      <c r="AL4" s="688"/>
      <c r="AM4" s="688"/>
      <c r="AN4" s="688"/>
      <c r="AO4" s="688"/>
      <c r="AP4" s="689"/>
      <c r="AQ4" s="690" t="s">
        <v>2</v>
      </c>
      <c r="AR4" s="685"/>
      <c r="AS4" s="685"/>
      <c r="AT4" s="685"/>
      <c r="AU4" s="685"/>
      <c r="AV4" s="685"/>
      <c r="AW4" s="685"/>
      <c r="AX4" s="691"/>
    </row>
    <row r="5" spans="1:50" ht="40.5" customHeight="1" x14ac:dyDescent="0.15">
      <c r="A5" s="692" t="s">
        <v>66</v>
      </c>
      <c r="B5" s="693"/>
      <c r="C5" s="693"/>
      <c r="D5" s="693"/>
      <c r="E5" s="693"/>
      <c r="F5" s="694"/>
      <c r="G5" s="539" t="s">
        <v>410</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722</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637</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638</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639</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640</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88</v>
      </c>
      <c r="Q13" s="149"/>
      <c r="R13" s="149"/>
      <c r="S13" s="149"/>
      <c r="T13" s="149"/>
      <c r="U13" s="149"/>
      <c r="V13" s="150"/>
      <c r="W13" s="148">
        <v>84</v>
      </c>
      <c r="X13" s="149"/>
      <c r="Y13" s="149"/>
      <c r="Z13" s="149"/>
      <c r="AA13" s="149"/>
      <c r="AB13" s="149"/>
      <c r="AC13" s="150"/>
      <c r="AD13" s="148">
        <v>335</v>
      </c>
      <c r="AE13" s="149"/>
      <c r="AF13" s="149"/>
      <c r="AG13" s="149"/>
      <c r="AH13" s="149"/>
      <c r="AI13" s="149"/>
      <c r="AJ13" s="150"/>
      <c r="AK13" s="148">
        <v>65</v>
      </c>
      <c r="AL13" s="149"/>
      <c r="AM13" s="149"/>
      <c r="AN13" s="149"/>
      <c r="AO13" s="149"/>
      <c r="AP13" s="149"/>
      <c r="AQ13" s="150"/>
      <c r="AR13" s="145">
        <v>1023</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v>1792</v>
      </c>
      <c r="Q14" s="149"/>
      <c r="R14" s="149"/>
      <c r="S14" s="149"/>
      <c r="T14" s="149"/>
      <c r="U14" s="149"/>
      <c r="V14" s="150"/>
      <c r="W14" s="148">
        <v>747</v>
      </c>
      <c r="X14" s="149"/>
      <c r="Y14" s="149"/>
      <c r="Z14" s="149"/>
      <c r="AA14" s="149"/>
      <c r="AB14" s="149"/>
      <c r="AC14" s="150"/>
      <c r="AD14" s="148">
        <v>620</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v>593</v>
      </c>
      <c r="Q15" s="149"/>
      <c r="R15" s="149"/>
      <c r="S15" s="149"/>
      <c r="T15" s="149"/>
      <c r="U15" s="149"/>
      <c r="V15" s="150"/>
      <c r="W15" s="148">
        <v>1805</v>
      </c>
      <c r="X15" s="149"/>
      <c r="Y15" s="149"/>
      <c r="Z15" s="149"/>
      <c r="AA15" s="149"/>
      <c r="AB15" s="149"/>
      <c r="AC15" s="150"/>
      <c r="AD15" s="148">
        <v>2462</v>
      </c>
      <c r="AE15" s="149"/>
      <c r="AF15" s="149"/>
      <c r="AG15" s="149"/>
      <c r="AH15" s="149"/>
      <c r="AI15" s="149"/>
      <c r="AJ15" s="150"/>
      <c r="AK15" s="148">
        <v>1354</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v>-1805</v>
      </c>
      <c r="Q16" s="149"/>
      <c r="R16" s="149"/>
      <c r="S16" s="149"/>
      <c r="T16" s="149"/>
      <c r="U16" s="149"/>
      <c r="V16" s="150"/>
      <c r="W16" s="148">
        <v>-2462</v>
      </c>
      <c r="X16" s="149"/>
      <c r="Y16" s="149"/>
      <c r="Z16" s="149"/>
      <c r="AA16" s="149"/>
      <c r="AB16" s="149"/>
      <c r="AC16" s="150"/>
      <c r="AD16" s="148">
        <v>-1354</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642</v>
      </c>
      <c r="Q17" s="149"/>
      <c r="R17" s="149"/>
      <c r="S17" s="149"/>
      <c r="T17" s="149"/>
      <c r="U17" s="149"/>
      <c r="V17" s="150"/>
      <c r="W17" s="148" t="s">
        <v>642</v>
      </c>
      <c r="X17" s="149"/>
      <c r="Y17" s="149"/>
      <c r="Z17" s="149"/>
      <c r="AA17" s="149"/>
      <c r="AB17" s="149"/>
      <c r="AC17" s="150"/>
      <c r="AD17" s="148" t="s">
        <v>642</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668</v>
      </c>
      <c r="Q18" s="155"/>
      <c r="R18" s="155"/>
      <c r="S18" s="155"/>
      <c r="T18" s="155"/>
      <c r="U18" s="155"/>
      <c r="V18" s="156"/>
      <c r="W18" s="154">
        <f>SUM(W13:AC17)</f>
        <v>174</v>
      </c>
      <c r="X18" s="155"/>
      <c r="Y18" s="155"/>
      <c r="Z18" s="155"/>
      <c r="AA18" s="155"/>
      <c r="AB18" s="155"/>
      <c r="AC18" s="156"/>
      <c r="AD18" s="154">
        <f>SUM(AD13:AJ17)</f>
        <v>2063</v>
      </c>
      <c r="AE18" s="155"/>
      <c r="AF18" s="155"/>
      <c r="AG18" s="155"/>
      <c r="AH18" s="155"/>
      <c r="AI18" s="155"/>
      <c r="AJ18" s="156"/>
      <c r="AK18" s="154">
        <f>SUM(AK13:AQ17)</f>
        <v>1419</v>
      </c>
      <c r="AL18" s="155"/>
      <c r="AM18" s="155"/>
      <c r="AN18" s="155"/>
      <c r="AO18" s="155"/>
      <c r="AP18" s="155"/>
      <c r="AQ18" s="156"/>
      <c r="AR18" s="154">
        <f>SUM(AR13:AX17)</f>
        <v>1023</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661</v>
      </c>
      <c r="Q19" s="149"/>
      <c r="R19" s="149"/>
      <c r="S19" s="149"/>
      <c r="T19" s="149"/>
      <c r="U19" s="149"/>
      <c r="V19" s="150"/>
      <c r="W19" s="148">
        <v>170</v>
      </c>
      <c r="X19" s="149"/>
      <c r="Y19" s="149"/>
      <c r="Z19" s="149"/>
      <c r="AA19" s="149"/>
      <c r="AB19" s="149"/>
      <c r="AC19" s="150"/>
      <c r="AD19" s="148">
        <v>2045</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0.98952095808383234</v>
      </c>
      <c r="Q20" s="520"/>
      <c r="R20" s="520"/>
      <c r="S20" s="520"/>
      <c r="T20" s="520"/>
      <c r="U20" s="520"/>
      <c r="V20" s="520"/>
      <c r="W20" s="520">
        <f t="shared" ref="W20" si="0">IF(W18=0, "-", SUM(W19)/W18)</f>
        <v>0.97701149425287359</v>
      </c>
      <c r="X20" s="520"/>
      <c r="Y20" s="520"/>
      <c r="Z20" s="520"/>
      <c r="AA20" s="520"/>
      <c r="AB20" s="520"/>
      <c r="AC20" s="520"/>
      <c r="AD20" s="520">
        <f t="shared" ref="AD20" si="1">IF(AD18=0, "-", SUM(AD19)/AD18)</f>
        <v>0.99127484246243336</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0.35159574468085109</v>
      </c>
      <c r="Q21" s="520"/>
      <c r="R21" s="520"/>
      <c r="S21" s="520"/>
      <c r="T21" s="520"/>
      <c r="U21" s="520"/>
      <c r="V21" s="520"/>
      <c r="W21" s="520">
        <f t="shared" ref="W21" si="2">IF(W19=0, "-", SUM(W19)/SUM(W13,W14))</f>
        <v>0.20457280385078219</v>
      </c>
      <c r="X21" s="520"/>
      <c r="Y21" s="520"/>
      <c r="Z21" s="520"/>
      <c r="AA21" s="520"/>
      <c r="AB21" s="520"/>
      <c r="AC21" s="520"/>
      <c r="AD21" s="520">
        <f t="shared" ref="AD21" si="3">IF(AD19=0, "-", SUM(AD19)/SUM(AD13,AD14))</f>
        <v>2.1413612565445028</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65</v>
      </c>
      <c r="Q23" s="146"/>
      <c r="R23" s="146"/>
      <c r="S23" s="146"/>
      <c r="T23" s="146"/>
      <c r="U23" s="146"/>
      <c r="V23" s="147"/>
      <c r="W23" s="145">
        <v>1023</v>
      </c>
      <c r="X23" s="146"/>
      <c r="Y23" s="146"/>
      <c r="Z23" s="146"/>
      <c r="AA23" s="146"/>
      <c r="AB23" s="146"/>
      <c r="AC23" s="147"/>
      <c r="AD23" s="134" t="s">
        <v>724</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65</v>
      </c>
      <c r="Q29" s="149"/>
      <c r="R29" s="149"/>
      <c r="S29" s="149"/>
      <c r="T29" s="149"/>
      <c r="U29" s="149"/>
      <c r="V29" s="150"/>
      <c r="W29" s="196">
        <f>AR13</f>
        <v>1023</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674</v>
      </c>
      <c r="AR31" s="163"/>
      <c r="AS31" s="164" t="s">
        <v>185</v>
      </c>
      <c r="AT31" s="187"/>
      <c r="AU31" s="256">
        <v>3</v>
      </c>
      <c r="AV31" s="256"/>
      <c r="AW31" s="360" t="s">
        <v>175</v>
      </c>
      <c r="AX31" s="361"/>
    </row>
    <row r="32" spans="1:50" ht="39" customHeight="1" x14ac:dyDescent="0.15">
      <c r="A32" s="496"/>
      <c r="B32" s="494"/>
      <c r="C32" s="494"/>
      <c r="D32" s="494"/>
      <c r="E32" s="494"/>
      <c r="F32" s="495"/>
      <c r="G32" s="521" t="s">
        <v>643</v>
      </c>
      <c r="H32" s="522"/>
      <c r="I32" s="522"/>
      <c r="J32" s="522"/>
      <c r="K32" s="522"/>
      <c r="L32" s="522"/>
      <c r="M32" s="522"/>
      <c r="N32" s="522"/>
      <c r="O32" s="523"/>
      <c r="P32" s="176" t="s">
        <v>644</v>
      </c>
      <c r="Q32" s="176"/>
      <c r="R32" s="176"/>
      <c r="S32" s="176"/>
      <c r="T32" s="176"/>
      <c r="U32" s="176"/>
      <c r="V32" s="176"/>
      <c r="W32" s="176"/>
      <c r="X32" s="218"/>
      <c r="Y32" s="324" t="s">
        <v>12</v>
      </c>
      <c r="Z32" s="530"/>
      <c r="AA32" s="531"/>
      <c r="AB32" s="532" t="s">
        <v>682</v>
      </c>
      <c r="AC32" s="532"/>
      <c r="AD32" s="532"/>
      <c r="AE32" s="348">
        <v>70</v>
      </c>
      <c r="AF32" s="349"/>
      <c r="AG32" s="349"/>
      <c r="AH32" s="349"/>
      <c r="AI32" s="348">
        <v>64</v>
      </c>
      <c r="AJ32" s="349"/>
      <c r="AK32" s="349"/>
      <c r="AL32" s="349"/>
      <c r="AM32" s="348">
        <v>87</v>
      </c>
      <c r="AN32" s="349"/>
      <c r="AO32" s="349"/>
      <c r="AP32" s="349"/>
      <c r="AQ32" s="151" t="s">
        <v>674</v>
      </c>
      <c r="AR32" s="152"/>
      <c r="AS32" s="152"/>
      <c r="AT32" s="153"/>
      <c r="AU32" s="349" t="s">
        <v>674</v>
      </c>
      <c r="AV32" s="349"/>
      <c r="AW32" s="349"/>
      <c r="AX32" s="350"/>
    </row>
    <row r="33" spans="1:51" ht="39"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682</v>
      </c>
      <c r="AC33" s="503"/>
      <c r="AD33" s="503"/>
      <c r="AE33" s="348">
        <v>60</v>
      </c>
      <c r="AF33" s="349"/>
      <c r="AG33" s="349"/>
      <c r="AH33" s="349"/>
      <c r="AI33" s="348">
        <v>60</v>
      </c>
      <c r="AJ33" s="349"/>
      <c r="AK33" s="349"/>
      <c r="AL33" s="349"/>
      <c r="AM33" s="348">
        <v>60</v>
      </c>
      <c r="AN33" s="349"/>
      <c r="AO33" s="349"/>
      <c r="AP33" s="349"/>
      <c r="AQ33" s="151">
        <v>60</v>
      </c>
      <c r="AR33" s="152"/>
      <c r="AS33" s="152"/>
      <c r="AT33" s="153"/>
      <c r="AU33" s="349">
        <v>60</v>
      </c>
      <c r="AV33" s="349"/>
      <c r="AW33" s="349"/>
      <c r="AX33" s="350"/>
    </row>
    <row r="34" spans="1:51" ht="39"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128.33000000000001</v>
      </c>
      <c r="AF34" s="349"/>
      <c r="AG34" s="349"/>
      <c r="AH34" s="349"/>
      <c r="AI34" s="348">
        <v>106.66</v>
      </c>
      <c r="AJ34" s="349"/>
      <c r="AK34" s="349"/>
      <c r="AL34" s="349"/>
      <c r="AM34" s="348">
        <v>145</v>
      </c>
      <c r="AN34" s="349"/>
      <c r="AO34" s="349"/>
      <c r="AP34" s="349"/>
      <c r="AQ34" s="151" t="s">
        <v>674</v>
      </c>
      <c r="AR34" s="152"/>
      <c r="AS34" s="152"/>
      <c r="AT34" s="153"/>
      <c r="AU34" s="349" t="s">
        <v>674</v>
      </c>
      <c r="AV34" s="349"/>
      <c r="AW34" s="349"/>
      <c r="AX34" s="350"/>
    </row>
    <row r="35" spans="1:51" ht="23.25" customHeight="1" x14ac:dyDescent="0.15">
      <c r="A35" s="876" t="s">
        <v>299</v>
      </c>
      <c r="B35" s="877"/>
      <c r="C35" s="877"/>
      <c r="D35" s="877"/>
      <c r="E35" s="877"/>
      <c r="F35" s="878"/>
      <c r="G35" s="882" t="s">
        <v>645</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t="s">
        <v>674</v>
      </c>
      <c r="AR38" s="163"/>
      <c r="AS38" s="164" t="s">
        <v>185</v>
      </c>
      <c r="AT38" s="187"/>
      <c r="AU38" s="256">
        <v>3</v>
      </c>
      <c r="AV38" s="256"/>
      <c r="AW38" s="360" t="s">
        <v>175</v>
      </c>
      <c r="AX38" s="361"/>
      <c r="AY38">
        <f>$AY$37</f>
        <v>1</v>
      </c>
    </row>
    <row r="39" spans="1:51" ht="33" customHeight="1" x14ac:dyDescent="0.15">
      <c r="A39" s="496"/>
      <c r="B39" s="494"/>
      <c r="C39" s="494"/>
      <c r="D39" s="494"/>
      <c r="E39" s="494"/>
      <c r="F39" s="495"/>
      <c r="G39" s="521" t="s">
        <v>684</v>
      </c>
      <c r="H39" s="522"/>
      <c r="I39" s="522"/>
      <c r="J39" s="522"/>
      <c r="K39" s="522"/>
      <c r="L39" s="522"/>
      <c r="M39" s="522"/>
      <c r="N39" s="522"/>
      <c r="O39" s="523"/>
      <c r="P39" s="176" t="s">
        <v>685</v>
      </c>
      <c r="Q39" s="176"/>
      <c r="R39" s="176"/>
      <c r="S39" s="176"/>
      <c r="T39" s="176"/>
      <c r="U39" s="176"/>
      <c r="V39" s="176"/>
      <c r="W39" s="176"/>
      <c r="X39" s="218"/>
      <c r="Y39" s="324" t="s">
        <v>12</v>
      </c>
      <c r="Z39" s="530"/>
      <c r="AA39" s="531"/>
      <c r="AB39" s="532" t="s">
        <v>683</v>
      </c>
      <c r="AC39" s="532"/>
      <c r="AD39" s="532"/>
      <c r="AE39" s="348">
        <v>11</v>
      </c>
      <c r="AF39" s="349"/>
      <c r="AG39" s="349"/>
      <c r="AH39" s="349"/>
      <c r="AI39" s="348">
        <v>9</v>
      </c>
      <c r="AJ39" s="349"/>
      <c r="AK39" s="349"/>
      <c r="AL39" s="349"/>
      <c r="AM39" s="348">
        <v>10</v>
      </c>
      <c r="AN39" s="349"/>
      <c r="AO39" s="349"/>
      <c r="AP39" s="349"/>
      <c r="AQ39" s="151" t="s">
        <v>674</v>
      </c>
      <c r="AR39" s="152"/>
      <c r="AS39" s="152"/>
      <c r="AT39" s="153"/>
      <c r="AU39" s="349" t="s">
        <v>674</v>
      </c>
      <c r="AV39" s="349"/>
      <c r="AW39" s="349"/>
      <c r="AX39" s="350"/>
      <c r="AY39">
        <f t="shared" ref="AY39:AY43" si="4">$AY$37</f>
        <v>1</v>
      </c>
    </row>
    <row r="40" spans="1:51" ht="33"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683</v>
      </c>
      <c r="AC40" s="503"/>
      <c r="AD40" s="503"/>
      <c r="AE40" s="348">
        <v>10</v>
      </c>
      <c r="AF40" s="349"/>
      <c r="AG40" s="349"/>
      <c r="AH40" s="349"/>
      <c r="AI40" s="348">
        <v>10</v>
      </c>
      <c r="AJ40" s="349"/>
      <c r="AK40" s="349"/>
      <c r="AL40" s="349"/>
      <c r="AM40" s="348">
        <v>10</v>
      </c>
      <c r="AN40" s="349"/>
      <c r="AO40" s="349"/>
      <c r="AP40" s="349"/>
      <c r="AQ40" s="151">
        <v>10</v>
      </c>
      <c r="AR40" s="152"/>
      <c r="AS40" s="152"/>
      <c r="AT40" s="153"/>
      <c r="AU40" s="349">
        <v>10</v>
      </c>
      <c r="AV40" s="349"/>
      <c r="AW40" s="349"/>
      <c r="AX40" s="350"/>
      <c r="AY40">
        <f t="shared" si="4"/>
        <v>1</v>
      </c>
    </row>
    <row r="41" spans="1:51" ht="33"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v>110</v>
      </c>
      <c r="AF41" s="349"/>
      <c r="AG41" s="349"/>
      <c r="AH41" s="349"/>
      <c r="AI41" s="348">
        <v>90</v>
      </c>
      <c r="AJ41" s="349"/>
      <c r="AK41" s="349"/>
      <c r="AL41" s="349"/>
      <c r="AM41" s="348">
        <v>100</v>
      </c>
      <c r="AN41" s="349"/>
      <c r="AO41" s="349"/>
      <c r="AP41" s="349"/>
      <c r="AQ41" s="151" t="s">
        <v>674</v>
      </c>
      <c r="AR41" s="152"/>
      <c r="AS41" s="152"/>
      <c r="AT41" s="153"/>
      <c r="AU41" s="349" t="s">
        <v>674</v>
      </c>
      <c r="AV41" s="349"/>
      <c r="AW41" s="349"/>
      <c r="AX41" s="350"/>
      <c r="AY41">
        <f t="shared" si="4"/>
        <v>1</v>
      </c>
    </row>
    <row r="42" spans="1:51" ht="23.25" customHeight="1" x14ac:dyDescent="0.15">
      <c r="A42" s="876" t="s">
        <v>299</v>
      </c>
      <c r="B42" s="877"/>
      <c r="C42" s="877"/>
      <c r="D42" s="877"/>
      <c r="E42" s="877"/>
      <c r="F42" s="878"/>
      <c r="G42" s="882" t="s">
        <v>645</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1</v>
      </c>
    </row>
    <row r="43" spans="1:5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1</v>
      </c>
    </row>
    <row r="44" spans="1:51" ht="18.75"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1</v>
      </c>
    </row>
    <row r="45" spans="1:51" ht="18.75"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t="s">
        <v>674</v>
      </c>
      <c r="AR45" s="163"/>
      <c r="AS45" s="164" t="s">
        <v>185</v>
      </c>
      <c r="AT45" s="187"/>
      <c r="AU45" s="256">
        <v>3</v>
      </c>
      <c r="AV45" s="256"/>
      <c r="AW45" s="360" t="s">
        <v>175</v>
      </c>
      <c r="AX45" s="361"/>
      <c r="AY45">
        <f>$AY$44</f>
        <v>1</v>
      </c>
    </row>
    <row r="46" spans="1:51" ht="33" customHeight="1" x14ac:dyDescent="0.15">
      <c r="A46" s="496"/>
      <c r="B46" s="494"/>
      <c r="C46" s="494"/>
      <c r="D46" s="494"/>
      <c r="E46" s="494"/>
      <c r="F46" s="495"/>
      <c r="G46" s="521" t="s">
        <v>686</v>
      </c>
      <c r="H46" s="522"/>
      <c r="I46" s="522"/>
      <c r="J46" s="522"/>
      <c r="K46" s="522"/>
      <c r="L46" s="522"/>
      <c r="M46" s="522"/>
      <c r="N46" s="522"/>
      <c r="O46" s="523"/>
      <c r="P46" s="176" t="s">
        <v>687</v>
      </c>
      <c r="Q46" s="176"/>
      <c r="R46" s="176"/>
      <c r="S46" s="176"/>
      <c r="T46" s="176"/>
      <c r="U46" s="176"/>
      <c r="V46" s="176"/>
      <c r="W46" s="176"/>
      <c r="X46" s="218"/>
      <c r="Y46" s="324" t="s">
        <v>12</v>
      </c>
      <c r="Z46" s="530"/>
      <c r="AA46" s="531"/>
      <c r="AB46" s="532" t="s">
        <v>673</v>
      </c>
      <c r="AC46" s="532"/>
      <c r="AD46" s="532"/>
      <c r="AE46" s="343">
        <v>18</v>
      </c>
      <c r="AF46" s="343"/>
      <c r="AG46" s="343"/>
      <c r="AH46" s="343"/>
      <c r="AI46" s="343">
        <v>30</v>
      </c>
      <c r="AJ46" s="343"/>
      <c r="AK46" s="343"/>
      <c r="AL46" s="343"/>
      <c r="AM46" s="343">
        <v>14</v>
      </c>
      <c r="AN46" s="343"/>
      <c r="AO46" s="343"/>
      <c r="AP46" s="343"/>
      <c r="AQ46" s="151" t="s">
        <v>674</v>
      </c>
      <c r="AR46" s="152"/>
      <c r="AS46" s="152"/>
      <c r="AT46" s="153"/>
      <c r="AU46" s="349" t="s">
        <v>674</v>
      </c>
      <c r="AV46" s="349"/>
      <c r="AW46" s="349"/>
      <c r="AX46" s="350"/>
      <c r="AY46">
        <f t="shared" ref="AY46:AY50" si="5">$AY$44</f>
        <v>1</v>
      </c>
    </row>
    <row r="47" spans="1:51" ht="33"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t="s">
        <v>673</v>
      </c>
      <c r="AC47" s="503"/>
      <c r="AD47" s="503"/>
      <c r="AE47" s="348" t="s">
        <v>674</v>
      </c>
      <c r="AF47" s="349"/>
      <c r="AG47" s="349"/>
      <c r="AH47" s="349"/>
      <c r="AI47" s="348" t="s">
        <v>674</v>
      </c>
      <c r="AJ47" s="349"/>
      <c r="AK47" s="349"/>
      <c r="AL47" s="349"/>
      <c r="AM47" s="348" t="s">
        <v>674</v>
      </c>
      <c r="AN47" s="349"/>
      <c r="AO47" s="349"/>
      <c r="AP47" s="349"/>
      <c r="AQ47" s="151" t="s">
        <v>674</v>
      </c>
      <c r="AR47" s="152"/>
      <c r="AS47" s="152"/>
      <c r="AT47" s="153"/>
      <c r="AU47" s="349" t="s">
        <v>674</v>
      </c>
      <c r="AV47" s="349"/>
      <c r="AW47" s="349"/>
      <c r="AX47" s="350"/>
      <c r="AY47">
        <f t="shared" si="5"/>
        <v>1</v>
      </c>
    </row>
    <row r="48" spans="1:51" ht="33"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t="s">
        <v>674</v>
      </c>
      <c r="AF48" s="349"/>
      <c r="AG48" s="349"/>
      <c r="AH48" s="349"/>
      <c r="AI48" s="348" t="s">
        <v>674</v>
      </c>
      <c r="AJ48" s="349"/>
      <c r="AK48" s="349"/>
      <c r="AL48" s="349"/>
      <c r="AM48" s="348" t="s">
        <v>674</v>
      </c>
      <c r="AN48" s="349"/>
      <c r="AO48" s="349"/>
      <c r="AP48" s="349"/>
      <c r="AQ48" s="151" t="s">
        <v>674</v>
      </c>
      <c r="AR48" s="152"/>
      <c r="AS48" s="152"/>
      <c r="AT48" s="153"/>
      <c r="AU48" s="349" t="s">
        <v>674</v>
      </c>
      <c r="AV48" s="349"/>
      <c r="AW48" s="349"/>
      <c r="AX48" s="350"/>
      <c r="AY48">
        <f t="shared" si="5"/>
        <v>1</v>
      </c>
    </row>
    <row r="49" spans="1:51" ht="23.25" customHeight="1" x14ac:dyDescent="0.15">
      <c r="A49" s="876" t="s">
        <v>299</v>
      </c>
      <c r="B49" s="877"/>
      <c r="C49" s="877"/>
      <c r="D49" s="877"/>
      <c r="E49" s="877"/>
      <c r="F49" s="878"/>
      <c r="G49" s="882" t="s">
        <v>645</v>
      </c>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1</v>
      </c>
    </row>
    <row r="50" spans="1:51" ht="23.25" customHeight="1" thickBo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1</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621</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462</v>
      </c>
      <c r="AV100" s="906"/>
      <c r="AW100" s="906"/>
      <c r="AX100" s="908"/>
    </row>
    <row r="101" spans="1:60" ht="54" customHeight="1" x14ac:dyDescent="0.15">
      <c r="A101" s="472"/>
      <c r="B101" s="473"/>
      <c r="C101" s="473"/>
      <c r="D101" s="473"/>
      <c r="E101" s="473"/>
      <c r="F101" s="474"/>
      <c r="G101" s="176" t="s">
        <v>675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676</v>
      </c>
      <c r="AC101" s="532"/>
      <c r="AD101" s="532"/>
      <c r="AE101" s="343">
        <v>3</v>
      </c>
      <c r="AF101" s="343"/>
      <c r="AG101" s="343"/>
      <c r="AH101" s="343"/>
      <c r="AI101" s="343">
        <v>21</v>
      </c>
      <c r="AJ101" s="343"/>
      <c r="AK101" s="343"/>
      <c r="AL101" s="343"/>
      <c r="AM101" s="343">
        <v>25</v>
      </c>
      <c r="AN101" s="343"/>
      <c r="AO101" s="343"/>
      <c r="AP101" s="343"/>
      <c r="AQ101" s="343" t="s">
        <v>674</v>
      </c>
      <c r="AR101" s="343"/>
      <c r="AS101" s="343"/>
      <c r="AT101" s="343"/>
      <c r="AU101" s="348" t="s">
        <v>674</v>
      </c>
      <c r="AV101" s="349"/>
      <c r="AW101" s="349"/>
      <c r="AX101" s="350"/>
    </row>
    <row r="102" spans="1:60" ht="54"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676</v>
      </c>
      <c r="AC102" s="532"/>
      <c r="AD102" s="532"/>
      <c r="AE102" s="343">
        <v>3</v>
      </c>
      <c r="AF102" s="343"/>
      <c r="AG102" s="343"/>
      <c r="AH102" s="343"/>
      <c r="AI102" s="343">
        <v>21</v>
      </c>
      <c r="AJ102" s="343"/>
      <c r="AK102" s="343"/>
      <c r="AL102" s="343"/>
      <c r="AM102" s="343">
        <v>25</v>
      </c>
      <c r="AN102" s="343"/>
      <c r="AO102" s="343"/>
      <c r="AP102" s="343"/>
      <c r="AQ102" s="343">
        <v>15</v>
      </c>
      <c r="AR102" s="343"/>
      <c r="AS102" s="343"/>
      <c r="AT102" s="343"/>
      <c r="AU102" s="356" t="s">
        <v>674</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462</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462</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462</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462</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36" t="s">
        <v>679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677</v>
      </c>
      <c r="AC116" s="286"/>
      <c r="AD116" s="287"/>
      <c r="AE116" s="343">
        <v>220.33</v>
      </c>
      <c r="AF116" s="343"/>
      <c r="AG116" s="343"/>
      <c r="AH116" s="343"/>
      <c r="AI116" s="343">
        <v>7.9</v>
      </c>
      <c r="AJ116" s="343"/>
      <c r="AK116" s="343"/>
      <c r="AL116" s="343"/>
      <c r="AM116" s="343">
        <v>70.040000000000006</v>
      </c>
      <c r="AN116" s="343"/>
      <c r="AO116" s="343"/>
      <c r="AP116" s="343"/>
      <c r="AQ116" s="348">
        <v>114.2</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678</v>
      </c>
      <c r="AC117" s="328"/>
      <c r="AD117" s="329"/>
      <c r="AE117" s="291" t="s">
        <v>680</v>
      </c>
      <c r="AF117" s="291"/>
      <c r="AG117" s="291"/>
      <c r="AH117" s="291"/>
      <c r="AI117" s="291" t="s">
        <v>681</v>
      </c>
      <c r="AJ117" s="291"/>
      <c r="AK117" s="291"/>
      <c r="AL117" s="291"/>
      <c r="AM117" s="291" t="s">
        <v>712</v>
      </c>
      <c r="AN117" s="291"/>
      <c r="AO117" s="291"/>
      <c r="AP117" s="291"/>
      <c r="AQ117" s="291" t="s">
        <v>711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670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671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674</v>
      </c>
      <c r="AR133" s="256"/>
      <c r="AS133" s="164" t="s">
        <v>185</v>
      </c>
      <c r="AT133" s="187"/>
      <c r="AU133" s="163">
        <v>3</v>
      </c>
      <c r="AV133" s="163"/>
      <c r="AW133" s="164" t="s">
        <v>175</v>
      </c>
      <c r="AX133" s="165"/>
      <c r="AY133">
        <f>$AY$132</f>
        <v>1</v>
      </c>
    </row>
    <row r="134" spans="1:51" ht="39.75" customHeight="1" x14ac:dyDescent="0.15">
      <c r="A134" s="973"/>
      <c r="B134" s="238"/>
      <c r="C134" s="237"/>
      <c r="D134" s="238"/>
      <c r="E134" s="237"/>
      <c r="F134" s="299"/>
      <c r="G134" s="217" t="s">
        <v>669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673</v>
      </c>
      <c r="AC134" s="209"/>
      <c r="AD134" s="209"/>
      <c r="AE134" s="251">
        <v>57</v>
      </c>
      <c r="AF134" s="152"/>
      <c r="AG134" s="152"/>
      <c r="AH134" s="152"/>
      <c r="AI134" s="251">
        <v>59</v>
      </c>
      <c r="AJ134" s="152"/>
      <c r="AK134" s="152"/>
      <c r="AL134" s="152"/>
      <c r="AM134" s="251">
        <v>58</v>
      </c>
      <c r="AN134" s="152"/>
      <c r="AO134" s="152"/>
      <c r="AP134" s="152"/>
      <c r="AQ134" s="251" t="s">
        <v>674</v>
      </c>
      <c r="AR134" s="152"/>
      <c r="AS134" s="152"/>
      <c r="AT134" s="152"/>
      <c r="AU134" s="251" t="s">
        <v>674</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673</v>
      </c>
      <c r="AC135" s="160"/>
      <c r="AD135" s="160"/>
      <c r="AE135" s="251">
        <v>40</v>
      </c>
      <c r="AF135" s="152"/>
      <c r="AG135" s="152"/>
      <c r="AH135" s="152"/>
      <c r="AI135" s="251">
        <v>40</v>
      </c>
      <c r="AJ135" s="152"/>
      <c r="AK135" s="152"/>
      <c r="AL135" s="152"/>
      <c r="AM135" s="251">
        <v>40</v>
      </c>
      <c r="AN135" s="152"/>
      <c r="AO135" s="152"/>
      <c r="AP135" s="152"/>
      <c r="AQ135" s="251">
        <v>40</v>
      </c>
      <c r="AR135" s="152"/>
      <c r="AS135" s="152"/>
      <c r="AT135" s="152"/>
      <c r="AU135" s="251">
        <v>40</v>
      </c>
      <c r="AV135" s="152"/>
      <c r="AW135" s="152"/>
      <c r="AX135" s="193"/>
      <c r="AY135">
        <f t="shared" si="13"/>
        <v>1</v>
      </c>
    </row>
    <row r="136" spans="1:51" ht="18.75"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674</v>
      </c>
      <c r="AR137" s="256"/>
      <c r="AS137" s="164" t="s">
        <v>185</v>
      </c>
      <c r="AT137" s="187"/>
      <c r="AU137" s="163">
        <v>3</v>
      </c>
      <c r="AV137" s="163"/>
      <c r="AW137" s="164" t="s">
        <v>175</v>
      </c>
      <c r="AX137" s="165"/>
      <c r="AY137">
        <f>$AY$136</f>
        <v>1</v>
      </c>
    </row>
    <row r="138" spans="1:51" ht="39.75" customHeight="1" x14ac:dyDescent="0.15">
      <c r="A138" s="973"/>
      <c r="B138" s="238"/>
      <c r="C138" s="237"/>
      <c r="D138" s="238"/>
      <c r="E138" s="237"/>
      <c r="F138" s="299"/>
      <c r="G138" s="217" t="s">
        <v>672</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673</v>
      </c>
      <c r="AC138" s="209"/>
      <c r="AD138" s="209"/>
      <c r="AE138" s="251">
        <v>18</v>
      </c>
      <c r="AF138" s="152"/>
      <c r="AG138" s="152"/>
      <c r="AH138" s="152"/>
      <c r="AI138" s="251">
        <v>30</v>
      </c>
      <c r="AJ138" s="152"/>
      <c r="AK138" s="152"/>
      <c r="AL138" s="152"/>
      <c r="AM138" s="251">
        <v>14</v>
      </c>
      <c r="AN138" s="152"/>
      <c r="AO138" s="152"/>
      <c r="AP138" s="152"/>
      <c r="AQ138" s="251" t="s">
        <v>674</v>
      </c>
      <c r="AR138" s="152"/>
      <c r="AS138" s="152"/>
      <c r="AT138" s="152"/>
      <c r="AU138" s="251" t="s">
        <v>674</v>
      </c>
      <c r="AV138" s="152"/>
      <c r="AW138" s="152"/>
      <c r="AX138" s="193"/>
      <c r="AY138">
        <f t="shared" ref="AY138:AY139" si="14">$AY$136</f>
        <v>1</v>
      </c>
    </row>
    <row r="139" spans="1:51" ht="39.75"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673</v>
      </c>
      <c r="AC139" s="160"/>
      <c r="AD139" s="160"/>
      <c r="AE139" s="251" t="s">
        <v>674</v>
      </c>
      <c r="AF139" s="152"/>
      <c r="AG139" s="152"/>
      <c r="AH139" s="152"/>
      <c r="AI139" s="251" t="s">
        <v>674</v>
      </c>
      <c r="AJ139" s="152"/>
      <c r="AK139" s="152"/>
      <c r="AL139" s="152"/>
      <c r="AM139" s="251" t="s">
        <v>674</v>
      </c>
      <c r="AN139" s="152"/>
      <c r="AO139" s="152"/>
      <c r="AP139" s="152"/>
      <c r="AQ139" s="251" t="s">
        <v>674</v>
      </c>
      <c r="AR139" s="152"/>
      <c r="AS139" s="152"/>
      <c r="AT139" s="152"/>
      <c r="AU139" s="251" t="s">
        <v>674</v>
      </c>
      <c r="AV139" s="152"/>
      <c r="AW139" s="152"/>
      <c r="AX139" s="193"/>
      <c r="AY139">
        <f t="shared" si="14"/>
        <v>1</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592</v>
      </c>
      <c r="D430" s="236"/>
      <c r="E430" s="224" t="s">
        <v>318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0.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636</v>
      </c>
      <c r="AE702" s="875"/>
      <c r="AF702" s="875"/>
      <c r="AG702" s="864" t="s">
        <v>657</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636</v>
      </c>
      <c r="AE703" s="170"/>
      <c r="AF703" s="170"/>
      <c r="AG703" s="648" t="s">
        <v>658</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636</v>
      </c>
      <c r="AE704" s="567"/>
      <c r="AF704" s="567"/>
      <c r="AG704" s="409" t="s">
        <v>659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636</v>
      </c>
      <c r="AE705" s="717"/>
      <c r="AF705" s="717"/>
      <c r="AG705" s="175" t="s">
        <v>660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716</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714</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656</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636</v>
      </c>
      <c r="AE709" s="170"/>
      <c r="AF709" s="170"/>
      <c r="AG709" s="648" t="s">
        <v>661</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636</v>
      </c>
      <c r="AE710" s="170"/>
      <c r="AF710" s="170"/>
      <c r="AG710" s="648" t="s">
        <v>662</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636</v>
      </c>
      <c r="AE711" s="170"/>
      <c r="AF711" s="170"/>
      <c r="AG711" s="648" t="s">
        <v>663</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656</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636</v>
      </c>
      <c r="AE713" s="170"/>
      <c r="AF713" s="171"/>
      <c r="AG713" s="648" t="s">
        <v>664</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636</v>
      </c>
      <c r="AE714" s="573"/>
      <c r="AF714" s="574"/>
      <c r="AG714" s="673" t="s">
        <v>667</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636</v>
      </c>
      <c r="AE715" s="652"/>
      <c r="AF715" s="758"/>
      <c r="AG715" s="507" t="s">
        <v>717</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636</v>
      </c>
      <c r="AE716" s="740"/>
      <c r="AF716" s="740"/>
      <c r="AG716" s="648" t="s">
        <v>665</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636</v>
      </c>
      <c r="AE717" s="170"/>
      <c r="AF717" s="170"/>
      <c r="AG717" s="648" t="s">
        <v>718</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636</v>
      </c>
      <c r="AE718" s="170"/>
      <c r="AF718" s="170"/>
      <c r="AG718" s="178" t="s">
        <v>666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656</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hidden="1"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hidden="1"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719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655</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136</v>
      </c>
      <c r="B731" s="600"/>
      <c r="C731" s="600"/>
      <c r="D731" s="600"/>
      <c r="E731" s="601"/>
      <c r="F731" s="664" t="s">
        <v>723</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725</v>
      </c>
      <c r="B733" s="600"/>
      <c r="C733" s="600"/>
      <c r="D733" s="600"/>
      <c r="E733" s="601"/>
      <c r="F733" s="747" t="s">
        <v>726</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t="s">
        <v>654</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593</v>
      </c>
      <c r="B737" s="143"/>
      <c r="C737" s="143"/>
      <c r="D737" s="144"/>
      <c r="E737" s="90" t="s">
        <v>646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647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648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649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650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652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649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632</v>
      </c>
      <c r="F746" s="98"/>
      <c r="G746" s="98"/>
      <c r="H746" s="85" t="str">
        <f>IF(E746="","","-")</f>
        <v>-</v>
      </c>
      <c r="I746" s="98"/>
      <c r="J746" s="98"/>
      <c r="K746" s="85" t="str">
        <f>IF(I746="","","-")</f>
        <v/>
      </c>
      <c r="L746" s="89">
        <v>424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632</v>
      </c>
      <c r="F747" s="98"/>
      <c r="G747" s="98"/>
      <c r="H747" s="85" t="str">
        <f>IF(E747="","","-")</f>
        <v>-</v>
      </c>
      <c r="I747" s="98"/>
      <c r="J747" s="98"/>
      <c r="K747" s="85" t="str">
        <f>IF(I747="","","-")</f>
        <v/>
      </c>
      <c r="L747" s="89">
        <v>456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thickBo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709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690</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689</v>
      </c>
      <c r="H789" s="431"/>
      <c r="I789" s="431"/>
      <c r="J789" s="431"/>
      <c r="K789" s="432"/>
      <c r="L789" s="433" t="s">
        <v>688</v>
      </c>
      <c r="M789" s="434"/>
      <c r="N789" s="434"/>
      <c r="O789" s="434"/>
      <c r="P789" s="434"/>
      <c r="Q789" s="434"/>
      <c r="R789" s="434"/>
      <c r="S789" s="434"/>
      <c r="T789" s="434"/>
      <c r="U789" s="434"/>
      <c r="V789" s="434"/>
      <c r="W789" s="434"/>
      <c r="X789" s="435"/>
      <c r="Y789" s="436">
        <v>2044.6287400000001</v>
      </c>
      <c r="Z789" s="437"/>
      <c r="AA789" s="437"/>
      <c r="AB789" s="538"/>
      <c r="AC789" s="430" t="s">
        <v>691</v>
      </c>
      <c r="AD789" s="431"/>
      <c r="AE789" s="431"/>
      <c r="AF789" s="431"/>
      <c r="AG789" s="432"/>
      <c r="AH789" s="433" t="s">
        <v>692</v>
      </c>
      <c r="AI789" s="434"/>
      <c r="AJ789" s="434"/>
      <c r="AK789" s="434"/>
      <c r="AL789" s="434"/>
      <c r="AM789" s="434"/>
      <c r="AN789" s="434"/>
      <c r="AO789" s="434"/>
      <c r="AP789" s="434"/>
      <c r="AQ789" s="434"/>
      <c r="AR789" s="434"/>
      <c r="AS789" s="434"/>
      <c r="AT789" s="435"/>
      <c r="AU789" s="436">
        <v>1634.82</v>
      </c>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2044.6287400000001</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1634.82</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693</v>
      </c>
      <c r="D845" s="400"/>
      <c r="E845" s="400"/>
      <c r="F845" s="400"/>
      <c r="G845" s="400"/>
      <c r="H845" s="400"/>
      <c r="I845" s="400"/>
      <c r="J845" s="401">
        <v>9050005005205</v>
      </c>
      <c r="K845" s="402"/>
      <c r="L845" s="402"/>
      <c r="M845" s="402"/>
      <c r="N845" s="402"/>
      <c r="O845" s="402"/>
      <c r="P845" s="406" t="s">
        <v>694</v>
      </c>
      <c r="Q845" s="302"/>
      <c r="R845" s="302"/>
      <c r="S845" s="302"/>
      <c r="T845" s="302"/>
      <c r="U845" s="302"/>
      <c r="V845" s="302"/>
      <c r="W845" s="302"/>
      <c r="X845" s="302"/>
      <c r="Y845" s="303">
        <v>2044.6287400000001</v>
      </c>
      <c r="Z845" s="304"/>
      <c r="AA845" s="304"/>
      <c r="AB845" s="305"/>
      <c r="AC845" s="307" t="s">
        <v>695</v>
      </c>
      <c r="AD845" s="308"/>
      <c r="AE845" s="308"/>
      <c r="AF845" s="308"/>
      <c r="AG845" s="308"/>
      <c r="AH845" s="403" t="s">
        <v>694</v>
      </c>
      <c r="AI845" s="404"/>
      <c r="AJ845" s="404"/>
      <c r="AK845" s="404"/>
      <c r="AL845" s="311" t="s">
        <v>694</v>
      </c>
      <c r="AM845" s="312"/>
      <c r="AN845" s="312"/>
      <c r="AO845" s="313"/>
      <c r="AP845" s="306" t="s">
        <v>694</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40.5" customHeight="1" x14ac:dyDescent="0.15">
      <c r="A878" s="386">
        <v>1</v>
      </c>
      <c r="B878" s="386">
        <v>1</v>
      </c>
      <c r="C878" s="405" t="s">
        <v>696</v>
      </c>
      <c r="D878" s="400"/>
      <c r="E878" s="400"/>
      <c r="F878" s="400"/>
      <c r="G878" s="400"/>
      <c r="H878" s="400"/>
      <c r="I878" s="400"/>
      <c r="J878" s="401">
        <v>6010001196062</v>
      </c>
      <c r="K878" s="402"/>
      <c r="L878" s="402"/>
      <c r="M878" s="402"/>
      <c r="N878" s="402"/>
      <c r="O878" s="402"/>
      <c r="P878" s="406" t="s">
        <v>692</v>
      </c>
      <c r="Q878" s="302"/>
      <c r="R878" s="302"/>
      <c r="S878" s="302"/>
      <c r="T878" s="302"/>
      <c r="U878" s="302"/>
      <c r="V878" s="302"/>
      <c r="W878" s="302"/>
      <c r="X878" s="302"/>
      <c r="Y878" s="303">
        <v>1634.82</v>
      </c>
      <c r="Z878" s="304"/>
      <c r="AA878" s="304"/>
      <c r="AB878" s="305"/>
      <c r="AC878" s="307" t="s">
        <v>291</v>
      </c>
      <c r="AD878" s="308"/>
      <c r="AE878" s="308"/>
      <c r="AF878" s="308"/>
      <c r="AG878" s="308"/>
      <c r="AH878" s="403" t="s">
        <v>715</v>
      </c>
      <c r="AI878" s="404"/>
      <c r="AJ878" s="404"/>
      <c r="AK878" s="404"/>
      <c r="AL878" s="311" t="s">
        <v>715</v>
      </c>
      <c r="AM878" s="312"/>
      <c r="AN878" s="312"/>
      <c r="AO878" s="313"/>
      <c r="AP878" s="306" t="s">
        <v>713</v>
      </c>
      <c r="AQ878" s="306"/>
      <c r="AR878" s="306"/>
      <c r="AS878" s="306"/>
      <c r="AT878" s="306"/>
      <c r="AU878" s="306"/>
      <c r="AV878" s="306"/>
      <c r="AW878" s="306"/>
      <c r="AX878" s="306"/>
      <c r="AY878">
        <f t="shared" si="118"/>
        <v>1</v>
      </c>
    </row>
    <row r="879" spans="1:51" ht="40.5" customHeight="1" x14ac:dyDescent="0.15">
      <c r="A879" s="386">
        <v>2</v>
      </c>
      <c r="B879" s="386">
        <v>1</v>
      </c>
      <c r="C879" s="405" t="s">
        <v>697</v>
      </c>
      <c r="D879" s="400"/>
      <c r="E879" s="400"/>
      <c r="F879" s="400"/>
      <c r="G879" s="400"/>
      <c r="H879" s="400"/>
      <c r="I879" s="400"/>
      <c r="J879" s="401">
        <v>8011801003265</v>
      </c>
      <c r="K879" s="402"/>
      <c r="L879" s="402"/>
      <c r="M879" s="402"/>
      <c r="N879" s="402"/>
      <c r="O879" s="402"/>
      <c r="P879" s="406" t="s">
        <v>698</v>
      </c>
      <c r="Q879" s="302"/>
      <c r="R879" s="302"/>
      <c r="S879" s="302"/>
      <c r="T879" s="302"/>
      <c r="U879" s="302"/>
      <c r="V879" s="302"/>
      <c r="W879" s="302"/>
      <c r="X879" s="302"/>
      <c r="Y879" s="303">
        <v>194.13064</v>
      </c>
      <c r="Z879" s="304"/>
      <c r="AA879" s="304"/>
      <c r="AB879" s="305"/>
      <c r="AC879" s="307" t="s">
        <v>298</v>
      </c>
      <c r="AD879" s="308"/>
      <c r="AE879" s="308"/>
      <c r="AF879" s="308"/>
      <c r="AG879" s="308"/>
      <c r="AH879" s="403" t="s">
        <v>642</v>
      </c>
      <c r="AI879" s="404"/>
      <c r="AJ879" s="404"/>
      <c r="AK879" s="404"/>
      <c r="AL879" s="311">
        <v>91.5</v>
      </c>
      <c r="AM879" s="312"/>
      <c r="AN879" s="312"/>
      <c r="AO879" s="313"/>
      <c r="AP879" s="306" t="s">
        <v>710</v>
      </c>
      <c r="AQ879" s="306"/>
      <c r="AR879" s="306"/>
      <c r="AS879" s="306"/>
      <c r="AT879" s="306"/>
      <c r="AU879" s="306"/>
      <c r="AV879" s="306"/>
      <c r="AW879" s="306"/>
      <c r="AX879" s="306"/>
      <c r="AY879">
        <f>COUNTA($C$879)</f>
        <v>1</v>
      </c>
    </row>
    <row r="880" spans="1:51" ht="30" customHeight="1" x14ac:dyDescent="0.15">
      <c r="A880" s="386">
        <v>3</v>
      </c>
      <c r="B880" s="386">
        <v>1</v>
      </c>
      <c r="C880" s="405" t="s">
        <v>699</v>
      </c>
      <c r="D880" s="400"/>
      <c r="E880" s="400"/>
      <c r="F880" s="400"/>
      <c r="G880" s="400"/>
      <c r="H880" s="400"/>
      <c r="I880" s="400"/>
      <c r="J880" s="401">
        <v>8050001011521</v>
      </c>
      <c r="K880" s="402"/>
      <c r="L880" s="402"/>
      <c r="M880" s="402"/>
      <c r="N880" s="402"/>
      <c r="O880" s="402"/>
      <c r="P880" s="406" t="s">
        <v>700</v>
      </c>
      <c r="Q880" s="302"/>
      <c r="R880" s="302"/>
      <c r="S880" s="302"/>
      <c r="T880" s="302"/>
      <c r="U880" s="302"/>
      <c r="V880" s="302"/>
      <c r="W880" s="302"/>
      <c r="X880" s="302"/>
      <c r="Y880" s="303">
        <v>115.797</v>
      </c>
      <c r="Z880" s="304"/>
      <c r="AA880" s="304"/>
      <c r="AB880" s="305"/>
      <c r="AC880" s="307" t="s">
        <v>291</v>
      </c>
      <c r="AD880" s="308"/>
      <c r="AE880" s="308"/>
      <c r="AF880" s="308"/>
      <c r="AG880" s="308"/>
      <c r="AH880" s="309">
        <v>2</v>
      </c>
      <c r="AI880" s="310"/>
      <c r="AJ880" s="310"/>
      <c r="AK880" s="310"/>
      <c r="AL880" s="311">
        <v>83.8</v>
      </c>
      <c r="AM880" s="312"/>
      <c r="AN880" s="312"/>
      <c r="AO880" s="313"/>
      <c r="AP880" s="306" t="s">
        <v>710</v>
      </c>
      <c r="AQ880" s="306"/>
      <c r="AR880" s="306"/>
      <c r="AS880" s="306"/>
      <c r="AT880" s="306"/>
      <c r="AU880" s="306"/>
      <c r="AV880" s="306"/>
      <c r="AW880" s="306"/>
      <c r="AX880" s="306"/>
      <c r="AY880">
        <f>COUNTA($C$880)</f>
        <v>1</v>
      </c>
    </row>
    <row r="881" spans="1:51" ht="40.5" customHeight="1" x14ac:dyDescent="0.15">
      <c r="A881" s="386">
        <v>4</v>
      </c>
      <c r="B881" s="386">
        <v>1</v>
      </c>
      <c r="C881" s="405" t="s">
        <v>701</v>
      </c>
      <c r="D881" s="400"/>
      <c r="E881" s="400"/>
      <c r="F881" s="400"/>
      <c r="G881" s="400"/>
      <c r="H881" s="400"/>
      <c r="I881" s="400"/>
      <c r="J881" s="401">
        <v>4010601019269</v>
      </c>
      <c r="K881" s="402"/>
      <c r="L881" s="402"/>
      <c r="M881" s="402"/>
      <c r="N881" s="402"/>
      <c r="O881" s="402"/>
      <c r="P881" s="406" t="s">
        <v>702</v>
      </c>
      <c r="Q881" s="302"/>
      <c r="R881" s="302"/>
      <c r="S881" s="302"/>
      <c r="T881" s="302"/>
      <c r="U881" s="302"/>
      <c r="V881" s="302"/>
      <c r="W881" s="302"/>
      <c r="X881" s="302"/>
      <c r="Y881" s="303">
        <v>94.93</v>
      </c>
      <c r="Z881" s="304"/>
      <c r="AA881" s="304"/>
      <c r="AB881" s="305"/>
      <c r="AC881" s="307" t="s">
        <v>298</v>
      </c>
      <c r="AD881" s="308"/>
      <c r="AE881" s="308"/>
      <c r="AF881" s="308"/>
      <c r="AG881" s="308"/>
      <c r="AH881" s="309" t="s">
        <v>642</v>
      </c>
      <c r="AI881" s="310"/>
      <c r="AJ881" s="310"/>
      <c r="AK881" s="310"/>
      <c r="AL881" s="311">
        <v>86.9</v>
      </c>
      <c r="AM881" s="312"/>
      <c r="AN881" s="312"/>
      <c r="AO881" s="313"/>
      <c r="AP881" s="306" t="s">
        <v>710</v>
      </c>
      <c r="AQ881" s="306"/>
      <c r="AR881" s="306"/>
      <c r="AS881" s="306"/>
      <c r="AT881" s="306"/>
      <c r="AU881" s="306"/>
      <c r="AV881" s="306"/>
      <c r="AW881" s="306"/>
      <c r="AX881" s="306"/>
      <c r="AY881">
        <f>COUNTA($C$881)</f>
        <v>1</v>
      </c>
    </row>
    <row r="882" spans="1:51" ht="30" customHeight="1" x14ac:dyDescent="0.15">
      <c r="A882" s="386">
        <v>5</v>
      </c>
      <c r="B882" s="386">
        <v>1</v>
      </c>
      <c r="C882" s="405" t="s">
        <v>721</v>
      </c>
      <c r="D882" s="400"/>
      <c r="E882" s="400"/>
      <c r="F882" s="400"/>
      <c r="G882" s="400"/>
      <c r="H882" s="400"/>
      <c r="I882" s="400"/>
      <c r="J882" s="401">
        <v>3013201006646</v>
      </c>
      <c r="K882" s="402"/>
      <c r="L882" s="402"/>
      <c r="M882" s="402"/>
      <c r="N882" s="402"/>
      <c r="O882" s="402"/>
      <c r="P882" s="406" t="s">
        <v>703</v>
      </c>
      <c r="Q882" s="302"/>
      <c r="R882" s="302"/>
      <c r="S882" s="302"/>
      <c r="T882" s="302"/>
      <c r="U882" s="302"/>
      <c r="V882" s="302"/>
      <c r="W882" s="302"/>
      <c r="X882" s="302"/>
      <c r="Y882" s="303">
        <v>2.31</v>
      </c>
      <c r="Z882" s="304"/>
      <c r="AA882" s="304"/>
      <c r="AB882" s="305"/>
      <c r="AC882" s="307" t="s">
        <v>291</v>
      </c>
      <c r="AD882" s="308"/>
      <c r="AE882" s="308"/>
      <c r="AF882" s="308"/>
      <c r="AG882" s="308"/>
      <c r="AH882" s="309">
        <v>2</v>
      </c>
      <c r="AI882" s="310"/>
      <c r="AJ882" s="310"/>
      <c r="AK882" s="310"/>
      <c r="AL882" s="311">
        <v>80.599999999999994</v>
      </c>
      <c r="AM882" s="312"/>
      <c r="AN882" s="312"/>
      <c r="AO882" s="313"/>
      <c r="AP882" s="306" t="s">
        <v>710</v>
      </c>
      <c r="AQ882" s="306"/>
      <c r="AR882" s="306"/>
      <c r="AS882" s="306"/>
      <c r="AT882" s="306"/>
      <c r="AU882" s="306"/>
      <c r="AV882" s="306"/>
      <c r="AW882" s="306"/>
      <c r="AX882" s="306"/>
      <c r="AY882">
        <f>COUNTA($C$882)</f>
        <v>1</v>
      </c>
    </row>
    <row r="883" spans="1:51" ht="40.5" customHeight="1" x14ac:dyDescent="0.15">
      <c r="A883" s="386">
        <v>6</v>
      </c>
      <c r="B883" s="386">
        <v>1</v>
      </c>
      <c r="C883" s="405" t="s">
        <v>706</v>
      </c>
      <c r="D883" s="400"/>
      <c r="E883" s="400"/>
      <c r="F883" s="400"/>
      <c r="G883" s="400"/>
      <c r="H883" s="400"/>
      <c r="I883" s="400"/>
      <c r="J883" s="401">
        <v>7040001100607</v>
      </c>
      <c r="K883" s="402"/>
      <c r="L883" s="402"/>
      <c r="M883" s="402"/>
      <c r="N883" s="402"/>
      <c r="O883" s="402"/>
      <c r="P883" s="406" t="s">
        <v>704</v>
      </c>
      <c r="Q883" s="302"/>
      <c r="R883" s="302"/>
      <c r="S883" s="302"/>
      <c r="T883" s="302"/>
      <c r="U883" s="302"/>
      <c r="V883" s="302"/>
      <c r="W883" s="302"/>
      <c r="X883" s="302"/>
      <c r="Y883" s="303">
        <v>0.97899999999999998</v>
      </c>
      <c r="Z883" s="304"/>
      <c r="AA883" s="304"/>
      <c r="AB883" s="305"/>
      <c r="AC883" s="307" t="s">
        <v>297</v>
      </c>
      <c r="AD883" s="308"/>
      <c r="AE883" s="308"/>
      <c r="AF883" s="308"/>
      <c r="AG883" s="308"/>
      <c r="AH883" s="309" t="s">
        <v>642</v>
      </c>
      <c r="AI883" s="310"/>
      <c r="AJ883" s="310"/>
      <c r="AK883" s="310"/>
      <c r="AL883" s="311">
        <v>100</v>
      </c>
      <c r="AM883" s="312"/>
      <c r="AN883" s="312"/>
      <c r="AO883" s="313"/>
      <c r="AP883" s="306" t="s">
        <v>710</v>
      </c>
      <c r="AQ883" s="306"/>
      <c r="AR883" s="306"/>
      <c r="AS883" s="306"/>
      <c r="AT883" s="306"/>
      <c r="AU883" s="306"/>
      <c r="AV883" s="306"/>
      <c r="AW883" s="306"/>
      <c r="AX883" s="306"/>
      <c r="AY883">
        <f>COUNTA($C$883)</f>
        <v>1</v>
      </c>
    </row>
    <row r="884" spans="1:51" ht="30" customHeight="1" x14ac:dyDescent="0.15">
      <c r="A884" s="386">
        <v>7</v>
      </c>
      <c r="B884" s="386">
        <v>1</v>
      </c>
      <c r="C884" s="405" t="s">
        <v>720</v>
      </c>
      <c r="D884" s="400"/>
      <c r="E884" s="400"/>
      <c r="F884" s="400"/>
      <c r="G884" s="400"/>
      <c r="H884" s="400"/>
      <c r="I884" s="400"/>
      <c r="J884" s="401">
        <v>4050001032026</v>
      </c>
      <c r="K884" s="402"/>
      <c r="L884" s="402"/>
      <c r="M884" s="402"/>
      <c r="N884" s="402"/>
      <c r="O884" s="402"/>
      <c r="P884" s="406" t="s">
        <v>705</v>
      </c>
      <c r="Q884" s="302"/>
      <c r="R884" s="302"/>
      <c r="S884" s="302"/>
      <c r="T884" s="302"/>
      <c r="U884" s="302"/>
      <c r="V884" s="302"/>
      <c r="W884" s="302"/>
      <c r="X884" s="302"/>
      <c r="Y884" s="303">
        <v>0.95699999999999996</v>
      </c>
      <c r="Z884" s="304"/>
      <c r="AA884" s="304"/>
      <c r="AB884" s="305"/>
      <c r="AC884" s="307" t="s">
        <v>297</v>
      </c>
      <c r="AD884" s="308"/>
      <c r="AE884" s="308"/>
      <c r="AF884" s="308"/>
      <c r="AG884" s="308"/>
      <c r="AH884" s="309" t="s">
        <v>642</v>
      </c>
      <c r="AI884" s="310"/>
      <c r="AJ884" s="310"/>
      <c r="AK884" s="310"/>
      <c r="AL884" s="311">
        <v>100</v>
      </c>
      <c r="AM884" s="312"/>
      <c r="AN884" s="312"/>
      <c r="AO884" s="313"/>
      <c r="AP884" s="306" t="s">
        <v>710</v>
      </c>
      <c r="AQ884" s="306"/>
      <c r="AR884" s="306"/>
      <c r="AS884" s="306"/>
      <c r="AT884" s="306"/>
      <c r="AU884" s="306"/>
      <c r="AV884" s="306"/>
      <c r="AW884" s="306"/>
      <c r="AX884" s="306"/>
      <c r="AY884">
        <f>COUNTA($C$884)</f>
        <v>1</v>
      </c>
    </row>
    <row r="885" spans="1:51" ht="40.5" customHeight="1" x14ac:dyDescent="0.15">
      <c r="A885" s="386">
        <v>8</v>
      </c>
      <c r="B885" s="386">
        <v>1</v>
      </c>
      <c r="C885" s="405" t="s">
        <v>707</v>
      </c>
      <c r="D885" s="400"/>
      <c r="E885" s="400"/>
      <c r="F885" s="400"/>
      <c r="G885" s="400"/>
      <c r="H885" s="400"/>
      <c r="I885" s="400"/>
      <c r="J885" s="401">
        <v>7120001056023</v>
      </c>
      <c r="K885" s="402"/>
      <c r="L885" s="402"/>
      <c r="M885" s="402"/>
      <c r="N885" s="402"/>
      <c r="O885" s="402"/>
      <c r="P885" s="406" t="s">
        <v>708</v>
      </c>
      <c r="Q885" s="302"/>
      <c r="R885" s="302"/>
      <c r="S885" s="302"/>
      <c r="T885" s="302"/>
      <c r="U885" s="302"/>
      <c r="V885" s="302"/>
      <c r="W885" s="302"/>
      <c r="X885" s="302"/>
      <c r="Y885" s="303">
        <v>0.70509999999999995</v>
      </c>
      <c r="Z885" s="304"/>
      <c r="AA885" s="304"/>
      <c r="AB885" s="305"/>
      <c r="AC885" s="307" t="s">
        <v>297</v>
      </c>
      <c r="AD885" s="308"/>
      <c r="AE885" s="308"/>
      <c r="AF885" s="308"/>
      <c r="AG885" s="308"/>
      <c r="AH885" s="309" t="s">
        <v>642</v>
      </c>
      <c r="AI885" s="310"/>
      <c r="AJ885" s="310"/>
      <c r="AK885" s="310"/>
      <c r="AL885" s="311">
        <v>100</v>
      </c>
      <c r="AM885" s="312"/>
      <c r="AN885" s="312"/>
      <c r="AO885" s="313"/>
      <c r="AP885" s="306" t="s">
        <v>710</v>
      </c>
      <c r="AQ885" s="306"/>
      <c r="AR885" s="306"/>
      <c r="AS885" s="306"/>
      <c r="AT885" s="306"/>
      <c r="AU885" s="306"/>
      <c r="AV885" s="306"/>
      <c r="AW885" s="306"/>
      <c r="AX885" s="306"/>
      <c r="AY885">
        <f>COUNTA($C$885)</f>
        <v>1</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236"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636</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636</v>
      </c>
      <c r="R4" s="13" t="str">
        <f t="shared" si="3"/>
        <v>補助</v>
      </c>
      <c r="S4" s="13" t="str">
        <f t="shared" si="4"/>
        <v>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t="s">
        <v>636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jogi</cp:lastModifiedBy>
  <cp:lastPrinted>2021-08-27T07:00:50Z</cp:lastPrinted>
  <dcterms:created xsi:type="dcterms:W3CDTF">2012-03-13T00:50:25Z</dcterms:created>
  <dcterms:modified xsi:type="dcterms:W3CDTF">2021-08-27T07:00:52Z</dcterms:modified>
</cp:coreProperties>
</file>