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5シート一覧\"/>
    </mc:Choice>
  </mc:AlternateContent>
  <bookViews>
    <workbookView xWindow="3525" yWindow="2220" windowWidth="16725" windowHeight="955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AK7" i="4"/>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7" i="4"/>
  <c r="M7" i="4"/>
  <c r="H7" i="4"/>
  <c r="C7" i="4"/>
  <c r="R6" i="4"/>
  <c r="M6" i="4"/>
  <c r="H6" i="4"/>
  <c r="C6" i="4"/>
  <c r="R5" i="4"/>
  <c r="M5" i="4"/>
  <c r="H5" i="4"/>
  <c r="I5" i="4" s="1"/>
  <c r="C5" i="4"/>
  <c r="R4" i="4"/>
  <c r="M4" i="4"/>
  <c r="H4" i="4"/>
  <c r="C4" i="4"/>
  <c r="AK3" i="4"/>
  <c r="AK4" i="4" s="1"/>
  <c r="AK5" i="4" s="1"/>
  <c r="AK6" i="4" s="1"/>
  <c r="R3" i="4"/>
  <c r="S3" i="4" s="1"/>
  <c r="S4" i="4" s="1"/>
  <c r="S5" i="4" s="1"/>
  <c r="M3" i="4"/>
  <c r="H3" i="4"/>
  <c r="I3" i="4" s="1"/>
  <c r="I4" i="4" s="1"/>
  <c r="C3" i="4"/>
  <c r="R2" i="4"/>
  <c r="S2" i="4" s="1"/>
  <c r="M2" i="4"/>
  <c r="N2" i="4" s="1"/>
  <c r="H2" i="4"/>
  <c r="I2" i="4" s="1"/>
  <c r="C2" i="4"/>
  <c r="D2" i="4" s="1"/>
  <c r="D3"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4" i="3"/>
  <c r="AY832" i="3"/>
  <c r="AY829" i="3"/>
  <c r="AY828" i="3"/>
  <c r="AY826" i="3"/>
  <c r="AY825" i="3"/>
  <c r="AU825" i="3"/>
  <c r="Y825" i="3"/>
  <c r="AY824" i="3"/>
  <c r="AY823" i="3"/>
  <c r="AY822" i="3"/>
  <c r="AY820" i="3"/>
  <c r="AY819" i="3"/>
  <c r="AY818" i="3"/>
  <c r="AY816" i="3"/>
  <c r="AY815" i="3"/>
  <c r="AY814" i="3"/>
  <c r="AY813" i="3"/>
  <c r="AY821" i="3" s="1"/>
  <c r="AY812" i="3"/>
  <c r="AU812" i="3"/>
  <c r="Y812" i="3"/>
  <c r="AY809" i="3"/>
  <c r="AY808" i="3"/>
  <c r="AY806" i="3"/>
  <c r="AY804"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3" i="3"/>
  <c r="AY692" i="3"/>
  <c r="AY690" i="3"/>
  <c r="AY689" i="3"/>
  <c r="AY688" i="3"/>
  <c r="AY687" i="3"/>
  <c r="AY691" i="3" s="1"/>
  <c r="AY686" i="3"/>
  <c r="AY682" i="3"/>
  <c r="AY678" i="3"/>
  <c r="AY677" i="3"/>
  <c r="AY681" i="3" s="1"/>
  <c r="AY672" i="3"/>
  <c r="AY670" i="3"/>
  <c r="AY669" i="3"/>
  <c r="AY668" i="3"/>
  <c r="AY667" i="3"/>
  <c r="AY671" i="3" s="1"/>
  <c r="AY666" i="3"/>
  <c r="AY664" i="3"/>
  <c r="AY662" i="3"/>
  <c r="AY661" i="3"/>
  <c r="AY657" i="3"/>
  <c r="AY653" i="3"/>
  <c r="AY652" i="3"/>
  <c r="AY656" i="3" s="1"/>
  <c r="AY650" i="3"/>
  <c r="AY649" i="3"/>
  <c r="AY648" i="3"/>
  <c r="AY647" i="3"/>
  <c r="AY651" i="3" s="1"/>
  <c r="AY646" i="3"/>
  <c r="AY645" i="3"/>
  <c r="AY644" i="3"/>
  <c r="AY643" i="3"/>
  <c r="AY638" i="3"/>
  <c r="AY637" i="3"/>
  <c r="AY634" i="3"/>
  <c r="AY633" i="3"/>
  <c r="AY632" i="3"/>
  <c r="AY628" i="3"/>
  <c r="AY626" i="3"/>
  <c r="AY625" i="3"/>
  <c r="AY624" i="3"/>
  <c r="AY623" i="3"/>
  <c r="AY627" i="3" s="1"/>
  <c r="AY620" i="3"/>
  <c r="AY618" i="3"/>
  <c r="AY622" i="3" s="1"/>
  <c r="AY613" i="3"/>
  <c r="AY612" i="3"/>
  <c r="AY609" i="3"/>
  <c r="AY608" i="3"/>
  <c r="AY606" i="3"/>
  <c r="AY605" i="3"/>
  <c r="AY604" i="3"/>
  <c r="AY603" i="3"/>
  <c r="AY607" i="3" s="1"/>
  <c r="AY602" i="3"/>
  <c r="AY598" i="3"/>
  <c r="AY594" i="3"/>
  <c r="AY593" i="3"/>
  <c r="AY597" i="3" s="1"/>
  <c r="AY592" i="3"/>
  <c r="AY589" i="3"/>
  <c r="AY588" i="3"/>
  <c r="AY584" i="3"/>
  <c r="AY582" i="3"/>
  <c r="AY581" i="3"/>
  <c r="AY580" i="3"/>
  <c r="AY579" i="3"/>
  <c r="AY583" i="3" s="1"/>
  <c r="AY577" i="3"/>
  <c r="AY574" i="3"/>
  <c r="AY578" i="3" s="1"/>
  <c r="AY569" i="3"/>
  <c r="AY568" i="3"/>
  <c r="AY566" i="3"/>
  <c r="AY564" i="3"/>
  <c r="AY562" i="3"/>
  <c r="AY561" i="3"/>
  <c r="AY560" i="3"/>
  <c r="AY559" i="3"/>
  <c r="AY563" i="3" s="1"/>
  <c r="AY558" i="3"/>
  <c r="AY554" i="3"/>
  <c r="AY552" i="3"/>
  <c r="AY549" i="3"/>
  <c r="AY553" i="3" s="1"/>
  <c r="AY544" i="3"/>
  <c r="AY542" i="3"/>
  <c r="AY541" i="3"/>
  <c r="AY540" i="3"/>
  <c r="AY539" i="3"/>
  <c r="AY543" i="3" s="1"/>
  <c r="AY538" i="3"/>
  <c r="AY537" i="3"/>
  <c r="AY536" i="3"/>
  <c r="AY535" i="3"/>
  <c r="AY534" i="3"/>
  <c r="AY533" i="3"/>
  <c r="AY530" i="3"/>
  <c r="AY529" i="3"/>
  <c r="AY525" i="3"/>
  <c r="AY522" i="3"/>
  <c r="AY520" i="3"/>
  <c r="AY524" i="3" s="1"/>
  <c r="AY518" i="3"/>
  <c r="AY517" i="3"/>
  <c r="AY516" i="3"/>
  <c r="AY515" i="3"/>
  <c r="AY519" i="3" s="1"/>
  <c r="AY510" i="3"/>
  <c r="AY509" i="3"/>
  <c r="AY508" i="3"/>
  <c r="AY505" i="3"/>
  <c r="AY504" i="3"/>
  <c r="AY500" i="3"/>
  <c r="AY498" i="3"/>
  <c r="AY497" i="3"/>
  <c r="AY496" i="3"/>
  <c r="AY495" i="3"/>
  <c r="AY499" i="3" s="1"/>
  <c r="AY493" i="3"/>
  <c r="AY490" i="3"/>
  <c r="AY494" i="3" s="1"/>
  <c r="AY485" i="3"/>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0" i="3"/>
  <c r="AY413" i="3"/>
  <c r="AY410" i="3"/>
  <c r="AY409" i="3"/>
  <c r="AY408" i="3"/>
  <c r="AY406" i="3"/>
  <c r="AY405" i="3"/>
  <c r="AY404" i="3"/>
  <c r="AY402" i="3"/>
  <c r="AY401" i="3"/>
  <c r="AY400" i="3"/>
  <c r="AY399" i="3"/>
  <c r="AY403" i="3" s="1"/>
  <c r="AY398" i="3"/>
  <c r="AY396" i="3"/>
  <c r="AY394" i="3"/>
  <c r="AY393" i="3"/>
  <c r="AY392" i="3"/>
  <c r="AY395" i="3" s="1"/>
  <c r="AY390" i="3"/>
  <c r="AY388" i="3"/>
  <c r="AY391" i="3" s="1"/>
  <c r="AY384" i="3"/>
  <c r="AY380" i="3"/>
  <c r="AY378" i="3"/>
  <c r="AY377" i="3"/>
  <c r="AY376" i="3"/>
  <c r="AY379" i="3" s="1"/>
  <c r="AY372" i="3"/>
  <c r="AY375" i="3" s="1"/>
  <c r="AY370" i="3"/>
  <c r="AY371" i="3" s="1"/>
  <c r="AY369" i="3"/>
  <c r="AY368" i="3"/>
  <c r="AY367" i="3"/>
  <c r="AY360" i="3"/>
  <c r="AY353" i="3"/>
  <c r="AY350" i="3"/>
  <c r="AY348" i="3"/>
  <c r="AY346" i="3"/>
  <c r="AY349" i="3" s="1"/>
  <c r="AY345" i="3"/>
  <c r="AY344" i="3"/>
  <c r="AY342" i="3"/>
  <c r="AY341" i="3"/>
  <c r="AY340" i="3"/>
  <c r="AY339" i="3"/>
  <c r="AY343" i="3" s="1"/>
  <c r="AY338" i="3"/>
  <c r="AY336" i="3"/>
  <c r="AY333" i="3"/>
  <c r="AY332" i="3"/>
  <c r="AY335" i="3" s="1"/>
  <c r="AY328" i="3"/>
  <c r="AY331" i="3" s="1"/>
  <c r="AY326" i="3"/>
  <c r="AY325" i="3"/>
  <c r="AY324" i="3"/>
  <c r="AY327" i="3" s="1"/>
  <c r="AY322" i="3"/>
  <c r="AY320" i="3"/>
  <c r="AY323" i="3" s="1"/>
  <c r="AY317" i="3"/>
  <c r="AY316" i="3"/>
  <c r="AY319" i="3" s="1"/>
  <c r="AY312" i="3"/>
  <c r="AY315" i="3" s="1"/>
  <c r="AY310" i="3"/>
  <c r="AY311" i="3" s="1"/>
  <c r="AY309" i="3"/>
  <c r="AY308" i="3"/>
  <c r="AY307" i="3"/>
  <c r="AY302" i="3"/>
  <c r="AY300" i="3"/>
  <c r="AY303" i="3" s="1"/>
  <c r="AY297" i="3"/>
  <c r="AY296" i="3"/>
  <c r="AY294" i="3"/>
  <c r="AY293" i="3"/>
  <c r="AY286" i="3"/>
  <c r="AY281" i="3"/>
  <c r="AY279" i="3"/>
  <c r="AY283" i="3" s="1"/>
  <c r="AY277" i="3"/>
  <c r="AY275" i="3"/>
  <c r="AY273" i="3"/>
  <c r="AY272" i="3"/>
  <c r="AY276"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9" i="3"/>
  <c r="AY247" i="3"/>
  <c r="AY248" i="3" s="1"/>
  <c r="AY245" i="3"/>
  <c r="AY243" i="3"/>
  <c r="AY241" i="3"/>
  <c r="AY240" i="3"/>
  <c r="AY244" i="3" s="1"/>
  <c r="AY233" i="3"/>
  <c r="AY236" i="3" s="1"/>
  <c r="AY232" i="3"/>
  <c r="AY231" i="3"/>
  <c r="AY229" i="3"/>
  <c r="AY228" i="3"/>
  <c r="AY227" i="3"/>
  <c r="AY226" i="3"/>
  <c r="AY230" i="3" s="1"/>
  <c r="AY225" i="3"/>
  <c r="AY221" i="3"/>
  <c r="AY219" i="3"/>
  <c r="AY224" i="3" s="1"/>
  <c r="AY217" i="3"/>
  <c r="AY215" i="3"/>
  <c r="AY213" i="3"/>
  <c r="AY212" i="3"/>
  <c r="AY216"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9" i="3"/>
  <c r="AY187" i="3"/>
  <c r="AY188" i="3" s="1"/>
  <c r="AY185" i="3"/>
  <c r="AY183" i="3"/>
  <c r="AY181" i="3"/>
  <c r="AY180" i="3"/>
  <c r="AY184" i="3" s="1"/>
  <c r="AY173" i="3"/>
  <c r="AY176" i="3" s="1"/>
  <c r="AY172" i="3"/>
  <c r="AY171" i="3"/>
  <c r="AY169" i="3"/>
  <c r="AY168" i="3"/>
  <c r="AY167" i="3"/>
  <c r="AY166" i="3"/>
  <c r="AY170" i="3" s="1"/>
  <c r="AY165" i="3"/>
  <c r="AY161" i="3"/>
  <c r="AY159" i="3"/>
  <c r="AY164" i="3" s="1"/>
  <c r="AY157" i="3"/>
  <c r="AY155" i="3"/>
  <c r="AY153" i="3"/>
  <c r="AY152" i="3"/>
  <c r="AY156" i="3" s="1"/>
  <c r="AY151" i="3"/>
  <c r="AY149" i="3"/>
  <c r="AY148" i="3"/>
  <c r="AY150" i="3" s="1"/>
  <c r="AY147" i="3"/>
  <c r="AY145" i="3"/>
  <c r="AY144" i="3"/>
  <c r="AY146" i="3" s="1"/>
  <c r="AY143" i="3"/>
  <c r="AY141" i="3"/>
  <c r="AY140" i="3"/>
  <c r="AY142" i="3" s="1"/>
  <c r="AY139" i="3"/>
  <c r="AY137" i="3"/>
  <c r="AY136" i="3"/>
  <c r="AY138" i="3" s="1"/>
  <c r="AY135" i="3"/>
  <c r="AY133" i="3"/>
  <c r="AY132" i="3"/>
  <c r="AY134" i="3" s="1"/>
  <c r="AY131" i="3"/>
  <c r="AY130" i="3"/>
  <c r="AY127" i="3"/>
  <c r="AY128" i="3" s="1"/>
  <c r="AY124" i="3"/>
  <c r="AY126" i="3" s="1"/>
  <c r="AY123" i="3"/>
  <c r="AY121" i="3"/>
  <c r="AY122" i="3" s="1"/>
  <c r="AY118" i="3"/>
  <c r="AY120" i="3" s="1"/>
  <c r="AY112" i="3"/>
  <c r="AY113" i="3" s="1"/>
  <c r="AY111" i="3"/>
  <c r="AY109" i="3"/>
  <c r="AY110" i="3" s="1"/>
  <c r="AY108" i="3"/>
  <c r="AY107" i="3"/>
  <c r="AY106" i="3"/>
  <c r="AY103" i="3"/>
  <c r="AY105" i="3" s="1"/>
  <c r="AY97" i="3"/>
  <c r="AY96" i="3"/>
  <c r="AY95" i="3"/>
  <c r="AY98" i="3" s="1"/>
  <c r="AY92" i="3"/>
  <c r="AY90" i="3"/>
  <c r="AY94" i="3" s="1"/>
  <c r="AY80" i="3"/>
  <c r="AY86" i="3" s="1"/>
  <c r="AY79" i="3"/>
  <c r="AY76" i="3"/>
  <c r="AY75" i="3"/>
  <c r="AY73" i="3"/>
  <c r="AY78" i="3" s="1"/>
  <c r="AY72" i="3"/>
  <c r="AY71" i="3"/>
  <c r="AY68" i="3"/>
  <c r="AY67" i="3"/>
  <c r="AY65" i="3"/>
  <c r="AY70" i="3" s="1"/>
  <c r="AY64" i="3"/>
  <c r="AY63" i="3"/>
  <c r="AY61" i="3"/>
  <c r="AY60" i="3"/>
  <c r="AY59" i="3"/>
  <c r="AY58" i="3"/>
  <c r="AY62" i="3" s="1"/>
  <c r="AY56" i="3"/>
  <c r="AY52" i="3"/>
  <c r="AY51" i="3"/>
  <c r="AY54" i="3" s="1"/>
  <c r="AY44" i="3"/>
  <c r="AY50" i="3" s="1"/>
  <c r="AY43" i="3"/>
  <c r="AY40" i="3"/>
  <c r="AY39" i="3"/>
  <c r="AY37" i="3"/>
  <c r="AY42" i="3" s="1"/>
  <c r="W29" i="3"/>
  <c r="W28" i="3" s="1"/>
  <c r="P29" i="3"/>
  <c r="P28" i="3" s="1"/>
  <c r="AD21" i="3"/>
  <c r="W21" i="3"/>
  <c r="P21" i="3"/>
  <c r="AR18" i="3"/>
  <c r="AK18" i="3"/>
  <c r="AD18" i="3"/>
  <c r="AD20" i="3" s="1"/>
  <c r="W18" i="3"/>
  <c r="W20" i="3" s="1"/>
  <c r="P18" i="3"/>
  <c r="P20" i="3" s="1"/>
  <c r="AV2" i="3"/>
  <c r="AY877" i="3" l="1"/>
  <c r="AY909" i="3"/>
  <c r="AY942" i="3"/>
  <c r="AY976" i="3"/>
  <c r="AY1008" i="3"/>
  <c r="AY1076" i="3"/>
  <c r="AY876" i="3"/>
  <c r="AY910" i="3"/>
  <c r="AY944" i="3"/>
  <c r="AY977" i="3"/>
  <c r="AY47" i="3"/>
  <c r="AY55" i="3"/>
  <c r="AY83" i="3"/>
  <c r="AY87" i="3"/>
  <c r="AY91" i="3"/>
  <c r="AY99" i="3"/>
  <c r="AY114" i="3"/>
  <c r="AY125" i="3"/>
  <c r="AY129" i="3"/>
  <c r="AY177" i="3"/>
  <c r="AY237" i="3"/>
  <c r="AY291" i="3"/>
  <c r="AY287" i="3"/>
  <c r="AY292" i="3"/>
  <c r="AY359" i="3"/>
  <c r="AY355" i="3"/>
  <c r="AY356" i="3"/>
  <c r="AY363" i="3"/>
  <c r="AY366" i="3"/>
  <c r="AY361" i="3"/>
  <c r="AY387" i="3"/>
  <c r="AY386" i="3"/>
  <c r="AY419" i="3"/>
  <c r="AY415" i="3"/>
  <c r="AY417" i="3"/>
  <c r="AY423" i="3"/>
  <c r="AY422" i="3"/>
  <c r="AY426" i="3"/>
  <c r="AY487" i="3"/>
  <c r="AY486" i="3"/>
  <c r="AY511" i="3"/>
  <c r="AY512" i="3"/>
  <c r="AY547" i="3"/>
  <c r="AY545" i="3"/>
  <c r="AY571" i="3"/>
  <c r="AY570" i="3"/>
  <c r="AY615" i="3"/>
  <c r="AY616" i="3"/>
  <c r="AY639" i="3"/>
  <c r="AY641" i="3"/>
  <c r="AY675" i="3"/>
  <c r="AY674" i="3"/>
  <c r="N3" i="4"/>
  <c r="N4" i="4" s="1"/>
  <c r="N5" i="4" s="1"/>
  <c r="N6" i="4" s="1"/>
  <c r="N7" i="4" s="1"/>
  <c r="N8" i="4" s="1"/>
  <c r="N9" i="4" s="1"/>
  <c r="N10" i="4" s="1"/>
  <c r="N11" i="4" s="1"/>
  <c r="K13" i="4" s="1"/>
  <c r="AE8" i="3" s="1"/>
  <c r="AY48" i="3"/>
  <c r="AY84" i="3"/>
  <c r="AY88" i="3"/>
  <c r="AY154" i="3"/>
  <c r="AY158" i="3"/>
  <c r="AY162" i="3"/>
  <c r="AY174" i="3"/>
  <c r="AY178" i="3"/>
  <c r="AY182" i="3"/>
  <c r="AY186" i="3"/>
  <c r="AY214" i="3"/>
  <c r="AY218" i="3"/>
  <c r="AY222" i="3"/>
  <c r="AY234" i="3"/>
  <c r="AY238" i="3"/>
  <c r="AY242" i="3"/>
  <c r="AY246" i="3"/>
  <c r="AY274" i="3"/>
  <c r="AY278" i="3"/>
  <c r="AY282" i="3"/>
  <c r="AY288" i="3"/>
  <c r="AY299" i="3"/>
  <c r="AY295" i="3"/>
  <c r="AY298" i="3"/>
  <c r="AY304" i="3"/>
  <c r="AY313" i="3"/>
  <c r="AY318" i="3"/>
  <c r="AY329" i="3"/>
  <c r="AY334" i="3"/>
  <c r="AY354" i="3"/>
  <c r="AY362" i="3"/>
  <c r="AY373" i="3"/>
  <c r="AY385" i="3"/>
  <c r="AY414" i="3"/>
  <c r="AY421" i="3"/>
  <c r="AY488" i="3"/>
  <c r="AY507" i="3"/>
  <c r="AY506" i="3"/>
  <c r="AY513" i="3"/>
  <c r="AY531" i="3"/>
  <c r="AY532" i="3"/>
  <c r="AY546" i="3"/>
  <c r="AY567" i="3"/>
  <c r="AY565" i="3"/>
  <c r="AY572" i="3"/>
  <c r="AY591" i="3"/>
  <c r="AY590" i="3"/>
  <c r="AY611" i="3"/>
  <c r="AY610" i="3"/>
  <c r="AY614" i="3"/>
  <c r="AY635" i="3"/>
  <c r="AY636" i="3"/>
  <c r="AY640" i="3"/>
  <c r="AY663" i="3"/>
  <c r="AY665" i="3"/>
  <c r="AY673" i="3"/>
  <c r="AY695" i="3"/>
  <c r="AY694" i="3"/>
  <c r="AY698" i="3"/>
  <c r="AY835" i="3"/>
  <c r="AY831" i="3"/>
  <c r="AY827" i="3"/>
  <c r="AY838" i="3"/>
  <c r="AY836" i="3"/>
  <c r="AY830" i="3"/>
  <c r="AY833" i="3"/>
  <c r="I6"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1" i="3"/>
  <c r="AY45" i="3"/>
  <c r="AY49" i="3"/>
  <c r="AY53" i="3"/>
  <c r="AY57" i="3"/>
  <c r="AY69" i="3"/>
  <c r="AY77" i="3"/>
  <c r="AY81" i="3"/>
  <c r="AY85" i="3"/>
  <c r="AY89" i="3"/>
  <c r="AY93" i="3"/>
  <c r="AY104" i="3"/>
  <c r="AY119" i="3"/>
  <c r="AY163" i="3"/>
  <c r="AY175" i="3"/>
  <c r="AY179" i="3"/>
  <c r="AY223" i="3"/>
  <c r="AY235" i="3"/>
  <c r="AY239" i="3"/>
  <c r="AY284" i="3"/>
  <c r="AY289" i="3"/>
  <c r="AY305" i="3"/>
  <c r="AY314" i="3"/>
  <c r="AY330" i="3"/>
  <c r="AY357" i="3"/>
  <c r="AY364" i="3"/>
  <c r="AY374" i="3"/>
  <c r="AY383" i="3"/>
  <c r="AY381" i="3"/>
  <c r="AY416" i="3"/>
  <c r="AY424" i="3"/>
  <c r="AY489" i="3"/>
  <c r="AY503" i="3"/>
  <c r="AY501" i="3"/>
  <c r="AY514" i="3"/>
  <c r="AY527" i="3"/>
  <c r="AY526" i="3"/>
  <c r="AY548" i="3"/>
  <c r="AY555" i="3"/>
  <c r="AY556" i="3"/>
  <c r="AY573" i="3"/>
  <c r="AY587" i="3"/>
  <c r="AY585" i="3"/>
  <c r="AY599" i="3"/>
  <c r="AY601" i="3"/>
  <c r="AY617" i="3"/>
  <c r="AY631" i="3"/>
  <c r="AY630" i="3"/>
  <c r="AY642" i="3"/>
  <c r="AY659" i="3"/>
  <c r="AY660" i="3"/>
  <c r="AY676" i="3"/>
  <c r="AY683" i="3"/>
  <c r="AY685" i="3"/>
  <c r="AY38" i="3"/>
  <c r="AY46" i="3"/>
  <c r="AY66" i="3"/>
  <c r="AY74" i="3"/>
  <c r="AY82" i="3"/>
  <c r="AY160" i="3"/>
  <c r="AY220" i="3"/>
  <c r="AY280" i="3"/>
  <c r="AY285" i="3"/>
  <c r="AY290" i="3"/>
  <c r="AY301" i="3"/>
  <c r="AY306" i="3"/>
  <c r="AY321" i="3"/>
  <c r="AY337" i="3"/>
  <c r="AY351" i="3"/>
  <c r="AY347" i="3"/>
  <c r="AY352" i="3"/>
  <c r="AY358" i="3"/>
  <c r="AY365" i="3"/>
  <c r="AY382" i="3"/>
  <c r="AY389" i="3"/>
  <c r="AY418" i="3"/>
  <c r="AY425" i="3"/>
  <c r="AY491" i="3"/>
  <c r="AY492" i="3"/>
  <c r="AY502" i="3"/>
  <c r="AY523" i="3"/>
  <c r="AY521" i="3"/>
  <c r="AY528" i="3"/>
  <c r="AY551" i="3"/>
  <c r="AY550" i="3"/>
  <c r="AY557" i="3"/>
  <c r="AY575" i="3"/>
  <c r="AY576" i="3"/>
  <c r="AY586" i="3"/>
  <c r="AY595" i="3"/>
  <c r="AY596" i="3"/>
  <c r="AY600" i="3"/>
  <c r="AY619" i="3"/>
  <c r="AY621" i="3"/>
  <c r="AY629" i="3"/>
  <c r="AY655" i="3"/>
  <c r="AY654" i="3"/>
  <c r="AY658" i="3"/>
  <c r="AY679" i="3"/>
  <c r="AY680" i="3"/>
  <c r="AY684" i="3"/>
  <c r="AY1041" i="3"/>
  <c r="AY1074" i="3"/>
  <c r="D4" i="4"/>
  <c r="S6" i="4"/>
  <c r="S7" i="4" s="1"/>
  <c r="S8" i="4" s="1"/>
  <c r="P10" i="4" s="1"/>
  <c r="G11" i="3" s="1"/>
  <c r="AY397" i="3"/>
  <c r="AY411" i="3"/>
  <c r="AY407" i="3"/>
  <c r="AY412" i="3"/>
  <c r="AY811" i="3"/>
  <c r="AY807" i="3"/>
  <c r="AY803" i="3"/>
  <c r="AY805" i="3"/>
  <c r="AY810"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817" i="3"/>
</calcChain>
</file>

<file path=xl/sharedStrings.xml><?xml version="1.0" encoding="utf-8"?>
<sst xmlns="http://schemas.openxmlformats.org/spreadsheetml/2006/main" count="2293" uniqueCount="651">
  <si>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</si>
  <si>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</si>
  <si>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</si>
  <si>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</si>
  <si>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</si>
  <si>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</si>
  <si>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</si>
  <si>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</si>
  <si>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</si>
  <si>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</si>
  <si>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</si>
  <si>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</si>
  <si>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</si>
  <si>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</si>
  <si>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</si>
  <si>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</si>
  <si>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</si>
  <si>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</si>
  <si>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</si>
  <si>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</si>
  <si>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</si>
  <si>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</si>
  <si>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</si>
  <si>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</si>
  <si>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</si>
  <si>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</si>
  <si>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</si>
  <si>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</si>
  <si>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</si>
  <si>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</si>
  <si>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</si>
  <si>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</si>
  <si>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</si>
  <si>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</si>
  <si>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</si>
  <si>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</si>
  <si>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</si>
  <si>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</si>
  <si>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</si>
  <si>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</si>
  <si>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</si>
  <si>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</si>
  <si>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</si>
  <si>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</si>
  <si>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</si>
  <si>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</si>
  <si>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</si>
  <si>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</si>
  <si>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</si>
  <si>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</si>
  <si>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</si>
  <si>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</si>
  <si>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</si>
  <si>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</si>
  <si>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</si>
  <si>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</si>
  <si>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</si>
  <si>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</si>
  <si>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</si>
  <si>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</si>
  <si>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</si>
  <si>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</si>
  <si>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</si>
  <si>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</si>
  <si>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</si>
  <si>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</si>
  <si>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</si>
  <si>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</si>
  <si>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</si>
  <si>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</si>
  <si>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</si>
  <si>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</si>
  <si>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</si>
  <si>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</si>
  <si>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</si>
  <si>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</si>
  <si>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</si>
  <si>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</si>
  <si>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</si>
  <si>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</si>
  <si>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</si>
  <si>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</si>
  <si>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</si>
  <si>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</si>
  <si>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</si>
  <si>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</si>
  <si>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</si>
  <si>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</si>
  <si>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</si>
  <si>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</si>
  <si>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</si>
  <si>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</si>
  <si>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</si>
  <si>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</si>
  <si>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</si>
  <si>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</si>
  <si>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</si>
  <si>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</si>
  <si>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</si>
  <si>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</si>
  <si>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</si>
  <si>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</si>
  <si>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</si>
  <si>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</si>
  <si>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</si>
  <si>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</si>
  <si>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</si>
  <si>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</si>
  <si>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</si>
  <si>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</si>
  <si>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</si>
  <si>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</si>
  <si>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</si>
  <si>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</si>
  <si>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</si>
  <si>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</si>
  <si>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</si>
  <si>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</si>
  <si>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</si>
  <si>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</si>
  <si>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</si>
  <si>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</si>
  <si>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</si>
  <si>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</si>
  <si>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</si>
  <si>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</si>
  <si>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</si>
  <si>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</si>
  <si>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</si>
  <si>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</si>
  <si>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</si>
  <si>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</si>
  <si>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</si>
  <si>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</si>
  <si>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</si>
  <si>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</si>
  <si>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</si>
  <si>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</si>
  <si>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</si>
  <si>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</si>
  <si>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</si>
  <si>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</si>
  <si>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</si>
  <si>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</si>
  <si>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</si>
  <si>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</si>
  <si>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</si>
  <si>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</si>
  <si>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</si>
  <si>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</si>
  <si>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</si>
  <si>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</si>
  <si>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</si>
  <si>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</si>
  <si>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</si>
  <si>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</si>
  <si>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</si>
  <si>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</si>
  <si>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</si>
  <si>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</si>
  <si>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</si>
  <si>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</si>
  <si>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</si>
  <si>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</si>
  <si>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</si>
  <si>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</si>
  <si>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</si>
  <si>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</si>
  <si>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</si>
  <si>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</si>
  <si>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</si>
  <si>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</si>
  <si>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</si>
  <si>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</si>
  <si>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</si>
  <si>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</si>
  <si>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</si>
  <si>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</si>
  <si>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</si>
  <si>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</si>
  <si>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</si>
  <si>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</si>
  <si>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</si>
  <si>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</si>
  <si>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</si>
  <si>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</si>
  <si>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</si>
  <si>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</si>
  <si>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</si>
  <si>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</si>
  <si>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</si>
  <si>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</si>
  <si>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</si>
  <si>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</si>
  <si>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</si>
  <si>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</si>
  <si>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</si>
  <si>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</si>
  <si>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</si>
  <si>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</si>
  <si>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</si>
  <si>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</si>
  <si>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</si>
  <si>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</si>
  <si>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</si>
  <si>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</si>
  <si>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</si>
  <si>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</si>
  <si>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</si>
  <si>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</si>
  <si>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</si>
  <si>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</si>
  <si>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</si>
  <si>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</si>
  <si>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</si>
  <si>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</si>
  <si>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</si>
  <si>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</si>
  <si>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</si>
  <si>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</si>
  <si>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</si>
  <si>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</si>
  <si>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</si>
  <si>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</si>
  <si>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</si>
  <si>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</si>
  <si>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</si>
  <si>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</si>
  <si>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</si>
  <si>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</si>
  <si>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</si>
  <si>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</si>
  <si>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</si>
  <si>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</si>
  <si>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</si>
  <si>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</si>
  <si>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</si>
  <si>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</si>
  <si>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</si>
  <si>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</si>
  <si>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</si>
  <si>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</si>
  <si>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</si>
  <si>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</si>
  <si>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</si>
  <si>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</si>
  <si>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</si>
  <si>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</si>
  <si>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</si>
  <si>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</si>
  <si>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</si>
  <si>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</si>
  <si>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</si>
  <si>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</si>
  <si>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</si>
  <si>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</si>
  <si>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</si>
  <si>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</si>
  <si>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</si>
  <si>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</si>
  <si>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</si>
  <si>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</si>
  <si>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</si>
  <si>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</si>
  <si>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</si>
  <si>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</si>
  <si>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</si>
  <si>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</si>
  <si>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</si>
  <si>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</si>
  <si>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</si>
  <si>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</si>
  <si>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</si>
  <si>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</si>
  <si>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</si>
  <si>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</si>
  <si>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</si>
  <si>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</si>
  <si>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</si>
  <si>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</si>
  <si>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</si>
  <si>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</si>
  <si>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</si>
  <si>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</si>
  <si>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</si>
  <si>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</si>
  <si>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</si>
  <si>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</si>
  <si>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</si>
  <si>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</si>
  <si>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</si>
  <si>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</si>
  <si>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</si>
  <si>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執行額／社会資本整備のあり方に関する調査実施件数</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</si>
  <si>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</si>
  <si>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</si>
  <si>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</si>
  <si>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</si>
  <si>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</si>
  <si>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</si>
  <si>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</si>
  <si>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</si>
  <si>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</si>
  <si>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</si>
  <si>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</si>
  <si>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</si>
  <si>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</si>
  <si>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</si>
  <si>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</si>
  <si>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</si>
  <si>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</si>
  <si>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</si>
  <si>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</si>
  <si>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</si>
  <si>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</si>
  <si>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</si>
  <si>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</si>
  <si>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</si>
  <si>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</si>
  <si>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</si>
  <si>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</si>
  <si>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</si>
  <si>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</si>
  <si>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社会資本整備のあり方に関する調査経費</t>
    <rPh sb="0" eb="4">
      <t>シャカイシホン</t>
    </rPh>
    <rPh sb="4" eb="6">
      <t>セイビ</t>
    </rPh>
    <rPh sb="9" eb="10">
      <t>カタ</t>
    </rPh>
    <rPh sb="11" eb="12">
      <t>カン</t>
    </rPh>
    <rPh sb="14" eb="18">
      <t>チョウサケイヒ</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</si>
  <si>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</si>
  <si>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</si>
  <si>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</si>
  <si>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</si>
  <si>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</si>
  <si>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</si>
  <si>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</si>
  <si>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</si>
  <si>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</si>
  <si>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</si>
  <si>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</si>
  <si>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</si>
  <si>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</si>
  <si>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</si>
  <si>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</si>
  <si>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</si>
  <si>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</si>
  <si>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</si>
  <si>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</si>
  <si>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</si>
  <si>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</si>
  <si>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</si>
  <si>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</si>
  <si>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</si>
  <si>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</si>
  <si>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</si>
  <si>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</si>
  <si>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</si>
  <si>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</si>
  <si>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</si>
  <si>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</si>
  <si>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</si>
  <si>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</si>
  <si>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</si>
  <si>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</si>
  <si>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</si>
  <si>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</si>
  <si>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</si>
  <si>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</si>
  <si>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</si>
  <si>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</si>
  <si>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</si>
  <si>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</si>
  <si>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</si>
  <si>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</si>
  <si>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</si>
  <si>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</si>
  <si>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</si>
  <si>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</si>
  <si>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</si>
  <si>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</si>
  <si>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</si>
  <si>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</si>
  <si>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</si>
  <si>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</si>
  <si>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</si>
  <si>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</si>
  <si>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</si>
  <si>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</si>
  <si>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</si>
  <si>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</si>
  <si>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</si>
  <si>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</si>
  <si>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</si>
  <si>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</si>
  <si>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</si>
  <si>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</si>
  <si>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</si>
  <si>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</si>
  <si>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</si>
  <si>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</si>
  <si>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</si>
  <si>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</si>
  <si>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</si>
  <si>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</si>
  <si>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</si>
  <si>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</si>
  <si>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</si>
  <si>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</si>
  <si>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</si>
  <si>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</si>
  <si>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</si>
  <si>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</si>
  <si>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</si>
  <si>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</si>
  <si>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</si>
  <si>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</si>
  <si>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</si>
  <si>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</si>
  <si>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</si>
  <si>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</si>
  <si>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</si>
  <si>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</si>
  <si>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</si>
  <si>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</si>
  <si>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</si>
  <si>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</si>
  <si>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</si>
  <si>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</si>
  <si>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</si>
  <si>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</si>
  <si>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</si>
  <si>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</si>
  <si>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</si>
  <si>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</si>
  <si>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</si>
  <si>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</si>
  <si>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</si>
  <si>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</si>
  <si>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</si>
  <si>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</si>
  <si>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</si>
  <si>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</si>
  <si>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</si>
  <si>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</si>
  <si>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</si>
  <si>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</si>
  <si>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</si>
  <si>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</si>
  <si>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</si>
  <si>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</si>
  <si>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</si>
  <si>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</si>
  <si>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</si>
  <si>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</si>
  <si>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</si>
  <si>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</si>
  <si>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</si>
  <si>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</si>
  <si>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</si>
  <si>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</si>
  <si>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</si>
  <si>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</si>
  <si>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</si>
  <si>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</si>
  <si>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</si>
  <si>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</si>
  <si>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</si>
  <si>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</si>
  <si>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</si>
  <si>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</si>
  <si>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</si>
  <si>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</si>
  <si>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</si>
  <si>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</si>
  <si>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</si>
  <si>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</si>
  <si>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</si>
  <si>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</si>
  <si>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</si>
  <si>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</si>
  <si>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</si>
  <si>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</si>
  <si>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</si>
  <si>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</si>
  <si>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</si>
  <si>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</si>
  <si>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</si>
  <si>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</si>
  <si>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</si>
  <si>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</si>
  <si>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</si>
  <si>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</si>
  <si>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</si>
  <si>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3"/>
  </si>
  <si>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</si>
  <si>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</si>
  <si>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</si>
  <si>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</si>
  <si>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</si>
  <si>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</si>
  <si>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</si>
  <si>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</si>
  <si>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</si>
  <si>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</si>
  <si>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</si>
  <si>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</si>
  <si>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</si>
  <si>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</si>
  <si>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</si>
  <si>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</si>
  <si>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</si>
  <si>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</si>
  <si>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</si>
  <si>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</si>
  <si>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</si>
  <si>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</si>
  <si>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</si>
  <si>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</si>
  <si>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</si>
  <si>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</si>
  <si>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</si>
  <si>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</si>
  <si>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</si>
  <si>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</si>
  <si>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</si>
  <si>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</si>
  <si>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</si>
  <si>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</si>
  <si>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</si>
  <si>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</si>
  <si>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</si>
  <si>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</si>
  <si>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</si>
  <si>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</si>
  <si>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</si>
  <si>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</si>
  <si>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</si>
  <si>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</si>
  <si>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</si>
  <si>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</si>
  <si>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</si>
  <si>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</si>
  <si>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</si>
  <si>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</si>
  <si>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</si>
  <si>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</si>
  <si>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</si>
  <si>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</si>
  <si>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</si>
  <si>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</si>
  <si>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</si>
  <si>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</si>
  <si>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</si>
  <si>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</si>
  <si>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</si>
  <si>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</si>
  <si>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</si>
  <si>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</si>
  <si>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</si>
  <si>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</si>
  <si>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</si>
  <si>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</si>
  <si>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</si>
  <si>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</si>
  <si>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</si>
  <si>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</si>
  <si>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</si>
  <si>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</si>
  <si>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</si>
  <si>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</si>
  <si>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</si>
  <si>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</si>
  <si>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</si>
  <si>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</si>
  <si>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</si>
  <si>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</si>
  <si>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</si>
  <si>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</si>
  <si>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</si>
  <si>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</si>
  <si>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</si>
  <si>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</si>
  <si>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</si>
  <si>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</si>
  <si>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</si>
  <si>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</si>
  <si>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</si>
  <si>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</si>
  <si>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</si>
  <si>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</si>
  <si>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</si>
  <si>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</si>
  <si>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</si>
  <si>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</si>
  <si>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</si>
  <si>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</si>
  <si>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</si>
  <si>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3"/>
  </si>
  <si>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</si>
  <si>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</si>
  <si>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</si>
  <si>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</si>
  <si>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</si>
  <si>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</si>
  <si>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</si>
  <si>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</si>
  <si>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</si>
  <si>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</si>
  <si>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</si>
  <si>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</si>
  <si>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</si>
  <si>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</si>
  <si>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</si>
  <si>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</si>
  <si>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</si>
  <si>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</si>
  <si>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</si>
  <si>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</si>
  <si>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</si>
  <si>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</si>
  <si>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</si>
  <si>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</si>
  <si>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</si>
  <si>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</si>
  <si>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</si>
  <si>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</si>
  <si>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</si>
  <si>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</si>
  <si>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</si>
  <si>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</si>
  <si>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</si>
  <si>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</si>
  <si>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</si>
  <si>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</si>
  <si>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社会資本整備政策課</t>
    <rPh sb="0" eb="4">
      <t>シャカイシホン</t>
    </rPh>
    <rPh sb="4" eb="6">
      <t>セイビ</t>
    </rPh>
    <rPh sb="6" eb="8">
      <t>セイサク</t>
    </rPh>
    <rPh sb="8" eb="9">
      <t>カ</t>
    </rPh>
    <phoneticPr fontId="4"/>
  </si>
  <si>
    <t>○</t>
  </si>
  <si>
    <t>委員等旅費</t>
    <rPh sb="0" eb="2">
      <t>イイン</t>
    </rPh>
    <rPh sb="2" eb="3">
      <t>トウ</t>
    </rPh>
    <rPh sb="3" eb="5">
      <t>リョヒ</t>
    </rPh>
    <phoneticPr fontId="4"/>
  </si>
  <si>
    <t>９　　市場環境の整備、産業の生産性向上、消費者利益の保護</t>
  </si>
  <si>
    <t>３０　社会資本整備・管理等を効果的に推進する</t>
  </si>
  <si>
    <t>件</t>
    <rPh sb="0" eb="1">
      <t>ケン</t>
    </rPh>
    <phoneticPr fontId="4"/>
  </si>
  <si>
    <t>社会資本整備のあり方に関する調査実施件数</t>
  </si>
  <si>
    <t>百万円</t>
    <rPh sb="0" eb="2">
      <t>ヒャクマン</t>
    </rPh>
    <rPh sb="2" eb="3">
      <t>エン</t>
    </rPh>
    <phoneticPr fontId="4"/>
  </si>
  <si>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3"/>
  </si>
  <si>
    <t>課長　盛谷　幸一郎</t>
    <rPh sb="0" eb="2">
      <t>カチョウ</t>
    </rPh>
    <rPh sb="3" eb="5">
      <t>モリタニ</t>
    </rPh>
    <rPh sb="6" eb="9">
      <t>コウイチロウ</t>
    </rPh>
    <phoneticPr fontId="4"/>
  </si>
  <si>
    <t>アフターコロナによる価値観の変化を踏まえたインフラストック効果の定量化・見える化に向けて、具体的な成果に結びつくような予算執行のあり方を検討すべき。</t>
    <phoneticPr fontId="4"/>
  </si>
  <si>
    <t>社会資本整備重点計画（令和3年5月28日閣議決定）</t>
    <rPh sb="0" eb="4">
      <t>シャカイシホン</t>
    </rPh>
    <rPh sb="4" eb="6">
      <t>セイビ</t>
    </rPh>
    <rPh sb="6" eb="8">
      <t>ジュウテン</t>
    </rPh>
    <rPh sb="8" eb="10">
      <t>ケイカク</t>
    </rPh>
    <rPh sb="11" eb="13">
      <t>レイワ</t>
    </rPh>
    <rPh sb="14" eb="15">
      <t>ネン</t>
    </rPh>
    <rPh sb="16" eb="17">
      <t>ガツ</t>
    </rPh>
    <rPh sb="19" eb="20">
      <t>ニチ</t>
    </rPh>
    <rPh sb="20" eb="22">
      <t>カクギ</t>
    </rPh>
    <rPh sb="22" eb="24">
      <t>ケッテイ</t>
    </rPh>
    <phoneticPr fontId="4"/>
  </si>
  <si>
    <t>令和4年度までに、本事業による調査検討内容について計画部会等の各種会議や外部有識者との意見交換の実施など、10件以上行う。</t>
    <rPh sb="0" eb="2">
      <t>レイワ</t>
    </rPh>
    <rPh sb="3" eb="5">
      <t>ネンド</t>
    </rPh>
    <rPh sb="9" eb="10">
      <t>ホン</t>
    </rPh>
    <rPh sb="10" eb="12">
      <t>ジギョウ</t>
    </rPh>
    <rPh sb="15" eb="17">
      <t>チョウサ</t>
    </rPh>
    <rPh sb="17" eb="19">
      <t>ケントウ</t>
    </rPh>
    <rPh sb="19" eb="21">
      <t>ナイヨウ</t>
    </rPh>
    <rPh sb="25" eb="27">
      <t>ケイカク</t>
    </rPh>
    <rPh sb="27" eb="29">
      <t>ブカイ</t>
    </rPh>
    <rPh sb="29" eb="30">
      <t>トウ</t>
    </rPh>
    <rPh sb="31" eb="33">
      <t>カクシュ</t>
    </rPh>
    <rPh sb="33" eb="35">
      <t>カイギ</t>
    </rPh>
    <rPh sb="36" eb="38">
      <t>ガイブ</t>
    </rPh>
    <rPh sb="38" eb="41">
      <t>ユウシキシャ</t>
    </rPh>
    <rPh sb="43" eb="45">
      <t>イケン</t>
    </rPh>
    <rPh sb="45" eb="47">
      <t>コウカン</t>
    </rPh>
    <rPh sb="48" eb="50">
      <t>ジッシ</t>
    </rPh>
    <rPh sb="55" eb="56">
      <t>ケン</t>
    </rPh>
    <rPh sb="56" eb="58">
      <t>イジョウ</t>
    </rPh>
    <rPh sb="58" eb="59">
      <t>オコナ</t>
    </rPh>
    <phoneticPr fontId="4"/>
  </si>
  <si>
    <t>調査検討内容について会議、外部有識者との意見交換等における活用件数</t>
    <rPh sb="0" eb="2">
      <t>チョウサ</t>
    </rPh>
    <rPh sb="2" eb="4">
      <t>ケントウ</t>
    </rPh>
    <rPh sb="4" eb="6">
      <t>ナイヨウ</t>
    </rPh>
    <rPh sb="10" eb="12">
      <t>カイギ</t>
    </rPh>
    <rPh sb="13" eb="15">
      <t>ガイブ</t>
    </rPh>
    <rPh sb="15" eb="18">
      <t>ユウシキシャ</t>
    </rPh>
    <rPh sb="20" eb="22">
      <t>イケン</t>
    </rPh>
    <rPh sb="22" eb="24">
      <t>コウカン</t>
    </rPh>
    <rPh sb="24" eb="25">
      <t>トウ</t>
    </rPh>
    <rPh sb="29" eb="31">
      <t>カツヨウ</t>
    </rPh>
    <rPh sb="31" eb="33">
      <t>ケンスウ</t>
    </rPh>
    <phoneticPr fontId="4"/>
  </si>
  <si>
    <t>「社会資本整備のあり方に関する調査」に係る活用状況調査（国土交通省総合政策局調べ）</t>
    <rPh sb="21" eb="23">
      <t>カツヨウ</t>
    </rPh>
    <phoneticPr fontId="4"/>
  </si>
  <si>
    <t>社会資本整備がもたらす効果として、経済効率の向上や安全・安心の確保だけでなく、インフラがもたらす快適さや居心地の良さ等の価値も含めて客観的・定量的に把握することが必要である。これを踏まえ、快適でゆとりあるインフラ空間の形成を推進するため、これらの価値を定量的に評価するための手法を検討することを目的とする。</t>
    <rPh sb="0" eb="4">
      <t>シャカイシホン</t>
    </rPh>
    <rPh sb="4" eb="6">
      <t>セイビ</t>
    </rPh>
    <rPh sb="11" eb="13">
      <t>コウカ</t>
    </rPh>
    <rPh sb="17" eb="19">
      <t>ケイザイ</t>
    </rPh>
    <rPh sb="19" eb="21">
      <t>コウリツ</t>
    </rPh>
    <rPh sb="22" eb="24">
      <t>コウジョウ</t>
    </rPh>
    <rPh sb="25" eb="27">
      <t>アンゼン</t>
    </rPh>
    <rPh sb="28" eb="30">
      <t>アンシン</t>
    </rPh>
    <rPh sb="31" eb="33">
      <t>カクホ</t>
    </rPh>
    <rPh sb="48" eb="50">
      <t>カイテキ</t>
    </rPh>
    <rPh sb="52" eb="55">
      <t>イゴコチ</t>
    </rPh>
    <rPh sb="56" eb="57">
      <t>ヨ</t>
    </rPh>
    <rPh sb="58" eb="59">
      <t>トウ</t>
    </rPh>
    <rPh sb="60" eb="62">
      <t>カチ</t>
    </rPh>
    <rPh sb="63" eb="64">
      <t>フク</t>
    </rPh>
    <rPh sb="66" eb="69">
      <t>キャッカンテキ</t>
    </rPh>
    <rPh sb="70" eb="73">
      <t>テイリョウテキ</t>
    </rPh>
    <rPh sb="74" eb="76">
      <t>ハアク</t>
    </rPh>
    <rPh sb="81" eb="83">
      <t>ヒツヨウ</t>
    </rPh>
    <rPh sb="90" eb="91">
      <t>フ</t>
    </rPh>
    <rPh sb="94" eb="96">
      <t>カイテキ</t>
    </rPh>
    <rPh sb="106" eb="108">
      <t>クウカン</t>
    </rPh>
    <rPh sb="109" eb="111">
      <t>ケイセイ</t>
    </rPh>
    <rPh sb="112" eb="114">
      <t>スイシン</t>
    </rPh>
    <rPh sb="123" eb="125">
      <t>カチ</t>
    </rPh>
    <rPh sb="126" eb="129">
      <t>テイリョウテキ</t>
    </rPh>
    <rPh sb="130" eb="132">
      <t>ヒョウカ</t>
    </rPh>
    <rPh sb="137" eb="139">
      <t>シュホウ</t>
    </rPh>
    <rPh sb="140" eb="142">
      <t>ケントウ</t>
    </rPh>
    <rPh sb="147" eb="149">
      <t>モクテキ</t>
    </rPh>
    <phoneticPr fontId="4"/>
  </si>
  <si>
    <t>新型コロナの感染拡大に伴い「３密」の回避が必要となる中、人々が安心して過ごせる公共空間のオープンスペースや、地域のゆとりとにぎわいの創出に資する公共空間の重要性が拡大している。これに伴い、歩行者中心の道路・街路空間や、地域の憩いの場となる河川・港湾空間など、快適でゆとりあるインフラ空間がますます重要となっている。これを踏まえ、社会資本整備がもたらす快適さ等の多様な価値の定量的評価に関する既存の学術研究や海外事例等を整理し、分野横断的に活用しうる手法を検討する。</t>
    <rPh sb="0" eb="2">
      <t>シンガタ</t>
    </rPh>
    <rPh sb="6" eb="8">
      <t>カンセン</t>
    </rPh>
    <rPh sb="8" eb="10">
      <t>カクダイ</t>
    </rPh>
    <rPh sb="11" eb="12">
      <t>トモナ</t>
    </rPh>
    <rPh sb="15" eb="16">
      <t>ミツ</t>
    </rPh>
    <rPh sb="18" eb="20">
      <t>カイヒ</t>
    </rPh>
    <rPh sb="21" eb="23">
      <t>ヒツヨウ</t>
    </rPh>
    <rPh sb="26" eb="27">
      <t>ナカ</t>
    </rPh>
    <rPh sb="28" eb="30">
      <t>ヒトビト</t>
    </rPh>
    <rPh sb="31" eb="33">
      <t>アンシン</t>
    </rPh>
    <rPh sb="35" eb="36">
      <t>ス</t>
    </rPh>
    <rPh sb="39" eb="41">
      <t>コウキョウ</t>
    </rPh>
    <rPh sb="41" eb="43">
      <t>クウカン</t>
    </rPh>
    <rPh sb="54" eb="56">
      <t>チイキ</t>
    </rPh>
    <rPh sb="66" eb="68">
      <t>ソウシュツ</t>
    </rPh>
    <rPh sb="69" eb="70">
      <t>シ</t>
    </rPh>
    <rPh sb="72" eb="74">
      <t>コウキョウ</t>
    </rPh>
    <rPh sb="74" eb="76">
      <t>クウカン</t>
    </rPh>
    <rPh sb="77" eb="80">
      <t>ジュウヨウセイ</t>
    </rPh>
    <rPh sb="81" eb="83">
      <t>カクダイ</t>
    </rPh>
    <rPh sb="91" eb="92">
      <t>トモナ</t>
    </rPh>
    <rPh sb="94" eb="97">
      <t>ホコウシャ</t>
    </rPh>
    <rPh sb="97" eb="99">
      <t>チュウシン</t>
    </rPh>
    <rPh sb="100" eb="102">
      <t>ドウロ</t>
    </rPh>
    <rPh sb="103" eb="105">
      <t>ガイロ</t>
    </rPh>
    <rPh sb="105" eb="107">
      <t>クウカン</t>
    </rPh>
    <rPh sb="109" eb="111">
      <t>チイキ</t>
    </rPh>
    <rPh sb="112" eb="113">
      <t>イコ</t>
    </rPh>
    <rPh sb="115" eb="116">
      <t>バ</t>
    </rPh>
    <rPh sb="119" eb="121">
      <t>カセン</t>
    </rPh>
    <rPh sb="122" eb="124">
      <t>コウワン</t>
    </rPh>
    <rPh sb="124" eb="126">
      <t>クウカン</t>
    </rPh>
    <rPh sb="129" eb="131">
      <t>カイテキ</t>
    </rPh>
    <rPh sb="141" eb="143">
      <t>クウカン</t>
    </rPh>
    <rPh sb="148" eb="150">
      <t>ジュウヨウ</t>
    </rPh>
    <rPh sb="160" eb="161">
      <t>フ</t>
    </rPh>
    <rPh sb="164" eb="168">
      <t>シャカイシホン</t>
    </rPh>
    <rPh sb="168" eb="170">
      <t>セイビ</t>
    </rPh>
    <rPh sb="175" eb="177">
      <t>カイテキ</t>
    </rPh>
    <rPh sb="178" eb="179">
      <t>トウ</t>
    </rPh>
    <rPh sb="180" eb="182">
      <t>タヨウ</t>
    </rPh>
    <rPh sb="183" eb="185">
      <t>カチ</t>
    </rPh>
    <rPh sb="186" eb="189">
      <t>テイリョウテキ</t>
    </rPh>
    <rPh sb="189" eb="191">
      <t>ヒョウカ</t>
    </rPh>
    <rPh sb="192" eb="193">
      <t>カン</t>
    </rPh>
    <rPh sb="195" eb="197">
      <t>キゾン</t>
    </rPh>
    <rPh sb="198" eb="200">
      <t>ガクジュツ</t>
    </rPh>
    <rPh sb="200" eb="202">
      <t>ケンキュウ</t>
    </rPh>
    <rPh sb="203" eb="205">
      <t>カイガイ</t>
    </rPh>
    <rPh sb="205" eb="207">
      <t>ジレイ</t>
    </rPh>
    <rPh sb="207" eb="208">
      <t>トウ</t>
    </rPh>
    <rPh sb="209" eb="211">
      <t>セイリ</t>
    </rPh>
    <rPh sb="213" eb="215">
      <t>ブンヤ</t>
    </rPh>
    <rPh sb="215" eb="218">
      <t>オウダンテキ</t>
    </rPh>
    <rPh sb="219" eb="221">
      <t>カツヨウ</t>
    </rPh>
    <rPh sb="224" eb="226">
      <t>シュホウ</t>
    </rPh>
    <rPh sb="227" eb="229">
      <t>ケントウ</t>
    </rPh>
    <phoneticPr fontId="4"/>
  </si>
  <si>
    <t>海外諸国や国際機関における多様な価値の定量化事例調査の精緻化、及び国内整備事例についての実証分析など調査内容の高度化を行うことを検討しているため。</t>
    <rPh sb="44" eb="46">
      <t>ジッショウ</t>
    </rPh>
    <rPh sb="46" eb="48">
      <t>ブンセキ</t>
    </rPh>
    <rPh sb="50" eb="52">
      <t>チョウサ</t>
    </rPh>
    <rPh sb="52" eb="54">
      <t>ナイヨウ</t>
    </rPh>
    <rPh sb="64" eb="66">
      <t>ケントウ</t>
    </rPh>
    <phoneticPr fontId="4"/>
  </si>
  <si>
    <t>社会資本整備審議会計画部会等の各種会議や外部有識者との意見交換などで、当該調査における分析内容等を積極的に活用する。また調査結果が地方自治体や民間においても活用されるよう、公表等を含め具体的な成果に結びつく予算執行を図るよう検討する。</t>
    <rPh sb="0" eb="4">
      <t>シャカイシホン</t>
    </rPh>
    <rPh sb="4" eb="6">
      <t>セイビ</t>
    </rPh>
    <rPh sb="6" eb="9">
      <t>シンギカイ</t>
    </rPh>
    <rPh sb="9" eb="11">
      <t>ケイカク</t>
    </rPh>
    <rPh sb="11" eb="13">
      <t>ブカイ</t>
    </rPh>
    <rPh sb="13" eb="14">
      <t>トウ</t>
    </rPh>
    <rPh sb="15" eb="17">
      <t>カクシュ</t>
    </rPh>
    <rPh sb="17" eb="19">
      <t>カイギ</t>
    </rPh>
    <rPh sb="20" eb="25">
      <t>ガイブユウシキシャ</t>
    </rPh>
    <rPh sb="27" eb="29">
      <t>イケン</t>
    </rPh>
    <rPh sb="29" eb="31">
      <t>コウカン</t>
    </rPh>
    <rPh sb="35" eb="37">
      <t>トウガイ</t>
    </rPh>
    <rPh sb="37" eb="39">
      <t>チョウサ</t>
    </rPh>
    <rPh sb="43" eb="45">
      <t>ブンセキ</t>
    </rPh>
    <rPh sb="45" eb="47">
      <t>ナイヨウ</t>
    </rPh>
    <rPh sb="47" eb="48">
      <t>トウ</t>
    </rPh>
    <rPh sb="49" eb="52">
      <t>セッキョクテキ</t>
    </rPh>
    <rPh sb="53" eb="55">
      <t>カツヨウ</t>
    </rPh>
    <rPh sb="60" eb="62">
      <t>チョウサ</t>
    </rPh>
    <rPh sb="62" eb="63">
      <t>ケツ</t>
    </rPh>
    <rPh sb="87" eb="88">
      <t>トウ</t>
    </rPh>
    <rPh sb="89" eb="90">
      <t>フク</t>
    </rPh>
    <rPh sb="111" eb="113">
      <t>ケントウ</t>
    </rPh>
    <phoneticPr fontId="4"/>
  </si>
  <si>
    <t>-</t>
    <phoneticPr fontId="4"/>
  </si>
  <si>
    <t>‐</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</si>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</sst>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Fill="1" applyBorder="1" applyAlignment="1" applyProtection="1">
      <alignment vertical="top"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24130</xdr:colOff>
      <xdr:row>749</xdr:row>
      <xdr:rowOff>12700</xdr:rowOff>
    </xdr:from>
    <xdr:to>
      <xdr:col>36</xdr:col>
      <xdr:colOff>0</xdr:colOff>
      <xdr:row>750</xdr:row>
      <xdr:rowOff>346075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4655" y="36720780"/>
          <a:ext cx="2976245" cy="693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８．８百万円</a:t>
          </a:r>
        </a:p>
      </xdr:txBody>
    </xdr:sp>
    <xdr:clientData/>
  </xdr:twoCellAnchor>
  <xdr:twoCellAnchor>
    <xdr:from>
      <xdr:col>23</xdr:col>
      <xdr:colOff>35560</xdr:colOff>
      <xdr:row>756</xdr:row>
      <xdr:rowOff>24130</xdr:rowOff>
    </xdr:from>
    <xdr:to>
      <xdr:col>34</xdr:col>
      <xdr:colOff>35560</xdr:colOff>
      <xdr:row>758</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36135" y="39237285"/>
          <a:ext cx="2200275" cy="695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７．４百万円</a:t>
          </a:r>
        </a:p>
      </xdr:txBody>
    </xdr:sp>
    <xdr:clientData/>
  </xdr:twoCellAnchor>
  <xdr:twoCellAnchor>
    <xdr:from>
      <xdr:col>21</xdr:col>
      <xdr:colOff>119380</xdr:colOff>
      <xdr:row>751</xdr:row>
      <xdr:rowOff>36195</xdr:rowOff>
    </xdr:from>
    <xdr:to>
      <xdr:col>35</xdr:col>
      <xdr:colOff>166370</xdr:colOff>
      <xdr:row>751</xdr:row>
      <xdr:rowOff>320675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319905" y="37464365"/>
          <a:ext cx="284734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社会資本整備のあり方に関する調査経費</a:t>
          </a:r>
        </a:p>
      </xdr:txBody>
    </xdr:sp>
    <xdr:clientData/>
  </xdr:twoCellAnchor>
  <xdr:twoCellAnchor>
    <xdr:from>
      <xdr:col>21</xdr:col>
      <xdr:colOff>114300</xdr:colOff>
      <xdr:row>758</xdr:row>
      <xdr:rowOff>55245</xdr:rowOff>
    </xdr:from>
    <xdr:to>
      <xdr:col>35</xdr:col>
      <xdr:colOff>22225</xdr:colOff>
      <xdr:row>758</xdr:row>
      <xdr:rowOff>346710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14825" y="39988490"/>
          <a:ext cx="2708275" cy="291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社会資本整備のあり方に関する調査経費</a:t>
          </a:r>
        </a:p>
      </xdr:txBody>
    </xdr:sp>
    <xdr:clientData/>
  </xdr:twoCellAnchor>
  <xdr:twoCellAnchor>
    <xdr:from>
      <xdr:col>37</xdr:col>
      <xdr:colOff>104775</xdr:colOff>
      <xdr:row>748</xdr:row>
      <xdr:rowOff>330200</xdr:rowOff>
    </xdr:from>
    <xdr:to>
      <xdr:col>46</xdr:col>
      <xdr:colOff>178435</xdr:colOff>
      <xdr:row>751</xdr:row>
      <xdr:rowOff>269240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505700" y="36678235"/>
          <a:ext cx="1873885"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1.4</a:t>
          </a:r>
          <a:r>
            <a:rPr kumimoji="1" lang="ja-JP" altLang="en-US" sz="1100"/>
            <a:t>百万円</a:t>
          </a:r>
          <a:endParaRPr kumimoji="1" lang="en-US" altLang="ja-JP" sz="1100"/>
        </a:p>
        <a:p>
          <a:pPr algn="l"/>
          <a:r>
            <a:rPr kumimoji="1" lang="ja-JP" altLang="en-US" sz="1100"/>
            <a:t>①職員旅費</a:t>
          </a:r>
          <a:endParaRPr kumimoji="1" lang="en-US" altLang="ja-JP" sz="1100"/>
        </a:p>
        <a:p>
          <a:pPr algn="l"/>
          <a:r>
            <a:rPr lang="ja-JP" altLang="en-US" sz="1100" b="0" i="0" u="none" strike="noStrike">
              <a:solidFill>
                <a:schemeClr val="tx1"/>
              </a:solidFill>
              <a:effectLst/>
              <a:latin typeface="+mn-lt"/>
              <a:ea typeface="+mn-ea"/>
              <a:cs typeface="+mn-cs"/>
            </a:rPr>
            <a:t>②諸謝金</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③委員等旅費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22</xdr:col>
      <xdr:colOff>52705</xdr:colOff>
      <xdr:row>755</xdr:row>
      <xdr:rowOff>69215</xdr:rowOff>
    </xdr:from>
    <xdr:to>
      <xdr:col>35</xdr:col>
      <xdr:colOff>160020</xdr:colOff>
      <xdr:row>755</xdr:row>
      <xdr:rowOff>354330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53255" y="38922325"/>
          <a:ext cx="2707640"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107315</xdr:colOff>
      <xdr:row>751</xdr:row>
      <xdr:rowOff>333375</xdr:rowOff>
    </xdr:from>
    <xdr:to>
      <xdr:col>28</xdr:col>
      <xdr:colOff>107315</xdr:colOff>
      <xdr:row>755</xdr:row>
      <xdr:rowOff>24130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08015" y="37761545"/>
          <a:ext cx="0" cy="111569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75" zoomScaleNormal="75" zoomScaleSheetLayoutView="75"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3" t="s">
        <v>434</v>
      </c>
      <c r="AJ2" s="866" t="s">
        <v>618</v>
      </c>
      <c r="AK2" s="866"/>
      <c r="AL2" s="866"/>
      <c r="AM2" s="866"/>
      <c r="AN2" s="33" t="s">
        <v>434</v>
      </c>
      <c r="AO2" s="866" t="s">
        <v>605</v>
      </c>
      <c r="AP2" s="866"/>
      <c r="AQ2" s="866"/>
      <c r="AR2" s="41" t="s">
        <v>434</v>
      </c>
      <c r="AS2" s="867">
        <v>25</v>
      </c>
      <c r="AT2" s="867"/>
      <c r="AU2" s="867"/>
      <c r="AV2" s="33" t="str">
        <f>IF(AW2="","","-")</f>
        <v/>
      </c>
      <c r="AW2" s="868"/>
      <c r="AX2" s="868"/>
    </row>
    <row r="3" spans="1:50" ht="21" customHeight="1" x14ac:dyDescent="0.15">
      <c r="A3" s="869" t="s">
        <v>623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4" t="s">
        <v>90</v>
      </c>
      <c r="AJ3" s="871" t="s">
        <v>268</v>
      </c>
      <c r="AK3" s="871"/>
      <c r="AL3" s="871"/>
      <c r="AM3" s="871"/>
      <c r="AN3" s="871"/>
      <c r="AO3" s="871"/>
      <c r="AP3" s="871"/>
      <c r="AQ3" s="871"/>
      <c r="AR3" s="871"/>
      <c r="AS3" s="871"/>
      <c r="AT3" s="871"/>
      <c r="AU3" s="871"/>
      <c r="AV3" s="871"/>
      <c r="AW3" s="871"/>
      <c r="AX3" s="43" t="s">
        <v>126</v>
      </c>
    </row>
    <row r="4" spans="1:50" ht="24.75" customHeight="1" x14ac:dyDescent="0.15">
      <c r="A4" s="872" t="s">
        <v>45</v>
      </c>
      <c r="B4" s="873"/>
      <c r="C4" s="873"/>
      <c r="D4" s="873"/>
      <c r="E4" s="873"/>
      <c r="F4" s="873"/>
      <c r="G4" s="874" t="s">
        <v>323</v>
      </c>
      <c r="H4" s="875"/>
      <c r="I4" s="875"/>
      <c r="J4" s="875"/>
      <c r="K4" s="875"/>
      <c r="L4" s="875"/>
      <c r="M4" s="875"/>
      <c r="N4" s="875"/>
      <c r="O4" s="875"/>
      <c r="P4" s="875"/>
      <c r="Q4" s="875"/>
      <c r="R4" s="875"/>
      <c r="S4" s="875"/>
      <c r="T4" s="875"/>
      <c r="U4" s="875"/>
      <c r="V4" s="875"/>
      <c r="W4" s="875"/>
      <c r="X4" s="875"/>
      <c r="Y4" s="876" t="s">
        <v>9</v>
      </c>
      <c r="Z4" s="877"/>
      <c r="AA4" s="877"/>
      <c r="AB4" s="877"/>
      <c r="AC4" s="877"/>
      <c r="AD4" s="878"/>
      <c r="AE4" s="879" t="s">
        <v>628</v>
      </c>
      <c r="AF4" s="875"/>
      <c r="AG4" s="875"/>
      <c r="AH4" s="875"/>
      <c r="AI4" s="875"/>
      <c r="AJ4" s="875"/>
      <c r="AK4" s="875"/>
      <c r="AL4" s="875"/>
      <c r="AM4" s="875"/>
      <c r="AN4" s="875"/>
      <c r="AO4" s="875"/>
      <c r="AP4" s="880"/>
      <c r="AQ4" s="881" t="s">
        <v>21</v>
      </c>
      <c r="AR4" s="877"/>
      <c r="AS4" s="877"/>
      <c r="AT4" s="877"/>
      <c r="AU4" s="877"/>
      <c r="AV4" s="877"/>
      <c r="AW4" s="877"/>
      <c r="AX4" s="882"/>
    </row>
    <row r="5" spans="1:50" ht="30" customHeight="1" x14ac:dyDescent="0.15">
      <c r="A5" s="883" t="s">
        <v>131</v>
      </c>
      <c r="B5" s="884"/>
      <c r="C5" s="884"/>
      <c r="D5" s="884"/>
      <c r="E5" s="884"/>
      <c r="F5" s="885"/>
      <c r="G5" s="886" t="s">
        <v>303</v>
      </c>
      <c r="H5" s="887"/>
      <c r="I5" s="887"/>
      <c r="J5" s="887"/>
      <c r="K5" s="887"/>
      <c r="L5" s="887"/>
      <c r="M5" s="888" t="s">
        <v>128</v>
      </c>
      <c r="N5" s="889"/>
      <c r="O5" s="889"/>
      <c r="P5" s="889"/>
      <c r="Q5" s="889"/>
      <c r="R5" s="890"/>
      <c r="S5" s="891" t="s">
        <v>260</v>
      </c>
      <c r="T5" s="887"/>
      <c r="U5" s="887"/>
      <c r="V5" s="887"/>
      <c r="W5" s="887"/>
      <c r="X5" s="892"/>
      <c r="Y5" s="893" t="s">
        <v>24</v>
      </c>
      <c r="Z5" s="707"/>
      <c r="AA5" s="707"/>
      <c r="AB5" s="707"/>
      <c r="AC5" s="707"/>
      <c r="AD5" s="708"/>
      <c r="AE5" s="894" t="s">
        <v>629</v>
      </c>
      <c r="AF5" s="894"/>
      <c r="AG5" s="894"/>
      <c r="AH5" s="894"/>
      <c r="AI5" s="894"/>
      <c r="AJ5" s="894"/>
      <c r="AK5" s="894"/>
      <c r="AL5" s="894"/>
      <c r="AM5" s="894"/>
      <c r="AN5" s="894"/>
      <c r="AO5" s="894"/>
      <c r="AP5" s="895"/>
      <c r="AQ5" s="896" t="s">
        <v>638</v>
      </c>
      <c r="AR5" s="897"/>
      <c r="AS5" s="897"/>
      <c r="AT5" s="897"/>
      <c r="AU5" s="897"/>
      <c r="AV5" s="897"/>
      <c r="AW5" s="897"/>
      <c r="AX5" s="898"/>
    </row>
    <row r="6" spans="1:50" ht="39" customHeight="1" x14ac:dyDescent="0.15">
      <c r="A6" s="829" t="s">
        <v>26</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434</v>
      </c>
      <c r="H7" s="747"/>
      <c r="I7" s="747"/>
      <c r="J7" s="747"/>
      <c r="K7" s="747"/>
      <c r="L7" s="747"/>
      <c r="M7" s="747"/>
      <c r="N7" s="747"/>
      <c r="O7" s="747"/>
      <c r="P7" s="747"/>
      <c r="Q7" s="747"/>
      <c r="R7" s="747"/>
      <c r="S7" s="747"/>
      <c r="T7" s="747"/>
      <c r="U7" s="747"/>
      <c r="V7" s="747"/>
      <c r="W7" s="747"/>
      <c r="X7" s="748"/>
      <c r="Y7" s="838" t="s">
        <v>246</v>
      </c>
      <c r="Z7" s="264"/>
      <c r="AA7" s="264"/>
      <c r="AB7" s="264"/>
      <c r="AC7" s="264"/>
      <c r="AD7" s="839"/>
      <c r="AE7" s="840" t="s">
        <v>640</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331</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333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1" t="s">
        <v>78</v>
      </c>
      <c r="B9" s="122"/>
      <c r="C9" s="122"/>
      <c r="D9" s="122"/>
      <c r="E9" s="122"/>
      <c r="F9" s="122"/>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86</v>
      </c>
      <c r="B10" s="855"/>
      <c r="C10" s="855"/>
      <c r="D10" s="855"/>
      <c r="E10" s="855"/>
      <c r="F10" s="855"/>
      <c r="G10" s="856" t="s">
        <v>645</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19</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8" t="s">
        <v>81</v>
      </c>
      <c r="B12" s="119"/>
      <c r="C12" s="119"/>
      <c r="D12" s="119"/>
      <c r="E12" s="119"/>
      <c r="F12" s="120"/>
      <c r="G12" s="863"/>
      <c r="H12" s="864"/>
      <c r="I12" s="864"/>
      <c r="J12" s="864"/>
      <c r="K12" s="864"/>
      <c r="L12" s="864"/>
      <c r="M12" s="864"/>
      <c r="N12" s="864"/>
      <c r="O12" s="864"/>
      <c r="P12" s="417" t="s">
        <v>413</v>
      </c>
      <c r="Q12" s="292"/>
      <c r="R12" s="292"/>
      <c r="S12" s="292"/>
      <c r="T12" s="292"/>
      <c r="U12" s="292"/>
      <c r="V12" s="293"/>
      <c r="W12" s="417" t="s">
        <v>76</v>
      </c>
      <c r="X12" s="292"/>
      <c r="Y12" s="292"/>
      <c r="Z12" s="292"/>
      <c r="AA12" s="292"/>
      <c r="AB12" s="292"/>
      <c r="AC12" s="293"/>
      <c r="AD12" s="417" t="s">
        <v>179</v>
      </c>
      <c r="AE12" s="292"/>
      <c r="AF12" s="292"/>
      <c r="AG12" s="292"/>
      <c r="AH12" s="292"/>
      <c r="AI12" s="292"/>
      <c r="AJ12" s="293"/>
      <c r="AK12" s="417" t="s">
        <v>624</v>
      </c>
      <c r="AL12" s="292"/>
      <c r="AM12" s="292"/>
      <c r="AN12" s="292"/>
      <c r="AO12" s="292"/>
      <c r="AP12" s="292"/>
      <c r="AQ12" s="293"/>
      <c r="AR12" s="417" t="s">
        <v>625</v>
      </c>
      <c r="AS12" s="292"/>
      <c r="AT12" s="292"/>
      <c r="AU12" s="292"/>
      <c r="AV12" s="292"/>
      <c r="AW12" s="292"/>
      <c r="AX12" s="865"/>
    </row>
    <row r="13" spans="1:50" ht="21" customHeight="1" x14ac:dyDescent="0.15">
      <c r="A13" s="81"/>
      <c r="B13" s="82"/>
      <c r="C13" s="82"/>
      <c r="D13" s="82"/>
      <c r="E13" s="82"/>
      <c r="F13" s="83"/>
      <c r="G13" s="433" t="s">
        <v>3</v>
      </c>
      <c r="H13" s="434"/>
      <c r="I13" s="822" t="s">
        <v>13</v>
      </c>
      <c r="J13" s="823"/>
      <c r="K13" s="823"/>
      <c r="L13" s="823"/>
      <c r="M13" s="823"/>
      <c r="N13" s="823"/>
      <c r="O13" s="824"/>
      <c r="P13" s="779">
        <v>0</v>
      </c>
      <c r="Q13" s="780"/>
      <c r="R13" s="780"/>
      <c r="S13" s="780"/>
      <c r="T13" s="780"/>
      <c r="U13" s="780"/>
      <c r="V13" s="781"/>
      <c r="W13" s="779">
        <v>0</v>
      </c>
      <c r="X13" s="780"/>
      <c r="Y13" s="780"/>
      <c r="Z13" s="780"/>
      <c r="AA13" s="780"/>
      <c r="AB13" s="780"/>
      <c r="AC13" s="781"/>
      <c r="AD13" s="779">
        <v>0</v>
      </c>
      <c r="AE13" s="780"/>
      <c r="AF13" s="780"/>
      <c r="AG13" s="780"/>
      <c r="AH13" s="780"/>
      <c r="AI13" s="780"/>
      <c r="AJ13" s="781"/>
      <c r="AK13" s="779">
        <v>9</v>
      </c>
      <c r="AL13" s="780"/>
      <c r="AM13" s="780"/>
      <c r="AN13" s="780"/>
      <c r="AO13" s="780"/>
      <c r="AP13" s="780"/>
      <c r="AQ13" s="781"/>
      <c r="AR13" s="794">
        <v>10</v>
      </c>
      <c r="AS13" s="795"/>
      <c r="AT13" s="795"/>
      <c r="AU13" s="795"/>
      <c r="AV13" s="795"/>
      <c r="AW13" s="795"/>
      <c r="AX13" s="825"/>
    </row>
    <row r="14" spans="1:50" ht="21" customHeight="1" x14ac:dyDescent="0.15">
      <c r="A14" s="81"/>
      <c r="B14" s="82"/>
      <c r="C14" s="82"/>
      <c r="D14" s="82"/>
      <c r="E14" s="82"/>
      <c r="F14" s="83"/>
      <c r="G14" s="435"/>
      <c r="H14" s="436"/>
      <c r="I14" s="808" t="s">
        <v>5</v>
      </c>
      <c r="J14" s="814"/>
      <c r="K14" s="814"/>
      <c r="L14" s="814"/>
      <c r="M14" s="814"/>
      <c r="N14" s="814"/>
      <c r="O14" s="815"/>
      <c r="P14" s="779" t="s">
        <v>434</v>
      </c>
      <c r="Q14" s="780"/>
      <c r="R14" s="780"/>
      <c r="S14" s="780"/>
      <c r="T14" s="780"/>
      <c r="U14" s="780"/>
      <c r="V14" s="781"/>
      <c r="W14" s="779" t="s">
        <v>434</v>
      </c>
      <c r="X14" s="780"/>
      <c r="Y14" s="780"/>
      <c r="Z14" s="780"/>
      <c r="AA14" s="780"/>
      <c r="AB14" s="780"/>
      <c r="AC14" s="781"/>
      <c r="AD14" s="779" t="s">
        <v>434</v>
      </c>
      <c r="AE14" s="780"/>
      <c r="AF14" s="780"/>
      <c r="AG14" s="780"/>
      <c r="AH14" s="780"/>
      <c r="AI14" s="780"/>
      <c r="AJ14" s="781"/>
      <c r="AK14" s="779" t="s">
        <v>434</v>
      </c>
      <c r="AL14" s="780"/>
      <c r="AM14" s="780"/>
      <c r="AN14" s="780"/>
      <c r="AO14" s="780"/>
      <c r="AP14" s="780"/>
      <c r="AQ14" s="781"/>
      <c r="AR14" s="826"/>
      <c r="AS14" s="826"/>
      <c r="AT14" s="826"/>
      <c r="AU14" s="826"/>
      <c r="AV14" s="826"/>
      <c r="AW14" s="826"/>
      <c r="AX14" s="827"/>
    </row>
    <row r="15" spans="1:50" ht="21" customHeight="1" x14ac:dyDescent="0.15">
      <c r="A15" s="81"/>
      <c r="B15" s="82"/>
      <c r="C15" s="82"/>
      <c r="D15" s="82"/>
      <c r="E15" s="82"/>
      <c r="F15" s="83"/>
      <c r="G15" s="435"/>
      <c r="H15" s="436"/>
      <c r="I15" s="808" t="s">
        <v>108</v>
      </c>
      <c r="J15" s="809"/>
      <c r="K15" s="809"/>
      <c r="L15" s="809"/>
      <c r="M15" s="809"/>
      <c r="N15" s="809"/>
      <c r="O15" s="810"/>
      <c r="P15" s="779" t="s">
        <v>434</v>
      </c>
      <c r="Q15" s="780"/>
      <c r="R15" s="780"/>
      <c r="S15" s="780"/>
      <c r="T15" s="780"/>
      <c r="U15" s="780"/>
      <c r="V15" s="781"/>
      <c r="W15" s="779" t="s">
        <v>434</v>
      </c>
      <c r="X15" s="780"/>
      <c r="Y15" s="780"/>
      <c r="Z15" s="780"/>
      <c r="AA15" s="780"/>
      <c r="AB15" s="780"/>
      <c r="AC15" s="781"/>
      <c r="AD15" s="779" t="s">
        <v>434</v>
      </c>
      <c r="AE15" s="780"/>
      <c r="AF15" s="780"/>
      <c r="AG15" s="780"/>
      <c r="AH15" s="780"/>
      <c r="AI15" s="780"/>
      <c r="AJ15" s="781"/>
      <c r="AK15" s="779" t="s">
        <v>434</v>
      </c>
      <c r="AL15" s="780"/>
      <c r="AM15" s="780"/>
      <c r="AN15" s="780"/>
      <c r="AO15" s="780"/>
      <c r="AP15" s="780"/>
      <c r="AQ15" s="781"/>
      <c r="AR15" s="779"/>
      <c r="AS15" s="780"/>
      <c r="AT15" s="780"/>
      <c r="AU15" s="780"/>
      <c r="AV15" s="780"/>
      <c r="AW15" s="780"/>
      <c r="AX15" s="828"/>
    </row>
    <row r="16" spans="1:50" ht="21" customHeight="1" x14ac:dyDescent="0.15">
      <c r="A16" s="81"/>
      <c r="B16" s="82"/>
      <c r="C16" s="82"/>
      <c r="D16" s="82"/>
      <c r="E16" s="82"/>
      <c r="F16" s="83"/>
      <c r="G16" s="435"/>
      <c r="H16" s="436"/>
      <c r="I16" s="808" t="s">
        <v>59</v>
      </c>
      <c r="J16" s="809"/>
      <c r="K16" s="809"/>
      <c r="L16" s="809"/>
      <c r="M16" s="809"/>
      <c r="N16" s="809"/>
      <c r="O16" s="810"/>
      <c r="P16" s="779" t="s">
        <v>434</v>
      </c>
      <c r="Q16" s="780"/>
      <c r="R16" s="780"/>
      <c r="S16" s="780"/>
      <c r="T16" s="780"/>
      <c r="U16" s="780"/>
      <c r="V16" s="781"/>
      <c r="W16" s="779" t="s">
        <v>434</v>
      </c>
      <c r="X16" s="780"/>
      <c r="Y16" s="780"/>
      <c r="Z16" s="780"/>
      <c r="AA16" s="780"/>
      <c r="AB16" s="780"/>
      <c r="AC16" s="781"/>
      <c r="AD16" s="779" t="s">
        <v>434</v>
      </c>
      <c r="AE16" s="780"/>
      <c r="AF16" s="780"/>
      <c r="AG16" s="780"/>
      <c r="AH16" s="780"/>
      <c r="AI16" s="780"/>
      <c r="AJ16" s="781"/>
      <c r="AK16" s="779" t="s">
        <v>434</v>
      </c>
      <c r="AL16" s="780"/>
      <c r="AM16" s="780"/>
      <c r="AN16" s="780"/>
      <c r="AO16" s="780"/>
      <c r="AP16" s="780"/>
      <c r="AQ16" s="781"/>
      <c r="AR16" s="811"/>
      <c r="AS16" s="812"/>
      <c r="AT16" s="812"/>
      <c r="AU16" s="812"/>
      <c r="AV16" s="812"/>
      <c r="AW16" s="812"/>
      <c r="AX16" s="813"/>
    </row>
    <row r="17" spans="1:50" ht="24.75" customHeight="1" x14ac:dyDescent="0.15">
      <c r="A17" s="81"/>
      <c r="B17" s="82"/>
      <c r="C17" s="82"/>
      <c r="D17" s="82"/>
      <c r="E17" s="82"/>
      <c r="F17" s="83"/>
      <c r="G17" s="435"/>
      <c r="H17" s="436"/>
      <c r="I17" s="808" t="s">
        <v>119</v>
      </c>
      <c r="J17" s="814"/>
      <c r="K17" s="814"/>
      <c r="L17" s="814"/>
      <c r="M17" s="814"/>
      <c r="N17" s="814"/>
      <c r="O17" s="815"/>
      <c r="P17" s="779" t="s">
        <v>434</v>
      </c>
      <c r="Q17" s="780"/>
      <c r="R17" s="780"/>
      <c r="S17" s="780"/>
      <c r="T17" s="780"/>
      <c r="U17" s="780"/>
      <c r="V17" s="781"/>
      <c r="W17" s="779" t="s">
        <v>434</v>
      </c>
      <c r="X17" s="780"/>
      <c r="Y17" s="780"/>
      <c r="Z17" s="780"/>
      <c r="AA17" s="780"/>
      <c r="AB17" s="780"/>
      <c r="AC17" s="781"/>
      <c r="AD17" s="779" t="s">
        <v>434</v>
      </c>
      <c r="AE17" s="780"/>
      <c r="AF17" s="780"/>
      <c r="AG17" s="780"/>
      <c r="AH17" s="780"/>
      <c r="AI17" s="780"/>
      <c r="AJ17" s="781"/>
      <c r="AK17" s="779" t="s">
        <v>434</v>
      </c>
      <c r="AL17" s="780"/>
      <c r="AM17" s="780"/>
      <c r="AN17" s="780"/>
      <c r="AO17" s="780"/>
      <c r="AP17" s="780"/>
      <c r="AQ17" s="781"/>
      <c r="AR17" s="816"/>
      <c r="AS17" s="816"/>
      <c r="AT17" s="816"/>
      <c r="AU17" s="816"/>
      <c r="AV17" s="816"/>
      <c r="AW17" s="816"/>
      <c r="AX17" s="817"/>
    </row>
    <row r="18" spans="1:50" ht="24.75" customHeight="1" x14ac:dyDescent="0.15">
      <c r="A18" s="81"/>
      <c r="B18" s="82"/>
      <c r="C18" s="82"/>
      <c r="D18" s="82"/>
      <c r="E18" s="82"/>
      <c r="F18" s="83"/>
      <c r="G18" s="437"/>
      <c r="H18" s="438"/>
      <c r="I18" s="818" t="s">
        <v>73</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0</v>
      </c>
      <c r="AE18" s="776"/>
      <c r="AF18" s="776"/>
      <c r="AG18" s="776"/>
      <c r="AH18" s="776"/>
      <c r="AI18" s="776"/>
      <c r="AJ18" s="777"/>
      <c r="AK18" s="775">
        <f>SUM(AK13:AQ17)</f>
        <v>9</v>
      </c>
      <c r="AL18" s="776"/>
      <c r="AM18" s="776"/>
      <c r="AN18" s="776"/>
      <c r="AO18" s="776"/>
      <c r="AP18" s="776"/>
      <c r="AQ18" s="777"/>
      <c r="AR18" s="775">
        <f>SUM(AR13:AX17)</f>
        <v>10</v>
      </c>
      <c r="AS18" s="776"/>
      <c r="AT18" s="776"/>
      <c r="AU18" s="776"/>
      <c r="AV18" s="776"/>
      <c r="AW18" s="776"/>
      <c r="AX18" s="821"/>
    </row>
    <row r="19" spans="1:50" ht="24.75" customHeight="1" x14ac:dyDescent="0.15">
      <c r="A19" s="81"/>
      <c r="B19" s="82"/>
      <c r="C19" s="82"/>
      <c r="D19" s="82"/>
      <c r="E19" s="82"/>
      <c r="F19" s="83"/>
      <c r="G19" s="800" t="s">
        <v>34</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0</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1"/>
      <c r="B20" s="82"/>
      <c r="C20" s="82"/>
      <c r="D20" s="82"/>
      <c r="E20" s="82"/>
      <c r="F20" s="83"/>
      <c r="G20" s="800" t="s">
        <v>36</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t="str">
        <f>IF(AD18=0,"-",SUM(AD19)/AD18)</f>
        <v>-</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1"/>
      <c r="B21" s="122"/>
      <c r="C21" s="122"/>
      <c r="D21" s="122"/>
      <c r="E21" s="122"/>
      <c r="F21" s="123"/>
      <c r="G21" s="806" t="s">
        <v>403</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t="str">
        <f>IF(AD19=0,"-",SUM(AD19)/SUM(AD13,AD14))</f>
        <v>-</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4" t="s">
        <v>238</v>
      </c>
      <c r="B22" s="125"/>
      <c r="C22" s="125"/>
      <c r="D22" s="125"/>
      <c r="E22" s="125"/>
      <c r="F22" s="126"/>
      <c r="G22" s="789" t="s">
        <v>229</v>
      </c>
      <c r="H22" s="193"/>
      <c r="I22" s="193"/>
      <c r="J22" s="193"/>
      <c r="K22" s="193"/>
      <c r="L22" s="193"/>
      <c r="M22" s="193"/>
      <c r="N22" s="193"/>
      <c r="O22" s="194"/>
      <c r="P22" s="192" t="s">
        <v>194</v>
      </c>
      <c r="Q22" s="193"/>
      <c r="R22" s="193"/>
      <c r="S22" s="193"/>
      <c r="T22" s="193"/>
      <c r="U22" s="193"/>
      <c r="V22" s="194"/>
      <c r="W22" s="192" t="s">
        <v>626</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790"/>
    </row>
    <row r="23" spans="1:50" ht="35.25" customHeight="1" x14ac:dyDescent="0.15">
      <c r="A23" s="127"/>
      <c r="B23" s="128"/>
      <c r="C23" s="128"/>
      <c r="D23" s="128"/>
      <c r="E23" s="128"/>
      <c r="F23" s="129"/>
      <c r="G23" s="791" t="s">
        <v>54</v>
      </c>
      <c r="H23" s="792"/>
      <c r="I23" s="792"/>
      <c r="J23" s="792"/>
      <c r="K23" s="792"/>
      <c r="L23" s="792"/>
      <c r="M23" s="792"/>
      <c r="N23" s="792"/>
      <c r="O23" s="793"/>
      <c r="P23" s="794">
        <v>7.5</v>
      </c>
      <c r="Q23" s="795"/>
      <c r="R23" s="795"/>
      <c r="S23" s="795"/>
      <c r="T23" s="795"/>
      <c r="U23" s="795"/>
      <c r="V23" s="796"/>
      <c r="W23" s="794">
        <v>8.1999999999999993</v>
      </c>
      <c r="X23" s="795"/>
      <c r="Y23" s="795"/>
      <c r="Z23" s="795"/>
      <c r="AA23" s="795"/>
      <c r="AB23" s="795"/>
      <c r="AC23" s="796"/>
      <c r="AD23" s="133" t="s">
        <v>646</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797" t="s">
        <v>287</v>
      </c>
      <c r="H24" s="798"/>
      <c r="I24" s="798"/>
      <c r="J24" s="798"/>
      <c r="K24" s="798"/>
      <c r="L24" s="798"/>
      <c r="M24" s="798"/>
      <c r="N24" s="798"/>
      <c r="O24" s="799"/>
      <c r="P24" s="779">
        <v>0.7</v>
      </c>
      <c r="Q24" s="780"/>
      <c r="R24" s="780"/>
      <c r="S24" s="780"/>
      <c r="T24" s="780"/>
      <c r="U24" s="780"/>
      <c r="V24" s="781"/>
      <c r="W24" s="779">
        <v>0.7</v>
      </c>
      <c r="X24" s="780"/>
      <c r="Y24" s="780"/>
      <c r="Z24" s="780"/>
      <c r="AA24" s="780"/>
      <c r="AB24" s="780"/>
      <c r="AC24" s="781"/>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797" t="s">
        <v>595</v>
      </c>
      <c r="H25" s="798"/>
      <c r="I25" s="798"/>
      <c r="J25" s="798"/>
      <c r="K25" s="798"/>
      <c r="L25" s="798"/>
      <c r="M25" s="798"/>
      <c r="N25" s="798"/>
      <c r="O25" s="799"/>
      <c r="P25" s="779">
        <v>0.5</v>
      </c>
      <c r="Q25" s="780"/>
      <c r="R25" s="780"/>
      <c r="S25" s="780"/>
      <c r="T25" s="780"/>
      <c r="U25" s="780"/>
      <c r="V25" s="781"/>
      <c r="W25" s="779">
        <v>0.4</v>
      </c>
      <c r="X25" s="780"/>
      <c r="Y25" s="780"/>
      <c r="Z25" s="780"/>
      <c r="AA25" s="780"/>
      <c r="AB25" s="780"/>
      <c r="AC25" s="781"/>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797" t="s">
        <v>631</v>
      </c>
      <c r="H26" s="798"/>
      <c r="I26" s="798"/>
      <c r="J26" s="798"/>
      <c r="K26" s="798"/>
      <c r="L26" s="798"/>
      <c r="M26" s="798"/>
      <c r="N26" s="798"/>
      <c r="O26" s="799"/>
      <c r="P26" s="779">
        <v>0.3</v>
      </c>
      <c r="Q26" s="780"/>
      <c r="R26" s="780"/>
      <c r="S26" s="780"/>
      <c r="T26" s="780"/>
      <c r="U26" s="780"/>
      <c r="V26" s="781"/>
      <c r="W26" s="779">
        <v>0.3</v>
      </c>
      <c r="X26" s="780"/>
      <c r="Y26" s="780"/>
      <c r="Z26" s="780"/>
      <c r="AA26" s="780"/>
      <c r="AB26" s="780"/>
      <c r="AC26" s="781"/>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10.5" hidden="1" customHeight="1" x14ac:dyDescent="0.15">
      <c r="A27" s="127"/>
      <c r="B27" s="128"/>
      <c r="C27" s="128"/>
      <c r="D27" s="128"/>
      <c r="E27" s="128"/>
      <c r="F27" s="129"/>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12" hidden="1" customHeight="1" x14ac:dyDescent="0.15">
      <c r="A28" s="127"/>
      <c r="B28" s="128"/>
      <c r="C28" s="128"/>
      <c r="D28" s="128"/>
      <c r="E28" s="128"/>
      <c r="F28" s="129"/>
      <c r="G28" s="772" t="s">
        <v>147</v>
      </c>
      <c r="H28" s="773"/>
      <c r="I28" s="773"/>
      <c r="J28" s="773"/>
      <c r="K28" s="773"/>
      <c r="L28" s="773"/>
      <c r="M28" s="773"/>
      <c r="N28" s="773"/>
      <c r="O28" s="774"/>
      <c r="P28" s="775">
        <f>P29-SUM(P23:P27)</f>
        <v>0</v>
      </c>
      <c r="Q28" s="776"/>
      <c r="R28" s="776"/>
      <c r="S28" s="776"/>
      <c r="T28" s="776"/>
      <c r="U28" s="776"/>
      <c r="V28" s="777"/>
      <c r="W28" s="775">
        <f>W29-SUM(W23:W27)</f>
        <v>0.40000000000000036</v>
      </c>
      <c r="X28" s="776"/>
      <c r="Y28" s="776"/>
      <c r="Z28" s="776"/>
      <c r="AA28" s="776"/>
      <c r="AB28" s="776"/>
      <c r="AC28" s="777"/>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78" t="s">
        <v>73</v>
      </c>
      <c r="H29" s="718"/>
      <c r="I29" s="718"/>
      <c r="J29" s="718"/>
      <c r="K29" s="718"/>
      <c r="L29" s="718"/>
      <c r="M29" s="718"/>
      <c r="N29" s="718"/>
      <c r="O29" s="719"/>
      <c r="P29" s="779">
        <f>AK13</f>
        <v>9</v>
      </c>
      <c r="Q29" s="780"/>
      <c r="R29" s="780"/>
      <c r="S29" s="780"/>
      <c r="T29" s="780"/>
      <c r="U29" s="780"/>
      <c r="V29" s="781"/>
      <c r="W29" s="782">
        <f>AR13</f>
        <v>10</v>
      </c>
      <c r="X29" s="783"/>
      <c r="Y29" s="783"/>
      <c r="Z29" s="783"/>
      <c r="AA29" s="783"/>
      <c r="AB29" s="783"/>
      <c r="AC29" s="78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9" t="s">
        <v>399</v>
      </c>
      <c r="B30" s="440"/>
      <c r="C30" s="440"/>
      <c r="D30" s="440"/>
      <c r="E30" s="440"/>
      <c r="F30" s="441"/>
      <c r="G30" s="442" t="s">
        <v>195</v>
      </c>
      <c r="H30" s="443"/>
      <c r="I30" s="443"/>
      <c r="J30" s="443"/>
      <c r="K30" s="443"/>
      <c r="L30" s="443"/>
      <c r="M30" s="443"/>
      <c r="N30" s="443"/>
      <c r="O30" s="444"/>
      <c r="P30" s="445" t="s">
        <v>85</v>
      </c>
      <c r="Q30" s="443"/>
      <c r="R30" s="443"/>
      <c r="S30" s="443"/>
      <c r="T30" s="443"/>
      <c r="U30" s="443"/>
      <c r="V30" s="443"/>
      <c r="W30" s="443"/>
      <c r="X30" s="444"/>
      <c r="Y30" s="446"/>
      <c r="Z30" s="447"/>
      <c r="AA30" s="448"/>
      <c r="AB30" s="449" t="s">
        <v>43</v>
      </c>
      <c r="AC30" s="450"/>
      <c r="AD30" s="451"/>
      <c r="AE30" s="449" t="s">
        <v>413</v>
      </c>
      <c r="AF30" s="450"/>
      <c r="AG30" s="450"/>
      <c r="AH30" s="451"/>
      <c r="AI30" s="452" t="s">
        <v>76</v>
      </c>
      <c r="AJ30" s="452"/>
      <c r="AK30" s="452"/>
      <c r="AL30" s="449"/>
      <c r="AM30" s="452" t="s">
        <v>497</v>
      </c>
      <c r="AN30" s="452"/>
      <c r="AO30" s="452"/>
      <c r="AP30" s="449"/>
      <c r="AQ30" s="785" t="s">
        <v>300</v>
      </c>
      <c r="AR30" s="786"/>
      <c r="AS30" s="786"/>
      <c r="AT30" s="787"/>
      <c r="AU30" s="443" t="s">
        <v>228</v>
      </c>
      <c r="AV30" s="443"/>
      <c r="AW30" s="443"/>
      <c r="AX30" s="788"/>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6">
        <v>3</v>
      </c>
      <c r="AR31" s="199"/>
      <c r="AS31" s="177" t="s">
        <v>301</v>
      </c>
      <c r="AT31" s="178"/>
      <c r="AU31" s="253">
        <v>4</v>
      </c>
      <c r="AV31" s="253"/>
      <c r="AW31" s="315" t="s">
        <v>277</v>
      </c>
      <c r="AX31" s="731"/>
    </row>
    <row r="32" spans="1:50" ht="30" customHeight="1" x14ac:dyDescent="0.15">
      <c r="A32" s="370"/>
      <c r="B32" s="368"/>
      <c r="C32" s="368"/>
      <c r="D32" s="368"/>
      <c r="E32" s="368"/>
      <c r="F32" s="369"/>
      <c r="G32" s="360" t="s">
        <v>641</v>
      </c>
      <c r="H32" s="361"/>
      <c r="I32" s="361"/>
      <c r="J32" s="361"/>
      <c r="K32" s="361"/>
      <c r="L32" s="361"/>
      <c r="M32" s="361"/>
      <c r="N32" s="361"/>
      <c r="O32" s="387"/>
      <c r="P32" s="100" t="s">
        <v>642</v>
      </c>
      <c r="Q32" s="100"/>
      <c r="R32" s="100"/>
      <c r="S32" s="100"/>
      <c r="T32" s="100"/>
      <c r="U32" s="100"/>
      <c r="V32" s="100"/>
      <c r="W32" s="100"/>
      <c r="X32" s="187"/>
      <c r="Y32" s="674" t="s">
        <v>50</v>
      </c>
      <c r="Z32" s="767"/>
      <c r="AA32" s="768"/>
      <c r="AB32" s="709" t="s">
        <v>634</v>
      </c>
      <c r="AC32" s="709"/>
      <c r="AD32" s="709"/>
      <c r="AE32" s="331" t="s">
        <v>434</v>
      </c>
      <c r="AF32" s="332"/>
      <c r="AG32" s="332"/>
      <c r="AH32" s="332"/>
      <c r="AI32" s="331" t="s">
        <v>434</v>
      </c>
      <c r="AJ32" s="332"/>
      <c r="AK32" s="332"/>
      <c r="AL32" s="332"/>
      <c r="AM32" s="331" t="s">
        <v>434</v>
      </c>
      <c r="AN32" s="332"/>
      <c r="AO32" s="332"/>
      <c r="AP32" s="332"/>
      <c r="AQ32" s="196" t="s">
        <v>648</v>
      </c>
      <c r="AR32" s="197"/>
      <c r="AS32" s="197"/>
      <c r="AT32" s="198"/>
      <c r="AU32" s="332" t="s">
        <v>648</v>
      </c>
      <c r="AV32" s="332"/>
      <c r="AW32" s="332"/>
      <c r="AX32" s="419"/>
    </row>
    <row r="33" spans="1:51" ht="33" customHeight="1" x14ac:dyDescent="0.15">
      <c r="A33" s="371"/>
      <c r="B33" s="372"/>
      <c r="C33" s="372"/>
      <c r="D33" s="372"/>
      <c r="E33" s="372"/>
      <c r="F33" s="373"/>
      <c r="G33" s="388"/>
      <c r="H33" s="365"/>
      <c r="I33" s="365"/>
      <c r="J33" s="365"/>
      <c r="K33" s="365"/>
      <c r="L33" s="365"/>
      <c r="M33" s="365"/>
      <c r="N33" s="365"/>
      <c r="O33" s="389"/>
      <c r="P33" s="103"/>
      <c r="Q33" s="103"/>
      <c r="R33" s="103"/>
      <c r="S33" s="103"/>
      <c r="T33" s="103"/>
      <c r="U33" s="103"/>
      <c r="V33" s="103"/>
      <c r="W33" s="103"/>
      <c r="X33" s="189"/>
      <c r="Y33" s="417" t="s">
        <v>92</v>
      </c>
      <c r="Z33" s="292"/>
      <c r="AA33" s="293"/>
      <c r="AB33" s="727" t="s">
        <v>634</v>
      </c>
      <c r="AC33" s="727"/>
      <c r="AD33" s="727"/>
      <c r="AE33" s="331" t="s">
        <v>434</v>
      </c>
      <c r="AF33" s="332"/>
      <c r="AG33" s="332"/>
      <c r="AH33" s="332"/>
      <c r="AI33" s="331" t="s">
        <v>434</v>
      </c>
      <c r="AJ33" s="332"/>
      <c r="AK33" s="332"/>
      <c r="AL33" s="332"/>
      <c r="AM33" s="331" t="s">
        <v>434</v>
      </c>
      <c r="AN33" s="332"/>
      <c r="AO33" s="332"/>
      <c r="AP33" s="332"/>
      <c r="AQ33" s="196">
        <v>5</v>
      </c>
      <c r="AR33" s="197"/>
      <c r="AS33" s="197"/>
      <c r="AT33" s="198"/>
      <c r="AU33" s="332">
        <v>10</v>
      </c>
      <c r="AV33" s="332"/>
      <c r="AW33" s="332"/>
      <c r="AX33" s="419"/>
    </row>
    <row r="34" spans="1:51" ht="37.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55</v>
      </c>
      <c r="Z34" s="292"/>
      <c r="AA34" s="293"/>
      <c r="AB34" s="418" t="s">
        <v>47</v>
      </c>
      <c r="AC34" s="418"/>
      <c r="AD34" s="418"/>
      <c r="AE34" s="331" t="s">
        <v>434</v>
      </c>
      <c r="AF34" s="332"/>
      <c r="AG34" s="332"/>
      <c r="AH34" s="332"/>
      <c r="AI34" s="331" t="s">
        <v>434</v>
      </c>
      <c r="AJ34" s="332"/>
      <c r="AK34" s="332"/>
      <c r="AL34" s="332"/>
      <c r="AM34" s="331" t="s">
        <v>434</v>
      </c>
      <c r="AN34" s="332"/>
      <c r="AO34" s="332"/>
      <c r="AP34" s="332"/>
      <c r="AQ34" s="196" t="s">
        <v>648</v>
      </c>
      <c r="AR34" s="197"/>
      <c r="AS34" s="197"/>
      <c r="AT34" s="198"/>
      <c r="AU34" s="332" t="s">
        <v>648</v>
      </c>
      <c r="AV34" s="332"/>
      <c r="AW34" s="332"/>
      <c r="AX34" s="419"/>
    </row>
    <row r="35" spans="1:51" ht="23.25" customHeight="1" x14ac:dyDescent="0.15">
      <c r="A35" s="284" t="s">
        <v>250</v>
      </c>
      <c r="B35" s="285"/>
      <c r="C35" s="285"/>
      <c r="D35" s="285"/>
      <c r="E35" s="285"/>
      <c r="F35" s="286"/>
      <c r="G35" s="360" t="s">
        <v>643</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1" t="s">
        <v>399</v>
      </c>
      <c r="B37" s="412"/>
      <c r="C37" s="412"/>
      <c r="D37" s="412"/>
      <c r="E37" s="412"/>
      <c r="F37" s="413"/>
      <c r="G37" s="374" t="s">
        <v>195</v>
      </c>
      <c r="H37" s="375"/>
      <c r="I37" s="375"/>
      <c r="J37" s="375"/>
      <c r="K37" s="375"/>
      <c r="L37" s="375"/>
      <c r="M37" s="375"/>
      <c r="N37" s="375"/>
      <c r="O37" s="376"/>
      <c r="P37" s="377" t="s">
        <v>85</v>
      </c>
      <c r="Q37" s="375"/>
      <c r="R37" s="375"/>
      <c r="S37" s="375"/>
      <c r="T37" s="375"/>
      <c r="U37" s="375"/>
      <c r="V37" s="375"/>
      <c r="W37" s="375"/>
      <c r="X37" s="376"/>
      <c r="Y37" s="378"/>
      <c r="Z37" s="379"/>
      <c r="AA37" s="380"/>
      <c r="AB37" s="384" t="s">
        <v>43</v>
      </c>
      <c r="AC37" s="385"/>
      <c r="AD37" s="386"/>
      <c r="AE37" s="274" t="s">
        <v>413</v>
      </c>
      <c r="AF37" s="274"/>
      <c r="AG37" s="274"/>
      <c r="AH37" s="274"/>
      <c r="AI37" s="274" t="s">
        <v>76</v>
      </c>
      <c r="AJ37" s="274"/>
      <c r="AK37" s="274"/>
      <c r="AL37" s="274"/>
      <c r="AM37" s="274" t="s">
        <v>497</v>
      </c>
      <c r="AN37" s="274"/>
      <c r="AO37" s="274"/>
      <c r="AP37" s="274"/>
      <c r="AQ37" s="219" t="s">
        <v>300</v>
      </c>
      <c r="AR37" s="214"/>
      <c r="AS37" s="214"/>
      <c r="AT37" s="215"/>
      <c r="AU37" s="375" t="s">
        <v>228</v>
      </c>
      <c r="AV37" s="375"/>
      <c r="AW37" s="375"/>
      <c r="AX37" s="771"/>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6"/>
      <c r="AR38" s="199"/>
      <c r="AS38" s="177" t="s">
        <v>301</v>
      </c>
      <c r="AT38" s="178"/>
      <c r="AU38" s="253"/>
      <c r="AV38" s="253"/>
      <c r="AW38" s="315" t="s">
        <v>277</v>
      </c>
      <c r="AX38" s="731"/>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0"/>
      <c r="Q39" s="100"/>
      <c r="R39" s="100"/>
      <c r="S39" s="100"/>
      <c r="T39" s="100"/>
      <c r="U39" s="100"/>
      <c r="V39" s="100"/>
      <c r="W39" s="100"/>
      <c r="X39" s="187"/>
      <c r="Y39" s="674" t="s">
        <v>50</v>
      </c>
      <c r="Z39" s="767"/>
      <c r="AA39" s="768"/>
      <c r="AB39" s="709"/>
      <c r="AC39" s="709"/>
      <c r="AD39" s="709"/>
      <c r="AE39" s="331"/>
      <c r="AF39" s="332"/>
      <c r="AG39" s="332"/>
      <c r="AH39" s="332"/>
      <c r="AI39" s="331"/>
      <c r="AJ39" s="332"/>
      <c r="AK39" s="332"/>
      <c r="AL39" s="332"/>
      <c r="AM39" s="331"/>
      <c r="AN39" s="332"/>
      <c r="AO39" s="332"/>
      <c r="AP39" s="332"/>
      <c r="AQ39" s="196"/>
      <c r="AR39" s="197"/>
      <c r="AS39" s="197"/>
      <c r="AT39" s="198"/>
      <c r="AU39" s="332"/>
      <c r="AV39" s="332"/>
      <c r="AW39" s="332"/>
      <c r="AX39" s="419"/>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3"/>
      <c r="Q40" s="103"/>
      <c r="R40" s="103"/>
      <c r="S40" s="103"/>
      <c r="T40" s="103"/>
      <c r="U40" s="103"/>
      <c r="V40" s="103"/>
      <c r="W40" s="103"/>
      <c r="X40" s="189"/>
      <c r="Y40" s="417" t="s">
        <v>92</v>
      </c>
      <c r="Z40" s="292"/>
      <c r="AA40" s="293"/>
      <c r="AB40" s="727"/>
      <c r="AC40" s="727"/>
      <c r="AD40" s="727"/>
      <c r="AE40" s="331"/>
      <c r="AF40" s="332"/>
      <c r="AG40" s="332"/>
      <c r="AH40" s="332"/>
      <c r="AI40" s="331"/>
      <c r="AJ40" s="332"/>
      <c r="AK40" s="332"/>
      <c r="AL40" s="332"/>
      <c r="AM40" s="331"/>
      <c r="AN40" s="332"/>
      <c r="AO40" s="332"/>
      <c r="AP40" s="332"/>
      <c r="AQ40" s="196"/>
      <c r="AR40" s="197"/>
      <c r="AS40" s="197"/>
      <c r="AT40" s="198"/>
      <c r="AU40" s="332"/>
      <c r="AV40" s="332"/>
      <c r="AW40" s="332"/>
      <c r="AX40" s="419"/>
      <c r="AY40">
        <f t="shared" si="0"/>
        <v>0</v>
      </c>
    </row>
    <row r="41" spans="1:51" ht="23.25" hidden="1"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55</v>
      </c>
      <c r="Z41" s="292"/>
      <c r="AA41" s="293"/>
      <c r="AB41" s="418" t="s">
        <v>47</v>
      </c>
      <c r="AC41" s="418"/>
      <c r="AD41" s="418"/>
      <c r="AE41" s="331"/>
      <c r="AF41" s="332"/>
      <c r="AG41" s="332"/>
      <c r="AH41" s="332"/>
      <c r="AI41" s="331"/>
      <c r="AJ41" s="332"/>
      <c r="AK41" s="332"/>
      <c r="AL41" s="332"/>
      <c r="AM41" s="331"/>
      <c r="AN41" s="332"/>
      <c r="AO41" s="332"/>
      <c r="AP41" s="332"/>
      <c r="AQ41" s="196"/>
      <c r="AR41" s="197"/>
      <c r="AS41" s="197"/>
      <c r="AT41" s="198"/>
      <c r="AU41" s="332"/>
      <c r="AV41" s="332"/>
      <c r="AW41" s="332"/>
      <c r="AX41" s="419"/>
      <c r="AY41">
        <f t="shared" si="0"/>
        <v>0</v>
      </c>
    </row>
    <row r="42" spans="1:51" ht="23.25" hidden="1" customHeight="1" x14ac:dyDescent="0.15">
      <c r="A42" s="284" t="s">
        <v>250</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1" t="s">
        <v>399</v>
      </c>
      <c r="B44" s="412"/>
      <c r="C44" s="412"/>
      <c r="D44" s="412"/>
      <c r="E44" s="412"/>
      <c r="F44" s="413"/>
      <c r="G44" s="374" t="s">
        <v>195</v>
      </c>
      <c r="H44" s="375"/>
      <c r="I44" s="375"/>
      <c r="J44" s="375"/>
      <c r="K44" s="375"/>
      <c r="L44" s="375"/>
      <c r="M44" s="375"/>
      <c r="N44" s="375"/>
      <c r="O44" s="376"/>
      <c r="P44" s="377" t="s">
        <v>85</v>
      </c>
      <c r="Q44" s="375"/>
      <c r="R44" s="375"/>
      <c r="S44" s="375"/>
      <c r="T44" s="375"/>
      <c r="U44" s="375"/>
      <c r="V44" s="375"/>
      <c r="W44" s="375"/>
      <c r="X44" s="376"/>
      <c r="Y44" s="378"/>
      <c r="Z44" s="379"/>
      <c r="AA44" s="380"/>
      <c r="AB44" s="384" t="s">
        <v>43</v>
      </c>
      <c r="AC44" s="385"/>
      <c r="AD44" s="386"/>
      <c r="AE44" s="274" t="s">
        <v>413</v>
      </c>
      <c r="AF44" s="274"/>
      <c r="AG44" s="274"/>
      <c r="AH44" s="274"/>
      <c r="AI44" s="274" t="s">
        <v>76</v>
      </c>
      <c r="AJ44" s="274"/>
      <c r="AK44" s="274"/>
      <c r="AL44" s="274"/>
      <c r="AM44" s="274" t="s">
        <v>497</v>
      </c>
      <c r="AN44" s="274"/>
      <c r="AO44" s="274"/>
      <c r="AP44" s="274"/>
      <c r="AQ44" s="219" t="s">
        <v>300</v>
      </c>
      <c r="AR44" s="214"/>
      <c r="AS44" s="214"/>
      <c r="AT44" s="215"/>
      <c r="AU44" s="375" t="s">
        <v>228</v>
      </c>
      <c r="AV44" s="375"/>
      <c r="AW44" s="375"/>
      <c r="AX44" s="771"/>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6"/>
      <c r="AR45" s="199"/>
      <c r="AS45" s="177" t="s">
        <v>301</v>
      </c>
      <c r="AT45" s="178"/>
      <c r="AU45" s="253"/>
      <c r="AV45" s="253"/>
      <c r="AW45" s="315" t="s">
        <v>277</v>
      </c>
      <c r="AX45" s="731"/>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0"/>
      <c r="Q46" s="100"/>
      <c r="R46" s="100"/>
      <c r="S46" s="100"/>
      <c r="T46" s="100"/>
      <c r="U46" s="100"/>
      <c r="V46" s="100"/>
      <c r="W46" s="100"/>
      <c r="X46" s="187"/>
      <c r="Y46" s="674" t="s">
        <v>50</v>
      </c>
      <c r="Z46" s="767"/>
      <c r="AA46" s="768"/>
      <c r="AB46" s="709"/>
      <c r="AC46" s="709"/>
      <c r="AD46" s="709"/>
      <c r="AE46" s="672"/>
      <c r="AF46" s="672"/>
      <c r="AG46" s="672"/>
      <c r="AH46" s="672"/>
      <c r="AI46" s="672"/>
      <c r="AJ46" s="672"/>
      <c r="AK46" s="672"/>
      <c r="AL46" s="672"/>
      <c r="AM46" s="672"/>
      <c r="AN46" s="672"/>
      <c r="AO46" s="672"/>
      <c r="AP46" s="672"/>
      <c r="AQ46" s="196"/>
      <c r="AR46" s="197"/>
      <c r="AS46" s="197"/>
      <c r="AT46" s="198"/>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3"/>
      <c r="Q47" s="103"/>
      <c r="R47" s="103"/>
      <c r="S47" s="103"/>
      <c r="T47" s="103"/>
      <c r="U47" s="103"/>
      <c r="V47" s="103"/>
      <c r="W47" s="103"/>
      <c r="X47" s="189"/>
      <c r="Y47" s="417" t="s">
        <v>92</v>
      </c>
      <c r="Z47" s="292"/>
      <c r="AA47" s="293"/>
      <c r="AB47" s="727"/>
      <c r="AC47" s="727"/>
      <c r="AD47" s="727"/>
      <c r="AE47" s="331"/>
      <c r="AF47" s="332"/>
      <c r="AG47" s="332"/>
      <c r="AH47" s="332"/>
      <c r="AI47" s="331"/>
      <c r="AJ47" s="332"/>
      <c r="AK47" s="332"/>
      <c r="AL47" s="332"/>
      <c r="AM47" s="331"/>
      <c r="AN47" s="332"/>
      <c r="AO47" s="332"/>
      <c r="AP47" s="332"/>
      <c r="AQ47" s="196"/>
      <c r="AR47" s="197"/>
      <c r="AS47" s="197"/>
      <c r="AT47" s="198"/>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55</v>
      </c>
      <c r="Z48" s="292"/>
      <c r="AA48" s="293"/>
      <c r="AB48" s="418" t="s">
        <v>47</v>
      </c>
      <c r="AC48" s="418"/>
      <c r="AD48" s="418"/>
      <c r="AE48" s="331"/>
      <c r="AF48" s="332"/>
      <c r="AG48" s="332"/>
      <c r="AH48" s="332"/>
      <c r="AI48" s="331"/>
      <c r="AJ48" s="332"/>
      <c r="AK48" s="332"/>
      <c r="AL48" s="332"/>
      <c r="AM48" s="331"/>
      <c r="AN48" s="332"/>
      <c r="AO48" s="332"/>
      <c r="AP48" s="332"/>
      <c r="AQ48" s="196"/>
      <c r="AR48" s="197"/>
      <c r="AS48" s="197"/>
      <c r="AT48" s="198"/>
      <c r="AU48" s="332"/>
      <c r="AV48" s="332"/>
      <c r="AW48" s="332"/>
      <c r="AX48" s="419"/>
      <c r="AY48">
        <f t="shared" si="1"/>
        <v>0</v>
      </c>
    </row>
    <row r="49" spans="1:51" ht="23.25" hidden="1" customHeight="1" x14ac:dyDescent="0.15">
      <c r="A49" s="284" t="s">
        <v>250</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399</v>
      </c>
      <c r="B51" s="368"/>
      <c r="C51" s="368"/>
      <c r="D51" s="368"/>
      <c r="E51" s="368"/>
      <c r="F51" s="369"/>
      <c r="G51" s="374" t="s">
        <v>195</v>
      </c>
      <c r="H51" s="375"/>
      <c r="I51" s="375"/>
      <c r="J51" s="375"/>
      <c r="K51" s="375"/>
      <c r="L51" s="375"/>
      <c r="M51" s="375"/>
      <c r="N51" s="375"/>
      <c r="O51" s="376"/>
      <c r="P51" s="377" t="s">
        <v>85</v>
      </c>
      <c r="Q51" s="375"/>
      <c r="R51" s="375"/>
      <c r="S51" s="375"/>
      <c r="T51" s="375"/>
      <c r="U51" s="375"/>
      <c r="V51" s="375"/>
      <c r="W51" s="375"/>
      <c r="X51" s="376"/>
      <c r="Y51" s="378"/>
      <c r="Z51" s="379"/>
      <c r="AA51" s="380"/>
      <c r="AB51" s="384" t="s">
        <v>43</v>
      </c>
      <c r="AC51" s="385"/>
      <c r="AD51" s="386"/>
      <c r="AE51" s="274" t="s">
        <v>413</v>
      </c>
      <c r="AF51" s="274"/>
      <c r="AG51" s="274"/>
      <c r="AH51" s="274"/>
      <c r="AI51" s="274" t="s">
        <v>76</v>
      </c>
      <c r="AJ51" s="274"/>
      <c r="AK51" s="274"/>
      <c r="AL51" s="274"/>
      <c r="AM51" s="274" t="s">
        <v>497</v>
      </c>
      <c r="AN51" s="274"/>
      <c r="AO51" s="274"/>
      <c r="AP51" s="274"/>
      <c r="AQ51" s="219" t="s">
        <v>300</v>
      </c>
      <c r="AR51" s="214"/>
      <c r="AS51" s="214"/>
      <c r="AT51" s="215"/>
      <c r="AU51" s="769" t="s">
        <v>228</v>
      </c>
      <c r="AV51" s="769"/>
      <c r="AW51" s="769"/>
      <c r="AX51" s="770"/>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6"/>
      <c r="AR52" s="199"/>
      <c r="AS52" s="177" t="s">
        <v>301</v>
      </c>
      <c r="AT52" s="178"/>
      <c r="AU52" s="253"/>
      <c r="AV52" s="253"/>
      <c r="AW52" s="315" t="s">
        <v>277</v>
      </c>
      <c r="AX52" s="731"/>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0"/>
      <c r="Q53" s="100"/>
      <c r="R53" s="100"/>
      <c r="S53" s="100"/>
      <c r="T53" s="100"/>
      <c r="U53" s="100"/>
      <c r="V53" s="100"/>
      <c r="W53" s="100"/>
      <c r="X53" s="187"/>
      <c r="Y53" s="674" t="s">
        <v>50</v>
      </c>
      <c r="Z53" s="767"/>
      <c r="AA53" s="768"/>
      <c r="AB53" s="709"/>
      <c r="AC53" s="709"/>
      <c r="AD53" s="709"/>
      <c r="AE53" s="331"/>
      <c r="AF53" s="332"/>
      <c r="AG53" s="332"/>
      <c r="AH53" s="332"/>
      <c r="AI53" s="331"/>
      <c r="AJ53" s="332"/>
      <c r="AK53" s="332"/>
      <c r="AL53" s="332"/>
      <c r="AM53" s="331"/>
      <c r="AN53" s="332"/>
      <c r="AO53" s="332"/>
      <c r="AP53" s="332"/>
      <c r="AQ53" s="196"/>
      <c r="AR53" s="197"/>
      <c r="AS53" s="197"/>
      <c r="AT53" s="198"/>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3"/>
      <c r="Q54" s="103"/>
      <c r="R54" s="103"/>
      <c r="S54" s="103"/>
      <c r="T54" s="103"/>
      <c r="U54" s="103"/>
      <c r="V54" s="103"/>
      <c r="W54" s="103"/>
      <c r="X54" s="189"/>
      <c r="Y54" s="417" t="s">
        <v>92</v>
      </c>
      <c r="Z54" s="292"/>
      <c r="AA54" s="293"/>
      <c r="AB54" s="727"/>
      <c r="AC54" s="727"/>
      <c r="AD54" s="727"/>
      <c r="AE54" s="331"/>
      <c r="AF54" s="332"/>
      <c r="AG54" s="332"/>
      <c r="AH54" s="332"/>
      <c r="AI54" s="331"/>
      <c r="AJ54" s="332"/>
      <c r="AK54" s="332"/>
      <c r="AL54" s="332"/>
      <c r="AM54" s="331"/>
      <c r="AN54" s="332"/>
      <c r="AO54" s="332"/>
      <c r="AP54" s="332"/>
      <c r="AQ54" s="196"/>
      <c r="AR54" s="197"/>
      <c r="AS54" s="197"/>
      <c r="AT54" s="198"/>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55</v>
      </c>
      <c r="Z55" s="292"/>
      <c r="AA55" s="293"/>
      <c r="AB55" s="728" t="s">
        <v>47</v>
      </c>
      <c r="AC55" s="728"/>
      <c r="AD55" s="728"/>
      <c r="AE55" s="331"/>
      <c r="AF55" s="332"/>
      <c r="AG55" s="332"/>
      <c r="AH55" s="332"/>
      <c r="AI55" s="331"/>
      <c r="AJ55" s="332"/>
      <c r="AK55" s="332"/>
      <c r="AL55" s="332"/>
      <c r="AM55" s="331"/>
      <c r="AN55" s="332"/>
      <c r="AO55" s="332"/>
      <c r="AP55" s="332"/>
      <c r="AQ55" s="196"/>
      <c r="AR55" s="197"/>
      <c r="AS55" s="197"/>
      <c r="AT55" s="198"/>
      <c r="AU55" s="332"/>
      <c r="AV55" s="332"/>
      <c r="AW55" s="332"/>
      <c r="AX55" s="419"/>
      <c r="AY55">
        <f t="shared" si="2"/>
        <v>0</v>
      </c>
    </row>
    <row r="56" spans="1:51" ht="23.25" hidden="1" customHeight="1" x14ac:dyDescent="0.15">
      <c r="A56" s="284" t="s">
        <v>250</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399</v>
      </c>
      <c r="B58" s="368"/>
      <c r="C58" s="368"/>
      <c r="D58" s="368"/>
      <c r="E58" s="368"/>
      <c r="F58" s="369"/>
      <c r="G58" s="374" t="s">
        <v>195</v>
      </c>
      <c r="H58" s="375"/>
      <c r="I58" s="375"/>
      <c r="J58" s="375"/>
      <c r="K58" s="375"/>
      <c r="L58" s="375"/>
      <c r="M58" s="375"/>
      <c r="N58" s="375"/>
      <c r="O58" s="376"/>
      <c r="P58" s="377" t="s">
        <v>85</v>
      </c>
      <c r="Q58" s="375"/>
      <c r="R58" s="375"/>
      <c r="S58" s="375"/>
      <c r="T58" s="375"/>
      <c r="U58" s="375"/>
      <c r="V58" s="375"/>
      <c r="W58" s="375"/>
      <c r="X58" s="376"/>
      <c r="Y58" s="378"/>
      <c r="Z58" s="379"/>
      <c r="AA58" s="380"/>
      <c r="AB58" s="384" t="s">
        <v>43</v>
      </c>
      <c r="AC58" s="385"/>
      <c r="AD58" s="386"/>
      <c r="AE58" s="274" t="s">
        <v>413</v>
      </c>
      <c r="AF58" s="274"/>
      <c r="AG58" s="274"/>
      <c r="AH58" s="274"/>
      <c r="AI58" s="274" t="s">
        <v>76</v>
      </c>
      <c r="AJ58" s="274"/>
      <c r="AK58" s="274"/>
      <c r="AL58" s="274"/>
      <c r="AM58" s="274" t="s">
        <v>497</v>
      </c>
      <c r="AN58" s="274"/>
      <c r="AO58" s="274"/>
      <c r="AP58" s="274"/>
      <c r="AQ58" s="219" t="s">
        <v>300</v>
      </c>
      <c r="AR58" s="214"/>
      <c r="AS58" s="214"/>
      <c r="AT58" s="215"/>
      <c r="AU58" s="769" t="s">
        <v>228</v>
      </c>
      <c r="AV58" s="769"/>
      <c r="AW58" s="769"/>
      <c r="AX58" s="770"/>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6"/>
      <c r="AR59" s="199"/>
      <c r="AS59" s="177" t="s">
        <v>301</v>
      </c>
      <c r="AT59" s="178"/>
      <c r="AU59" s="253"/>
      <c r="AV59" s="253"/>
      <c r="AW59" s="315" t="s">
        <v>277</v>
      </c>
      <c r="AX59" s="731"/>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0"/>
      <c r="Q60" s="100"/>
      <c r="R60" s="100"/>
      <c r="S60" s="100"/>
      <c r="T60" s="100"/>
      <c r="U60" s="100"/>
      <c r="V60" s="100"/>
      <c r="W60" s="100"/>
      <c r="X60" s="187"/>
      <c r="Y60" s="674" t="s">
        <v>50</v>
      </c>
      <c r="Z60" s="767"/>
      <c r="AA60" s="768"/>
      <c r="AB60" s="709"/>
      <c r="AC60" s="709"/>
      <c r="AD60" s="709"/>
      <c r="AE60" s="331"/>
      <c r="AF60" s="332"/>
      <c r="AG60" s="332"/>
      <c r="AH60" s="332"/>
      <c r="AI60" s="331"/>
      <c r="AJ60" s="332"/>
      <c r="AK60" s="332"/>
      <c r="AL60" s="332"/>
      <c r="AM60" s="331"/>
      <c r="AN60" s="332"/>
      <c r="AO60" s="332"/>
      <c r="AP60" s="332"/>
      <c r="AQ60" s="196"/>
      <c r="AR60" s="197"/>
      <c r="AS60" s="197"/>
      <c r="AT60" s="198"/>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3"/>
      <c r="Q61" s="103"/>
      <c r="R61" s="103"/>
      <c r="S61" s="103"/>
      <c r="T61" s="103"/>
      <c r="U61" s="103"/>
      <c r="V61" s="103"/>
      <c r="W61" s="103"/>
      <c r="X61" s="189"/>
      <c r="Y61" s="417" t="s">
        <v>92</v>
      </c>
      <c r="Z61" s="292"/>
      <c r="AA61" s="293"/>
      <c r="AB61" s="727"/>
      <c r="AC61" s="727"/>
      <c r="AD61" s="727"/>
      <c r="AE61" s="331"/>
      <c r="AF61" s="332"/>
      <c r="AG61" s="332"/>
      <c r="AH61" s="332"/>
      <c r="AI61" s="331"/>
      <c r="AJ61" s="332"/>
      <c r="AK61" s="332"/>
      <c r="AL61" s="332"/>
      <c r="AM61" s="331"/>
      <c r="AN61" s="332"/>
      <c r="AO61" s="332"/>
      <c r="AP61" s="332"/>
      <c r="AQ61" s="196"/>
      <c r="AR61" s="197"/>
      <c r="AS61" s="197"/>
      <c r="AT61" s="198"/>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55</v>
      </c>
      <c r="Z62" s="292"/>
      <c r="AA62" s="293"/>
      <c r="AB62" s="418" t="s">
        <v>47</v>
      </c>
      <c r="AC62" s="418"/>
      <c r="AD62" s="418"/>
      <c r="AE62" s="331"/>
      <c r="AF62" s="332"/>
      <c r="AG62" s="332"/>
      <c r="AH62" s="332"/>
      <c r="AI62" s="331"/>
      <c r="AJ62" s="332"/>
      <c r="AK62" s="332"/>
      <c r="AL62" s="332"/>
      <c r="AM62" s="331"/>
      <c r="AN62" s="332"/>
      <c r="AO62" s="332"/>
      <c r="AP62" s="332"/>
      <c r="AQ62" s="196"/>
      <c r="AR62" s="197"/>
      <c r="AS62" s="197"/>
      <c r="AT62" s="198"/>
      <c r="AU62" s="332"/>
      <c r="AV62" s="332"/>
      <c r="AW62" s="332"/>
      <c r="AX62" s="419"/>
      <c r="AY62">
        <f t="shared" si="3"/>
        <v>0</v>
      </c>
    </row>
    <row r="63" spans="1:51" ht="23.25" hidden="1" customHeight="1" x14ac:dyDescent="0.15">
      <c r="A63" s="284" t="s">
        <v>250</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264</v>
      </c>
      <c r="B65" s="351"/>
      <c r="C65" s="351"/>
      <c r="D65" s="351"/>
      <c r="E65" s="351"/>
      <c r="F65" s="352"/>
      <c r="G65" s="391"/>
      <c r="H65" s="174" t="s">
        <v>195</v>
      </c>
      <c r="I65" s="174"/>
      <c r="J65" s="174"/>
      <c r="K65" s="174"/>
      <c r="L65" s="174"/>
      <c r="M65" s="174"/>
      <c r="N65" s="174"/>
      <c r="O65" s="175"/>
      <c r="P65" s="182" t="s">
        <v>85</v>
      </c>
      <c r="Q65" s="174"/>
      <c r="R65" s="174"/>
      <c r="S65" s="174"/>
      <c r="T65" s="174"/>
      <c r="U65" s="174"/>
      <c r="V65" s="175"/>
      <c r="W65" s="393" t="s">
        <v>113</v>
      </c>
      <c r="X65" s="394"/>
      <c r="Y65" s="397"/>
      <c r="Z65" s="397"/>
      <c r="AA65" s="398"/>
      <c r="AB65" s="182" t="s">
        <v>43</v>
      </c>
      <c r="AC65" s="174"/>
      <c r="AD65" s="175"/>
      <c r="AE65" s="274" t="s">
        <v>413</v>
      </c>
      <c r="AF65" s="274"/>
      <c r="AG65" s="274"/>
      <c r="AH65" s="274"/>
      <c r="AI65" s="274" t="s">
        <v>76</v>
      </c>
      <c r="AJ65" s="274"/>
      <c r="AK65" s="274"/>
      <c r="AL65" s="274"/>
      <c r="AM65" s="274" t="s">
        <v>497</v>
      </c>
      <c r="AN65" s="274"/>
      <c r="AO65" s="274"/>
      <c r="AP65" s="274"/>
      <c r="AQ65" s="182" t="s">
        <v>300</v>
      </c>
      <c r="AR65" s="174"/>
      <c r="AS65" s="174"/>
      <c r="AT65" s="175"/>
      <c r="AU65" s="204" t="s">
        <v>228</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06"/>
      <c r="AR66" s="199"/>
      <c r="AS66" s="177" t="s">
        <v>301</v>
      </c>
      <c r="AT66" s="178"/>
      <c r="AU66" s="253"/>
      <c r="AV66" s="253"/>
      <c r="AW66" s="177" t="s">
        <v>277</v>
      </c>
      <c r="AX66" s="207"/>
      <c r="AY66">
        <f t="shared" ref="AY66:AY72" si="4">$AY$65</f>
        <v>0</v>
      </c>
    </row>
    <row r="67" spans="1:51" ht="23.25" hidden="1" customHeight="1" x14ac:dyDescent="0.15">
      <c r="A67" s="334"/>
      <c r="B67" s="335"/>
      <c r="C67" s="335"/>
      <c r="D67" s="335"/>
      <c r="E67" s="335"/>
      <c r="F67" s="336"/>
      <c r="G67" s="358" t="s">
        <v>304</v>
      </c>
      <c r="H67" s="399"/>
      <c r="I67" s="400"/>
      <c r="J67" s="400"/>
      <c r="K67" s="400"/>
      <c r="L67" s="400"/>
      <c r="M67" s="400"/>
      <c r="N67" s="400"/>
      <c r="O67" s="401"/>
      <c r="P67" s="399"/>
      <c r="Q67" s="400"/>
      <c r="R67" s="400"/>
      <c r="S67" s="400"/>
      <c r="T67" s="400"/>
      <c r="U67" s="400"/>
      <c r="V67" s="401"/>
      <c r="W67" s="405"/>
      <c r="X67" s="406"/>
      <c r="Y67" s="209" t="s">
        <v>50</v>
      </c>
      <c r="Z67" s="209"/>
      <c r="AA67" s="210"/>
      <c r="AB67" s="765" t="s">
        <v>88</v>
      </c>
      <c r="AC67" s="765"/>
      <c r="AD67" s="765"/>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92</v>
      </c>
      <c r="Z68" s="193"/>
      <c r="AA68" s="194"/>
      <c r="AB68" s="766" t="s">
        <v>88</v>
      </c>
      <c r="AC68" s="766"/>
      <c r="AD68" s="766"/>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55</v>
      </c>
      <c r="Z69" s="193"/>
      <c r="AA69" s="194"/>
      <c r="AB69" s="763" t="s">
        <v>47</v>
      </c>
      <c r="AC69" s="763"/>
      <c r="AD69" s="763"/>
      <c r="AE69" s="710"/>
      <c r="AF69" s="711"/>
      <c r="AG69" s="711"/>
      <c r="AH69" s="711"/>
      <c r="AI69" s="710"/>
      <c r="AJ69" s="711"/>
      <c r="AK69" s="711"/>
      <c r="AL69" s="711"/>
      <c r="AM69" s="710"/>
      <c r="AN69" s="711"/>
      <c r="AO69" s="711"/>
      <c r="AP69" s="711"/>
      <c r="AQ69" s="331"/>
      <c r="AR69" s="332"/>
      <c r="AS69" s="332"/>
      <c r="AT69" s="333"/>
      <c r="AU69" s="332"/>
      <c r="AV69" s="332"/>
      <c r="AW69" s="332"/>
      <c r="AX69" s="419"/>
      <c r="AY69">
        <f t="shared" si="4"/>
        <v>0</v>
      </c>
    </row>
    <row r="70" spans="1:51" ht="23.25" hidden="1" customHeight="1" x14ac:dyDescent="0.15">
      <c r="A70" s="334" t="s">
        <v>404</v>
      </c>
      <c r="B70" s="335"/>
      <c r="C70" s="335"/>
      <c r="D70" s="335"/>
      <c r="E70" s="335"/>
      <c r="F70" s="336"/>
      <c r="G70" s="340" t="s">
        <v>298</v>
      </c>
      <c r="H70" s="341"/>
      <c r="I70" s="341"/>
      <c r="J70" s="341"/>
      <c r="K70" s="341"/>
      <c r="L70" s="341"/>
      <c r="M70" s="341"/>
      <c r="N70" s="341"/>
      <c r="O70" s="341"/>
      <c r="P70" s="341"/>
      <c r="Q70" s="341"/>
      <c r="R70" s="341"/>
      <c r="S70" s="341"/>
      <c r="T70" s="341"/>
      <c r="U70" s="341"/>
      <c r="V70" s="341"/>
      <c r="W70" s="344" t="s">
        <v>417</v>
      </c>
      <c r="X70" s="345"/>
      <c r="Y70" s="209" t="s">
        <v>50</v>
      </c>
      <c r="Z70" s="209"/>
      <c r="AA70" s="210"/>
      <c r="AB70" s="765" t="s">
        <v>88</v>
      </c>
      <c r="AC70" s="765"/>
      <c r="AD70" s="765"/>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92</v>
      </c>
      <c r="Z71" s="193"/>
      <c r="AA71" s="194"/>
      <c r="AB71" s="766" t="s">
        <v>88</v>
      </c>
      <c r="AC71" s="766"/>
      <c r="AD71" s="766"/>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55</v>
      </c>
      <c r="Z72" s="193"/>
      <c r="AA72" s="194"/>
      <c r="AB72" s="763" t="s">
        <v>47</v>
      </c>
      <c r="AC72" s="763"/>
      <c r="AD72" s="763"/>
      <c r="AE72" s="710"/>
      <c r="AF72" s="711"/>
      <c r="AG72" s="711"/>
      <c r="AH72" s="711"/>
      <c r="AI72" s="710"/>
      <c r="AJ72" s="711"/>
      <c r="AK72" s="711"/>
      <c r="AL72" s="711"/>
      <c r="AM72" s="710"/>
      <c r="AN72" s="711"/>
      <c r="AO72" s="711"/>
      <c r="AP72" s="764"/>
      <c r="AQ72" s="331"/>
      <c r="AR72" s="332"/>
      <c r="AS72" s="332"/>
      <c r="AT72" s="333"/>
      <c r="AU72" s="332"/>
      <c r="AV72" s="332"/>
      <c r="AW72" s="332"/>
      <c r="AX72" s="419"/>
      <c r="AY72">
        <f t="shared" si="4"/>
        <v>0</v>
      </c>
    </row>
    <row r="73" spans="1:51" ht="18.75" hidden="1" customHeight="1" x14ac:dyDescent="0.15">
      <c r="A73" s="350" t="s">
        <v>264</v>
      </c>
      <c r="B73" s="351"/>
      <c r="C73" s="351"/>
      <c r="D73" s="351"/>
      <c r="E73" s="351"/>
      <c r="F73" s="352"/>
      <c r="G73" s="353"/>
      <c r="H73" s="174" t="s">
        <v>195</v>
      </c>
      <c r="I73" s="174"/>
      <c r="J73" s="174"/>
      <c r="K73" s="174"/>
      <c r="L73" s="174"/>
      <c r="M73" s="174"/>
      <c r="N73" s="174"/>
      <c r="O73" s="175"/>
      <c r="P73" s="182" t="s">
        <v>85</v>
      </c>
      <c r="Q73" s="174"/>
      <c r="R73" s="174"/>
      <c r="S73" s="174"/>
      <c r="T73" s="174"/>
      <c r="U73" s="174"/>
      <c r="V73" s="174"/>
      <c r="W73" s="174"/>
      <c r="X73" s="175"/>
      <c r="Y73" s="355"/>
      <c r="Z73" s="356"/>
      <c r="AA73" s="357"/>
      <c r="AB73" s="182" t="s">
        <v>43</v>
      </c>
      <c r="AC73" s="174"/>
      <c r="AD73" s="175"/>
      <c r="AE73" s="274" t="s">
        <v>413</v>
      </c>
      <c r="AF73" s="274"/>
      <c r="AG73" s="274"/>
      <c r="AH73" s="274"/>
      <c r="AI73" s="274" t="s">
        <v>76</v>
      </c>
      <c r="AJ73" s="274"/>
      <c r="AK73" s="274"/>
      <c r="AL73" s="274"/>
      <c r="AM73" s="274" t="s">
        <v>497</v>
      </c>
      <c r="AN73" s="274"/>
      <c r="AO73" s="274"/>
      <c r="AP73" s="274"/>
      <c r="AQ73" s="182" t="s">
        <v>300</v>
      </c>
      <c r="AR73" s="174"/>
      <c r="AS73" s="174"/>
      <c r="AT73" s="175"/>
      <c r="AU73" s="246" t="s">
        <v>228</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74"/>
      <c r="AG74" s="274"/>
      <c r="AH74" s="274"/>
      <c r="AI74" s="274"/>
      <c r="AJ74" s="274"/>
      <c r="AK74" s="274"/>
      <c r="AL74" s="274"/>
      <c r="AM74" s="274"/>
      <c r="AN74" s="274"/>
      <c r="AO74" s="274"/>
      <c r="AP74" s="274"/>
      <c r="AQ74" s="206"/>
      <c r="AR74" s="199"/>
      <c r="AS74" s="177" t="s">
        <v>301</v>
      </c>
      <c r="AT74" s="178"/>
      <c r="AU74" s="206"/>
      <c r="AV74" s="199"/>
      <c r="AW74" s="177" t="s">
        <v>277</v>
      </c>
      <c r="AX74" s="207"/>
      <c r="AY74">
        <f>$AY$73</f>
        <v>0</v>
      </c>
    </row>
    <row r="75" spans="1:51" ht="23.25" hidden="1" customHeight="1" x14ac:dyDescent="0.15">
      <c r="A75" s="334"/>
      <c r="B75" s="335"/>
      <c r="C75" s="335"/>
      <c r="D75" s="335"/>
      <c r="E75" s="335"/>
      <c r="F75" s="336"/>
      <c r="G75" s="358" t="s">
        <v>304</v>
      </c>
      <c r="H75" s="100"/>
      <c r="I75" s="100"/>
      <c r="J75" s="100"/>
      <c r="K75" s="100"/>
      <c r="L75" s="100"/>
      <c r="M75" s="100"/>
      <c r="N75" s="100"/>
      <c r="O75" s="187"/>
      <c r="P75" s="100"/>
      <c r="Q75" s="100"/>
      <c r="R75" s="100"/>
      <c r="S75" s="100"/>
      <c r="T75" s="100"/>
      <c r="U75" s="100"/>
      <c r="V75" s="100"/>
      <c r="W75" s="100"/>
      <c r="X75" s="187"/>
      <c r="Y75" s="208" t="s">
        <v>50</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2"/>
      <c r="AV75" s="332"/>
      <c r="AW75" s="332"/>
      <c r="AX75" s="419"/>
      <c r="AY75">
        <f>$AY$73</f>
        <v>0</v>
      </c>
    </row>
    <row r="76" spans="1:51" ht="23.25" hidden="1" customHeight="1" x14ac:dyDescent="0.15">
      <c r="A76" s="334"/>
      <c r="B76" s="335"/>
      <c r="C76" s="335"/>
      <c r="D76" s="335"/>
      <c r="E76" s="335"/>
      <c r="F76" s="336"/>
      <c r="G76" s="340"/>
      <c r="H76" s="103"/>
      <c r="I76" s="103"/>
      <c r="J76" s="103"/>
      <c r="K76" s="103"/>
      <c r="L76" s="103"/>
      <c r="M76" s="103"/>
      <c r="N76" s="103"/>
      <c r="O76" s="189"/>
      <c r="P76" s="103"/>
      <c r="Q76" s="103"/>
      <c r="R76" s="103"/>
      <c r="S76" s="103"/>
      <c r="T76" s="103"/>
      <c r="U76" s="103"/>
      <c r="V76" s="103"/>
      <c r="W76" s="103"/>
      <c r="X76" s="189"/>
      <c r="Y76" s="192" t="s">
        <v>92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03"/>
      <c r="Q77" s="103"/>
      <c r="R77" s="103"/>
      <c r="S77" s="103"/>
      <c r="T77" s="103"/>
      <c r="U77" s="103"/>
      <c r="V77" s="103"/>
      <c r="W77" s="103"/>
      <c r="X77" s="189"/>
      <c r="Y77" s="182" t="s">
        <v>55</v>
      </c>
      <c r="Z77" s="174"/>
      <c r="AA77" s="175"/>
      <c r="AB77" s="195" t="s">
        <v>47</v>
      </c>
      <c r="AC77" s="195"/>
      <c r="AD77" s="195"/>
      <c r="AE77" s="755"/>
      <c r="AF77" s="756"/>
      <c r="AG77" s="756"/>
      <c r="AH77" s="756"/>
      <c r="AI77" s="755"/>
      <c r="AJ77" s="756"/>
      <c r="AK77" s="756"/>
      <c r="AL77" s="756"/>
      <c r="AM77" s="755"/>
      <c r="AN77" s="756"/>
      <c r="AO77" s="756"/>
      <c r="AP77" s="756"/>
      <c r="AQ77" s="196"/>
      <c r="AR77" s="197"/>
      <c r="AS77" s="197"/>
      <c r="AT77" s="198"/>
      <c r="AU77" s="332"/>
      <c r="AV77" s="332"/>
      <c r="AW77" s="332"/>
      <c r="AX77" s="419"/>
      <c r="AY77">
        <f>$AY$73</f>
        <v>0</v>
      </c>
    </row>
    <row r="78" spans="1:51" ht="69.75" hidden="1" customHeight="1" x14ac:dyDescent="0.15">
      <c r="A78" s="757" t="s">
        <v>285</v>
      </c>
      <c r="B78" s="758"/>
      <c r="C78" s="758"/>
      <c r="D78" s="758"/>
      <c r="E78" s="338" t="s">
        <v>41</v>
      </c>
      <c r="F78" s="339"/>
      <c r="G78" s="14" t="s">
        <v>298</v>
      </c>
      <c r="H78" s="759"/>
      <c r="I78" s="655"/>
      <c r="J78" s="655"/>
      <c r="K78" s="655"/>
      <c r="L78" s="655"/>
      <c r="M78" s="655"/>
      <c r="N78" s="655"/>
      <c r="O78" s="760"/>
      <c r="P78" s="239"/>
      <c r="Q78" s="239"/>
      <c r="R78" s="239"/>
      <c r="S78" s="239"/>
      <c r="T78" s="239"/>
      <c r="U78" s="239"/>
      <c r="V78" s="239"/>
      <c r="W78" s="239"/>
      <c r="X78" s="239"/>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244</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398</v>
      </c>
      <c r="AP79" s="735"/>
      <c r="AQ79" s="735"/>
      <c r="AR79" s="39"/>
      <c r="AS79" s="734"/>
      <c r="AT79" s="735"/>
      <c r="AU79" s="735"/>
      <c r="AV79" s="735"/>
      <c r="AW79" s="735"/>
      <c r="AX79" s="736"/>
      <c r="AY79">
        <f>COUNTIF($AR$79,"☑")</f>
        <v>0</v>
      </c>
    </row>
    <row r="80" spans="1:51" ht="18.75" hidden="1" customHeight="1" x14ac:dyDescent="0.15">
      <c r="A80" s="141" t="s">
        <v>190</v>
      </c>
      <c r="B80" s="737" t="s">
        <v>322</v>
      </c>
      <c r="C80" s="738"/>
      <c r="D80" s="738"/>
      <c r="E80" s="738"/>
      <c r="F80" s="739"/>
      <c r="G80" s="312" t="s">
        <v>52</v>
      </c>
      <c r="H80" s="312"/>
      <c r="I80" s="312"/>
      <c r="J80" s="312"/>
      <c r="K80" s="312"/>
      <c r="L80" s="312"/>
      <c r="M80" s="312"/>
      <c r="N80" s="312"/>
      <c r="O80" s="312"/>
      <c r="P80" s="312"/>
      <c r="Q80" s="312"/>
      <c r="R80" s="312"/>
      <c r="S80" s="312"/>
      <c r="T80" s="312"/>
      <c r="U80" s="312"/>
      <c r="V80" s="312"/>
      <c r="W80" s="312"/>
      <c r="X80" s="312"/>
      <c r="Y80" s="312"/>
      <c r="Z80" s="312"/>
      <c r="AA80" s="313"/>
      <c r="AB80" s="317" t="s">
        <v>169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2"/>
      <c r="AY80">
        <f>COUNTA($G$82)</f>
        <v>0</v>
      </c>
    </row>
    <row r="81" spans="1:51" ht="22.5" hidden="1" customHeight="1" x14ac:dyDescent="0.15">
      <c r="A81" s="142"/>
      <c r="B81" s="74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1"/>
      <c r="AY81">
        <f t="shared" ref="AY81:AY89" si="5">$AY$80</f>
        <v>0</v>
      </c>
    </row>
    <row r="82" spans="1:51" ht="22.5" hidden="1" customHeight="1" x14ac:dyDescent="0.15">
      <c r="A82" s="142"/>
      <c r="B82" s="740"/>
      <c r="C82" s="307"/>
      <c r="D82" s="307"/>
      <c r="E82" s="307"/>
      <c r="F82" s="308"/>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2"/>
      <c r="B83" s="740"/>
      <c r="C83" s="307"/>
      <c r="D83" s="307"/>
      <c r="E83" s="307"/>
      <c r="F83" s="308"/>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2"/>
      <c r="B84" s="741"/>
      <c r="C84" s="309"/>
      <c r="D84" s="309"/>
      <c r="E84" s="309"/>
      <c r="F84" s="310"/>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2"/>
      <c r="B85" s="307" t="s">
        <v>242</v>
      </c>
      <c r="C85" s="307"/>
      <c r="D85" s="307"/>
      <c r="E85" s="307"/>
      <c r="F85" s="308"/>
      <c r="G85" s="311" t="s">
        <v>30</v>
      </c>
      <c r="H85" s="312"/>
      <c r="I85" s="312"/>
      <c r="J85" s="312"/>
      <c r="K85" s="312"/>
      <c r="L85" s="312"/>
      <c r="M85" s="312"/>
      <c r="N85" s="312"/>
      <c r="O85" s="313"/>
      <c r="P85" s="317" t="s">
        <v>111</v>
      </c>
      <c r="Q85" s="312"/>
      <c r="R85" s="312"/>
      <c r="S85" s="312"/>
      <c r="T85" s="312"/>
      <c r="U85" s="312"/>
      <c r="V85" s="312"/>
      <c r="W85" s="312"/>
      <c r="X85" s="313"/>
      <c r="Y85" s="179"/>
      <c r="Z85" s="180"/>
      <c r="AA85" s="181"/>
      <c r="AB85" s="298" t="s">
        <v>43</v>
      </c>
      <c r="AC85" s="299"/>
      <c r="AD85" s="300"/>
      <c r="AE85" s="274" t="s">
        <v>413</v>
      </c>
      <c r="AF85" s="274"/>
      <c r="AG85" s="274"/>
      <c r="AH85" s="274"/>
      <c r="AI85" s="274" t="s">
        <v>76</v>
      </c>
      <c r="AJ85" s="274"/>
      <c r="AK85" s="274"/>
      <c r="AL85" s="274"/>
      <c r="AM85" s="274" t="s">
        <v>497</v>
      </c>
      <c r="AN85" s="274"/>
      <c r="AO85" s="274"/>
      <c r="AP85" s="274"/>
      <c r="AQ85" s="182" t="s">
        <v>300</v>
      </c>
      <c r="AR85" s="174"/>
      <c r="AS85" s="174"/>
      <c r="AT85" s="175"/>
      <c r="AU85" s="729" t="s">
        <v>228</v>
      </c>
      <c r="AV85" s="729"/>
      <c r="AW85" s="729"/>
      <c r="AX85" s="730"/>
      <c r="AY85">
        <f t="shared" si="5"/>
        <v>0</v>
      </c>
    </row>
    <row r="86" spans="1:51" ht="18.75" hidden="1" customHeight="1" x14ac:dyDescent="0.15">
      <c r="A86" s="142"/>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c r="AR86" s="253"/>
      <c r="AS86" s="177" t="s">
        <v>301</v>
      </c>
      <c r="AT86" s="178"/>
      <c r="AU86" s="253"/>
      <c r="AV86" s="253"/>
      <c r="AW86" s="315" t="s">
        <v>277</v>
      </c>
      <c r="AX86" s="731"/>
      <c r="AY86">
        <f t="shared" si="5"/>
        <v>0</v>
      </c>
    </row>
    <row r="87" spans="1:51" ht="23.25" hidden="1" customHeight="1" x14ac:dyDescent="0.15">
      <c r="A87" s="142"/>
      <c r="B87" s="307"/>
      <c r="C87" s="307"/>
      <c r="D87" s="307"/>
      <c r="E87" s="307"/>
      <c r="F87" s="308"/>
      <c r="G87" s="186"/>
      <c r="H87" s="100"/>
      <c r="I87" s="100"/>
      <c r="J87" s="100"/>
      <c r="K87" s="100"/>
      <c r="L87" s="100"/>
      <c r="M87" s="100"/>
      <c r="N87" s="100"/>
      <c r="O87" s="187"/>
      <c r="P87" s="100"/>
      <c r="Q87" s="301"/>
      <c r="R87" s="301"/>
      <c r="S87" s="301"/>
      <c r="T87" s="301"/>
      <c r="U87" s="301"/>
      <c r="V87" s="301"/>
      <c r="W87" s="301"/>
      <c r="X87" s="302"/>
      <c r="Y87" s="325" t="s">
        <v>12</v>
      </c>
      <c r="Z87" s="326"/>
      <c r="AA87" s="327"/>
      <c r="AB87" s="709"/>
      <c r="AC87" s="709"/>
      <c r="AD87" s="709"/>
      <c r="AE87" s="331"/>
      <c r="AF87" s="332"/>
      <c r="AG87" s="332"/>
      <c r="AH87" s="332"/>
      <c r="AI87" s="331"/>
      <c r="AJ87" s="332"/>
      <c r="AK87" s="332"/>
      <c r="AL87" s="332"/>
      <c r="AM87" s="331"/>
      <c r="AN87" s="332"/>
      <c r="AO87" s="332"/>
      <c r="AP87" s="332"/>
      <c r="AQ87" s="196"/>
      <c r="AR87" s="197"/>
      <c r="AS87" s="197"/>
      <c r="AT87" s="198"/>
      <c r="AU87" s="332"/>
      <c r="AV87" s="332"/>
      <c r="AW87" s="332"/>
      <c r="AX87" s="419"/>
      <c r="AY87">
        <f t="shared" si="5"/>
        <v>0</v>
      </c>
    </row>
    <row r="88" spans="1:51" ht="23.25" hidden="1" customHeight="1" x14ac:dyDescent="0.15">
      <c r="A88" s="142"/>
      <c r="B88" s="307"/>
      <c r="C88" s="307"/>
      <c r="D88" s="307"/>
      <c r="E88" s="307"/>
      <c r="F88" s="308"/>
      <c r="G88" s="188"/>
      <c r="H88" s="103"/>
      <c r="I88" s="103"/>
      <c r="J88" s="103"/>
      <c r="K88" s="103"/>
      <c r="L88" s="103"/>
      <c r="M88" s="103"/>
      <c r="N88" s="103"/>
      <c r="O88" s="189"/>
      <c r="P88" s="303"/>
      <c r="Q88" s="303"/>
      <c r="R88" s="303"/>
      <c r="S88" s="303"/>
      <c r="T88" s="303"/>
      <c r="U88" s="303"/>
      <c r="V88" s="303"/>
      <c r="W88" s="303"/>
      <c r="X88" s="304"/>
      <c r="Y88" s="713" t="s">
        <v>92</v>
      </c>
      <c r="Z88" s="294"/>
      <c r="AA88" s="295"/>
      <c r="AB88" s="727"/>
      <c r="AC88" s="727"/>
      <c r="AD88" s="727"/>
      <c r="AE88" s="331"/>
      <c r="AF88" s="332"/>
      <c r="AG88" s="332"/>
      <c r="AH88" s="332"/>
      <c r="AI88" s="331"/>
      <c r="AJ88" s="332"/>
      <c r="AK88" s="332"/>
      <c r="AL88" s="332"/>
      <c r="AM88" s="331"/>
      <c r="AN88" s="332"/>
      <c r="AO88" s="332"/>
      <c r="AP88" s="332"/>
      <c r="AQ88" s="196"/>
      <c r="AR88" s="197"/>
      <c r="AS88" s="197"/>
      <c r="AT88" s="198"/>
      <c r="AU88" s="332"/>
      <c r="AV88" s="332"/>
      <c r="AW88" s="332"/>
      <c r="AX88" s="419"/>
      <c r="AY88">
        <f t="shared" si="5"/>
        <v>0</v>
      </c>
    </row>
    <row r="89" spans="1:51" ht="23.25" hidden="1" customHeight="1" x14ac:dyDescent="0.15">
      <c r="A89" s="142"/>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3" t="s">
        <v>55</v>
      </c>
      <c r="Z89" s="294"/>
      <c r="AA89" s="295"/>
      <c r="AB89" s="728" t="s">
        <v>47</v>
      </c>
      <c r="AC89" s="728"/>
      <c r="AD89" s="728"/>
      <c r="AE89" s="710"/>
      <c r="AF89" s="711"/>
      <c r="AG89" s="711"/>
      <c r="AH89" s="711"/>
      <c r="AI89" s="710"/>
      <c r="AJ89" s="711"/>
      <c r="AK89" s="711"/>
      <c r="AL89" s="711"/>
      <c r="AM89" s="710"/>
      <c r="AN89" s="711"/>
      <c r="AO89" s="711"/>
      <c r="AP89" s="711"/>
      <c r="AQ89" s="196"/>
      <c r="AR89" s="197"/>
      <c r="AS89" s="197"/>
      <c r="AT89" s="198"/>
      <c r="AU89" s="332"/>
      <c r="AV89" s="332"/>
      <c r="AW89" s="332"/>
      <c r="AX89" s="419"/>
      <c r="AY89">
        <f t="shared" si="5"/>
        <v>0</v>
      </c>
    </row>
    <row r="90" spans="1:51" ht="18.75" hidden="1" customHeight="1" x14ac:dyDescent="0.15">
      <c r="A90" s="142"/>
      <c r="B90" s="307" t="s">
        <v>242</v>
      </c>
      <c r="C90" s="307"/>
      <c r="D90" s="307"/>
      <c r="E90" s="307"/>
      <c r="F90" s="308"/>
      <c r="G90" s="311" t="s">
        <v>30</v>
      </c>
      <c r="H90" s="312"/>
      <c r="I90" s="312"/>
      <c r="J90" s="312"/>
      <c r="K90" s="312"/>
      <c r="L90" s="312"/>
      <c r="M90" s="312"/>
      <c r="N90" s="312"/>
      <c r="O90" s="313"/>
      <c r="P90" s="317" t="s">
        <v>111</v>
      </c>
      <c r="Q90" s="312"/>
      <c r="R90" s="312"/>
      <c r="S90" s="312"/>
      <c r="T90" s="312"/>
      <c r="U90" s="312"/>
      <c r="V90" s="312"/>
      <c r="W90" s="312"/>
      <c r="X90" s="313"/>
      <c r="Y90" s="179"/>
      <c r="Z90" s="180"/>
      <c r="AA90" s="181"/>
      <c r="AB90" s="298" t="s">
        <v>43</v>
      </c>
      <c r="AC90" s="299"/>
      <c r="AD90" s="300"/>
      <c r="AE90" s="274" t="s">
        <v>413</v>
      </c>
      <c r="AF90" s="274"/>
      <c r="AG90" s="274"/>
      <c r="AH90" s="274"/>
      <c r="AI90" s="274" t="s">
        <v>76</v>
      </c>
      <c r="AJ90" s="274"/>
      <c r="AK90" s="274"/>
      <c r="AL90" s="274"/>
      <c r="AM90" s="274" t="s">
        <v>497</v>
      </c>
      <c r="AN90" s="274"/>
      <c r="AO90" s="274"/>
      <c r="AP90" s="274"/>
      <c r="AQ90" s="182" t="s">
        <v>300</v>
      </c>
      <c r="AR90" s="174"/>
      <c r="AS90" s="174"/>
      <c r="AT90" s="175"/>
      <c r="AU90" s="729" t="s">
        <v>228</v>
      </c>
      <c r="AV90" s="729"/>
      <c r="AW90" s="729"/>
      <c r="AX90" s="730"/>
      <c r="AY90">
        <f>COUNTA($G$92)</f>
        <v>0</v>
      </c>
    </row>
    <row r="91" spans="1:51" ht="18.75" hidden="1" customHeight="1" x14ac:dyDescent="0.15">
      <c r="A91" s="142"/>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301</v>
      </c>
      <c r="AT91" s="178"/>
      <c r="AU91" s="253"/>
      <c r="AV91" s="253"/>
      <c r="AW91" s="315" t="s">
        <v>277</v>
      </c>
      <c r="AX91" s="731"/>
      <c r="AY91">
        <f>$AY$90</f>
        <v>0</v>
      </c>
    </row>
    <row r="92" spans="1:51" ht="23.25" hidden="1" customHeight="1" x14ac:dyDescent="0.15">
      <c r="A92" s="142"/>
      <c r="B92" s="307"/>
      <c r="C92" s="307"/>
      <c r="D92" s="307"/>
      <c r="E92" s="307"/>
      <c r="F92" s="308"/>
      <c r="G92" s="186"/>
      <c r="H92" s="100"/>
      <c r="I92" s="100"/>
      <c r="J92" s="100"/>
      <c r="K92" s="100"/>
      <c r="L92" s="100"/>
      <c r="M92" s="100"/>
      <c r="N92" s="100"/>
      <c r="O92" s="187"/>
      <c r="P92" s="100"/>
      <c r="Q92" s="301"/>
      <c r="R92" s="301"/>
      <c r="S92" s="301"/>
      <c r="T92" s="301"/>
      <c r="U92" s="301"/>
      <c r="V92" s="301"/>
      <c r="W92" s="301"/>
      <c r="X92" s="302"/>
      <c r="Y92" s="325" t="s">
        <v>12</v>
      </c>
      <c r="Z92" s="326"/>
      <c r="AA92" s="327"/>
      <c r="AB92" s="709"/>
      <c r="AC92" s="709"/>
      <c r="AD92" s="709"/>
      <c r="AE92" s="331"/>
      <c r="AF92" s="332"/>
      <c r="AG92" s="332"/>
      <c r="AH92" s="332"/>
      <c r="AI92" s="331"/>
      <c r="AJ92" s="332"/>
      <c r="AK92" s="332"/>
      <c r="AL92" s="332"/>
      <c r="AM92" s="331"/>
      <c r="AN92" s="332"/>
      <c r="AO92" s="332"/>
      <c r="AP92" s="332"/>
      <c r="AQ92" s="196"/>
      <c r="AR92" s="197"/>
      <c r="AS92" s="197"/>
      <c r="AT92" s="198"/>
      <c r="AU92" s="332"/>
      <c r="AV92" s="332"/>
      <c r="AW92" s="332"/>
      <c r="AX92" s="419"/>
      <c r="AY92">
        <f>$AY$90</f>
        <v>0</v>
      </c>
    </row>
    <row r="93" spans="1:51" ht="23.25" hidden="1" customHeight="1" x14ac:dyDescent="0.15">
      <c r="A93" s="142"/>
      <c r="B93" s="307"/>
      <c r="C93" s="307"/>
      <c r="D93" s="307"/>
      <c r="E93" s="307"/>
      <c r="F93" s="308"/>
      <c r="G93" s="188"/>
      <c r="H93" s="103"/>
      <c r="I93" s="103"/>
      <c r="J93" s="103"/>
      <c r="K93" s="103"/>
      <c r="L93" s="103"/>
      <c r="M93" s="103"/>
      <c r="N93" s="103"/>
      <c r="O93" s="189"/>
      <c r="P93" s="303"/>
      <c r="Q93" s="303"/>
      <c r="R93" s="303"/>
      <c r="S93" s="303"/>
      <c r="T93" s="303"/>
      <c r="U93" s="303"/>
      <c r="V93" s="303"/>
      <c r="W93" s="303"/>
      <c r="X93" s="304"/>
      <c r="Y93" s="713" t="s">
        <v>92</v>
      </c>
      <c r="Z93" s="294"/>
      <c r="AA93" s="295"/>
      <c r="AB93" s="727"/>
      <c r="AC93" s="727"/>
      <c r="AD93" s="727"/>
      <c r="AE93" s="331"/>
      <c r="AF93" s="332"/>
      <c r="AG93" s="332"/>
      <c r="AH93" s="332"/>
      <c r="AI93" s="331"/>
      <c r="AJ93" s="332"/>
      <c r="AK93" s="332"/>
      <c r="AL93" s="332"/>
      <c r="AM93" s="331"/>
      <c r="AN93" s="332"/>
      <c r="AO93" s="332"/>
      <c r="AP93" s="332"/>
      <c r="AQ93" s="196"/>
      <c r="AR93" s="197"/>
      <c r="AS93" s="197"/>
      <c r="AT93" s="198"/>
      <c r="AU93" s="332"/>
      <c r="AV93" s="332"/>
      <c r="AW93" s="332"/>
      <c r="AX93" s="419"/>
      <c r="AY93">
        <f>$AY$90</f>
        <v>0</v>
      </c>
    </row>
    <row r="94" spans="1:51" ht="23.25" hidden="1" customHeight="1" x14ac:dyDescent="0.15">
      <c r="A94" s="142"/>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3" t="s">
        <v>55</v>
      </c>
      <c r="Z94" s="294"/>
      <c r="AA94" s="295"/>
      <c r="AB94" s="728" t="s">
        <v>47</v>
      </c>
      <c r="AC94" s="728"/>
      <c r="AD94" s="728"/>
      <c r="AE94" s="710"/>
      <c r="AF94" s="711"/>
      <c r="AG94" s="711"/>
      <c r="AH94" s="711"/>
      <c r="AI94" s="710"/>
      <c r="AJ94" s="711"/>
      <c r="AK94" s="711"/>
      <c r="AL94" s="711"/>
      <c r="AM94" s="710"/>
      <c r="AN94" s="711"/>
      <c r="AO94" s="711"/>
      <c r="AP94" s="711"/>
      <c r="AQ94" s="196"/>
      <c r="AR94" s="197"/>
      <c r="AS94" s="197"/>
      <c r="AT94" s="198"/>
      <c r="AU94" s="332"/>
      <c r="AV94" s="332"/>
      <c r="AW94" s="332"/>
      <c r="AX94" s="419"/>
      <c r="AY94">
        <f>$AY$90</f>
        <v>0</v>
      </c>
    </row>
    <row r="95" spans="1:51" ht="18.75" hidden="1" customHeight="1" x14ac:dyDescent="0.15">
      <c r="A95" s="142"/>
      <c r="B95" s="307" t="s">
        <v>242</v>
      </c>
      <c r="C95" s="307"/>
      <c r="D95" s="307"/>
      <c r="E95" s="307"/>
      <c r="F95" s="308"/>
      <c r="G95" s="311" t="s">
        <v>30</v>
      </c>
      <c r="H95" s="312"/>
      <c r="I95" s="312"/>
      <c r="J95" s="312"/>
      <c r="K95" s="312"/>
      <c r="L95" s="312"/>
      <c r="M95" s="312"/>
      <c r="N95" s="312"/>
      <c r="O95" s="313"/>
      <c r="P95" s="317" t="s">
        <v>111</v>
      </c>
      <c r="Q95" s="312"/>
      <c r="R95" s="312"/>
      <c r="S95" s="312"/>
      <c r="T95" s="312"/>
      <c r="U95" s="312"/>
      <c r="V95" s="312"/>
      <c r="W95" s="312"/>
      <c r="X95" s="313"/>
      <c r="Y95" s="179"/>
      <c r="Z95" s="180"/>
      <c r="AA95" s="181"/>
      <c r="AB95" s="298" t="s">
        <v>43</v>
      </c>
      <c r="AC95" s="299"/>
      <c r="AD95" s="300"/>
      <c r="AE95" s="274" t="s">
        <v>413</v>
      </c>
      <c r="AF95" s="274"/>
      <c r="AG95" s="274"/>
      <c r="AH95" s="274"/>
      <c r="AI95" s="274" t="s">
        <v>76</v>
      </c>
      <c r="AJ95" s="274"/>
      <c r="AK95" s="274"/>
      <c r="AL95" s="274"/>
      <c r="AM95" s="274" t="s">
        <v>497</v>
      </c>
      <c r="AN95" s="274"/>
      <c r="AO95" s="274"/>
      <c r="AP95" s="274"/>
      <c r="AQ95" s="182" t="s">
        <v>300</v>
      </c>
      <c r="AR95" s="174"/>
      <c r="AS95" s="174"/>
      <c r="AT95" s="175"/>
      <c r="AU95" s="729" t="s">
        <v>228</v>
      </c>
      <c r="AV95" s="729"/>
      <c r="AW95" s="729"/>
      <c r="AX95" s="730"/>
      <c r="AY95">
        <f>COUNTA($G$97)</f>
        <v>0</v>
      </c>
    </row>
    <row r="96" spans="1:51" ht="18.75" hidden="1" customHeight="1" x14ac:dyDescent="0.15">
      <c r="A96" s="142"/>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301</v>
      </c>
      <c r="AT96" s="178"/>
      <c r="AU96" s="253"/>
      <c r="AV96" s="253"/>
      <c r="AW96" s="315" t="s">
        <v>277</v>
      </c>
      <c r="AX96" s="731"/>
      <c r="AY96">
        <f>$AY$95</f>
        <v>0</v>
      </c>
    </row>
    <row r="97" spans="1:51" ht="23.25" hidden="1" customHeight="1" x14ac:dyDescent="0.15">
      <c r="A97" s="142"/>
      <c r="B97" s="307"/>
      <c r="C97" s="307"/>
      <c r="D97" s="307"/>
      <c r="E97" s="307"/>
      <c r="F97" s="308"/>
      <c r="G97" s="186"/>
      <c r="H97" s="100"/>
      <c r="I97" s="100"/>
      <c r="J97" s="100"/>
      <c r="K97" s="100"/>
      <c r="L97" s="100"/>
      <c r="M97" s="100"/>
      <c r="N97" s="100"/>
      <c r="O97" s="187"/>
      <c r="P97" s="100"/>
      <c r="Q97" s="301"/>
      <c r="R97" s="301"/>
      <c r="S97" s="301"/>
      <c r="T97" s="301"/>
      <c r="U97" s="301"/>
      <c r="V97" s="301"/>
      <c r="W97" s="301"/>
      <c r="X97" s="302"/>
      <c r="Y97" s="325" t="s">
        <v>12</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19"/>
      <c r="AY97">
        <f>$AY$95</f>
        <v>0</v>
      </c>
    </row>
    <row r="98" spans="1:51" ht="23.25" hidden="1" customHeight="1" x14ac:dyDescent="0.15">
      <c r="A98" s="142"/>
      <c r="B98" s="307"/>
      <c r="C98" s="307"/>
      <c r="D98" s="307"/>
      <c r="E98" s="307"/>
      <c r="F98" s="308"/>
      <c r="G98" s="188"/>
      <c r="H98" s="103"/>
      <c r="I98" s="103"/>
      <c r="J98" s="103"/>
      <c r="K98" s="103"/>
      <c r="L98" s="103"/>
      <c r="M98" s="103"/>
      <c r="N98" s="103"/>
      <c r="O98" s="189"/>
      <c r="P98" s="303"/>
      <c r="Q98" s="303"/>
      <c r="R98" s="303"/>
      <c r="S98" s="303"/>
      <c r="T98" s="303"/>
      <c r="U98" s="303"/>
      <c r="V98" s="303"/>
      <c r="W98" s="303"/>
      <c r="X98" s="304"/>
      <c r="Y98" s="713" t="s">
        <v>92</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19"/>
      <c r="AY98">
        <f>$AY$95</f>
        <v>0</v>
      </c>
    </row>
    <row r="99" spans="1:51" ht="23.25" hidden="1" customHeight="1" x14ac:dyDescent="0.15">
      <c r="A99" s="143"/>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4" t="s">
        <v>55</v>
      </c>
      <c r="Z99" s="715"/>
      <c r="AA99" s="716"/>
      <c r="AB99" s="717" t="s">
        <v>47</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5" t="s">
        <v>400</v>
      </c>
      <c r="B100" s="276"/>
      <c r="C100" s="276"/>
      <c r="D100" s="276"/>
      <c r="E100" s="276"/>
      <c r="F100" s="277"/>
      <c r="G100" s="296" t="s">
        <v>7</v>
      </c>
      <c r="H100" s="296"/>
      <c r="I100" s="296"/>
      <c r="J100" s="296"/>
      <c r="K100" s="296"/>
      <c r="L100" s="296"/>
      <c r="M100" s="296"/>
      <c r="N100" s="296"/>
      <c r="O100" s="296"/>
      <c r="P100" s="296"/>
      <c r="Q100" s="296"/>
      <c r="R100" s="296"/>
      <c r="S100" s="296"/>
      <c r="T100" s="296"/>
      <c r="U100" s="296"/>
      <c r="V100" s="296"/>
      <c r="W100" s="296"/>
      <c r="X100" s="297"/>
      <c r="Y100" s="446"/>
      <c r="Z100" s="447"/>
      <c r="AA100" s="448"/>
      <c r="AB100" s="698" t="s">
        <v>43</v>
      </c>
      <c r="AC100" s="698"/>
      <c r="AD100" s="698"/>
      <c r="AE100" s="699" t="s">
        <v>413</v>
      </c>
      <c r="AF100" s="700"/>
      <c r="AG100" s="700"/>
      <c r="AH100" s="701"/>
      <c r="AI100" s="699" t="s">
        <v>76</v>
      </c>
      <c r="AJ100" s="700"/>
      <c r="AK100" s="700"/>
      <c r="AL100" s="701"/>
      <c r="AM100" s="699" t="s">
        <v>497</v>
      </c>
      <c r="AN100" s="700"/>
      <c r="AO100" s="700"/>
      <c r="AP100" s="701"/>
      <c r="AQ100" s="702" t="s">
        <v>157</v>
      </c>
      <c r="AR100" s="703"/>
      <c r="AS100" s="703"/>
      <c r="AT100" s="704"/>
      <c r="AU100" s="702" t="s">
        <v>281</v>
      </c>
      <c r="AV100" s="703"/>
      <c r="AW100" s="703"/>
      <c r="AX100" s="705"/>
    </row>
    <row r="101" spans="1:51" ht="23.25" customHeight="1" x14ac:dyDescent="0.15">
      <c r="A101" s="278"/>
      <c r="B101" s="279"/>
      <c r="C101" s="279"/>
      <c r="D101" s="279"/>
      <c r="E101" s="279"/>
      <c r="F101" s="280"/>
      <c r="G101" s="100" t="s">
        <v>635</v>
      </c>
      <c r="H101" s="100"/>
      <c r="I101" s="100"/>
      <c r="J101" s="100"/>
      <c r="K101" s="100"/>
      <c r="L101" s="100"/>
      <c r="M101" s="100"/>
      <c r="N101" s="100"/>
      <c r="O101" s="100"/>
      <c r="P101" s="100"/>
      <c r="Q101" s="100"/>
      <c r="R101" s="100"/>
      <c r="S101" s="100"/>
      <c r="T101" s="100"/>
      <c r="U101" s="100"/>
      <c r="V101" s="100"/>
      <c r="W101" s="100"/>
      <c r="X101" s="187"/>
      <c r="Y101" s="706" t="s">
        <v>56</v>
      </c>
      <c r="Z101" s="707"/>
      <c r="AA101" s="708"/>
      <c r="AB101" s="709" t="s">
        <v>634</v>
      </c>
      <c r="AC101" s="709"/>
      <c r="AD101" s="709"/>
      <c r="AE101" s="331" t="s">
        <v>434</v>
      </c>
      <c r="AF101" s="332"/>
      <c r="AG101" s="332"/>
      <c r="AH101" s="332"/>
      <c r="AI101" s="331" t="s">
        <v>434</v>
      </c>
      <c r="AJ101" s="332"/>
      <c r="AK101" s="332"/>
      <c r="AL101" s="332"/>
      <c r="AM101" s="331" t="s">
        <v>434</v>
      </c>
      <c r="AN101" s="332"/>
      <c r="AO101" s="332"/>
      <c r="AP101" s="332"/>
      <c r="AQ101" s="672"/>
      <c r="AR101" s="672"/>
      <c r="AS101" s="672"/>
      <c r="AT101" s="672"/>
      <c r="AU101" s="331"/>
      <c r="AV101" s="332"/>
      <c r="AW101" s="332"/>
      <c r="AX101" s="419"/>
    </row>
    <row r="102" spans="1:51" ht="23.25" customHeight="1" x14ac:dyDescent="0.15">
      <c r="A102" s="281"/>
      <c r="B102" s="282"/>
      <c r="C102" s="282"/>
      <c r="D102" s="282"/>
      <c r="E102" s="282"/>
      <c r="F102" s="283"/>
      <c r="G102" s="169"/>
      <c r="H102" s="169"/>
      <c r="I102" s="169"/>
      <c r="J102" s="169"/>
      <c r="K102" s="169"/>
      <c r="L102" s="169"/>
      <c r="M102" s="169"/>
      <c r="N102" s="169"/>
      <c r="O102" s="169"/>
      <c r="P102" s="169"/>
      <c r="Q102" s="169"/>
      <c r="R102" s="169"/>
      <c r="S102" s="169"/>
      <c r="T102" s="169"/>
      <c r="U102" s="169"/>
      <c r="V102" s="169"/>
      <c r="W102" s="169"/>
      <c r="X102" s="191"/>
      <c r="Y102" s="694" t="s">
        <v>121</v>
      </c>
      <c r="Z102" s="675"/>
      <c r="AA102" s="676"/>
      <c r="AB102" s="709" t="s">
        <v>634</v>
      </c>
      <c r="AC102" s="709"/>
      <c r="AD102" s="709"/>
      <c r="AE102" s="331" t="s">
        <v>434</v>
      </c>
      <c r="AF102" s="332"/>
      <c r="AG102" s="332"/>
      <c r="AH102" s="332"/>
      <c r="AI102" s="331" t="s">
        <v>434</v>
      </c>
      <c r="AJ102" s="332"/>
      <c r="AK102" s="332"/>
      <c r="AL102" s="332"/>
      <c r="AM102" s="331" t="s">
        <v>434</v>
      </c>
      <c r="AN102" s="332"/>
      <c r="AO102" s="332"/>
      <c r="AP102" s="332"/>
      <c r="AQ102" s="672">
        <v>1</v>
      </c>
      <c r="AR102" s="672"/>
      <c r="AS102" s="672"/>
      <c r="AT102" s="672"/>
      <c r="AU102" s="710">
        <v>1</v>
      </c>
      <c r="AV102" s="711"/>
      <c r="AW102" s="711"/>
      <c r="AX102" s="712"/>
    </row>
    <row r="103" spans="1:51" ht="31.5" hidden="1" customHeight="1" x14ac:dyDescent="0.15">
      <c r="A103" s="284" t="s">
        <v>400</v>
      </c>
      <c r="B103" s="285"/>
      <c r="C103" s="285"/>
      <c r="D103" s="285"/>
      <c r="E103" s="285"/>
      <c r="F103" s="286"/>
      <c r="G103" s="294" t="s">
        <v>7</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43</v>
      </c>
      <c r="AC103" s="292"/>
      <c r="AD103" s="293"/>
      <c r="AE103" s="274" t="s">
        <v>413</v>
      </c>
      <c r="AF103" s="274"/>
      <c r="AG103" s="274"/>
      <c r="AH103" s="274"/>
      <c r="AI103" s="274" t="s">
        <v>76</v>
      </c>
      <c r="AJ103" s="274"/>
      <c r="AK103" s="274"/>
      <c r="AL103" s="274"/>
      <c r="AM103" s="274" t="s">
        <v>497</v>
      </c>
      <c r="AN103" s="274"/>
      <c r="AO103" s="274"/>
      <c r="AP103" s="274"/>
      <c r="AQ103" s="685" t="s">
        <v>157</v>
      </c>
      <c r="AR103" s="686"/>
      <c r="AS103" s="686"/>
      <c r="AT103" s="686"/>
      <c r="AU103" s="685" t="s">
        <v>281</v>
      </c>
      <c r="AV103" s="686"/>
      <c r="AW103" s="686"/>
      <c r="AX103" s="687"/>
      <c r="AY103">
        <f>COUNTA($G$104)</f>
        <v>0</v>
      </c>
    </row>
    <row r="104" spans="1:51" ht="23.25" hidden="1" customHeight="1" x14ac:dyDescent="0.15">
      <c r="A104" s="278"/>
      <c r="B104" s="279"/>
      <c r="C104" s="279"/>
      <c r="D104" s="279"/>
      <c r="E104" s="279"/>
      <c r="F104" s="280"/>
      <c r="G104" s="100"/>
      <c r="H104" s="100"/>
      <c r="I104" s="100"/>
      <c r="J104" s="100"/>
      <c r="K104" s="100"/>
      <c r="L104" s="100"/>
      <c r="M104" s="100"/>
      <c r="N104" s="100"/>
      <c r="O104" s="100"/>
      <c r="P104" s="100"/>
      <c r="Q104" s="100"/>
      <c r="R104" s="100"/>
      <c r="S104" s="100"/>
      <c r="T104" s="100"/>
      <c r="U104" s="100"/>
      <c r="V104" s="100"/>
      <c r="W104" s="100"/>
      <c r="X104" s="187"/>
      <c r="Y104" s="688" t="s">
        <v>56</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694" t="s">
        <v>121</v>
      </c>
      <c r="Z105" s="695"/>
      <c r="AA105" s="696"/>
      <c r="AB105" s="328"/>
      <c r="AC105" s="329"/>
      <c r="AD105" s="330"/>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4" t="s">
        <v>400</v>
      </c>
      <c r="B106" s="285"/>
      <c r="C106" s="285"/>
      <c r="D106" s="285"/>
      <c r="E106" s="285"/>
      <c r="F106" s="286"/>
      <c r="G106" s="294" t="s">
        <v>7</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43</v>
      </c>
      <c r="AC106" s="292"/>
      <c r="AD106" s="293"/>
      <c r="AE106" s="274" t="s">
        <v>413</v>
      </c>
      <c r="AF106" s="274"/>
      <c r="AG106" s="274"/>
      <c r="AH106" s="274"/>
      <c r="AI106" s="274" t="s">
        <v>76</v>
      </c>
      <c r="AJ106" s="274"/>
      <c r="AK106" s="274"/>
      <c r="AL106" s="274"/>
      <c r="AM106" s="274" t="s">
        <v>497</v>
      </c>
      <c r="AN106" s="274"/>
      <c r="AO106" s="274"/>
      <c r="AP106" s="274"/>
      <c r="AQ106" s="685" t="s">
        <v>157</v>
      </c>
      <c r="AR106" s="686"/>
      <c r="AS106" s="686"/>
      <c r="AT106" s="686"/>
      <c r="AU106" s="685" t="s">
        <v>281</v>
      </c>
      <c r="AV106" s="686"/>
      <c r="AW106" s="686"/>
      <c r="AX106" s="687"/>
      <c r="AY106">
        <f>COUNTA($G$107)</f>
        <v>0</v>
      </c>
    </row>
    <row r="107" spans="1:51" ht="23.25" hidden="1" customHeight="1" x14ac:dyDescent="0.15">
      <c r="A107" s="278"/>
      <c r="B107" s="279"/>
      <c r="C107" s="279"/>
      <c r="D107" s="279"/>
      <c r="E107" s="279"/>
      <c r="F107" s="280"/>
      <c r="G107" s="100"/>
      <c r="H107" s="100"/>
      <c r="I107" s="100"/>
      <c r="J107" s="100"/>
      <c r="K107" s="100"/>
      <c r="L107" s="100"/>
      <c r="M107" s="100"/>
      <c r="N107" s="100"/>
      <c r="O107" s="100"/>
      <c r="P107" s="100"/>
      <c r="Q107" s="100"/>
      <c r="R107" s="100"/>
      <c r="S107" s="100"/>
      <c r="T107" s="100"/>
      <c r="U107" s="100"/>
      <c r="V107" s="100"/>
      <c r="W107" s="100"/>
      <c r="X107" s="187"/>
      <c r="Y107" s="688" t="s">
        <v>56</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694" t="s">
        <v>121</v>
      </c>
      <c r="Z108" s="695"/>
      <c r="AA108" s="696"/>
      <c r="AB108" s="328"/>
      <c r="AC108" s="329"/>
      <c r="AD108" s="330"/>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4" t="s">
        <v>400</v>
      </c>
      <c r="B109" s="285"/>
      <c r="C109" s="285"/>
      <c r="D109" s="285"/>
      <c r="E109" s="285"/>
      <c r="F109" s="286"/>
      <c r="G109" s="294" t="s">
        <v>7</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43</v>
      </c>
      <c r="AC109" s="292"/>
      <c r="AD109" s="293"/>
      <c r="AE109" s="274" t="s">
        <v>413</v>
      </c>
      <c r="AF109" s="274"/>
      <c r="AG109" s="274"/>
      <c r="AH109" s="274"/>
      <c r="AI109" s="274" t="s">
        <v>76</v>
      </c>
      <c r="AJ109" s="274"/>
      <c r="AK109" s="274"/>
      <c r="AL109" s="274"/>
      <c r="AM109" s="274" t="s">
        <v>497</v>
      </c>
      <c r="AN109" s="274"/>
      <c r="AO109" s="274"/>
      <c r="AP109" s="274"/>
      <c r="AQ109" s="685" t="s">
        <v>157</v>
      </c>
      <c r="AR109" s="686"/>
      <c r="AS109" s="686"/>
      <c r="AT109" s="686"/>
      <c r="AU109" s="685" t="s">
        <v>281</v>
      </c>
      <c r="AV109" s="686"/>
      <c r="AW109" s="686"/>
      <c r="AX109" s="687"/>
      <c r="AY109">
        <f>COUNTA($G$110)</f>
        <v>0</v>
      </c>
    </row>
    <row r="110" spans="1:51" ht="23.25" hidden="1" customHeight="1" x14ac:dyDescent="0.15">
      <c r="A110" s="278"/>
      <c r="B110" s="279"/>
      <c r="C110" s="279"/>
      <c r="D110" s="279"/>
      <c r="E110" s="279"/>
      <c r="F110" s="280"/>
      <c r="G110" s="100"/>
      <c r="H110" s="100"/>
      <c r="I110" s="100"/>
      <c r="J110" s="100"/>
      <c r="K110" s="100"/>
      <c r="L110" s="100"/>
      <c r="M110" s="100"/>
      <c r="N110" s="100"/>
      <c r="O110" s="100"/>
      <c r="P110" s="100"/>
      <c r="Q110" s="100"/>
      <c r="R110" s="100"/>
      <c r="S110" s="100"/>
      <c r="T110" s="100"/>
      <c r="U110" s="100"/>
      <c r="V110" s="100"/>
      <c r="W110" s="100"/>
      <c r="X110" s="187"/>
      <c r="Y110" s="688" t="s">
        <v>56</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694" t="s">
        <v>121</v>
      </c>
      <c r="Z111" s="695"/>
      <c r="AA111" s="696"/>
      <c r="AB111" s="328"/>
      <c r="AC111" s="329"/>
      <c r="AD111" s="330"/>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4" t="s">
        <v>400</v>
      </c>
      <c r="B112" s="285"/>
      <c r="C112" s="285"/>
      <c r="D112" s="285"/>
      <c r="E112" s="285"/>
      <c r="F112" s="286"/>
      <c r="G112" s="294" t="s">
        <v>7</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43</v>
      </c>
      <c r="AC112" s="292"/>
      <c r="AD112" s="293"/>
      <c r="AE112" s="274" t="s">
        <v>413</v>
      </c>
      <c r="AF112" s="274"/>
      <c r="AG112" s="274"/>
      <c r="AH112" s="274"/>
      <c r="AI112" s="274" t="s">
        <v>76</v>
      </c>
      <c r="AJ112" s="274"/>
      <c r="AK112" s="274"/>
      <c r="AL112" s="274"/>
      <c r="AM112" s="274" t="s">
        <v>497</v>
      </c>
      <c r="AN112" s="274"/>
      <c r="AO112" s="274"/>
      <c r="AP112" s="274"/>
      <c r="AQ112" s="685" t="s">
        <v>157</v>
      </c>
      <c r="AR112" s="686"/>
      <c r="AS112" s="686"/>
      <c r="AT112" s="686"/>
      <c r="AU112" s="685" t="s">
        <v>281</v>
      </c>
      <c r="AV112" s="686"/>
      <c r="AW112" s="686"/>
      <c r="AX112" s="687"/>
      <c r="AY112">
        <f>COUNTA($G$113)</f>
        <v>0</v>
      </c>
    </row>
    <row r="113" spans="1:51" ht="23.25" hidden="1" customHeight="1" x14ac:dyDescent="0.15">
      <c r="A113" s="278"/>
      <c r="B113" s="279"/>
      <c r="C113" s="279"/>
      <c r="D113" s="279"/>
      <c r="E113" s="279"/>
      <c r="F113" s="280"/>
      <c r="G113" s="100"/>
      <c r="H113" s="100"/>
      <c r="I113" s="100"/>
      <c r="J113" s="100"/>
      <c r="K113" s="100"/>
      <c r="L113" s="100"/>
      <c r="M113" s="100"/>
      <c r="N113" s="100"/>
      <c r="O113" s="100"/>
      <c r="P113" s="100"/>
      <c r="Q113" s="100"/>
      <c r="R113" s="100"/>
      <c r="S113" s="100"/>
      <c r="T113" s="100"/>
      <c r="U113" s="100"/>
      <c r="V113" s="100"/>
      <c r="W113" s="100"/>
      <c r="X113" s="187"/>
      <c r="Y113" s="688" t="s">
        <v>56</v>
      </c>
      <c r="Z113" s="689"/>
      <c r="AA113" s="690"/>
      <c r="AB113" s="691"/>
      <c r="AC113" s="692"/>
      <c r="AD113" s="693"/>
      <c r="AE113" s="672"/>
      <c r="AF113" s="672"/>
      <c r="AG113" s="672"/>
      <c r="AH113" s="672"/>
      <c r="AI113" s="672"/>
      <c r="AJ113" s="672"/>
      <c r="AK113" s="672"/>
      <c r="AL113" s="672"/>
      <c r="AM113" s="672"/>
      <c r="AN113" s="672"/>
      <c r="AO113" s="672"/>
      <c r="AP113" s="672"/>
      <c r="AQ113" s="331"/>
      <c r="AR113" s="332"/>
      <c r="AS113" s="332"/>
      <c r="AT113" s="333"/>
      <c r="AU113" s="672"/>
      <c r="AV113" s="672"/>
      <c r="AW113" s="672"/>
      <c r="AX113" s="673"/>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694" t="s">
        <v>121</v>
      </c>
      <c r="Z114" s="695"/>
      <c r="AA114" s="696"/>
      <c r="AB114" s="328"/>
      <c r="AC114" s="329"/>
      <c r="AD114" s="330"/>
      <c r="AE114" s="697"/>
      <c r="AF114" s="697"/>
      <c r="AG114" s="697"/>
      <c r="AH114" s="697"/>
      <c r="AI114" s="697"/>
      <c r="AJ114" s="697"/>
      <c r="AK114" s="697"/>
      <c r="AL114" s="697"/>
      <c r="AM114" s="697"/>
      <c r="AN114" s="697"/>
      <c r="AO114" s="697"/>
      <c r="AP114" s="697"/>
      <c r="AQ114" s="331"/>
      <c r="AR114" s="332"/>
      <c r="AS114" s="332"/>
      <c r="AT114" s="333"/>
      <c r="AU114" s="331"/>
      <c r="AV114" s="332"/>
      <c r="AW114" s="332"/>
      <c r="AX114" s="419"/>
      <c r="AY114">
        <f>$AY$112</f>
        <v>0</v>
      </c>
    </row>
    <row r="115" spans="1:51" ht="23.25" customHeight="1" x14ac:dyDescent="0.15">
      <c r="A115" s="287" t="s">
        <v>40</v>
      </c>
      <c r="B115" s="288"/>
      <c r="C115" s="288"/>
      <c r="D115" s="288"/>
      <c r="E115" s="288"/>
      <c r="F115" s="289"/>
      <c r="G115" s="292" t="s">
        <v>57</v>
      </c>
      <c r="H115" s="292"/>
      <c r="I115" s="292"/>
      <c r="J115" s="292"/>
      <c r="K115" s="292"/>
      <c r="L115" s="292"/>
      <c r="M115" s="292"/>
      <c r="N115" s="292"/>
      <c r="O115" s="292"/>
      <c r="P115" s="292"/>
      <c r="Q115" s="292"/>
      <c r="R115" s="292"/>
      <c r="S115" s="292"/>
      <c r="T115" s="292"/>
      <c r="U115" s="292"/>
      <c r="V115" s="292"/>
      <c r="W115" s="292"/>
      <c r="X115" s="293"/>
      <c r="Y115" s="682"/>
      <c r="Z115" s="683"/>
      <c r="AA115" s="684"/>
      <c r="AB115" s="417" t="s">
        <v>43</v>
      </c>
      <c r="AC115" s="292"/>
      <c r="AD115" s="293"/>
      <c r="AE115" s="274" t="s">
        <v>413</v>
      </c>
      <c r="AF115" s="274"/>
      <c r="AG115" s="274"/>
      <c r="AH115" s="274"/>
      <c r="AI115" s="274" t="s">
        <v>76</v>
      </c>
      <c r="AJ115" s="274"/>
      <c r="AK115" s="274"/>
      <c r="AL115" s="274"/>
      <c r="AM115" s="274" t="s">
        <v>497</v>
      </c>
      <c r="AN115" s="274"/>
      <c r="AO115" s="274"/>
      <c r="AP115" s="274"/>
      <c r="AQ115" s="666" t="s">
        <v>515</v>
      </c>
      <c r="AR115" s="667"/>
      <c r="AS115" s="667"/>
      <c r="AT115" s="667"/>
      <c r="AU115" s="667"/>
      <c r="AV115" s="667"/>
      <c r="AW115" s="667"/>
      <c r="AX115" s="668"/>
    </row>
    <row r="116" spans="1:51" ht="23.25" customHeight="1" x14ac:dyDescent="0.15">
      <c r="A116" s="262"/>
      <c r="B116" s="260"/>
      <c r="C116" s="260"/>
      <c r="D116" s="260"/>
      <c r="E116" s="260"/>
      <c r="F116" s="261"/>
      <c r="G116" s="266" t="s">
        <v>293</v>
      </c>
      <c r="H116" s="266"/>
      <c r="I116" s="266"/>
      <c r="J116" s="266"/>
      <c r="K116" s="266"/>
      <c r="L116" s="266"/>
      <c r="M116" s="266"/>
      <c r="N116" s="266"/>
      <c r="O116" s="266"/>
      <c r="P116" s="266"/>
      <c r="Q116" s="266"/>
      <c r="R116" s="266"/>
      <c r="S116" s="266"/>
      <c r="T116" s="266"/>
      <c r="U116" s="266"/>
      <c r="V116" s="266"/>
      <c r="W116" s="266"/>
      <c r="X116" s="266"/>
      <c r="Y116" s="669" t="s">
        <v>40</v>
      </c>
      <c r="Z116" s="670"/>
      <c r="AA116" s="671"/>
      <c r="AB116" s="328" t="s">
        <v>636</v>
      </c>
      <c r="AC116" s="329"/>
      <c r="AD116" s="330"/>
      <c r="AE116" s="331" t="s">
        <v>434</v>
      </c>
      <c r="AF116" s="332"/>
      <c r="AG116" s="332"/>
      <c r="AH116" s="332"/>
      <c r="AI116" s="331" t="s">
        <v>434</v>
      </c>
      <c r="AJ116" s="332"/>
      <c r="AK116" s="332"/>
      <c r="AL116" s="332"/>
      <c r="AM116" s="331" t="s">
        <v>434</v>
      </c>
      <c r="AN116" s="332"/>
      <c r="AO116" s="332"/>
      <c r="AP116" s="332"/>
      <c r="AQ116" s="331">
        <v>9</v>
      </c>
      <c r="AR116" s="332"/>
      <c r="AS116" s="332"/>
      <c r="AT116" s="332"/>
      <c r="AU116" s="332"/>
      <c r="AV116" s="332"/>
      <c r="AW116" s="332"/>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4" t="s">
        <v>99</v>
      </c>
      <c r="Z117" s="675"/>
      <c r="AA117" s="676"/>
      <c r="AB117" s="677" t="s">
        <v>320</v>
      </c>
      <c r="AC117" s="678"/>
      <c r="AD117" s="679"/>
      <c r="AE117" s="331" t="s">
        <v>434</v>
      </c>
      <c r="AF117" s="332"/>
      <c r="AG117" s="332"/>
      <c r="AH117" s="332"/>
      <c r="AI117" s="331" t="s">
        <v>434</v>
      </c>
      <c r="AJ117" s="332"/>
      <c r="AK117" s="332"/>
      <c r="AL117" s="332"/>
      <c r="AM117" s="331" t="s">
        <v>434</v>
      </c>
      <c r="AN117" s="332"/>
      <c r="AO117" s="332"/>
      <c r="AP117" s="332"/>
      <c r="AQ117" s="680" t="s">
        <v>184</v>
      </c>
      <c r="AR117" s="680"/>
      <c r="AS117" s="680"/>
      <c r="AT117" s="680"/>
      <c r="AU117" s="680"/>
      <c r="AV117" s="680"/>
      <c r="AW117" s="680"/>
      <c r="AX117" s="681"/>
    </row>
    <row r="118" spans="1:51" ht="23.25" hidden="1" customHeight="1" x14ac:dyDescent="0.15">
      <c r="A118" s="287" t="s">
        <v>40</v>
      </c>
      <c r="B118" s="288"/>
      <c r="C118" s="288"/>
      <c r="D118" s="288"/>
      <c r="E118" s="288"/>
      <c r="F118" s="289"/>
      <c r="G118" s="292" t="s">
        <v>57</v>
      </c>
      <c r="H118" s="292"/>
      <c r="I118" s="292"/>
      <c r="J118" s="292"/>
      <c r="K118" s="292"/>
      <c r="L118" s="292"/>
      <c r="M118" s="292"/>
      <c r="N118" s="292"/>
      <c r="O118" s="292"/>
      <c r="P118" s="292"/>
      <c r="Q118" s="292"/>
      <c r="R118" s="292"/>
      <c r="S118" s="292"/>
      <c r="T118" s="292"/>
      <c r="U118" s="292"/>
      <c r="V118" s="292"/>
      <c r="W118" s="292"/>
      <c r="X118" s="293"/>
      <c r="Y118" s="682"/>
      <c r="Z118" s="683"/>
      <c r="AA118" s="684"/>
      <c r="AB118" s="417" t="s">
        <v>43</v>
      </c>
      <c r="AC118" s="292"/>
      <c r="AD118" s="293"/>
      <c r="AE118" s="274" t="s">
        <v>413</v>
      </c>
      <c r="AF118" s="274"/>
      <c r="AG118" s="274"/>
      <c r="AH118" s="274"/>
      <c r="AI118" s="274" t="s">
        <v>76</v>
      </c>
      <c r="AJ118" s="274"/>
      <c r="AK118" s="274"/>
      <c r="AL118" s="274"/>
      <c r="AM118" s="274" t="s">
        <v>497</v>
      </c>
      <c r="AN118" s="274"/>
      <c r="AO118" s="274"/>
      <c r="AP118" s="274"/>
      <c r="AQ118" s="666" t="s">
        <v>515</v>
      </c>
      <c r="AR118" s="667"/>
      <c r="AS118" s="667"/>
      <c r="AT118" s="667"/>
      <c r="AU118" s="667"/>
      <c r="AV118" s="667"/>
      <c r="AW118" s="667"/>
      <c r="AX118" s="668"/>
      <c r="AY118" s="49">
        <f>IF(SUBSTITUTE(SUBSTITUTE($G$119,"／",""),"　","")="",0,1)</f>
        <v>0</v>
      </c>
    </row>
    <row r="119" spans="1:51" ht="23.25" hidden="1" customHeight="1" x14ac:dyDescent="0.15">
      <c r="A119" s="262"/>
      <c r="B119" s="260"/>
      <c r="C119" s="260"/>
      <c r="D119" s="260"/>
      <c r="E119" s="260"/>
      <c r="F119" s="261"/>
      <c r="G119" s="266" t="s">
        <v>407</v>
      </c>
      <c r="H119" s="266"/>
      <c r="I119" s="266"/>
      <c r="J119" s="266"/>
      <c r="K119" s="266"/>
      <c r="L119" s="266"/>
      <c r="M119" s="266"/>
      <c r="N119" s="266"/>
      <c r="O119" s="266"/>
      <c r="P119" s="266"/>
      <c r="Q119" s="266"/>
      <c r="R119" s="266"/>
      <c r="S119" s="266"/>
      <c r="T119" s="266"/>
      <c r="U119" s="266"/>
      <c r="V119" s="266"/>
      <c r="W119" s="266"/>
      <c r="X119" s="266"/>
      <c r="Y119" s="669" t="s">
        <v>40</v>
      </c>
      <c r="Z119" s="670"/>
      <c r="AA119" s="671"/>
      <c r="AB119" s="328"/>
      <c r="AC119" s="329"/>
      <c r="AD119" s="330"/>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4" t="s">
        <v>99</v>
      </c>
      <c r="Z120" s="675"/>
      <c r="AA120" s="676"/>
      <c r="AB120" s="677" t="s">
        <v>110</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7" t="s">
        <v>40</v>
      </c>
      <c r="B121" s="288"/>
      <c r="C121" s="288"/>
      <c r="D121" s="288"/>
      <c r="E121" s="288"/>
      <c r="F121" s="289"/>
      <c r="G121" s="292" t="s">
        <v>57</v>
      </c>
      <c r="H121" s="292"/>
      <c r="I121" s="292"/>
      <c r="J121" s="292"/>
      <c r="K121" s="292"/>
      <c r="L121" s="292"/>
      <c r="M121" s="292"/>
      <c r="N121" s="292"/>
      <c r="O121" s="292"/>
      <c r="P121" s="292"/>
      <c r="Q121" s="292"/>
      <c r="R121" s="292"/>
      <c r="S121" s="292"/>
      <c r="T121" s="292"/>
      <c r="U121" s="292"/>
      <c r="V121" s="292"/>
      <c r="W121" s="292"/>
      <c r="X121" s="293"/>
      <c r="Y121" s="682"/>
      <c r="Z121" s="683"/>
      <c r="AA121" s="684"/>
      <c r="AB121" s="417" t="s">
        <v>43</v>
      </c>
      <c r="AC121" s="292"/>
      <c r="AD121" s="293"/>
      <c r="AE121" s="274" t="s">
        <v>413</v>
      </c>
      <c r="AF121" s="274"/>
      <c r="AG121" s="274"/>
      <c r="AH121" s="274"/>
      <c r="AI121" s="274" t="s">
        <v>76</v>
      </c>
      <c r="AJ121" s="274"/>
      <c r="AK121" s="274"/>
      <c r="AL121" s="274"/>
      <c r="AM121" s="274" t="s">
        <v>497</v>
      </c>
      <c r="AN121" s="274"/>
      <c r="AO121" s="274"/>
      <c r="AP121" s="274"/>
      <c r="AQ121" s="666" t="s">
        <v>515</v>
      </c>
      <c r="AR121" s="667"/>
      <c r="AS121" s="667"/>
      <c r="AT121" s="667"/>
      <c r="AU121" s="667"/>
      <c r="AV121" s="667"/>
      <c r="AW121" s="667"/>
      <c r="AX121" s="668"/>
      <c r="AY121" s="49">
        <f>IF(SUBSTITUTE(SUBSTITUTE($G$122,"／",""),"　","")="",0,1)</f>
        <v>0</v>
      </c>
    </row>
    <row r="122" spans="1:51" ht="23.25" hidden="1" customHeight="1" x14ac:dyDescent="0.15">
      <c r="A122" s="262"/>
      <c r="B122" s="260"/>
      <c r="C122" s="260"/>
      <c r="D122" s="260"/>
      <c r="E122" s="260"/>
      <c r="F122" s="261"/>
      <c r="G122" s="266" t="s">
        <v>186</v>
      </c>
      <c r="H122" s="266"/>
      <c r="I122" s="266"/>
      <c r="J122" s="266"/>
      <c r="K122" s="266"/>
      <c r="L122" s="266"/>
      <c r="M122" s="266"/>
      <c r="N122" s="266"/>
      <c r="O122" s="266"/>
      <c r="P122" s="266"/>
      <c r="Q122" s="266"/>
      <c r="R122" s="266"/>
      <c r="S122" s="266"/>
      <c r="T122" s="266"/>
      <c r="U122" s="266"/>
      <c r="V122" s="266"/>
      <c r="W122" s="266"/>
      <c r="X122" s="266"/>
      <c r="Y122" s="669" t="s">
        <v>40</v>
      </c>
      <c r="Z122" s="670"/>
      <c r="AA122" s="671"/>
      <c r="AB122" s="328"/>
      <c r="AC122" s="329"/>
      <c r="AD122" s="330"/>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4" t="s">
        <v>99</v>
      </c>
      <c r="Z123" s="675"/>
      <c r="AA123" s="676"/>
      <c r="AB123" s="677" t="s">
        <v>110</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7" t="s">
        <v>40</v>
      </c>
      <c r="B124" s="288"/>
      <c r="C124" s="288"/>
      <c r="D124" s="288"/>
      <c r="E124" s="288"/>
      <c r="F124" s="289"/>
      <c r="G124" s="292" t="s">
        <v>57</v>
      </c>
      <c r="H124" s="292"/>
      <c r="I124" s="292"/>
      <c r="J124" s="292"/>
      <c r="K124" s="292"/>
      <c r="L124" s="292"/>
      <c r="M124" s="292"/>
      <c r="N124" s="292"/>
      <c r="O124" s="292"/>
      <c r="P124" s="292"/>
      <c r="Q124" s="292"/>
      <c r="R124" s="292"/>
      <c r="S124" s="292"/>
      <c r="T124" s="292"/>
      <c r="U124" s="292"/>
      <c r="V124" s="292"/>
      <c r="W124" s="292"/>
      <c r="X124" s="293"/>
      <c r="Y124" s="682"/>
      <c r="Z124" s="683"/>
      <c r="AA124" s="684"/>
      <c r="AB124" s="417" t="s">
        <v>43</v>
      </c>
      <c r="AC124" s="292"/>
      <c r="AD124" s="293"/>
      <c r="AE124" s="274" t="s">
        <v>413</v>
      </c>
      <c r="AF124" s="274"/>
      <c r="AG124" s="274"/>
      <c r="AH124" s="274"/>
      <c r="AI124" s="274" t="s">
        <v>76</v>
      </c>
      <c r="AJ124" s="274"/>
      <c r="AK124" s="274"/>
      <c r="AL124" s="274"/>
      <c r="AM124" s="274" t="s">
        <v>497</v>
      </c>
      <c r="AN124" s="274"/>
      <c r="AO124" s="274"/>
      <c r="AP124" s="274"/>
      <c r="AQ124" s="666" t="s">
        <v>515</v>
      </c>
      <c r="AR124" s="667"/>
      <c r="AS124" s="667"/>
      <c r="AT124" s="667"/>
      <c r="AU124" s="667"/>
      <c r="AV124" s="667"/>
      <c r="AW124" s="667"/>
      <c r="AX124" s="668"/>
      <c r="AY124" s="49">
        <f>IF(SUBSTITUTE(SUBSTITUTE($G$125,"／",""),"　","")="",0,1)</f>
        <v>0</v>
      </c>
    </row>
    <row r="125" spans="1:51" ht="23.25" hidden="1" customHeight="1" x14ac:dyDescent="0.15">
      <c r="A125" s="262"/>
      <c r="B125" s="260"/>
      <c r="C125" s="260"/>
      <c r="D125" s="260"/>
      <c r="E125" s="260"/>
      <c r="F125" s="261"/>
      <c r="G125" s="266" t="s">
        <v>186</v>
      </c>
      <c r="H125" s="266"/>
      <c r="I125" s="266"/>
      <c r="J125" s="266"/>
      <c r="K125" s="266"/>
      <c r="L125" s="266"/>
      <c r="M125" s="266"/>
      <c r="N125" s="266"/>
      <c r="O125" s="266"/>
      <c r="P125" s="266"/>
      <c r="Q125" s="266"/>
      <c r="R125" s="266"/>
      <c r="S125" s="266"/>
      <c r="T125" s="266"/>
      <c r="U125" s="266"/>
      <c r="V125" s="266"/>
      <c r="W125" s="266"/>
      <c r="X125" s="290"/>
      <c r="Y125" s="669" t="s">
        <v>40</v>
      </c>
      <c r="Z125" s="670"/>
      <c r="AA125" s="671"/>
      <c r="AB125" s="328"/>
      <c r="AC125" s="329"/>
      <c r="AD125" s="330"/>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4" t="s">
        <v>99</v>
      </c>
      <c r="Z126" s="675"/>
      <c r="AA126" s="676"/>
      <c r="AB126" s="677" t="s">
        <v>110</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90" t="s">
        <v>40</v>
      </c>
      <c r="B127" s="260"/>
      <c r="C127" s="260"/>
      <c r="D127" s="260"/>
      <c r="E127" s="260"/>
      <c r="F127" s="261"/>
      <c r="G127" s="268" t="s">
        <v>57</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413</v>
      </c>
      <c r="AF127" s="274"/>
      <c r="AG127" s="274"/>
      <c r="AH127" s="274"/>
      <c r="AI127" s="274" t="s">
        <v>76</v>
      </c>
      <c r="AJ127" s="274"/>
      <c r="AK127" s="274"/>
      <c r="AL127" s="274"/>
      <c r="AM127" s="274" t="s">
        <v>497</v>
      </c>
      <c r="AN127" s="274"/>
      <c r="AO127" s="274"/>
      <c r="AP127" s="274"/>
      <c r="AQ127" s="666" t="s">
        <v>515</v>
      </c>
      <c r="AR127" s="667"/>
      <c r="AS127" s="667"/>
      <c r="AT127" s="667"/>
      <c r="AU127" s="667"/>
      <c r="AV127" s="667"/>
      <c r="AW127" s="667"/>
      <c r="AX127" s="668"/>
      <c r="AY127" s="49">
        <f>IF(SUBSTITUTE(SUBSTITUTE($G$128,"／",""),"　","")="",0,1)</f>
        <v>0</v>
      </c>
    </row>
    <row r="128" spans="1:51" ht="23.25" hidden="1" customHeight="1" x14ac:dyDescent="0.15">
      <c r="A128" s="262"/>
      <c r="B128" s="260"/>
      <c r="C128" s="260"/>
      <c r="D128" s="260"/>
      <c r="E128" s="260"/>
      <c r="F128" s="261"/>
      <c r="G128" s="266" t="s">
        <v>186</v>
      </c>
      <c r="H128" s="266"/>
      <c r="I128" s="266"/>
      <c r="J128" s="266"/>
      <c r="K128" s="266"/>
      <c r="L128" s="266"/>
      <c r="M128" s="266"/>
      <c r="N128" s="266"/>
      <c r="O128" s="266"/>
      <c r="P128" s="266"/>
      <c r="Q128" s="266"/>
      <c r="R128" s="266"/>
      <c r="S128" s="266"/>
      <c r="T128" s="266"/>
      <c r="U128" s="266"/>
      <c r="V128" s="266"/>
      <c r="W128" s="266"/>
      <c r="X128" s="266"/>
      <c r="Y128" s="669" t="s">
        <v>40</v>
      </c>
      <c r="Z128" s="670"/>
      <c r="AA128" s="671"/>
      <c r="AB128" s="328"/>
      <c r="AC128" s="329"/>
      <c r="AD128" s="330"/>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4" t="s">
        <v>99</v>
      </c>
      <c r="Z129" s="675"/>
      <c r="AA129" s="676"/>
      <c r="AB129" s="677" t="s">
        <v>110</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4" t="s">
        <v>209</v>
      </c>
      <c r="B130" s="145"/>
      <c r="C130" s="150" t="s">
        <v>305</v>
      </c>
      <c r="D130" s="145"/>
      <c r="E130" s="660" t="s">
        <v>342</v>
      </c>
      <c r="F130" s="661"/>
      <c r="G130" s="662" t="s">
        <v>632</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6"/>
      <c r="B131" s="147"/>
      <c r="C131" s="151"/>
      <c r="D131" s="147"/>
      <c r="E131" s="649" t="s">
        <v>340</v>
      </c>
      <c r="F131" s="650"/>
      <c r="G131" s="190" t="s">
        <v>633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5"/>
      <c r="AY131">
        <f>$AY$130</f>
        <v>1</v>
      </c>
    </row>
    <row r="132" spans="1:51" ht="18.75" hidden="1" customHeight="1" x14ac:dyDescent="0.15">
      <c r="A132" s="146"/>
      <c r="B132" s="147"/>
      <c r="C132" s="151"/>
      <c r="D132" s="147"/>
      <c r="E132" s="154" t="s">
        <v>296</v>
      </c>
      <c r="F132" s="155"/>
      <c r="G132" s="213" t="s">
        <v>316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43</v>
      </c>
      <c r="AC132" s="214"/>
      <c r="AD132" s="215"/>
      <c r="AE132" s="182" t="s">
        <v>413</v>
      </c>
      <c r="AF132" s="174"/>
      <c r="AG132" s="174"/>
      <c r="AH132" s="175"/>
      <c r="AI132" s="182" t="s">
        <v>76</v>
      </c>
      <c r="AJ132" s="174"/>
      <c r="AK132" s="174"/>
      <c r="AL132" s="175"/>
      <c r="AM132" s="182" t="s">
        <v>179</v>
      </c>
      <c r="AN132" s="174"/>
      <c r="AO132" s="174"/>
      <c r="AP132" s="175"/>
      <c r="AQ132" s="219" t="s">
        <v>300</v>
      </c>
      <c r="AR132" s="214"/>
      <c r="AS132" s="214"/>
      <c r="AT132" s="215"/>
      <c r="AU132" s="250" t="s">
        <v>321</v>
      </c>
      <c r="AV132" s="250"/>
      <c r="AW132" s="250"/>
      <c r="AX132" s="251"/>
      <c r="AY132">
        <f>COUNTA($G$134)</f>
        <v>1</v>
      </c>
    </row>
    <row r="133" spans="1:51" ht="18.75" hidden="1"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434</v>
      </c>
      <c r="AR133" s="253"/>
      <c r="AS133" s="177" t="s">
        <v>301</v>
      </c>
      <c r="AT133" s="178"/>
      <c r="AU133" s="199" t="s">
        <v>434</v>
      </c>
      <c r="AV133" s="199"/>
      <c r="AW133" s="177" t="s">
        <v>277</v>
      </c>
      <c r="AX133" s="207"/>
      <c r="AY133">
        <f>$AY$132</f>
        <v>1</v>
      </c>
    </row>
    <row r="134" spans="1:51" ht="39.75" hidden="1" customHeight="1" x14ac:dyDescent="0.15">
      <c r="A134" s="146"/>
      <c r="B134" s="147"/>
      <c r="C134" s="151"/>
      <c r="D134" s="147"/>
      <c r="E134" s="151"/>
      <c r="F134" s="156"/>
      <c r="G134" s="186" t="s">
        <v>434</v>
      </c>
      <c r="H134" s="100"/>
      <c r="I134" s="100"/>
      <c r="J134" s="100"/>
      <c r="K134" s="100"/>
      <c r="L134" s="100"/>
      <c r="M134" s="100"/>
      <c r="N134" s="100"/>
      <c r="O134" s="100"/>
      <c r="P134" s="100"/>
      <c r="Q134" s="100"/>
      <c r="R134" s="100"/>
      <c r="S134" s="100"/>
      <c r="T134" s="100"/>
      <c r="U134" s="100"/>
      <c r="V134" s="100"/>
      <c r="W134" s="100"/>
      <c r="X134" s="187"/>
      <c r="Y134" s="208" t="s">
        <v>317</v>
      </c>
      <c r="Z134" s="209"/>
      <c r="AA134" s="210"/>
      <c r="AB134" s="245" t="s">
        <v>434</v>
      </c>
      <c r="AC134" s="200"/>
      <c r="AD134" s="200"/>
      <c r="AE134" s="242" t="s">
        <v>434</v>
      </c>
      <c r="AF134" s="197"/>
      <c r="AG134" s="197"/>
      <c r="AH134" s="197"/>
      <c r="AI134" s="242" t="s">
        <v>434</v>
      </c>
      <c r="AJ134" s="197"/>
      <c r="AK134" s="197"/>
      <c r="AL134" s="197"/>
      <c r="AM134" s="242" t="s">
        <v>434</v>
      </c>
      <c r="AN134" s="197"/>
      <c r="AO134" s="197"/>
      <c r="AP134" s="197"/>
      <c r="AQ134" s="242" t="s">
        <v>434</v>
      </c>
      <c r="AR134" s="197"/>
      <c r="AS134" s="197"/>
      <c r="AT134" s="197"/>
      <c r="AU134" s="242" t="s">
        <v>434</v>
      </c>
      <c r="AV134" s="197"/>
      <c r="AW134" s="197"/>
      <c r="AX134" s="212"/>
      <c r="AY134">
        <f>$AY$132</f>
        <v>1</v>
      </c>
    </row>
    <row r="135" spans="1:51" ht="39.75" hidden="1"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92</v>
      </c>
      <c r="Z135" s="193"/>
      <c r="AA135" s="194"/>
      <c r="AB135" s="241" t="s">
        <v>434</v>
      </c>
      <c r="AC135" s="211"/>
      <c r="AD135" s="211"/>
      <c r="AE135" s="242" t="s">
        <v>434</v>
      </c>
      <c r="AF135" s="197"/>
      <c r="AG135" s="197"/>
      <c r="AH135" s="197"/>
      <c r="AI135" s="242" t="s">
        <v>434</v>
      </c>
      <c r="AJ135" s="197"/>
      <c r="AK135" s="197"/>
      <c r="AL135" s="197"/>
      <c r="AM135" s="242" t="s">
        <v>434</v>
      </c>
      <c r="AN135" s="197"/>
      <c r="AO135" s="197"/>
      <c r="AP135" s="197"/>
      <c r="AQ135" s="242" t="s">
        <v>434</v>
      </c>
      <c r="AR135" s="197"/>
      <c r="AS135" s="197"/>
      <c r="AT135" s="197"/>
      <c r="AU135" s="242" t="s">
        <v>434</v>
      </c>
      <c r="AV135" s="197"/>
      <c r="AW135" s="197"/>
      <c r="AX135" s="212"/>
      <c r="AY135">
        <f>$AY$132</f>
        <v>1</v>
      </c>
    </row>
    <row r="136" spans="1:51" ht="18.75" hidden="1" customHeight="1" x14ac:dyDescent="0.15">
      <c r="A136" s="146"/>
      <c r="B136" s="147"/>
      <c r="C136" s="151"/>
      <c r="D136" s="147"/>
      <c r="E136" s="151"/>
      <c r="F136" s="156"/>
      <c r="G136" s="213" t="s">
        <v>316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43</v>
      </c>
      <c r="AC136" s="214"/>
      <c r="AD136" s="215"/>
      <c r="AE136" s="182" t="s">
        <v>413</v>
      </c>
      <c r="AF136" s="174"/>
      <c r="AG136" s="174"/>
      <c r="AH136" s="175"/>
      <c r="AI136" s="182" t="s">
        <v>76</v>
      </c>
      <c r="AJ136" s="174"/>
      <c r="AK136" s="174"/>
      <c r="AL136" s="175"/>
      <c r="AM136" s="182" t="s">
        <v>179</v>
      </c>
      <c r="AN136" s="174"/>
      <c r="AO136" s="174"/>
      <c r="AP136" s="175"/>
      <c r="AQ136" s="219" t="s">
        <v>300</v>
      </c>
      <c r="AR136" s="214"/>
      <c r="AS136" s="214"/>
      <c r="AT136" s="215"/>
      <c r="AU136" s="250" t="s">
        <v>321</v>
      </c>
      <c r="AV136" s="250"/>
      <c r="AW136" s="250"/>
      <c r="AX136" s="251"/>
      <c r="AY136">
        <f>COUNTA($G$138)</f>
        <v>0</v>
      </c>
    </row>
    <row r="137" spans="1:51"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301</v>
      </c>
      <c r="AT137" s="178"/>
      <c r="AU137" s="199"/>
      <c r="AV137" s="199"/>
      <c r="AW137" s="177" t="s">
        <v>277</v>
      </c>
      <c r="AX137" s="207"/>
      <c r="AY137">
        <f>$AY$136</f>
        <v>0</v>
      </c>
    </row>
    <row r="138" spans="1:51"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317</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212"/>
      <c r="AY138">
        <f>$AY$136</f>
        <v>0</v>
      </c>
    </row>
    <row r="139" spans="1:51"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92</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6"/>
      <c r="B140" s="147"/>
      <c r="C140" s="151"/>
      <c r="D140" s="147"/>
      <c r="E140" s="151"/>
      <c r="F140" s="156"/>
      <c r="G140" s="213" t="s">
        <v>316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43</v>
      </c>
      <c r="AC140" s="214"/>
      <c r="AD140" s="215"/>
      <c r="AE140" s="182" t="s">
        <v>413</v>
      </c>
      <c r="AF140" s="174"/>
      <c r="AG140" s="174"/>
      <c r="AH140" s="175"/>
      <c r="AI140" s="182" t="s">
        <v>76</v>
      </c>
      <c r="AJ140" s="174"/>
      <c r="AK140" s="174"/>
      <c r="AL140" s="175"/>
      <c r="AM140" s="182" t="s">
        <v>179</v>
      </c>
      <c r="AN140" s="174"/>
      <c r="AO140" s="174"/>
      <c r="AP140" s="175"/>
      <c r="AQ140" s="219" t="s">
        <v>300</v>
      </c>
      <c r="AR140" s="214"/>
      <c r="AS140" s="214"/>
      <c r="AT140" s="215"/>
      <c r="AU140" s="250" t="s">
        <v>321</v>
      </c>
      <c r="AV140" s="250"/>
      <c r="AW140" s="250"/>
      <c r="AX140" s="251"/>
      <c r="AY140">
        <f>COUNTA($G$142)</f>
        <v>0</v>
      </c>
    </row>
    <row r="141" spans="1:51"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301</v>
      </c>
      <c r="AT141" s="178"/>
      <c r="AU141" s="199"/>
      <c r="AV141" s="199"/>
      <c r="AW141" s="177" t="s">
        <v>277</v>
      </c>
      <c r="AX141" s="207"/>
      <c r="AY141">
        <f>$AY$140</f>
        <v>0</v>
      </c>
    </row>
    <row r="142" spans="1:51"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317</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212"/>
      <c r="AY142">
        <f>$AY$140</f>
        <v>0</v>
      </c>
    </row>
    <row r="143" spans="1:51"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92</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6"/>
      <c r="B144" s="147"/>
      <c r="C144" s="151"/>
      <c r="D144" s="147"/>
      <c r="E144" s="151"/>
      <c r="F144" s="156"/>
      <c r="G144" s="213" t="s">
        <v>316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43</v>
      </c>
      <c r="AC144" s="214"/>
      <c r="AD144" s="215"/>
      <c r="AE144" s="182" t="s">
        <v>413</v>
      </c>
      <c r="AF144" s="174"/>
      <c r="AG144" s="174"/>
      <c r="AH144" s="175"/>
      <c r="AI144" s="182" t="s">
        <v>76</v>
      </c>
      <c r="AJ144" s="174"/>
      <c r="AK144" s="174"/>
      <c r="AL144" s="175"/>
      <c r="AM144" s="182" t="s">
        <v>179</v>
      </c>
      <c r="AN144" s="174"/>
      <c r="AO144" s="174"/>
      <c r="AP144" s="175"/>
      <c r="AQ144" s="219" t="s">
        <v>300</v>
      </c>
      <c r="AR144" s="214"/>
      <c r="AS144" s="214"/>
      <c r="AT144" s="215"/>
      <c r="AU144" s="250" t="s">
        <v>321</v>
      </c>
      <c r="AV144" s="250"/>
      <c r="AW144" s="250"/>
      <c r="AX144" s="251"/>
      <c r="AY144">
        <f>COUNTA($G$146)</f>
        <v>0</v>
      </c>
    </row>
    <row r="145" spans="1:51"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301</v>
      </c>
      <c r="AT145" s="178"/>
      <c r="AU145" s="199"/>
      <c r="AV145" s="199"/>
      <c r="AW145" s="177" t="s">
        <v>277</v>
      </c>
      <c r="AX145" s="207"/>
      <c r="AY145">
        <f>$AY$144</f>
        <v>0</v>
      </c>
    </row>
    <row r="146" spans="1:51"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317</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212"/>
      <c r="AY146">
        <f>$AY$144</f>
        <v>0</v>
      </c>
    </row>
    <row r="147" spans="1:51"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92</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6"/>
      <c r="B148" s="147"/>
      <c r="C148" s="151"/>
      <c r="D148" s="147"/>
      <c r="E148" s="151"/>
      <c r="F148" s="156"/>
      <c r="G148" s="213" t="s">
        <v>316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43</v>
      </c>
      <c r="AC148" s="214"/>
      <c r="AD148" s="215"/>
      <c r="AE148" s="182" t="s">
        <v>413</v>
      </c>
      <c r="AF148" s="174"/>
      <c r="AG148" s="174"/>
      <c r="AH148" s="175"/>
      <c r="AI148" s="182" t="s">
        <v>76</v>
      </c>
      <c r="AJ148" s="174"/>
      <c r="AK148" s="174"/>
      <c r="AL148" s="175"/>
      <c r="AM148" s="182" t="s">
        <v>179</v>
      </c>
      <c r="AN148" s="174"/>
      <c r="AO148" s="174"/>
      <c r="AP148" s="175"/>
      <c r="AQ148" s="219" t="s">
        <v>300</v>
      </c>
      <c r="AR148" s="214"/>
      <c r="AS148" s="214"/>
      <c r="AT148" s="215"/>
      <c r="AU148" s="250" t="s">
        <v>321</v>
      </c>
      <c r="AV148" s="250"/>
      <c r="AW148" s="250"/>
      <c r="AX148" s="251"/>
      <c r="AY148">
        <f>COUNTA($G$150)</f>
        <v>0</v>
      </c>
    </row>
    <row r="149" spans="1:51"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301</v>
      </c>
      <c r="AT149" s="178"/>
      <c r="AU149" s="199"/>
      <c r="AV149" s="199"/>
      <c r="AW149" s="177" t="s">
        <v>277</v>
      </c>
      <c r="AX149" s="207"/>
      <c r="AY149">
        <f>$AY$148</f>
        <v>0</v>
      </c>
    </row>
    <row r="150" spans="1:51"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317</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212"/>
      <c r="AY150">
        <f>$AY$148</f>
        <v>0</v>
      </c>
    </row>
    <row r="151" spans="1:51"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92</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6"/>
      <c r="B152" s="147"/>
      <c r="C152" s="151"/>
      <c r="D152" s="147"/>
      <c r="E152" s="151"/>
      <c r="F152" s="156"/>
      <c r="G152" s="220" t="s">
        <v>35</v>
      </c>
      <c r="H152" s="174"/>
      <c r="I152" s="174"/>
      <c r="J152" s="174"/>
      <c r="K152" s="174"/>
      <c r="L152" s="174"/>
      <c r="M152" s="174"/>
      <c r="N152" s="174"/>
      <c r="O152" s="174"/>
      <c r="P152" s="175"/>
      <c r="Q152" s="182" t="s">
        <v>396</v>
      </c>
      <c r="R152" s="174"/>
      <c r="S152" s="174"/>
      <c r="T152" s="174"/>
      <c r="U152" s="174"/>
      <c r="V152" s="174"/>
      <c r="W152" s="174"/>
      <c r="X152" s="174"/>
      <c r="Y152" s="174"/>
      <c r="Z152" s="174"/>
      <c r="AA152" s="174"/>
      <c r="AB152" s="221" t="s">
        <v>397</v>
      </c>
      <c r="AC152" s="174"/>
      <c r="AD152" s="175"/>
      <c r="AE152" s="182" t="s">
        <v>324</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8"/>
      <c r="AB156" s="235"/>
      <c r="AC156" s="236"/>
      <c r="AD156" s="236"/>
      <c r="AE156" s="243" t="s">
        <v>325</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8"/>
      <c r="AB157" s="235"/>
      <c r="AC157" s="236"/>
      <c r="AD157" s="236"/>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c r="AY157">
        <f t="shared" si="6"/>
        <v>0</v>
      </c>
    </row>
    <row r="158" spans="1:51"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6"/>
      <c r="B159" s="147"/>
      <c r="C159" s="151"/>
      <c r="D159" s="147"/>
      <c r="E159" s="151"/>
      <c r="F159" s="156"/>
      <c r="G159" s="220" t="s">
        <v>35</v>
      </c>
      <c r="H159" s="174"/>
      <c r="I159" s="174"/>
      <c r="J159" s="174"/>
      <c r="K159" s="174"/>
      <c r="L159" s="174"/>
      <c r="M159" s="174"/>
      <c r="N159" s="174"/>
      <c r="O159" s="174"/>
      <c r="P159" s="175"/>
      <c r="Q159" s="182" t="s">
        <v>396</v>
      </c>
      <c r="R159" s="174"/>
      <c r="S159" s="174"/>
      <c r="T159" s="174"/>
      <c r="U159" s="174"/>
      <c r="V159" s="174"/>
      <c r="W159" s="174"/>
      <c r="X159" s="174"/>
      <c r="Y159" s="174"/>
      <c r="Z159" s="174"/>
      <c r="AA159" s="174"/>
      <c r="AB159" s="221" t="s">
        <v>397</v>
      </c>
      <c r="AC159" s="174"/>
      <c r="AD159" s="175"/>
      <c r="AE159" s="246" t="s">
        <v>324</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8"/>
      <c r="AB163" s="235"/>
      <c r="AC163" s="236"/>
      <c r="AD163" s="236"/>
      <c r="AE163" s="243" t="s">
        <v>325</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8"/>
      <c r="AB164" s="235"/>
      <c r="AC164" s="236"/>
      <c r="AD164" s="236"/>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c r="AY164">
        <f t="shared" si="7"/>
        <v>0</v>
      </c>
    </row>
    <row r="165" spans="1:51"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6"/>
      <c r="B166" s="147"/>
      <c r="C166" s="151"/>
      <c r="D166" s="147"/>
      <c r="E166" s="151"/>
      <c r="F166" s="156"/>
      <c r="G166" s="220" t="s">
        <v>35</v>
      </c>
      <c r="H166" s="174"/>
      <c r="I166" s="174"/>
      <c r="J166" s="174"/>
      <c r="K166" s="174"/>
      <c r="L166" s="174"/>
      <c r="M166" s="174"/>
      <c r="N166" s="174"/>
      <c r="O166" s="174"/>
      <c r="P166" s="175"/>
      <c r="Q166" s="182" t="s">
        <v>396</v>
      </c>
      <c r="R166" s="174"/>
      <c r="S166" s="174"/>
      <c r="T166" s="174"/>
      <c r="U166" s="174"/>
      <c r="V166" s="174"/>
      <c r="W166" s="174"/>
      <c r="X166" s="174"/>
      <c r="Y166" s="174"/>
      <c r="Z166" s="174"/>
      <c r="AA166" s="174"/>
      <c r="AB166" s="221" t="s">
        <v>397</v>
      </c>
      <c r="AC166" s="174"/>
      <c r="AD166" s="175"/>
      <c r="AE166" s="246" t="s">
        <v>324</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8"/>
      <c r="AB170" s="235"/>
      <c r="AC170" s="236"/>
      <c r="AD170" s="236"/>
      <c r="AE170" s="243" t="s">
        <v>325</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8"/>
      <c r="AB171" s="235"/>
      <c r="AC171" s="236"/>
      <c r="AD171" s="236"/>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c r="AY171">
        <f t="shared" si="8"/>
        <v>0</v>
      </c>
    </row>
    <row r="172" spans="1:51"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6"/>
      <c r="B173" s="147"/>
      <c r="C173" s="151"/>
      <c r="D173" s="147"/>
      <c r="E173" s="151"/>
      <c r="F173" s="156"/>
      <c r="G173" s="220" t="s">
        <v>35</v>
      </c>
      <c r="H173" s="174"/>
      <c r="I173" s="174"/>
      <c r="J173" s="174"/>
      <c r="K173" s="174"/>
      <c r="L173" s="174"/>
      <c r="M173" s="174"/>
      <c r="N173" s="174"/>
      <c r="O173" s="174"/>
      <c r="P173" s="175"/>
      <c r="Q173" s="182" t="s">
        <v>396</v>
      </c>
      <c r="R173" s="174"/>
      <c r="S173" s="174"/>
      <c r="T173" s="174"/>
      <c r="U173" s="174"/>
      <c r="V173" s="174"/>
      <c r="W173" s="174"/>
      <c r="X173" s="174"/>
      <c r="Y173" s="174"/>
      <c r="Z173" s="174"/>
      <c r="AA173" s="174"/>
      <c r="AB173" s="221" t="s">
        <v>397</v>
      </c>
      <c r="AC173" s="174"/>
      <c r="AD173" s="175"/>
      <c r="AE173" s="246" t="s">
        <v>324</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8"/>
      <c r="AB177" s="235"/>
      <c r="AC177" s="236"/>
      <c r="AD177" s="236"/>
      <c r="AE177" s="243" t="s">
        <v>325</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8"/>
      <c r="AB178" s="235"/>
      <c r="AC178" s="236"/>
      <c r="AD178" s="23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c r="AY178">
        <f t="shared" si="9"/>
        <v>0</v>
      </c>
    </row>
    <row r="179" spans="1:51"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6"/>
      <c r="B180" s="147"/>
      <c r="C180" s="151"/>
      <c r="D180" s="147"/>
      <c r="E180" s="151"/>
      <c r="F180" s="156"/>
      <c r="G180" s="220" t="s">
        <v>35</v>
      </c>
      <c r="H180" s="174"/>
      <c r="I180" s="174"/>
      <c r="J180" s="174"/>
      <c r="K180" s="174"/>
      <c r="L180" s="174"/>
      <c r="M180" s="174"/>
      <c r="N180" s="174"/>
      <c r="O180" s="174"/>
      <c r="P180" s="175"/>
      <c r="Q180" s="182" t="s">
        <v>396</v>
      </c>
      <c r="R180" s="174"/>
      <c r="S180" s="174"/>
      <c r="T180" s="174"/>
      <c r="U180" s="174"/>
      <c r="V180" s="174"/>
      <c r="W180" s="174"/>
      <c r="X180" s="174"/>
      <c r="Y180" s="174"/>
      <c r="Z180" s="174"/>
      <c r="AA180" s="174"/>
      <c r="AB180" s="221" t="s">
        <v>397</v>
      </c>
      <c r="AC180" s="174"/>
      <c r="AD180" s="175"/>
      <c r="AE180" s="246" t="s">
        <v>324</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8"/>
      <c r="AB184" s="235"/>
      <c r="AC184" s="236"/>
      <c r="AD184" s="236"/>
      <c r="AE184" s="657" t="s">
        <v>325</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8"/>
      <c r="AB185" s="235"/>
      <c r="AC185" s="236"/>
      <c r="AD185" s="23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c r="AY185">
        <f t="shared" si="10"/>
        <v>0</v>
      </c>
    </row>
    <row r="186" spans="1:51"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hidden="1" customHeight="1" x14ac:dyDescent="0.15">
      <c r="A187" s="146"/>
      <c r="B187" s="147"/>
      <c r="C187" s="151"/>
      <c r="D187" s="147"/>
      <c r="E187" s="638" t="s">
        <v>360</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0</v>
      </c>
    </row>
    <row r="188" spans="1:51"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f>$AY$187</f>
        <v>0</v>
      </c>
    </row>
    <row r="189" spans="1:51"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f>$AY$187</f>
        <v>0</v>
      </c>
    </row>
    <row r="190" spans="1:51" ht="45" hidden="1" customHeight="1" x14ac:dyDescent="0.15">
      <c r="A190" s="146"/>
      <c r="B190" s="147"/>
      <c r="C190" s="151"/>
      <c r="D190" s="147"/>
      <c r="E190" s="660" t="s">
        <v>342</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6"/>
      <c r="B191" s="147"/>
      <c r="C191" s="151"/>
      <c r="D191" s="147"/>
      <c r="E191" s="649" t="s">
        <v>340</v>
      </c>
      <c r="F191" s="650"/>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5"/>
      <c r="AY191">
        <f>$AY$190</f>
        <v>0</v>
      </c>
    </row>
    <row r="192" spans="1:51" ht="18.75" hidden="1" customHeight="1" x14ac:dyDescent="0.15">
      <c r="A192" s="146"/>
      <c r="B192" s="147"/>
      <c r="C192" s="151"/>
      <c r="D192" s="147"/>
      <c r="E192" s="154" t="s">
        <v>296</v>
      </c>
      <c r="F192" s="155"/>
      <c r="G192" s="213" t="s">
        <v>316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43</v>
      </c>
      <c r="AC192" s="214"/>
      <c r="AD192" s="215"/>
      <c r="AE192" s="182" t="s">
        <v>413</v>
      </c>
      <c r="AF192" s="174"/>
      <c r="AG192" s="174"/>
      <c r="AH192" s="175"/>
      <c r="AI192" s="182" t="s">
        <v>76</v>
      </c>
      <c r="AJ192" s="174"/>
      <c r="AK192" s="174"/>
      <c r="AL192" s="175"/>
      <c r="AM192" s="182" t="s">
        <v>179</v>
      </c>
      <c r="AN192" s="174"/>
      <c r="AO192" s="174"/>
      <c r="AP192" s="175"/>
      <c r="AQ192" s="219" t="s">
        <v>300</v>
      </c>
      <c r="AR192" s="214"/>
      <c r="AS192" s="214"/>
      <c r="AT192" s="215"/>
      <c r="AU192" s="250" t="s">
        <v>321</v>
      </c>
      <c r="AV192" s="250"/>
      <c r="AW192" s="250"/>
      <c r="AX192" s="251"/>
      <c r="AY192">
        <f>COUNTA($G$194)</f>
        <v>0</v>
      </c>
    </row>
    <row r="193" spans="1:51"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301</v>
      </c>
      <c r="AT193" s="178"/>
      <c r="AU193" s="199"/>
      <c r="AV193" s="199"/>
      <c r="AW193" s="177" t="s">
        <v>277</v>
      </c>
      <c r="AX193" s="207"/>
      <c r="AY193">
        <f>$AY$192</f>
        <v>0</v>
      </c>
    </row>
    <row r="194" spans="1:51"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317</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92</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6"/>
      <c r="B196" s="147"/>
      <c r="C196" s="151"/>
      <c r="D196" s="147"/>
      <c r="E196" s="151"/>
      <c r="F196" s="156"/>
      <c r="G196" s="213" t="s">
        <v>316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43</v>
      </c>
      <c r="AC196" s="214"/>
      <c r="AD196" s="215"/>
      <c r="AE196" s="182" t="s">
        <v>413</v>
      </c>
      <c r="AF196" s="174"/>
      <c r="AG196" s="174"/>
      <c r="AH196" s="175"/>
      <c r="AI196" s="182" t="s">
        <v>76</v>
      </c>
      <c r="AJ196" s="174"/>
      <c r="AK196" s="174"/>
      <c r="AL196" s="175"/>
      <c r="AM196" s="182" t="s">
        <v>179</v>
      </c>
      <c r="AN196" s="174"/>
      <c r="AO196" s="174"/>
      <c r="AP196" s="175"/>
      <c r="AQ196" s="219" t="s">
        <v>300</v>
      </c>
      <c r="AR196" s="214"/>
      <c r="AS196" s="214"/>
      <c r="AT196" s="215"/>
      <c r="AU196" s="250" t="s">
        <v>321</v>
      </c>
      <c r="AV196" s="250"/>
      <c r="AW196" s="250"/>
      <c r="AX196" s="251"/>
      <c r="AY196">
        <f>COUNTA($G$198)</f>
        <v>0</v>
      </c>
    </row>
    <row r="197" spans="1:51"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301</v>
      </c>
      <c r="AT197" s="178"/>
      <c r="AU197" s="199"/>
      <c r="AV197" s="199"/>
      <c r="AW197" s="177" t="s">
        <v>277</v>
      </c>
      <c r="AX197" s="207"/>
      <c r="AY197">
        <f>$AY$196</f>
        <v>0</v>
      </c>
    </row>
    <row r="198" spans="1:51"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317</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92</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6"/>
      <c r="B200" s="147"/>
      <c r="C200" s="151"/>
      <c r="D200" s="147"/>
      <c r="E200" s="151"/>
      <c r="F200" s="156"/>
      <c r="G200" s="213" t="s">
        <v>316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43</v>
      </c>
      <c r="AC200" s="214"/>
      <c r="AD200" s="215"/>
      <c r="AE200" s="182" t="s">
        <v>413</v>
      </c>
      <c r="AF200" s="174"/>
      <c r="AG200" s="174"/>
      <c r="AH200" s="175"/>
      <c r="AI200" s="182" t="s">
        <v>76</v>
      </c>
      <c r="AJ200" s="174"/>
      <c r="AK200" s="174"/>
      <c r="AL200" s="175"/>
      <c r="AM200" s="182" t="s">
        <v>179</v>
      </c>
      <c r="AN200" s="174"/>
      <c r="AO200" s="174"/>
      <c r="AP200" s="175"/>
      <c r="AQ200" s="219" t="s">
        <v>300</v>
      </c>
      <c r="AR200" s="214"/>
      <c r="AS200" s="214"/>
      <c r="AT200" s="215"/>
      <c r="AU200" s="250" t="s">
        <v>321</v>
      </c>
      <c r="AV200" s="250"/>
      <c r="AW200" s="250"/>
      <c r="AX200" s="251"/>
      <c r="AY200">
        <f>COUNTA($G$202)</f>
        <v>0</v>
      </c>
    </row>
    <row r="201" spans="1:51"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301</v>
      </c>
      <c r="AT201" s="178"/>
      <c r="AU201" s="199"/>
      <c r="AV201" s="199"/>
      <c r="AW201" s="177" t="s">
        <v>277</v>
      </c>
      <c r="AX201" s="207"/>
      <c r="AY201">
        <f>$AY$200</f>
        <v>0</v>
      </c>
    </row>
    <row r="202" spans="1:51"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317</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92</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6"/>
      <c r="B204" s="147"/>
      <c r="C204" s="151"/>
      <c r="D204" s="147"/>
      <c r="E204" s="151"/>
      <c r="F204" s="156"/>
      <c r="G204" s="213" t="s">
        <v>316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43</v>
      </c>
      <c r="AC204" s="214"/>
      <c r="AD204" s="215"/>
      <c r="AE204" s="182" t="s">
        <v>413</v>
      </c>
      <c r="AF204" s="174"/>
      <c r="AG204" s="174"/>
      <c r="AH204" s="175"/>
      <c r="AI204" s="182" t="s">
        <v>76</v>
      </c>
      <c r="AJ204" s="174"/>
      <c r="AK204" s="174"/>
      <c r="AL204" s="175"/>
      <c r="AM204" s="182" t="s">
        <v>179</v>
      </c>
      <c r="AN204" s="174"/>
      <c r="AO204" s="174"/>
      <c r="AP204" s="175"/>
      <c r="AQ204" s="219" t="s">
        <v>300</v>
      </c>
      <c r="AR204" s="214"/>
      <c r="AS204" s="214"/>
      <c r="AT204" s="215"/>
      <c r="AU204" s="250" t="s">
        <v>321</v>
      </c>
      <c r="AV204" s="250"/>
      <c r="AW204" s="250"/>
      <c r="AX204" s="251"/>
      <c r="AY204">
        <f>COUNTA($G$206)</f>
        <v>0</v>
      </c>
    </row>
    <row r="205" spans="1:51"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301</v>
      </c>
      <c r="AT205" s="178"/>
      <c r="AU205" s="199"/>
      <c r="AV205" s="199"/>
      <c r="AW205" s="177" t="s">
        <v>277</v>
      </c>
      <c r="AX205" s="207"/>
      <c r="AY205">
        <f>$AY$204</f>
        <v>0</v>
      </c>
    </row>
    <row r="206" spans="1:51"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317</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92</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6"/>
      <c r="B208" s="147"/>
      <c r="C208" s="151"/>
      <c r="D208" s="147"/>
      <c r="E208" s="151"/>
      <c r="F208" s="156"/>
      <c r="G208" s="213" t="s">
        <v>316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43</v>
      </c>
      <c r="AC208" s="214"/>
      <c r="AD208" s="215"/>
      <c r="AE208" s="182" t="s">
        <v>413</v>
      </c>
      <c r="AF208" s="174"/>
      <c r="AG208" s="174"/>
      <c r="AH208" s="175"/>
      <c r="AI208" s="182" t="s">
        <v>76</v>
      </c>
      <c r="AJ208" s="174"/>
      <c r="AK208" s="174"/>
      <c r="AL208" s="175"/>
      <c r="AM208" s="182" t="s">
        <v>179</v>
      </c>
      <c r="AN208" s="174"/>
      <c r="AO208" s="174"/>
      <c r="AP208" s="175"/>
      <c r="AQ208" s="219" t="s">
        <v>300</v>
      </c>
      <c r="AR208" s="214"/>
      <c r="AS208" s="214"/>
      <c r="AT208" s="215"/>
      <c r="AU208" s="250" t="s">
        <v>321</v>
      </c>
      <c r="AV208" s="250"/>
      <c r="AW208" s="250"/>
      <c r="AX208" s="251"/>
      <c r="AY208">
        <f>COUNTA($G$210)</f>
        <v>0</v>
      </c>
    </row>
    <row r="209" spans="1:51"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301</v>
      </c>
      <c r="AT209" s="178"/>
      <c r="AU209" s="199"/>
      <c r="AV209" s="199"/>
      <c r="AW209" s="177" t="s">
        <v>277</v>
      </c>
      <c r="AX209" s="207"/>
      <c r="AY209">
        <f>$AY$208</f>
        <v>0</v>
      </c>
    </row>
    <row r="210" spans="1:51"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317</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92</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6"/>
      <c r="B212" s="147"/>
      <c r="C212" s="151"/>
      <c r="D212" s="147"/>
      <c r="E212" s="151"/>
      <c r="F212" s="156"/>
      <c r="G212" s="220" t="s">
        <v>35</v>
      </c>
      <c r="H212" s="174"/>
      <c r="I212" s="174"/>
      <c r="J212" s="174"/>
      <c r="K212" s="174"/>
      <c r="L212" s="174"/>
      <c r="M212" s="174"/>
      <c r="N212" s="174"/>
      <c r="O212" s="174"/>
      <c r="P212" s="175"/>
      <c r="Q212" s="182" t="s">
        <v>396</v>
      </c>
      <c r="R212" s="174"/>
      <c r="S212" s="174"/>
      <c r="T212" s="174"/>
      <c r="U212" s="174"/>
      <c r="V212" s="174"/>
      <c r="W212" s="174"/>
      <c r="X212" s="174"/>
      <c r="Y212" s="174"/>
      <c r="Z212" s="174"/>
      <c r="AA212" s="174"/>
      <c r="AB212" s="221" t="s">
        <v>397</v>
      </c>
      <c r="AC212" s="174"/>
      <c r="AD212" s="175"/>
      <c r="AE212" s="182" t="s">
        <v>324</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6"/>
      <c r="B214" s="147"/>
      <c r="C214" s="151"/>
      <c r="D214" s="147"/>
      <c r="E214" s="151"/>
      <c r="F214" s="156"/>
      <c r="G214" s="186"/>
      <c r="H214" s="100"/>
      <c r="I214" s="100"/>
      <c r="J214" s="100"/>
      <c r="K214" s="100"/>
      <c r="L214" s="100"/>
      <c r="M214" s="100"/>
      <c r="N214" s="100"/>
      <c r="O214" s="100"/>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6"/>
      <c r="B215" s="147"/>
      <c r="C215" s="151"/>
      <c r="D215" s="147"/>
      <c r="E215" s="151"/>
      <c r="F215" s="156"/>
      <c r="G215" s="188"/>
      <c r="H215" s="103"/>
      <c r="I215" s="103"/>
      <c r="J215" s="103"/>
      <c r="K215" s="103"/>
      <c r="L215" s="103"/>
      <c r="M215" s="103"/>
      <c r="N215" s="103"/>
      <c r="O215" s="103"/>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6"/>
      <c r="B216" s="147"/>
      <c r="C216" s="151"/>
      <c r="D216" s="147"/>
      <c r="E216" s="151"/>
      <c r="F216" s="156"/>
      <c r="G216" s="188"/>
      <c r="H216" s="103"/>
      <c r="I216" s="103"/>
      <c r="J216" s="103"/>
      <c r="K216" s="103"/>
      <c r="L216" s="103"/>
      <c r="M216" s="103"/>
      <c r="N216" s="103"/>
      <c r="O216" s="103"/>
      <c r="P216" s="189"/>
      <c r="Q216" s="227"/>
      <c r="R216" s="228"/>
      <c r="S216" s="228"/>
      <c r="T216" s="228"/>
      <c r="U216" s="228"/>
      <c r="V216" s="228"/>
      <c r="W216" s="228"/>
      <c r="X216" s="228"/>
      <c r="Y216" s="228"/>
      <c r="Z216" s="228"/>
      <c r="AA216" s="229"/>
      <c r="AB216" s="235"/>
      <c r="AC216" s="236"/>
      <c r="AD216" s="236"/>
      <c r="AE216" s="243" t="s">
        <v>325</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6"/>
      <c r="B217" s="147"/>
      <c r="C217" s="151"/>
      <c r="D217" s="147"/>
      <c r="E217" s="151"/>
      <c r="F217" s="156"/>
      <c r="G217" s="188"/>
      <c r="H217" s="103"/>
      <c r="I217" s="103"/>
      <c r="J217" s="103"/>
      <c r="K217" s="103"/>
      <c r="L217" s="103"/>
      <c r="M217" s="103"/>
      <c r="N217" s="103"/>
      <c r="O217" s="103"/>
      <c r="P217" s="189"/>
      <c r="Q217" s="227"/>
      <c r="R217" s="228"/>
      <c r="S217" s="228"/>
      <c r="T217" s="228"/>
      <c r="U217" s="228"/>
      <c r="V217" s="228"/>
      <c r="W217" s="228"/>
      <c r="X217" s="228"/>
      <c r="Y217" s="228"/>
      <c r="Z217" s="228"/>
      <c r="AA217" s="229"/>
      <c r="AB217" s="235"/>
      <c r="AC217" s="236"/>
      <c r="AD217" s="23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c r="AY217">
        <f t="shared" si="11"/>
        <v>0</v>
      </c>
    </row>
    <row r="218" spans="1:51" ht="22.5" hidden="1" customHeight="1" x14ac:dyDescent="0.15">
      <c r="A218" s="146"/>
      <c r="B218" s="147"/>
      <c r="C218" s="151"/>
      <c r="D218" s="147"/>
      <c r="E218" s="151"/>
      <c r="F218" s="156"/>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6"/>
      <c r="B219" s="147"/>
      <c r="C219" s="151"/>
      <c r="D219" s="147"/>
      <c r="E219" s="151"/>
      <c r="F219" s="156"/>
      <c r="G219" s="220" t="s">
        <v>35</v>
      </c>
      <c r="H219" s="174"/>
      <c r="I219" s="174"/>
      <c r="J219" s="174"/>
      <c r="K219" s="174"/>
      <c r="L219" s="174"/>
      <c r="M219" s="174"/>
      <c r="N219" s="174"/>
      <c r="O219" s="174"/>
      <c r="P219" s="175"/>
      <c r="Q219" s="182" t="s">
        <v>396</v>
      </c>
      <c r="R219" s="174"/>
      <c r="S219" s="174"/>
      <c r="T219" s="174"/>
      <c r="U219" s="174"/>
      <c r="V219" s="174"/>
      <c r="W219" s="174"/>
      <c r="X219" s="174"/>
      <c r="Y219" s="174"/>
      <c r="Z219" s="174"/>
      <c r="AA219" s="174"/>
      <c r="AB219" s="221" t="s">
        <v>397</v>
      </c>
      <c r="AC219" s="174"/>
      <c r="AD219" s="175"/>
      <c r="AE219" s="246" t="s">
        <v>324</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6"/>
      <c r="B221" s="147"/>
      <c r="C221" s="151"/>
      <c r="D221" s="147"/>
      <c r="E221" s="151"/>
      <c r="F221" s="156"/>
      <c r="G221" s="186"/>
      <c r="H221" s="100"/>
      <c r="I221" s="100"/>
      <c r="J221" s="100"/>
      <c r="K221" s="100"/>
      <c r="L221" s="100"/>
      <c r="M221" s="100"/>
      <c r="N221" s="100"/>
      <c r="O221" s="100"/>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6"/>
      <c r="B222" s="147"/>
      <c r="C222" s="151"/>
      <c r="D222" s="147"/>
      <c r="E222" s="151"/>
      <c r="F222" s="156"/>
      <c r="G222" s="188"/>
      <c r="H222" s="103"/>
      <c r="I222" s="103"/>
      <c r="J222" s="103"/>
      <c r="K222" s="103"/>
      <c r="L222" s="103"/>
      <c r="M222" s="103"/>
      <c r="N222" s="103"/>
      <c r="O222" s="103"/>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6"/>
      <c r="B223" s="147"/>
      <c r="C223" s="151"/>
      <c r="D223" s="147"/>
      <c r="E223" s="151"/>
      <c r="F223" s="156"/>
      <c r="G223" s="188"/>
      <c r="H223" s="103"/>
      <c r="I223" s="103"/>
      <c r="J223" s="103"/>
      <c r="K223" s="103"/>
      <c r="L223" s="103"/>
      <c r="M223" s="103"/>
      <c r="N223" s="103"/>
      <c r="O223" s="103"/>
      <c r="P223" s="189"/>
      <c r="Q223" s="227"/>
      <c r="R223" s="228"/>
      <c r="S223" s="228"/>
      <c r="T223" s="228"/>
      <c r="U223" s="228"/>
      <c r="V223" s="228"/>
      <c r="W223" s="228"/>
      <c r="X223" s="228"/>
      <c r="Y223" s="228"/>
      <c r="Z223" s="228"/>
      <c r="AA223" s="229"/>
      <c r="AB223" s="235"/>
      <c r="AC223" s="236"/>
      <c r="AD223" s="236"/>
      <c r="AE223" s="243" t="s">
        <v>325</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6"/>
      <c r="B224" s="147"/>
      <c r="C224" s="151"/>
      <c r="D224" s="147"/>
      <c r="E224" s="151"/>
      <c r="F224" s="156"/>
      <c r="G224" s="188"/>
      <c r="H224" s="103"/>
      <c r="I224" s="103"/>
      <c r="J224" s="103"/>
      <c r="K224" s="103"/>
      <c r="L224" s="103"/>
      <c r="M224" s="103"/>
      <c r="N224" s="103"/>
      <c r="O224" s="103"/>
      <c r="P224" s="189"/>
      <c r="Q224" s="227"/>
      <c r="R224" s="228"/>
      <c r="S224" s="228"/>
      <c r="T224" s="228"/>
      <c r="U224" s="228"/>
      <c r="V224" s="228"/>
      <c r="W224" s="228"/>
      <c r="X224" s="228"/>
      <c r="Y224" s="228"/>
      <c r="Z224" s="228"/>
      <c r="AA224" s="229"/>
      <c r="AB224" s="235"/>
      <c r="AC224" s="236"/>
      <c r="AD224" s="23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c r="AY224">
        <f t="shared" si="12"/>
        <v>0</v>
      </c>
    </row>
    <row r="225" spans="1:51" ht="22.5" hidden="1" customHeight="1" x14ac:dyDescent="0.15">
      <c r="A225" s="146"/>
      <c r="B225" s="147"/>
      <c r="C225" s="151"/>
      <c r="D225" s="147"/>
      <c r="E225" s="151"/>
      <c r="F225" s="156"/>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6"/>
      <c r="B226" s="147"/>
      <c r="C226" s="151"/>
      <c r="D226" s="147"/>
      <c r="E226" s="151"/>
      <c r="F226" s="156"/>
      <c r="G226" s="220" t="s">
        <v>35</v>
      </c>
      <c r="H226" s="174"/>
      <c r="I226" s="174"/>
      <c r="J226" s="174"/>
      <c r="K226" s="174"/>
      <c r="L226" s="174"/>
      <c r="M226" s="174"/>
      <c r="N226" s="174"/>
      <c r="O226" s="174"/>
      <c r="P226" s="175"/>
      <c r="Q226" s="182" t="s">
        <v>396</v>
      </c>
      <c r="R226" s="174"/>
      <c r="S226" s="174"/>
      <c r="T226" s="174"/>
      <c r="U226" s="174"/>
      <c r="V226" s="174"/>
      <c r="W226" s="174"/>
      <c r="X226" s="174"/>
      <c r="Y226" s="174"/>
      <c r="Z226" s="174"/>
      <c r="AA226" s="174"/>
      <c r="AB226" s="221" t="s">
        <v>397</v>
      </c>
      <c r="AC226" s="174"/>
      <c r="AD226" s="175"/>
      <c r="AE226" s="246" t="s">
        <v>324</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6"/>
      <c r="B228" s="147"/>
      <c r="C228" s="151"/>
      <c r="D228" s="147"/>
      <c r="E228" s="151"/>
      <c r="F228" s="156"/>
      <c r="G228" s="186"/>
      <c r="H228" s="100"/>
      <c r="I228" s="100"/>
      <c r="J228" s="100"/>
      <c r="K228" s="100"/>
      <c r="L228" s="100"/>
      <c r="M228" s="100"/>
      <c r="N228" s="100"/>
      <c r="O228" s="100"/>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6"/>
      <c r="B229" s="147"/>
      <c r="C229" s="151"/>
      <c r="D229" s="147"/>
      <c r="E229" s="151"/>
      <c r="F229" s="156"/>
      <c r="G229" s="188"/>
      <c r="H229" s="103"/>
      <c r="I229" s="103"/>
      <c r="J229" s="103"/>
      <c r="K229" s="103"/>
      <c r="L229" s="103"/>
      <c r="M229" s="103"/>
      <c r="N229" s="103"/>
      <c r="O229" s="103"/>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6"/>
      <c r="B230" s="147"/>
      <c r="C230" s="151"/>
      <c r="D230" s="147"/>
      <c r="E230" s="151"/>
      <c r="F230" s="156"/>
      <c r="G230" s="188"/>
      <c r="H230" s="103"/>
      <c r="I230" s="103"/>
      <c r="J230" s="103"/>
      <c r="K230" s="103"/>
      <c r="L230" s="103"/>
      <c r="M230" s="103"/>
      <c r="N230" s="103"/>
      <c r="O230" s="103"/>
      <c r="P230" s="189"/>
      <c r="Q230" s="227"/>
      <c r="R230" s="228"/>
      <c r="S230" s="228"/>
      <c r="T230" s="228"/>
      <c r="U230" s="228"/>
      <c r="V230" s="228"/>
      <c r="W230" s="228"/>
      <c r="X230" s="228"/>
      <c r="Y230" s="228"/>
      <c r="Z230" s="228"/>
      <c r="AA230" s="229"/>
      <c r="AB230" s="235"/>
      <c r="AC230" s="236"/>
      <c r="AD230" s="236"/>
      <c r="AE230" s="243" t="s">
        <v>325</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6"/>
      <c r="B231" s="147"/>
      <c r="C231" s="151"/>
      <c r="D231" s="147"/>
      <c r="E231" s="151"/>
      <c r="F231" s="156"/>
      <c r="G231" s="188"/>
      <c r="H231" s="103"/>
      <c r="I231" s="103"/>
      <c r="J231" s="103"/>
      <c r="K231" s="103"/>
      <c r="L231" s="103"/>
      <c r="M231" s="103"/>
      <c r="N231" s="103"/>
      <c r="O231" s="103"/>
      <c r="P231" s="189"/>
      <c r="Q231" s="227"/>
      <c r="R231" s="228"/>
      <c r="S231" s="228"/>
      <c r="T231" s="228"/>
      <c r="U231" s="228"/>
      <c r="V231" s="228"/>
      <c r="W231" s="228"/>
      <c r="X231" s="228"/>
      <c r="Y231" s="228"/>
      <c r="Z231" s="228"/>
      <c r="AA231" s="229"/>
      <c r="AB231" s="235"/>
      <c r="AC231" s="236"/>
      <c r="AD231" s="23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c r="AY231">
        <f t="shared" si="13"/>
        <v>0</v>
      </c>
    </row>
    <row r="232" spans="1:51" ht="22.5" hidden="1" customHeight="1" x14ac:dyDescent="0.15">
      <c r="A232" s="146"/>
      <c r="B232" s="147"/>
      <c r="C232" s="151"/>
      <c r="D232" s="147"/>
      <c r="E232" s="151"/>
      <c r="F232" s="156"/>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6"/>
      <c r="B233" s="147"/>
      <c r="C233" s="151"/>
      <c r="D233" s="147"/>
      <c r="E233" s="151"/>
      <c r="F233" s="156"/>
      <c r="G233" s="220" t="s">
        <v>35</v>
      </c>
      <c r="H233" s="174"/>
      <c r="I233" s="174"/>
      <c r="J233" s="174"/>
      <c r="K233" s="174"/>
      <c r="L233" s="174"/>
      <c r="M233" s="174"/>
      <c r="N233" s="174"/>
      <c r="O233" s="174"/>
      <c r="P233" s="175"/>
      <c r="Q233" s="182" t="s">
        <v>396</v>
      </c>
      <c r="R233" s="174"/>
      <c r="S233" s="174"/>
      <c r="T233" s="174"/>
      <c r="U233" s="174"/>
      <c r="V233" s="174"/>
      <c r="W233" s="174"/>
      <c r="X233" s="174"/>
      <c r="Y233" s="174"/>
      <c r="Z233" s="174"/>
      <c r="AA233" s="174"/>
      <c r="AB233" s="221" t="s">
        <v>397</v>
      </c>
      <c r="AC233" s="174"/>
      <c r="AD233" s="175"/>
      <c r="AE233" s="246" t="s">
        <v>324</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6"/>
      <c r="B235" s="147"/>
      <c r="C235" s="151"/>
      <c r="D235" s="147"/>
      <c r="E235" s="151"/>
      <c r="F235" s="156"/>
      <c r="G235" s="186"/>
      <c r="H235" s="100"/>
      <c r="I235" s="100"/>
      <c r="J235" s="100"/>
      <c r="K235" s="100"/>
      <c r="L235" s="100"/>
      <c r="M235" s="100"/>
      <c r="N235" s="100"/>
      <c r="O235" s="100"/>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6"/>
      <c r="B236" s="147"/>
      <c r="C236" s="151"/>
      <c r="D236" s="147"/>
      <c r="E236" s="151"/>
      <c r="F236" s="156"/>
      <c r="G236" s="188"/>
      <c r="H236" s="103"/>
      <c r="I236" s="103"/>
      <c r="J236" s="103"/>
      <c r="K236" s="103"/>
      <c r="L236" s="103"/>
      <c r="M236" s="103"/>
      <c r="N236" s="103"/>
      <c r="O236" s="103"/>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6"/>
      <c r="B237" s="147"/>
      <c r="C237" s="151"/>
      <c r="D237" s="147"/>
      <c r="E237" s="151"/>
      <c r="F237" s="156"/>
      <c r="G237" s="188"/>
      <c r="H237" s="103"/>
      <c r="I237" s="103"/>
      <c r="J237" s="103"/>
      <c r="K237" s="103"/>
      <c r="L237" s="103"/>
      <c r="M237" s="103"/>
      <c r="N237" s="103"/>
      <c r="O237" s="103"/>
      <c r="P237" s="189"/>
      <c r="Q237" s="227"/>
      <c r="R237" s="228"/>
      <c r="S237" s="228"/>
      <c r="T237" s="228"/>
      <c r="U237" s="228"/>
      <c r="V237" s="228"/>
      <c r="W237" s="228"/>
      <c r="X237" s="228"/>
      <c r="Y237" s="228"/>
      <c r="Z237" s="228"/>
      <c r="AA237" s="229"/>
      <c r="AB237" s="235"/>
      <c r="AC237" s="236"/>
      <c r="AD237" s="236"/>
      <c r="AE237" s="243" t="s">
        <v>325</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6"/>
      <c r="B238" s="147"/>
      <c r="C238" s="151"/>
      <c r="D238" s="147"/>
      <c r="E238" s="151"/>
      <c r="F238" s="156"/>
      <c r="G238" s="188"/>
      <c r="H238" s="103"/>
      <c r="I238" s="103"/>
      <c r="J238" s="103"/>
      <c r="K238" s="103"/>
      <c r="L238" s="103"/>
      <c r="M238" s="103"/>
      <c r="N238" s="103"/>
      <c r="O238" s="103"/>
      <c r="P238" s="189"/>
      <c r="Q238" s="227"/>
      <c r="R238" s="228"/>
      <c r="S238" s="228"/>
      <c r="T238" s="228"/>
      <c r="U238" s="228"/>
      <c r="V238" s="228"/>
      <c r="W238" s="228"/>
      <c r="X238" s="228"/>
      <c r="Y238" s="228"/>
      <c r="Z238" s="228"/>
      <c r="AA238" s="229"/>
      <c r="AB238" s="235"/>
      <c r="AC238" s="236"/>
      <c r="AD238" s="23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c r="AY238">
        <f t="shared" si="14"/>
        <v>0</v>
      </c>
    </row>
    <row r="239" spans="1:51" ht="22.5" hidden="1" customHeight="1" x14ac:dyDescent="0.15">
      <c r="A239" s="146"/>
      <c r="B239" s="147"/>
      <c r="C239" s="151"/>
      <c r="D239" s="147"/>
      <c r="E239" s="151"/>
      <c r="F239" s="156"/>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6"/>
      <c r="B240" s="147"/>
      <c r="C240" s="151"/>
      <c r="D240" s="147"/>
      <c r="E240" s="151"/>
      <c r="F240" s="156"/>
      <c r="G240" s="220" t="s">
        <v>35</v>
      </c>
      <c r="H240" s="174"/>
      <c r="I240" s="174"/>
      <c r="J240" s="174"/>
      <c r="K240" s="174"/>
      <c r="L240" s="174"/>
      <c r="M240" s="174"/>
      <c r="N240" s="174"/>
      <c r="O240" s="174"/>
      <c r="P240" s="175"/>
      <c r="Q240" s="182" t="s">
        <v>396</v>
      </c>
      <c r="R240" s="174"/>
      <c r="S240" s="174"/>
      <c r="T240" s="174"/>
      <c r="U240" s="174"/>
      <c r="V240" s="174"/>
      <c r="W240" s="174"/>
      <c r="X240" s="174"/>
      <c r="Y240" s="174"/>
      <c r="Z240" s="174"/>
      <c r="AA240" s="174"/>
      <c r="AB240" s="221" t="s">
        <v>397</v>
      </c>
      <c r="AC240" s="174"/>
      <c r="AD240" s="175"/>
      <c r="AE240" s="246" t="s">
        <v>324</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6"/>
      <c r="B242" s="147"/>
      <c r="C242" s="151"/>
      <c r="D242" s="147"/>
      <c r="E242" s="151"/>
      <c r="F242" s="156"/>
      <c r="G242" s="186"/>
      <c r="H242" s="100"/>
      <c r="I242" s="100"/>
      <c r="J242" s="100"/>
      <c r="K242" s="100"/>
      <c r="L242" s="100"/>
      <c r="M242" s="100"/>
      <c r="N242" s="100"/>
      <c r="O242" s="100"/>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6"/>
      <c r="B243" s="147"/>
      <c r="C243" s="151"/>
      <c r="D243" s="147"/>
      <c r="E243" s="151"/>
      <c r="F243" s="156"/>
      <c r="G243" s="188"/>
      <c r="H243" s="103"/>
      <c r="I243" s="103"/>
      <c r="J243" s="103"/>
      <c r="K243" s="103"/>
      <c r="L243" s="103"/>
      <c r="M243" s="103"/>
      <c r="N243" s="103"/>
      <c r="O243" s="103"/>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6"/>
      <c r="B244" s="147"/>
      <c r="C244" s="151"/>
      <c r="D244" s="147"/>
      <c r="E244" s="151"/>
      <c r="F244" s="156"/>
      <c r="G244" s="188"/>
      <c r="H244" s="103"/>
      <c r="I244" s="103"/>
      <c r="J244" s="103"/>
      <c r="K244" s="103"/>
      <c r="L244" s="103"/>
      <c r="M244" s="103"/>
      <c r="N244" s="103"/>
      <c r="O244" s="103"/>
      <c r="P244" s="189"/>
      <c r="Q244" s="227"/>
      <c r="R244" s="228"/>
      <c r="S244" s="228"/>
      <c r="T244" s="228"/>
      <c r="U244" s="228"/>
      <c r="V244" s="228"/>
      <c r="W244" s="228"/>
      <c r="X244" s="228"/>
      <c r="Y244" s="228"/>
      <c r="Z244" s="228"/>
      <c r="AA244" s="229"/>
      <c r="AB244" s="235"/>
      <c r="AC244" s="236"/>
      <c r="AD244" s="236"/>
      <c r="AE244" s="657" t="s">
        <v>325</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6"/>
      <c r="B245" s="147"/>
      <c r="C245" s="151"/>
      <c r="D245" s="147"/>
      <c r="E245" s="151"/>
      <c r="F245" s="156"/>
      <c r="G245" s="188"/>
      <c r="H245" s="103"/>
      <c r="I245" s="103"/>
      <c r="J245" s="103"/>
      <c r="K245" s="103"/>
      <c r="L245" s="103"/>
      <c r="M245" s="103"/>
      <c r="N245" s="103"/>
      <c r="O245" s="103"/>
      <c r="P245" s="189"/>
      <c r="Q245" s="227"/>
      <c r="R245" s="228"/>
      <c r="S245" s="228"/>
      <c r="T245" s="228"/>
      <c r="U245" s="228"/>
      <c r="V245" s="228"/>
      <c r="W245" s="228"/>
      <c r="X245" s="228"/>
      <c r="Y245" s="228"/>
      <c r="Z245" s="228"/>
      <c r="AA245" s="229"/>
      <c r="AB245" s="235"/>
      <c r="AC245" s="236"/>
      <c r="AD245" s="23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c r="AY245">
        <f t="shared" si="15"/>
        <v>0</v>
      </c>
    </row>
    <row r="246" spans="1:51" ht="22.5" hidden="1" customHeight="1" x14ac:dyDescent="0.15">
      <c r="A246" s="146"/>
      <c r="B246" s="147"/>
      <c r="C246" s="151"/>
      <c r="D246" s="147"/>
      <c r="E246" s="152"/>
      <c r="F246" s="157"/>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6"/>
      <c r="B247" s="147"/>
      <c r="C247" s="151"/>
      <c r="D247" s="147"/>
      <c r="E247" s="638" t="s">
        <v>360</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f>$AY$247</f>
        <v>0</v>
      </c>
    </row>
    <row r="249" spans="1:51"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f>$AY$247</f>
        <v>0</v>
      </c>
    </row>
    <row r="250" spans="1:51" ht="45" hidden="1" customHeight="1" x14ac:dyDescent="0.15">
      <c r="A250" s="146"/>
      <c r="B250" s="147"/>
      <c r="C250" s="151"/>
      <c r="D250" s="147"/>
      <c r="E250" s="660" t="s">
        <v>342</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6"/>
      <c r="B251" s="147"/>
      <c r="C251" s="151"/>
      <c r="D251" s="147"/>
      <c r="E251" s="649" t="s">
        <v>340</v>
      </c>
      <c r="F251" s="650"/>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5"/>
      <c r="AY251">
        <f>$AY$250</f>
        <v>0</v>
      </c>
    </row>
    <row r="252" spans="1:51" ht="18.75" hidden="1" customHeight="1" x14ac:dyDescent="0.15">
      <c r="A252" s="146"/>
      <c r="B252" s="147"/>
      <c r="C252" s="151"/>
      <c r="D252" s="147"/>
      <c r="E252" s="154" t="s">
        <v>296</v>
      </c>
      <c r="F252" s="155"/>
      <c r="G252" s="213" t="s">
        <v>316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43</v>
      </c>
      <c r="AC252" s="214"/>
      <c r="AD252" s="215"/>
      <c r="AE252" s="182" t="s">
        <v>413</v>
      </c>
      <c r="AF252" s="174"/>
      <c r="AG252" s="174"/>
      <c r="AH252" s="175"/>
      <c r="AI252" s="182" t="s">
        <v>76</v>
      </c>
      <c r="AJ252" s="174"/>
      <c r="AK252" s="174"/>
      <c r="AL252" s="175"/>
      <c r="AM252" s="182" t="s">
        <v>179</v>
      </c>
      <c r="AN252" s="174"/>
      <c r="AO252" s="174"/>
      <c r="AP252" s="175"/>
      <c r="AQ252" s="219" t="s">
        <v>300</v>
      </c>
      <c r="AR252" s="214"/>
      <c r="AS252" s="214"/>
      <c r="AT252" s="215"/>
      <c r="AU252" s="250" t="s">
        <v>321</v>
      </c>
      <c r="AV252" s="250"/>
      <c r="AW252" s="250"/>
      <c r="AX252" s="251"/>
      <c r="AY252">
        <f>COUNTA($G$254)</f>
        <v>0</v>
      </c>
    </row>
    <row r="253" spans="1:51"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301</v>
      </c>
      <c r="AT253" s="178"/>
      <c r="AU253" s="199"/>
      <c r="AV253" s="199"/>
      <c r="AW253" s="177" t="s">
        <v>277</v>
      </c>
      <c r="AX253" s="207"/>
      <c r="AY253">
        <f>$AY$252</f>
        <v>0</v>
      </c>
    </row>
    <row r="254" spans="1:51"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317</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92</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6"/>
      <c r="B256" s="147"/>
      <c r="C256" s="151"/>
      <c r="D256" s="147"/>
      <c r="E256" s="151"/>
      <c r="F256" s="156"/>
      <c r="G256" s="213" t="s">
        <v>316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43</v>
      </c>
      <c r="AC256" s="214"/>
      <c r="AD256" s="215"/>
      <c r="AE256" s="182" t="s">
        <v>413</v>
      </c>
      <c r="AF256" s="174"/>
      <c r="AG256" s="174"/>
      <c r="AH256" s="175"/>
      <c r="AI256" s="182" t="s">
        <v>76</v>
      </c>
      <c r="AJ256" s="174"/>
      <c r="AK256" s="174"/>
      <c r="AL256" s="175"/>
      <c r="AM256" s="182" t="s">
        <v>179</v>
      </c>
      <c r="AN256" s="174"/>
      <c r="AO256" s="174"/>
      <c r="AP256" s="175"/>
      <c r="AQ256" s="219" t="s">
        <v>300</v>
      </c>
      <c r="AR256" s="214"/>
      <c r="AS256" s="214"/>
      <c r="AT256" s="215"/>
      <c r="AU256" s="250" t="s">
        <v>321</v>
      </c>
      <c r="AV256" s="250"/>
      <c r="AW256" s="250"/>
      <c r="AX256" s="251"/>
      <c r="AY256">
        <f>COUNTA($G$258)</f>
        <v>0</v>
      </c>
    </row>
    <row r="257" spans="1:51"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301</v>
      </c>
      <c r="AT257" s="178"/>
      <c r="AU257" s="199"/>
      <c r="AV257" s="199"/>
      <c r="AW257" s="177" t="s">
        <v>277</v>
      </c>
      <c r="AX257" s="207"/>
      <c r="AY257">
        <f>$AY$256</f>
        <v>0</v>
      </c>
    </row>
    <row r="258" spans="1:51"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317</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92</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6"/>
      <c r="B260" s="147"/>
      <c r="C260" s="151"/>
      <c r="D260" s="147"/>
      <c r="E260" s="151"/>
      <c r="F260" s="156"/>
      <c r="G260" s="213" t="s">
        <v>316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43</v>
      </c>
      <c r="AC260" s="214"/>
      <c r="AD260" s="215"/>
      <c r="AE260" s="182" t="s">
        <v>413</v>
      </c>
      <c r="AF260" s="174"/>
      <c r="AG260" s="174"/>
      <c r="AH260" s="175"/>
      <c r="AI260" s="182" t="s">
        <v>76</v>
      </c>
      <c r="AJ260" s="174"/>
      <c r="AK260" s="174"/>
      <c r="AL260" s="175"/>
      <c r="AM260" s="182" t="s">
        <v>179</v>
      </c>
      <c r="AN260" s="174"/>
      <c r="AO260" s="174"/>
      <c r="AP260" s="175"/>
      <c r="AQ260" s="219" t="s">
        <v>300</v>
      </c>
      <c r="AR260" s="214"/>
      <c r="AS260" s="214"/>
      <c r="AT260" s="215"/>
      <c r="AU260" s="250" t="s">
        <v>321</v>
      </c>
      <c r="AV260" s="250"/>
      <c r="AW260" s="250"/>
      <c r="AX260" s="251"/>
      <c r="AY260">
        <f>COUNTA($G$262)</f>
        <v>0</v>
      </c>
    </row>
    <row r="261" spans="1:51"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301</v>
      </c>
      <c r="AT261" s="178"/>
      <c r="AU261" s="199"/>
      <c r="AV261" s="199"/>
      <c r="AW261" s="177" t="s">
        <v>277</v>
      </c>
      <c r="AX261" s="207"/>
      <c r="AY261">
        <f>$AY$260</f>
        <v>0</v>
      </c>
    </row>
    <row r="262" spans="1:51"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317</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92</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6"/>
      <c r="B264" s="147"/>
      <c r="C264" s="151"/>
      <c r="D264" s="147"/>
      <c r="E264" s="151"/>
      <c r="F264" s="156"/>
      <c r="G264" s="220" t="s">
        <v>316</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182" t="s">
        <v>413</v>
      </c>
      <c r="AF264" s="174"/>
      <c r="AG264" s="174"/>
      <c r="AH264" s="175"/>
      <c r="AI264" s="182" t="s">
        <v>76</v>
      </c>
      <c r="AJ264" s="174"/>
      <c r="AK264" s="174"/>
      <c r="AL264" s="175"/>
      <c r="AM264" s="182" t="s">
        <v>179</v>
      </c>
      <c r="AN264" s="174"/>
      <c r="AO264" s="174"/>
      <c r="AP264" s="175"/>
      <c r="AQ264" s="182" t="s">
        <v>300</v>
      </c>
      <c r="AR264" s="174"/>
      <c r="AS264" s="174"/>
      <c r="AT264" s="175"/>
      <c r="AU264" s="204" t="s">
        <v>321</v>
      </c>
      <c r="AV264" s="204"/>
      <c r="AW264" s="204"/>
      <c r="AX264" s="205"/>
      <c r="AY264">
        <f>COUNTA($G$266)</f>
        <v>0</v>
      </c>
    </row>
    <row r="265" spans="1:51"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301</v>
      </c>
      <c r="AT265" s="178"/>
      <c r="AU265" s="199"/>
      <c r="AV265" s="199"/>
      <c r="AW265" s="177" t="s">
        <v>277</v>
      </c>
      <c r="AX265" s="207"/>
      <c r="AY265">
        <f>$AY$264</f>
        <v>0</v>
      </c>
    </row>
    <row r="266" spans="1:51"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317</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92</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6"/>
      <c r="B268" s="147"/>
      <c r="C268" s="151"/>
      <c r="D268" s="147"/>
      <c r="E268" s="151"/>
      <c r="F268" s="156"/>
      <c r="G268" s="213" t="s">
        <v>316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43</v>
      </c>
      <c r="AC268" s="214"/>
      <c r="AD268" s="215"/>
      <c r="AE268" s="182" t="s">
        <v>413</v>
      </c>
      <c r="AF268" s="174"/>
      <c r="AG268" s="174"/>
      <c r="AH268" s="175"/>
      <c r="AI268" s="182" t="s">
        <v>76</v>
      </c>
      <c r="AJ268" s="174"/>
      <c r="AK268" s="174"/>
      <c r="AL268" s="175"/>
      <c r="AM268" s="182" t="s">
        <v>179</v>
      </c>
      <c r="AN268" s="174"/>
      <c r="AO268" s="174"/>
      <c r="AP268" s="175"/>
      <c r="AQ268" s="219" t="s">
        <v>300</v>
      </c>
      <c r="AR268" s="214"/>
      <c r="AS268" s="214"/>
      <c r="AT268" s="215"/>
      <c r="AU268" s="250" t="s">
        <v>321</v>
      </c>
      <c r="AV268" s="250"/>
      <c r="AW268" s="250"/>
      <c r="AX268" s="251"/>
      <c r="AY268">
        <f>COUNTA($G$270)</f>
        <v>0</v>
      </c>
    </row>
    <row r="269" spans="1:51"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301</v>
      </c>
      <c r="AT269" s="178"/>
      <c r="AU269" s="199"/>
      <c r="AV269" s="199"/>
      <c r="AW269" s="177" t="s">
        <v>277</v>
      </c>
      <c r="AX269" s="207"/>
      <c r="AY269">
        <f>$AY$268</f>
        <v>0</v>
      </c>
    </row>
    <row r="270" spans="1:51"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317</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92</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6"/>
      <c r="B272" s="147"/>
      <c r="C272" s="151"/>
      <c r="D272" s="147"/>
      <c r="E272" s="151"/>
      <c r="F272" s="156"/>
      <c r="G272" s="220" t="s">
        <v>35</v>
      </c>
      <c r="H272" s="174"/>
      <c r="I272" s="174"/>
      <c r="J272" s="174"/>
      <c r="K272" s="174"/>
      <c r="L272" s="174"/>
      <c r="M272" s="174"/>
      <c r="N272" s="174"/>
      <c r="O272" s="174"/>
      <c r="P272" s="175"/>
      <c r="Q272" s="182" t="s">
        <v>396</v>
      </c>
      <c r="R272" s="174"/>
      <c r="S272" s="174"/>
      <c r="T272" s="174"/>
      <c r="U272" s="174"/>
      <c r="V272" s="174"/>
      <c r="W272" s="174"/>
      <c r="X272" s="174"/>
      <c r="Y272" s="174"/>
      <c r="Z272" s="174"/>
      <c r="AA272" s="174"/>
      <c r="AB272" s="221" t="s">
        <v>397</v>
      </c>
      <c r="AC272" s="174"/>
      <c r="AD272" s="175"/>
      <c r="AE272" s="182" t="s">
        <v>324</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6"/>
      <c r="B274" s="147"/>
      <c r="C274" s="151"/>
      <c r="D274" s="147"/>
      <c r="E274" s="151"/>
      <c r="F274" s="156"/>
      <c r="G274" s="186"/>
      <c r="H274" s="100"/>
      <c r="I274" s="100"/>
      <c r="J274" s="100"/>
      <c r="K274" s="100"/>
      <c r="L274" s="100"/>
      <c r="M274" s="100"/>
      <c r="N274" s="100"/>
      <c r="O274" s="100"/>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6"/>
      <c r="B275" s="147"/>
      <c r="C275" s="151"/>
      <c r="D275" s="147"/>
      <c r="E275" s="151"/>
      <c r="F275" s="156"/>
      <c r="G275" s="188"/>
      <c r="H275" s="103"/>
      <c r="I275" s="103"/>
      <c r="J275" s="103"/>
      <c r="K275" s="103"/>
      <c r="L275" s="103"/>
      <c r="M275" s="103"/>
      <c r="N275" s="103"/>
      <c r="O275" s="103"/>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6"/>
      <c r="B276" s="147"/>
      <c r="C276" s="151"/>
      <c r="D276" s="147"/>
      <c r="E276" s="151"/>
      <c r="F276" s="156"/>
      <c r="G276" s="188"/>
      <c r="H276" s="103"/>
      <c r="I276" s="103"/>
      <c r="J276" s="103"/>
      <c r="K276" s="103"/>
      <c r="L276" s="103"/>
      <c r="M276" s="103"/>
      <c r="N276" s="103"/>
      <c r="O276" s="103"/>
      <c r="P276" s="189"/>
      <c r="Q276" s="227"/>
      <c r="R276" s="228"/>
      <c r="S276" s="228"/>
      <c r="T276" s="228"/>
      <c r="U276" s="228"/>
      <c r="V276" s="228"/>
      <c r="W276" s="228"/>
      <c r="X276" s="228"/>
      <c r="Y276" s="228"/>
      <c r="Z276" s="228"/>
      <c r="AA276" s="229"/>
      <c r="AB276" s="235"/>
      <c r="AC276" s="236"/>
      <c r="AD276" s="236"/>
      <c r="AE276" s="243" t="s">
        <v>325</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6"/>
      <c r="B277" s="147"/>
      <c r="C277" s="151"/>
      <c r="D277" s="147"/>
      <c r="E277" s="151"/>
      <c r="F277" s="156"/>
      <c r="G277" s="188"/>
      <c r="H277" s="103"/>
      <c r="I277" s="103"/>
      <c r="J277" s="103"/>
      <c r="K277" s="103"/>
      <c r="L277" s="103"/>
      <c r="M277" s="103"/>
      <c r="N277" s="103"/>
      <c r="O277" s="103"/>
      <c r="P277" s="189"/>
      <c r="Q277" s="227"/>
      <c r="R277" s="228"/>
      <c r="S277" s="228"/>
      <c r="T277" s="228"/>
      <c r="U277" s="228"/>
      <c r="V277" s="228"/>
      <c r="W277" s="228"/>
      <c r="X277" s="228"/>
      <c r="Y277" s="228"/>
      <c r="Z277" s="228"/>
      <c r="AA277" s="229"/>
      <c r="AB277" s="235"/>
      <c r="AC277" s="236"/>
      <c r="AD277" s="23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c r="AY277">
        <f t="shared" si="16"/>
        <v>0</v>
      </c>
    </row>
    <row r="278" spans="1:51" ht="22.5" hidden="1" customHeight="1" x14ac:dyDescent="0.15">
      <c r="A278" s="146"/>
      <c r="B278" s="147"/>
      <c r="C278" s="151"/>
      <c r="D278" s="147"/>
      <c r="E278" s="151"/>
      <c r="F278" s="156"/>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6"/>
      <c r="B279" s="147"/>
      <c r="C279" s="151"/>
      <c r="D279" s="147"/>
      <c r="E279" s="151"/>
      <c r="F279" s="156"/>
      <c r="G279" s="220" t="s">
        <v>35</v>
      </c>
      <c r="H279" s="174"/>
      <c r="I279" s="174"/>
      <c r="J279" s="174"/>
      <c r="K279" s="174"/>
      <c r="L279" s="174"/>
      <c r="M279" s="174"/>
      <c r="N279" s="174"/>
      <c r="O279" s="174"/>
      <c r="P279" s="175"/>
      <c r="Q279" s="182" t="s">
        <v>396</v>
      </c>
      <c r="R279" s="174"/>
      <c r="S279" s="174"/>
      <c r="T279" s="174"/>
      <c r="U279" s="174"/>
      <c r="V279" s="174"/>
      <c r="W279" s="174"/>
      <c r="X279" s="174"/>
      <c r="Y279" s="174"/>
      <c r="Z279" s="174"/>
      <c r="AA279" s="174"/>
      <c r="AB279" s="221" t="s">
        <v>397</v>
      </c>
      <c r="AC279" s="174"/>
      <c r="AD279" s="175"/>
      <c r="AE279" s="246" t="s">
        <v>324</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6"/>
      <c r="B281" s="147"/>
      <c r="C281" s="151"/>
      <c r="D281" s="147"/>
      <c r="E281" s="151"/>
      <c r="F281" s="156"/>
      <c r="G281" s="186"/>
      <c r="H281" s="100"/>
      <c r="I281" s="100"/>
      <c r="J281" s="100"/>
      <c r="K281" s="100"/>
      <c r="L281" s="100"/>
      <c r="M281" s="100"/>
      <c r="N281" s="100"/>
      <c r="O281" s="100"/>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6"/>
      <c r="B282" s="147"/>
      <c r="C282" s="151"/>
      <c r="D282" s="147"/>
      <c r="E282" s="151"/>
      <c r="F282" s="156"/>
      <c r="G282" s="188"/>
      <c r="H282" s="103"/>
      <c r="I282" s="103"/>
      <c r="J282" s="103"/>
      <c r="K282" s="103"/>
      <c r="L282" s="103"/>
      <c r="M282" s="103"/>
      <c r="N282" s="103"/>
      <c r="O282" s="103"/>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6"/>
      <c r="B283" s="147"/>
      <c r="C283" s="151"/>
      <c r="D283" s="147"/>
      <c r="E283" s="151"/>
      <c r="F283" s="156"/>
      <c r="G283" s="188"/>
      <c r="H283" s="103"/>
      <c r="I283" s="103"/>
      <c r="J283" s="103"/>
      <c r="K283" s="103"/>
      <c r="L283" s="103"/>
      <c r="M283" s="103"/>
      <c r="N283" s="103"/>
      <c r="O283" s="103"/>
      <c r="P283" s="189"/>
      <c r="Q283" s="227"/>
      <c r="R283" s="228"/>
      <c r="S283" s="228"/>
      <c r="T283" s="228"/>
      <c r="U283" s="228"/>
      <c r="V283" s="228"/>
      <c r="W283" s="228"/>
      <c r="X283" s="228"/>
      <c r="Y283" s="228"/>
      <c r="Z283" s="228"/>
      <c r="AA283" s="229"/>
      <c r="AB283" s="235"/>
      <c r="AC283" s="236"/>
      <c r="AD283" s="236"/>
      <c r="AE283" s="243" t="s">
        <v>325</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6"/>
      <c r="B284" s="147"/>
      <c r="C284" s="151"/>
      <c r="D284" s="147"/>
      <c r="E284" s="151"/>
      <c r="F284" s="156"/>
      <c r="G284" s="188"/>
      <c r="H284" s="103"/>
      <c r="I284" s="103"/>
      <c r="J284" s="103"/>
      <c r="K284" s="103"/>
      <c r="L284" s="103"/>
      <c r="M284" s="103"/>
      <c r="N284" s="103"/>
      <c r="O284" s="103"/>
      <c r="P284" s="189"/>
      <c r="Q284" s="227"/>
      <c r="R284" s="228"/>
      <c r="S284" s="228"/>
      <c r="T284" s="228"/>
      <c r="U284" s="228"/>
      <c r="V284" s="228"/>
      <c r="W284" s="228"/>
      <c r="X284" s="228"/>
      <c r="Y284" s="228"/>
      <c r="Z284" s="228"/>
      <c r="AA284" s="229"/>
      <c r="AB284" s="235"/>
      <c r="AC284" s="236"/>
      <c r="AD284" s="23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c r="AY284">
        <f t="shared" si="17"/>
        <v>0</v>
      </c>
    </row>
    <row r="285" spans="1:51" ht="22.5" hidden="1" customHeight="1" x14ac:dyDescent="0.15">
      <c r="A285" s="146"/>
      <c r="B285" s="147"/>
      <c r="C285" s="151"/>
      <c r="D285" s="147"/>
      <c r="E285" s="151"/>
      <c r="F285" s="156"/>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6"/>
      <c r="B286" s="147"/>
      <c r="C286" s="151"/>
      <c r="D286" s="147"/>
      <c r="E286" s="151"/>
      <c r="F286" s="156"/>
      <c r="G286" s="220" t="s">
        <v>35</v>
      </c>
      <c r="H286" s="174"/>
      <c r="I286" s="174"/>
      <c r="J286" s="174"/>
      <c r="K286" s="174"/>
      <c r="L286" s="174"/>
      <c r="M286" s="174"/>
      <c r="N286" s="174"/>
      <c r="O286" s="174"/>
      <c r="P286" s="175"/>
      <c r="Q286" s="182" t="s">
        <v>396</v>
      </c>
      <c r="R286" s="174"/>
      <c r="S286" s="174"/>
      <c r="T286" s="174"/>
      <c r="U286" s="174"/>
      <c r="V286" s="174"/>
      <c r="W286" s="174"/>
      <c r="X286" s="174"/>
      <c r="Y286" s="174"/>
      <c r="Z286" s="174"/>
      <c r="AA286" s="174"/>
      <c r="AB286" s="221" t="s">
        <v>397</v>
      </c>
      <c r="AC286" s="174"/>
      <c r="AD286" s="175"/>
      <c r="AE286" s="246" t="s">
        <v>324</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6"/>
      <c r="B288" s="147"/>
      <c r="C288" s="151"/>
      <c r="D288" s="147"/>
      <c r="E288" s="151"/>
      <c r="F288" s="156"/>
      <c r="G288" s="186"/>
      <c r="H288" s="100"/>
      <c r="I288" s="100"/>
      <c r="J288" s="100"/>
      <c r="K288" s="100"/>
      <c r="L288" s="100"/>
      <c r="M288" s="100"/>
      <c r="N288" s="100"/>
      <c r="O288" s="100"/>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6"/>
      <c r="B289" s="147"/>
      <c r="C289" s="151"/>
      <c r="D289" s="147"/>
      <c r="E289" s="151"/>
      <c r="F289" s="156"/>
      <c r="G289" s="188"/>
      <c r="H289" s="103"/>
      <c r="I289" s="103"/>
      <c r="J289" s="103"/>
      <c r="K289" s="103"/>
      <c r="L289" s="103"/>
      <c r="M289" s="103"/>
      <c r="N289" s="103"/>
      <c r="O289" s="103"/>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6"/>
      <c r="B290" s="147"/>
      <c r="C290" s="151"/>
      <c r="D290" s="147"/>
      <c r="E290" s="151"/>
      <c r="F290" s="156"/>
      <c r="G290" s="188"/>
      <c r="H290" s="103"/>
      <c r="I290" s="103"/>
      <c r="J290" s="103"/>
      <c r="K290" s="103"/>
      <c r="L290" s="103"/>
      <c r="M290" s="103"/>
      <c r="N290" s="103"/>
      <c r="O290" s="103"/>
      <c r="P290" s="189"/>
      <c r="Q290" s="227"/>
      <c r="R290" s="228"/>
      <c r="S290" s="228"/>
      <c r="T290" s="228"/>
      <c r="U290" s="228"/>
      <c r="V290" s="228"/>
      <c r="W290" s="228"/>
      <c r="X290" s="228"/>
      <c r="Y290" s="228"/>
      <c r="Z290" s="228"/>
      <c r="AA290" s="229"/>
      <c r="AB290" s="235"/>
      <c r="AC290" s="236"/>
      <c r="AD290" s="236"/>
      <c r="AE290" s="243" t="s">
        <v>325</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6"/>
      <c r="B291" s="147"/>
      <c r="C291" s="151"/>
      <c r="D291" s="147"/>
      <c r="E291" s="151"/>
      <c r="F291" s="156"/>
      <c r="G291" s="188"/>
      <c r="H291" s="103"/>
      <c r="I291" s="103"/>
      <c r="J291" s="103"/>
      <c r="K291" s="103"/>
      <c r="L291" s="103"/>
      <c r="M291" s="103"/>
      <c r="N291" s="103"/>
      <c r="O291" s="103"/>
      <c r="P291" s="189"/>
      <c r="Q291" s="227"/>
      <c r="R291" s="228"/>
      <c r="S291" s="228"/>
      <c r="T291" s="228"/>
      <c r="U291" s="228"/>
      <c r="V291" s="228"/>
      <c r="W291" s="228"/>
      <c r="X291" s="228"/>
      <c r="Y291" s="228"/>
      <c r="Z291" s="228"/>
      <c r="AA291" s="229"/>
      <c r="AB291" s="235"/>
      <c r="AC291" s="236"/>
      <c r="AD291" s="23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c r="AY291">
        <f t="shared" si="18"/>
        <v>0</v>
      </c>
    </row>
    <row r="292" spans="1:51" ht="22.5" hidden="1" customHeight="1" x14ac:dyDescent="0.15">
      <c r="A292" s="146"/>
      <c r="B292" s="147"/>
      <c r="C292" s="151"/>
      <c r="D292" s="147"/>
      <c r="E292" s="151"/>
      <c r="F292" s="156"/>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6"/>
      <c r="B293" s="147"/>
      <c r="C293" s="151"/>
      <c r="D293" s="147"/>
      <c r="E293" s="151"/>
      <c r="F293" s="156"/>
      <c r="G293" s="220" t="s">
        <v>35</v>
      </c>
      <c r="H293" s="174"/>
      <c r="I293" s="174"/>
      <c r="J293" s="174"/>
      <c r="K293" s="174"/>
      <c r="L293" s="174"/>
      <c r="M293" s="174"/>
      <c r="N293" s="174"/>
      <c r="O293" s="174"/>
      <c r="P293" s="175"/>
      <c r="Q293" s="182" t="s">
        <v>396</v>
      </c>
      <c r="R293" s="174"/>
      <c r="S293" s="174"/>
      <c r="T293" s="174"/>
      <c r="U293" s="174"/>
      <c r="V293" s="174"/>
      <c r="W293" s="174"/>
      <c r="X293" s="174"/>
      <c r="Y293" s="174"/>
      <c r="Z293" s="174"/>
      <c r="AA293" s="174"/>
      <c r="AB293" s="221" t="s">
        <v>397</v>
      </c>
      <c r="AC293" s="174"/>
      <c r="AD293" s="175"/>
      <c r="AE293" s="246" t="s">
        <v>324</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6"/>
      <c r="B295" s="147"/>
      <c r="C295" s="151"/>
      <c r="D295" s="147"/>
      <c r="E295" s="151"/>
      <c r="F295" s="156"/>
      <c r="G295" s="186"/>
      <c r="H295" s="100"/>
      <c r="I295" s="100"/>
      <c r="J295" s="100"/>
      <c r="K295" s="100"/>
      <c r="L295" s="100"/>
      <c r="M295" s="100"/>
      <c r="N295" s="100"/>
      <c r="O295" s="100"/>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6"/>
      <c r="B296" s="147"/>
      <c r="C296" s="151"/>
      <c r="D296" s="147"/>
      <c r="E296" s="151"/>
      <c r="F296" s="156"/>
      <c r="G296" s="188"/>
      <c r="H296" s="103"/>
      <c r="I296" s="103"/>
      <c r="J296" s="103"/>
      <c r="K296" s="103"/>
      <c r="L296" s="103"/>
      <c r="M296" s="103"/>
      <c r="N296" s="103"/>
      <c r="O296" s="103"/>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6"/>
      <c r="B297" s="147"/>
      <c r="C297" s="151"/>
      <c r="D297" s="147"/>
      <c r="E297" s="151"/>
      <c r="F297" s="156"/>
      <c r="G297" s="188"/>
      <c r="H297" s="103"/>
      <c r="I297" s="103"/>
      <c r="J297" s="103"/>
      <c r="K297" s="103"/>
      <c r="L297" s="103"/>
      <c r="M297" s="103"/>
      <c r="N297" s="103"/>
      <c r="O297" s="103"/>
      <c r="P297" s="189"/>
      <c r="Q297" s="227"/>
      <c r="R297" s="228"/>
      <c r="S297" s="228"/>
      <c r="T297" s="228"/>
      <c r="U297" s="228"/>
      <c r="V297" s="228"/>
      <c r="W297" s="228"/>
      <c r="X297" s="228"/>
      <c r="Y297" s="228"/>
      <c r="Z297" s="228"/>
      <c r="AA297" s="229"/>
      <c r="AB297" s="235"/>
      <c r="AC297" s="236"/>
      <c r="AD297" s="236"/>
      <c r="AE297" s="243" t="s">
        <v>325</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6"/>
      <c r="B298" s="147"/>
      <c r="C298" s="151"/>
      <c r="D298" s="147"/>
      <c r="E298" s="151"/>
      <c r="F298" s="156"/>
      <c r="G298" s="188"/>
      <c r="H298" s="103"/>
      <c r="I298" s="103"/>
      <c r="J298" s="103"/>
      <c r="K298" s="103"/>
      <c r="L298" s="103"/>
      <c r="M298" s="103"/>
      <c r="N298" s="103"/>
      <c r="O298" s="103"/>
      <c r="P298" s="189"/>
      <c r="Q298" s="227"/>
      <c r="R298" s="228"/>
      <c r="S298" s="228"/>
      <c r="T298" s="228"/>
      <c r="U298" s="228"/>
      <c r="V298" s="228"/>
      <c r="W298" s="228"/>
      <c r="X298" s="228"/>
      <c r="Y298" s="228"/>
      <c r="Z298" s="228"/>
      <c r="AA298" s="229"/>
      <c r="AB298" s="235"/>
      <c r="AC298" s="236"/>
      <c r="AD298" s="23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c r="AY298">
        <f t="shared" si="19"/>
        <v>0</v>
      </c>
    </row>
    <row r="299" spans="1:51" ht="22.5" hidden="1" customHeight="1" x14ac:dyDescent="0.15">
      <c r="A299" s="146"/>
      <c r="B299" s="147"/>
      <c r="C299" s="151"/>
      <c r="D299" s="147"/>
      <c r="E299" s="151"/>
      <c r="F299" s="156"/>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6"/>
      <c r="B300" s="147"/>
      <c r="C300" s="151"/>
      <c r="D300" s="147"/>
      <c r="E300" s="151"/>
      <c r="F300" s="156"/>
      <c r="G300" s="220" t="s">
        <v>35</v>
      </c>
      <c r="H300" s="174"/>
      <c r="I300" s="174"/>
      <c r="J300" s="174"/>
      <c r="K300" s="174"/>
      <c r="L300" s="174"/>
      <c r="M300" s="174"/>
      <c r="N300" s="174"/>
      <c r="O300" s="174"/>
      <c r="P300" s="175"/>
      <c r="Q300" s="182" t="s">
        <v>396</v>
      </c>
      <c r="R300" s="174"/>
      <c r="S300" s="174"/>
      <c r="T300" s="174"/>
      <c r="U300" s="174"/>
      <c r="V300" s="174"/>
      <c r="W300" s="174"/>
      <c r="X300" s="174"/>
      <c r="Y300" s="174"/>
      <c r="Z300" s="174"/>
      <c r="AA300" s="174"/>
      <c r="AB300" s="221" t="s">
        <v>397</v>
      </c>
      <c r="AC300" s="174"/>
      <c r="AD300" s="175"/>
      <c r="AE300" s="246" t="s">
        <v>324</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6"/>
      <c r="B302" s="147"/>
      <c r="C302" s="151"/>
      <c r="D302" s="147"/>
      <c r="E302" s="151"/>
      <c r="F302" s="156"/>
      <c r="G302" s="186"/>
      <c r="H302" s="100"/>
      <c r="I302" s="100"/>
      <c r="J302" s="100"/>
      <c r="K302" s="100"/>
      <c r="L302" s="100"/>
      <c r="M302" s="100"/>
      <c r="N302" s="100"/>
      <c r="O302" s="100"/>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6"/>
      <c r="B303" s="147"/>
      <c r="C303" s="151"/>
      <c r="D303" s="147"/>
      <c r="E303" s="151"/>
      <c r="F303" s="156"/>
      <c r="G303" s="188"/>
      <c r="H303" s="103"/>
      <c r="I303" s="103"/>
      <c r="J303" s="103"/>
      <c r="K303" s="103"/>
      <c r="L303" s="103"/>
      <c r="M303" s="103"/>
      <c r="N303" s="103"/>
      <c r="O303" s="103"/>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6"/>
      <c r="B304" s="147"/>
      <c r="C304" s="151"/>
      <c r="D304" s="147"/>
      <c r="E304" s="151"/>
      <c r="F304" s="156"/>
      <c r="G304" s="188"/>
      <c r="H304" s="103"/>
      <c r="I304" s="103"/>
      <c r="J304" s="103"/>
      <c r="K304" s="103"/>
      <c r="L304" s="103"/>
      <c r="M304" s="103"/>
      <c r="N304" s="103"/>
      <c r="O304" s="103"/>
      <c r="P304" s="189"/>
      <c r="Q304" s="227"/>
      <c r="R304" s="228"/>
      <c r="S304" s="228"/>
      <c r="T304" s="228"/>
      <c r="U304" s="228"/>
      <c r="V304" s="228"/>
      <c r="W304" s="228"/>
      <c r="X304" s="228"/>
      <c r="Y304" s="228"/>
      <c r="Z304" s="228"/>
      <c r="AA304" s="229"/>
      <c r="AB304" s="235"/>
      <c r="AC304" s="236"/>
      <c r="AD304" s="236"/>
      <c r="AE304" s="657" t="s">
        <v>325</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6"/>
      <c r="B305" s="147"/>
      <c r="C305" s="151"/>
      <c r="D305" s="147"/>
      <c r="E305" s="151"/>
      <c r="F305" s="156"/>
      <c r="G305" s="188"/>
      <c r="H305" s="103"/>
      <c r="I305" s="103"/>
      <c r="J305" s="103"/>
      <c r="K305" s="103"/>
      <c r="L305" s="103"/>
      <c r="M305" s="103"/>
      <c r="N305" s="103"/>
      <c r="O305" s="103"/>
      <c r="P305" s="189"/>
      <c r="Q305" s="227"/>
      <c r="R305" s="228"/>
      <c r="S305" s="228"/>
      <c r="T305" s="228"/>
      <c r="U305" s="228"/>
      <c r="V305" s="228"/>
      <c r="W305" s="228"/>
      <c r="X305" s="228"/>
      <c r="Y305" s="228"/>
      <c r="Z305" s="228"/>
      <c r="AA305" s="229"/>
      <c r="AB305" s="235"/>
      <c r="AC305" s="236"/>
      <c r="AD305" s="23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c r="AY305">
        <f t="shared" si="20"/>
        <v>0</v>
      </c>
    </row>
    <row r="306" spans="1:51" ht="22.5" hidden="1" customHeight="1" x14ac:dyDescent="0.15">
      <c r="A306" s="146"/>
      <c r="B306" s="147"/>
      <c r="C306" s="151"/>
      <c r="D306" s="147"/>
      <c r="E306" s="152"/>
      <c r="F306" s="157"/>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6"/>
      <c r="B307" s="147"/>
      <c r="C307" s="151"/>
      <c r="D307" s="147"/>
      <c r="E307" s="638" t="s">
        <v>360</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c r="AY308">
        <f>$AY$307</f>
        <v>0</v>
      </c>
    </row>
    <row r="309" spans="1:51" ht="24.75" hidden="1" customHeight="1" x14ac:dyDescent="0.15">
      <c r="A309" s="146"/>
      <c r="B309" s="147"/>
      <c r="C309" s="151"/>
      <c r="D309" s="147"/>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6"/>
      <c r="B310" s="147"/>
      <c r="C310" s="151"/>
      <c r="D310" s="147"/>
      <c r="E310" s="660" t="s">
        <v>342</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6"/>
      <c r="B311" s="147"/>
      <c r="C311" s="151"/>
      <c r="D311" s="147"/>
      <c r="E311" s="649" t="s">
        <v>340</v>
      </c>
      <c r="F311" s="650"/>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5"/>
      <c r="AY311">
        <f>$AY$310</f>
        <v>0</v>
      </c>
    </row>
    <row r="312" spans="1:51" ht="18.75" hidden="1" customHeight="1" x14ac:dyDescent="0.15">
      <c r="A312" s="146"/>
      <c r="B312" s="147"/>
      <c r="C312" s="151"/>
      <c r="D312" s="147"/>
      <c r="E312" s="154" t="s">
        <v>296</v>
      </c>
      <c r="F312" s="155"/>
      <c r="G312" s="213" t="s">
        <v>316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43</v>
      </c>
      <c r="AC312" s="214"/>
      <c r="AD312" s="215"/>
      <c r="AE312" s="182" t="s">
        <v>413</v>
      </c>
      <c r="AF312" s="174"/>
      <c r="AG312" s="174"/>
      <c r="AH312" s="175"/>
      <c r="AI312" s="182" t="s">
        <v>76</v>
      </c>
      <c r="AJ312" s="174"/>
      <c r="AK312" s="174"/>
      <c r="AL312" s="175"/>
      <c r="AM312" s="182" t="s">
        <v>179</v>
      </c>
      <c r="AN312" s="174"/>
      <c r="AO312" s="174"/>
      <c r="AP312" s="175"/>
      <c r="AQ312" s="219" t="s">
        <v>300</v>
      </c>
      <c r="AR312" s="214"/>
      <c r="AS312" s="214"/>
      <c r="AT312" s="215"/>
      <c r="AU312" s="250" t="s">
        <v>321</v>
      </c>
      <c r="AV312" s="250"/>
      <c r="AW312" s="250"/>
      <c r="AX312" s="251"/>
      <c r="AY312">
        <f>COUNTA($G$314)</f>
        <v>0</v>
      </c>
    </row>
    <row r="313" spans="1:51"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301</v>
      </c>
      <c r="AT313" s="178"/>
      <c r="AU313" s="199"/>
      <c r="AV313" s="199"/>
      <c r="AW313" s="177" t="s">
        <v>277</v>
      </c>
      <c r="AX313" s="207"/>
      <c r="AY313">
        <f>$AY$312</f>
        <v>0</v>
      </c>
    </row>
    <row r="314" spans="1:51"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317</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92</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6"/>
      <c r="B316" s="147"/>
      <c r="C316" s="151"/>
      <c r="D316" s="147"/>
      <c r="E316" s="151"/>
      <c r="F316" s="156"/>
      <c r="G316" s="213" t="s">
        <v>316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43</v>
      </c>
      <c r="AC316" s="214"/>
      <c r="AD316" s="215"/>
      <c r="AE316" s="182" t="s">
        <v>413</v>
      </c>
      <c r="AF316" s="174"/>
      <c r="AG316" s="174"/>
      <c r="AH316" s="175"/>
      <c r="AI316" s="182" t="s">
        <v>76</v>
      </c>
      <c r="AJ316" s="174"/>
      <c r="AK316" s="174"/>
      <c r="AL316" s="175"/>
      <c r="AM316" s="182" t="s">
        <v>179</v>
      </c>
      <c r="AN316" s="174"/>
      <c r="AO316" s="174"/>
      <c r="AP316" s="175"/>
      <c r="AQ316" s="219" t="s">
        <v>300</v>
      </c>
      <c r="AR316" s="214"/>
      <c r="AS316" s="214"/>
      <c r="AT316" s="215"/>
      <c r="AU316" s="250" t="s">
        <v>321</v>
      </c>
      <c r="AV316" s="250"/>
      <c r="AW316" s="250"/>
      <c r="AX316" s="251"/>
      <c r="AY316">
        <f>COUNTA($G$318)</f>
        <v>0</v>
      </c>
    </row>
    <row r="317" spans="1:51"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301</v>
      </c>
      <c r="AT317" s="178"/>
      <c r="AU317" s="199"/>
      <c r="AV317" s="199"/>
      <c r="AW317" s="177" t="s">
        <v>277</v>
      </c>
      <c r="AX317" s="207"/>
      <c r="AY317">
        <f>$AY$316</f>
        <v>0</v>
      </c>
    </row>
    <row r="318" spans="1:51"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317</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92</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6"/>
      <c r="B320" s="147"/>
      <c r="C320" s="151"/>
      <c r="D320" s="147"/>
      <c r="E320" s="151"/>
      <c r="F320" s="156"/>
      <c r="G320" s="213" t="s">
        <v>316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43</v>
      </c>
      <c r="AC320" s="214"/>
      <c r="AD320" s="215"/>
      <c r="AE320" s="182" t="s">
        <v>413</v>
      </c>
      <c r="AF320" s="174"/>
      <c r="AG320" s="174"/>
      <c r="AH320" s="175"/>
      <c r="AI320" s="182" t="s">
        <v>76</v>
      </c>
      <c r="AJ320" s="174"/>
      <c r="AK320" s="174"/>
      <c r="AL320" s="175"/>
      <c r="AM320" s="182" t="s">
        <v>179</v>
      </c>
      <c r="AN320" s="174"/>
      <c r="AO320" s="174"/>
      <c r="AP320" s="175"/>
      <c r="AQ320" s="219" t="s">
        <v>300</v>
      </c>
      <c r="AR320" s="214"/>
      <c r="AS320" s="214"/>
      <c r="AT320" s="215"/>
      <c r="AU320" s="250" t="s">
        <v>321</v>
      </c>
      <c r="AV320" s="250"/>
      <c r="AW320" s="250"/>
      <c r="AX320" s="251"/>
      <c r="AY320">
        <f>COUNTA($G$322)</f>
        <v>0</v>
      </c>
    </row>
    <row r="321" spans="1:51"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301</v>
      </c>
      <c r="AT321" s="178"/>
      <c r="AU321" s="199"/>
      <c r="AV321" s="199"/>
      <c r="AW321" s="177" t="s">
        <v>277</v>
      </c>
      <c r="AX321" s="207"/>
      <c r="AY321">
        <f>$AY$320</f>
        <v>0</v>
      </c>
    </row>
    <row r="322" spans="1:51"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317</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92</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6"/>
      <c r="B324" s="147"/>
      <c r="C324" s="151"/>
      <c r="D324" s="147"/>
      <c r="E324" s="151"/>
      <c r="F324" s="156"/>
      <c r="G324" s="213" t="s">
        <v>316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43</v>
      </c>
      <c r="AC324" s="214"/>
      <c r="AD324" s="215"/>
      <c r="AE324" s="182" t="s">
        <v>413</v>
      </c>
      <c r="AF324" s="174"/>
      <c r="AG324" s="174"/>
      <c r="AH324" s="175"/>
      <c r="AI324" s="182" t="s">
        <v>76</v>
      </c>
      <c r="AJ324" s="174"/>
      <c r="AK324" s="174"/>
      <c r="AL324" s="175"/>
      <c r="AM324" s="182" t="s">
        <v>179</v>
      </c>
      <c r="AN324" s="174"/>
      <c r="AO324" s="174"/>
      <c r="AP324" s="175"/>
      <c r="AQ324" s="219" t="s">
        <v>300</v>
      </c>
      <c r="AR324" s="214"/>
      <c r="AS324" s="214"/>
      <c r="AT324" s="215"/>
      <c r="AU324" s="250" t="s">
        <v>321</v>
      </c>
      <c r="AV324" s="250"/>
      <c r="AW324" s="250"/>
      <c r="AX324" s="251"/>
      <c r="AY324">
        <f>COUNTA($G$326)</f>
        <v>0</v>
      </c>
    </row>
    <row r="325" spans="1:51"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301</v>
      </c>
      <c r="AT325" s="178"/>
      <c r="AU325" s="199"/>
      <c r="AV325" s="199"/>
      <c r="AW325" s="177" t="s">
        <v>277</v>
      </c>
      <c r="AX325" s="207"/>
      <c r="AY325">
        <f>$AY$324</f>
        <v>0</v>
      </c>
    </row>
    <row r="326" spans="1:51"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317</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92</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6"/>
      <c r="B328" s="147"/>
      <c r="C328" s="151"/>
      <c r="D328" s="147"/>
      <c r="E328" s="151"/>
      <c r="F328" s="156"/>
      <c r="G328" s="213" t="s">
        <v>316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43</v>
      </c>
      <c r="AC328" s="214"/>
      <c r="AD328" s="215"/>
      <c r="AE328" s="182" t="s">
        <v>413</v>
      </c>
      <c r="AF328" s="174"/>
      <c r="AG328" s="174"/>
      <c r="AH328" s="175"/>
      <c r="AI328" s="182" t="s">
        <v>76</v>
      </c>
      <c r="AJ328" s="174"/>
      <c r="AK328" s="174"/>
      <c r="AL328" s="175"/>
      <c r="AM328" s="182" t="s">
        <v>179</v>
      </c>
      <c r="AN328" s="174"/>
      <c r="AO328" s="174"/>
      <c r="AP328" s="175"/>
      <c r="AQ328" s="219" t="s">
        <v>300</v>
      </c>
      <c r="AR328" s="214"/>
      <c r="AS328" s="214"/>
      <c r="AT328" s="215"/>
      <c r="AU328" s="250" t="s">
        <v>321</v>
      </c>
      <c r="AV328" s="250"/>
      <c r="AW328" s="250"/>
      <c r="AX328" s="251"/>
      <c r="AY328">
        <f>COUNTA($G$330)</f>
        <v>0</v>
      </c>
    </row>
    <row r="329" spans="1:51"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301</v>
      </c>
      <c r="AT329" s="178"/>
      <c r="AU329" s="199"/>
      <c r="AV329" s="199"/>
      <c r="AW329" s="177" t="s">
        <v>277</v>
      </c>
      <c r="AX329" s="207"/>
      <c r="AY329">
        <f>$AY$328</f>
        <v>0</v>
      </c>
    </row>
    <row r="330" spans="1:51"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317</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92</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6"/>
      <c r="B332" s="147"/>
      <c r="C332" s="151"/>
      <c r="D332" s="147"/>
      <c r="E332" s="151"/>
      <c r="F332" s="156"/>
      <c r="G332" s="220" t="s">
        <v>35</v>
      </c>
      <c r="H332" s="174"/>
      <c r="I332" s="174"/>
      <c r="J332" s="174"/>
      <c r="K332" s="174"/>
      <c r="L332" s="174"/>
      <c r="M332" s="174"/>
      <c r="N332" s="174"/>
      <c r="O332" s="174"/>
      <c r="P332" s="175"/>
      <c r="Q332" s="182" t="s">
        <v>396</v>
      </c>
      <c r="R332" s="174"/>
      <c r="S332" s="174"/>
      <c r="T332" s="174"/>
      <c r="U332" s="174"/>
      <c r="V332" s="174"/>
      <c r="W332" s="174"/>
      <c r="X332" s="174"/>
      <c r="Y332" s="174"/>
      <c r="Z332" s="174"/>
      <c r="AA332" s="174"/>
      <c r="AB332" s="221" t="s">
        <v>397</v>
      </c>
      <c r="AC332" s="174"/>
      <c r="AD332" s="175"/>
      <c r="AE332" s="182" t="s">
        <v>324</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6"/>
      <c r="B334" s="147"/>
      <c r="C334" s="151"/>
      <c r="D334" s="147"/>
      <c r="E334" s="151"/>
      <c r="F334" s="156"/>
      <c r="G334" s="186"/>
      <c r="H334" s="100"/>
      <c r="I334" s="100"/>
      <c r="J334" s="100"/>
      <c r="K334" s="100"/>
      <c r="L334" s="100"/>
      <c r="M334" s="100"/>
      <c r="N334" s="100"/>
      <c r="O334" s="100"/>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6"/>
      <c r="B335" s="147"/>
      <c r="C335" s="151"/>
      <c r="D335" s="147"/>
      <c r="E335" s="151"/>
      <c r="F335" s="156"/>
      <c r="G335" s="188"/>
      <c r="H335" s="103"/>
      <c r="I335" s="103"/>
      <c r="J335" s="103"/>
      <c r="K335" s="103"/>
      <c r="L335" s="103"/>
      <c r="M335" s="103"/>
      <c r="N335" s="103"/>
      <c r="O335" s="103"/>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6"/>
      <c r="B336" s="147"/>
      <c r="C336" s="151"/>
      <c r="D336" s="147"/>
      <c r="E336" s="151"/>
      <c r="F336" s="156"/>
      <c r="G336" s="188"/>
      <c r="H336" s="103"/>
      <c r="I336" s="103"/>
      <c r="J336" s="103"/>
      <c r="K336" s="103"/>
      <c r="L336" s="103"/>
      <c r="M336" s="103"/>
      <c r="N336" s="103"/>
      <c r="O336" s="103"/>
      <c r="P336" s="189"/>
      <c r="Q336" s="227"/>
      <c r="R336" s="228"/>
      <c r="S336" s="228"/>
      <c r="T336" s="228"/>
      <c r="U336" s="228"/>
      <c r="V336" s="228"/>
      <c r="W336" s="228"/>
      <c r="X336" s="228"/>
      <c r="Y336" s="228"/>
      <c r="Z336" s="228"/>
      <c r="AA336" s="229"/>
      <c r="AB336" s="235"/>
      <c r="AC336" s="236"/>
      <c r="AD336" s="236"/>
      <c r="AE336" s="243" t="s">
        <v>325</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6"/>
      <c r="B337" s="147"/>
      <c r="C337" s="151"/>
      <c r="D337" s="147"/>
      <c r="E337" s="151"/>
      <c r="F337" s="156"/>
      <c r="G337" s="188"/>
      <c r="H337" s="103"/>
      <c r="I337" s="103"/>
      <c r="J337" s="103"/>
      <c r="K337" s="103"/>
      <c r="L337" s="103"/>
      <c r="M337" s="103"/>
      <c r="N337" s="103"/>
      <c r="O337" s="103"/>
      <c r="P337" s="189"/>
      <c r="Q337" s="227"/>
      <c r="R337" s="228"/>
      <c r="S337" s="228"/>
      <c r="T337" s="228"/>
      <c r="U337" s="228"/>
      <c r="V337" s="228"/>
      <c r="W337" s="228"/>
      <c r="X337" s="228"/>
      <c r="Y337" s="228"/>
      <c r="Z337" s="228"/>
      <c r="AA337" s="229"/>
      <c r="AB337" s="235"/>
      <c r="AC337" s="236"/>
      <c r="AD337" s="23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c r="AY337">
        <f t="shared" si="21"/>
        <v>0</v>
      </c>
    </row>
    <row r="338" spans="1:51" ht="22.5" hidden="1" customHeight="1" x14ac:dyDescent="0.15">
      <c r="A338" s="146"/>
      <c r="B338" s="147"/>
      <c r="C338" s="151"/>
      <c r="D338" s="147"/>
      <c r="E338" s="151"/>
      <c r="F338" s="156"/>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6"/>
      <c r="B339" s="147"/>
      <c r="C339" s="151"/>
      <c r="D339" s="147"/>
      <c r="E339" s="151"/>
      <c r="F339" s="156"/>
      <c r="G339" s="220" t="s">
        <v>35</v>
      </c>
      <c r="H339" s="174"/>
      <c r="I339" s="174"/>
      <c r="J339" s="174"/>
      <c r="K339" s="174"/>
      <c r="L339" s="174"/>
      <c r="M339" s="174"/>
      <c r="N339" s="174"/>
      <c r="O339" s="174"/>
      <c r="P339" s="175"/>
      <c r="Q339" s="182" t="s">
        <v>396</v>
      </c>
      <c r="R339" s="174"/>
      <c r="S339" s="174"/>
      <c r="T339" s="174"/>
      <c r="U339" s="174"/>
      <c r="V339" s="174"/>
      <c r="W339" s="174"/>
      <c r="X339" s="174"/>
      <c r="Y339" s="174"/>
      <c r="Z339" s="174"/>
      <c r="AA339" s="174"/>
      <c r="AB339" s="221" t="s">
        <v>397</v>
      </c>
      <c r="AC339" s="174"/>
      <c r="AD339" s="175"/>
      <c r="AE339" s="246" t="s">
        <v>324</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6"/>
      <c r="B341" s="147"/>
      <c r="C341" s="151"/>
      <c r="D341" s="147"/>
      <c r="E341" s="151"/>
      <c r="F341" s="156"/>
      <c r="G341" s="186"/>
      <c r="H341" s="100"/>
      <c r="I341" s="100"/>
      <c r="J341" s="100"/>
      <c r="K341" s="100"/>
      <c r="L341" s="100"/>
      <c r="M341" s="100"/>
      <c r="N341" s="100"/>
      <c r="O341" s="100"/>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6"/>
      <c r="B342" s="147"/>
      <c r="C342" s="151"/>
      <c r="D342" s="147"/>
      <c r="E342" s="151"/>
      <c r="F342" s="156"/>
      <c r="G342" s="188"/>
      <c r="H342" s="103"/>
      <c r="I342" s="103"/>
      <c r="J342" s="103"/>
      <c r="K342" s="103"/>
      <c r="L342" s="103"/>
      <c r="M342" s="103"/>
      <c r="N342" s="103"/>
      <c r="O342" s="103"/>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6"/>
      <c r="B343" s="147"/>
      <c r="C343" s="151"/>
      <c r="D343" s="147"/>
      <c r="E343" s="151"/>
      <c r="F343" s="156"/>
      <c r="G343" s="188"/>
      <c r="H343" s="103"/>
      <c r="I343" s="103"/>
      <c r="J343" s="103"/>
      <c r="K343" s="103"/>
      <c r="L343" s="103"/>
      <c r="M343" s="103"/>
      <c r="N343" s="103"/>
      <c r="O343" s="103"/>
      <c r="P343" s="189"/>
      <c r="Q343" s="227"/>
      <c r="R343" s="228"/>
      <c r="S343" s="228"/>
      <c r="T343" s="228"/>
      <c r="U343" s="228"/>
      <c r="V343" s="228"/>
      <c r="W343" s="228"/>
      <c r="X343" s="228"/>
      <c r="Y343" s="228"/>
      <c r="Z343" s="228"/>
      <c r="AA343" s="229"/>
      <c r="AB343" s="235"/>
      <c r="AC343" s="236"/>
      <c r="AD343" s="236"/>
      <c r="AE343" s="243" t="s">
        <v>325</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6"/>
      <c r="B344" s="147"/>
      <c r="C344" s="151"/>
      <c r="D344" s="147"/>
      <c r="E344" s="151"/>
      <c r="F344" s="156"/>
      <c r="G344" s="188"/>
      <c r="H344" s="103"/>
      <c r="I344" s="103"/>
      <c r="J344" s="103"/>
      <c r="K344" s="103"/>
      <c r="L344" s="103"/>
      <c r="M344" s="103"/>
      <c r="N344" s="103"/>
      <c r="O344" s="103"/>
      <c r="P344" s="189"/>
      <c r="Q344" s="227"/>
      <c r="R344" s="228"/>
      <c r="S344" s="228"/>
      <c r="T344" s="228"/>
      <c r="U344" s="228"/>
      <c r="V344" s="228"/>
      <c r="W344" s="228"/>
      <c r="X344" s="228"/>
      <c r="Y344" s="228"/>
      <c r="Z344" s="228"/>
      <c r="AA344" s="229"/>
      <c r="AB344" s="235"/>
      <c r="AC344" s="236"/>
      <c r="AD344" s="23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c r="AY344">
        <f t="shared" si="22"/>
        <v>0</v>
      </c>
    </row>
    <row r="345" spans="1:51" ht="22.5" hidden="1" customHeight="1" x14ac:dyDescent="0.15">
      <c r="A345" s="146"/>
      <c r="B345" s="147"/>
      <c r="C345" s="151"/>
      <c r="D345" s="147"/>
      <c r="E345" s="151"/>
      <c r="F345" s="156"/>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6"/>
      <c r="B346" s="147"/>
      <c r="C346" s="151"/>
      <c r="D346" s="147"/>
      <c r="E346" s="151"/>
      <c r="F346" s="156"/>
      <c r="G346" s="220" t="s">
        <v>35</v>
      </c>
      <c r="H346" s="174"/>
      <c r="I346" s="174"/>
      <c r="J346" s="174"/>
      <c r="K346" s="174"/>
      <c r="L346" s="174"/>
      <c r="M346" s="174"/>
      <c r="N346" s="174"/>
      <c r="O346" s="174"/>
      <c r="P346" s="175"/>
      <c r="Q346" s="182" t="s">
        <v>396</v>
      </c>
      <c r="R346" s="174"/>
      <c r="S346" s="174"/>
      <c r="T346" s="174"/>
      <c r="U346" s="174"/>
      <c r="V346" s="174"/>
      <c r="W346" s="174"/>
      <c r="X346" s="174"/>
      <c r="Y346" s="174"/>
      <c r="Z346" s="174"/>
      <c r="AA346" s="174"/>
      <c r="AB346" s="221" t="s">
        <v>397</v>
      </c>
      <c r="AC346" s="174"/>
      <c r="AD346" s="175"/>
      <c r="AE346" s="246" t="s">
        <v>324</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6"/>
      <c r="B348" s="147"/>
      <c r="C348" s="151"/>
      <c r="D348" s="147"/>
      <c r="E348" s="151"/>
      <c r="F348" s="156"/>
      <c r="G348" s="186"/>
      <c r="H348" s="100"/>
      <c r="I348" s="100"/>
      <c r="J348" s="100"/>
      <c r="K348" s="100"/>
      <c r="L348" s="100"/>
      <c r="M348" s="100"/>
      <c r="N348" s="100"/>
      <c r="O348" s="100"/>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6"/>
      <c r="B349" s="147"/>
      <c r="C349" s="151"/>
      <c r="D349" s="147"/>
      <c r="E349" s="151"/>
      <c r="F349" s="156"/>
      <c r="G349" s="188"/>
      <c r="H349" s="103"/>
      <c r="I349" s="103"/>
      <c r="J349" s="103"/>
      <c r="K349" s="103"/>
      <c r="L349" s="103"/>
      <c r="M349" s="103"/>
      <c r="N349" s="103"/>
      <c r="O349" s="103"/>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6"/>
      <c r="B350" s="147"/>
      <c r="C350" s="151"/>
      <c r="D350" s="147"/>
      <c r="E350" s="151"/>
      <c r="F350" s="156"/>
      <c r="G350" s="188"/>
      <c r="H350" s="103"/>
      <c r="I350" s="103"/>
      <c r="J350" s="103"/>
      <c r="K350" s="103"/>
      <c r="L350" s="103"/>
      <c r="M350" s="103"/>
      <c r="N350" s="103"/>
      <c r="O350" s="103"/>
      <c r="P350" s="189"/>
      <c r="Q350" s="227"/>
      <c r="R350" s="228"/>
      <c r="S350" s="228"/>
      <c r="T350" s="228"/>
      <c r="U350" s="228"/>
      <c r="V350" s="228"/>
      <c r="W350" s="228"/>
      <c r="X350" s="228"/>
      <c r="Y350" s="228"/>
      <c r="Z350" s="228"/>
      <c r="AA350" s="229"/>
      <c r="AB350" s="235"/>
      <c r="AC350" s="236"/>
      <c r="AD350" s="236"/>
      <c r="AE350" s="243" t="s">
        <v>325</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6"/>
      <c r="B351" s="147"/>
      <c r="C351" s="151"/>
      <c r="D351" s="147"/>
      <c r="E351" s="151"/>
      <c r="F351" s="156"/>
      <c r="G351" s="188"/>
      <c r="H351" s="103"/>
      <c r="I351" s="103"/>
      <c r="J351" s="103"/>
      <c r="K351" s="103"/>
      <c r="L351" s="103"/>
      <c r="M351" s="103"/>
      <c r="N351" s="103"/>
      <c r="O351" s="103"/>
      <c r="P351" s="189"/>
      <c r="Q351" s="227"/>
      <c r="R351" s="228"/>
      <c r="S351" s="228"/>
      <c r="T351" s="228"/>
      <c r="U351" s="228"/>
      <c r="V351" s="228"/>
      <c r="W351" s="228"/>
      <c r="X351" s="228"/>
      <c r="Y351" s="228"/>
      <c r="Z351" s="228"/>
      <c r="AA351" s="229"/>
      <c r="AB351" s="235"/>
      <c r="AC351" s="236"/>
      <c r="AD351" s="23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c r="AY351">
        <f t="shared" si="23"/>
        <v>0</v>
      </c>
    </row>
    <row r="352" spans="1:51" ht="22.5" hidden="1" customHeight="1" x14ac:dyDescent="0.15">
      <c r="A352" s="146"/>
      <c r="B352" s="147"/>
      <c r="C352" s="151"/>
      <c r="D352" s="147"/>
      <c r="E352" s="151"/>
      <c r="F352" s="156"/>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6"/>
      <c r="B353" s="147"/>
      <c r="C353" s="151"/>
      <c r="D353" s="147"/>
      <c r="E353" s="151"/>
      <c r="F353" s="156"/>
      <c r="G353" s="220" t="s">
        <v>35</v>
      </c>
      <c r="H353" s="174"/>
      <c r="I353" s="174"/>
      <c r="J353" s="174"/>
      <c r="K353" s="174"/>
      <c r="L353" s="174"/>
      <c r="M353" s="174"/>
      <c r="N353" s="174"/>
      <c r="O353" s="174"/>
      <c r="P353" s="175"/>
      <c r="Q353" s="182" t="s">
        <v>396</v>
      </c>
      <c r="R353" s="174"/>
      <c r="S353" s="174"/>
      <c r="T353" s="174"/>
      <c r="U353" s="174"/>
      <c r="V353" s="174"/>
      <c r="W353" s="174"/>
      <c r="X353" s="174"/>
      <c r="Y353" s="174"/>
      <c r="Z353" s="174"/>
      <c r="AA353" s="174"/>
      <c r="AB353" s="221" t="s">
        <v>397</v>
      </c>
      <c r="AC353" s="174"/>
      <c r="AD353" s="175"/>
      <c r="AE353" s="246" t="s">
        <v>324</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6"/>
      <c r="B355" s="147"/>
      <c r="C355" s="151"/>
      <c r="D355" s="147"/>
      <c r="E355" s="151"/>
      <c r="F355" s="156"/>
      <c r="G355" s="186"/>
      <c r="H355" s="100"/>
      <c r="I355" s="100"/>
      <c r="J355" s="100"/>
      <c r="K355" s="100"/>
      <c r="L355" s="100"/>
      <c r="M355" s="100"/>
      <c r="N355" s="100"/>
      <c r="O355" s="100"/>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6"/>
      <c r="B356" s="147"/>
      <c r="C356" s="151"/>
      <c r="D356" s="147"/>
      <c r="E356" s="151"/>
      <c r="F356" s="156"/>
      <c r="G356" s="188"/>
      <c r="H356" s="103"/>
      <c r="I356" s="103"/>
      <c r="J356" s="103"/>
      <c r="K356" s="103"/>
      <c r="L356" s="103"/>
      <c r="M356" s="103"/>
      <c r="N356" s="103"/>
      <c r="O356" s="103"/>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6"/>
      <c r="B357" s="147"/>
      <c r="C357" s="151"/>
      <c r="D357" s="147"/>
      <c r="E357" s="151"/>
      <c r="F357" s="156"/>
      <c r="G357" s="188"/>
      <c r="H357" s="103"/>
      <c r="I357" s="103"/>
      <c r="J357" s="103"/>
      <c r="K357" s="103"/>
      <c r="L357" s="103"/>
      <c r="M357" s="103"/>
      <c r="N357" s="103"/>
      <c r="O357" s="103"/>
      <c r="P357" s="189"/>
      <c r="Q357" s="227"/>
      <c r="R357" s="228"/>
      <c r="S357" s="228"/>
      <c r="T357" s="228"/>
      <c r="U357" s="228"/>
      <c r="V357" s="228"/>
      <c r="W357" s="228"/>
      <c r="X357" s="228"/>
      <c r="Y357" s="228"/>
      <c r="Z357" s="228"/>
      <c r="AA357" s="229"/>
      <c r="AB357" s="235"/>
      <c r="AC357" s="236"/>
      <c r="AD357" s="236"/>
      <c r="AE357" s="243" t="s">
        <v>325</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6"/>
      <c r="B358" s="147"/>
      <c r="C358" s="151"/>
      <c r="D358" s="147"/>
      <c r="E358" s="151"/>
      <c r="F358" s="156"/>
      <c r="G358" s="188"/>
      <c r="H358" s="103"/>
      <c r="I358" s="103"/>
      <c r="J358" s="103"/>
      <c r="K358" s="103"/>
      <c r="L358" s="103"/>
      <c r="M358" s="103"/>
      <c r="N358" s="103"/>
      <c r="O358" s="103"/>
      <c r="P358" s="189"/>
      <c r="Q358" s="227"/>
      <c r="R358" s="228"/>
      <c r="S358" s="228"/>
      <c r="T358" s="228"/>
      <c r="U358" s="228"/>
      <c r="V358" s="228"/>
      <c r="W358" s="228"/>
      <c r="X358" s="228"/>
      <c r="Y358" s="228"/>
      <c r="Z358" s="228"/>
      <c r="AA358" s="229"/>
      <c r="AB358" s="235"/>
      <c r="AC358" s="236"/>
      <c r="AD358" s="23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c r="AY358">
        <f t="shared" si="24"/>
        <v>0</v>
      </c>
    </row>
    <row r="359" spans="1:51" ht="22.5" hidden="1" customHeight="1" x14ac:dyDescent="0.15">
      <c r="A359" s="146"/>
      <c r="B359" s="147"/>
      <c r="C359" s="151"/>
      <c r="D359" s="147"/>
      <c r="E359" s="151"/>
      <c r="F359" s="156"/>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6"/>
      <c r="B360" s="147"/>
      <c r="C360" s="151"/>
      <c r="D360" s="147"/>
      <c r="E360" s="151"/>
      <c r="F360" s="156"/>
      <c r="G360" s="220" t="s">
        <v>35</v>
      </c>
      <c r="H360" s="174"/>
      <c r="I360" s="174"/>
      <c r="J360" s="174"/>
      <c r="K360" s="174"/>
      <c r="L360" s="174"/>
      <c r="M360" s="174"/>
      <c r="N360" s="174"/>
      <c r="O360" s="174"/>
      <c r="P360" s="175"/>
      <c r="Q360" s="182" t="s">
        <v>396</v>
      </c>
      <c r="R360" s="174"/>
      <c r="S360" s="174"/>
      <c r="T360" s="174"/>
      <c r="U360" s="174"/>
      <c r="V360" s="174"/>
      <c r="W360" s="174"/>
      <c r="X360" s="174"/>
      <c r="Y360" s="174"/>
      <c r="Z360" s="174"/>
      <c r="AA360" s="174"/>
      <c r="AB360" s="221" t="s">
        <v>397</v>
      </c>
      <c r="AC360" s="174"/>
      <c r="AD360" s="175"/>
      <c r="AE360" s="246" t="s">
        <v>324</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6"/>
      <c r="B362" s="147"/>
      <c r="C362" s="151"/>
      <c r="D362" s="147"/>
      <c r="E362" s="151"/>
      <c r="F362" s="156"/>
      <c r="G362" s="186"/>
      <c r="H362" s="100"/>
      <c r="I362" s="100"/>
      <c r="J362" s="100"/>
      <c r="K362" s="100"/>
      <c r="L362" s="100"/>
      <c r="M362" s="100"/>
      <c r="N362" s="100"/>
      <c r="O362" s="100"/>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6"/>
      <c r="B363" s="147"/>
      <c r="C363" s="151"/>
      <c r="D363" s="147"/>
      <c r="E363" s="151"/>
      <c r="F363" s="156"/>
      <c r="G363" s="188"/>
      <c r="H363" s="103"/>
      <c r="I363" s="103"/>
      <c r="J363" s="103"/>
      <c r="K363" s="103"/>
      <c r="L363" s="103"/>
      <c r="M363" s="103"/>
      <c r="N363" s="103"/>
      <c r="O363" s="103"/>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6"/>
      <c r="B364" s="147"/>
      <c r="C364" s="151"/>
      <c r="D364" s="147"/>
      <c r="E364" s="151"/>
      <c r="F364" s="156"/>
      <c r="G364" s="188"/>
      <c r="H364" s="103"/>
      <c r="I364" s="103"/>
      <c r="J364" s="103"/>
      <c r="K364" s="103"/>
      <c r="L364" s="103"/>
      <c r="M364" s="103"/>
      <c r="N364" s="103"/>
      <c r="O364" s="103"/>
      <c r="P364" s="189"/>
      <c r="Q364" s="227"/>
      <c r="R364" s="228"/>
      <c r="S364" s="228"/>
      <c r="T364" s="228"/>
      <c r="U364" s="228"/>
      <c r="V364" s="228"/>
      <c r="W364" s="228"/>
      <c r="X364" s="228"/>
      <c r="Y364" s="228"/>
      <c r="Z364" s="228"/>
      <c r="AA364" s="229"/>
      <c r="AB364" s="235"/>
      <c r="AC364" s="236"/>
      <c r="AD364" s="236"/>
      <c r="AE364" s="657" t="s">
        <v>325</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6"/>
      <c r="B365" s="147"/>
      <c r="C365" s="151"/>
      <c r="D365" s="147"/>
      <c r="E365" s="151"/>
      <c r="F365" s="156"/>
      <c r="G365" s="188"/>
      <c r="H365" s="103"/>
      <c r="I365" s="103"/>
      <c r="J365" s="103"/>
      <c r="K365" s="103"/>
      <c r="L365" s="103"/>
      <c r="M365" s="103"/>
      <c r="N365" s="103"/>
      <c r="O365" s="103"/>
      <c r="P365" s="189"/>
      <c r="Q365" s="227"/>
      <c r="R365" s="228"/>
      <c r="S365" s="228"/>
      <c r="T365" s="228"/>
      <c r="U365" s="228"/>
      <c r="V365" s="228"/>
      <c r="W365" s="228"/>
      <c r="X365" s="228"/>
      <c r="Y365" s="228"/>
      <c r="Z365" s="228"/>
      <c r="AA365" s="229"/>
      <c r="AB365" s="235"/>
      <c r="AC365" s="236"/>
      <c r="AD365" s="23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c r="AY365">
        <f t="shared" si="25"/>
        <v>0</v>
      </c>
    </row>
    <row r="366" spans="1:51" ht="22.5" hidden="1" customHeight="1" x14ac:dyDescent="0.15">
      <c r="A366" s="146"/>
      <c r="B366" s="147"/>
      <c r="C366" s="151"/>
      <c r="D366" s="147"/>
      <c r="E366" s="152"/>
      <c r="F366" s="157"/>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6"/>
      <c r="B367" s="147"/>
      <c r="C367" s="151"/>
      <c r="D367" s="147"/>
      <c r="E367" s="638" t="s">
        <v>360</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c r="AY368">
        <f>$AY$367</f>
        <v>0</v>
      </c>
    </row>
    <row r="369" spans="1:51"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c r="AY369">
        <f>$AY$367</f>
        <v>0</v>
      </c>
    </row>
    <row r="370" spans="1:51" ht="45" hidden="1" customHeight="1" x14ac:dyDescent="0.15">
      <c r="A370" s="146"/>
      <c r="B370" s="147"/>
      <c r="C370" s="151"/>
      <c r="D370" s="147"/>
      <c r="E370" s="660" t="s">
        <v>342</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6"/>
      <c r="B371" s="147"/>
      <c r="C371" s="151"/>
      <c r="D371" s="147"/>
      <c r="E371" s="649" t="s">
        <v>340</v>
      </c>
      <c r="F371" s="650"/>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5"/>
      <c r="AY371">
        <f>$AY$370</f>
        <v>0</v>
      </c>
    </row>
    <row r="372" spans="1:51" ht="18.75" hidden="1" customHeight="1" x14ac:dyDescent="0.15">
      <c r="A372" s="146"/>
      <c r="B372" s="147"/>
      <c r="C372" s="151"/>
      <c r="D372" s="147"/>
      <c r="E372" s="154" t="s">
        <v>296</v>
      </c>
      <c r="F372" s="155"/>
      <c r="G372" s="213" t="s">
        <v>316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43</v>
      </c>
      <c r="AC372" s="214"/>
      <c r="AD372" s="215"/>
      <c r="AE372" s="182" t="s">
        <v>413</v>
      </c>
      <c r="AF372" s="174"/>
      <c r="AG372" s="174"/>
      <c r="AH372" s="175"/>
      <c r="AI372" s="182" t="s">
        <v>76</v>
      </c>
      <c r="AJ372" s="174"/>
      <c r="AK372" s="174"/>
      <c r="AL372" s="175"/>
      <c r="AM372" s="182" t="s">
        <v>179</v>
      </c>
      <c r="AN372" s="174"/>
      <c r="AO372" s="174"/>
      <c r="AP372" s="175"/>
      <c r="AQ372" s="219" t="s">
        <v>300</v>
      </c>
      <c r="AR372" s="214"/>
      <c r="AS372" s="214"/>
      <c r="AT372" s="215"/>
      <c r="AU372" s="250" t="s">
        <v>321</v>
      </c>
      <c r="AV372" s="250"/>
      <c r="AW372" s="250"/>
      <c r="AX372" s="251"/>
      <c r="AY372">
        <f>COUNTA($G$374)</f>
        <v>0</v>
      </c>
    </row>
    <row r="373" spans="1:51"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301</v>
      </c>
      <c r="AT373" s="178"/>
      <c r="AU373" s="199"/>
      <c r="AV373" s="199"/>
      <c r="AW373" s="177" t="s">
        <v>277</v>
      </c>
      <c r="AX373" s="207"/>
      <c r="AY373">
        <f>$AY$372</f>
        <v>0</v>
      </c>
    </row>
    <row r="374" spans="1:51"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317</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92</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6"/>
      <c r="B376" s="147"/>
      <c r="C376" s="151"/>
      <c r="D376" s="147"/>
      <c r="E376" s="151"/>
      <c r="F376" s="156"/>
      <c r="G376" s="213" t="s">
        <v>316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43</v>
      </c>
      <c r="AC376" s="214"/>
      <c r="AD376" s="215"/>
      <c r="AE376" s="182" t="s">
        <v>413</v>
      </c>
      <c r="AF376" s="174"/>
      <c r="AG376" s="174"/>
      <c r="AH376" s="175"/>
      <c r="AI376" s="182" t="s">
        <v>76</v>
      </c>
      <c r="AJ376" s="174"/>
      <c r="AK376" s="174"/>
      <c r="AL376" s="175"/>
      <c r="AM376" s="182" t="s">
        <v>179</v>
      </c>
      <c r="AN376" s="174"/>
      <c r="AO376" s="174"/>
      <c r="AP376" s="175"/>
      <c r="AQ376" s="219" t="s">
        <v>300</v>
      </c>
      <c r="AR376" s="214"/>
      <c r="AS376" s="214"/>
      <c r="AT376" s="215"/>
      <c r="AU376" s="250" t="s">
        <v>321</v>
      </c>
      <c r="AV376" s="250"/>
      <c r="AW376" s="250"/>
      <c r="AX376" s="251"/>
      <c r="AY376">
        <f>COUNTA($G$378)</f>
        <v>0</v>
      </c>
    </row>
    <row r="377" spans="1:51"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301</v>
      </c>
      <c r="AT377" s="178"/>
      <c r="AU377" s="199"/>
      <c r="AV377" s="199"/>
      <c r="AW377" s="177" t="s">
        <v>277</v>
      </c>
      <c r="AX377" s="207"/>
      <c r="AY377">
        <f>$AY$376</f>
        <v>0</v>
      </c>
    </row>
    <row r="378" spans="1:51"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317</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92</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6"/>
      <c r="B380" s="147"/>
      <c r="C380" s="151"/>
      <c r="D380" s="147"/>
      <c r="E380" s="151"/>
      <c r="F380" s="156"/>
      <c r="G380" s="213" t="s">
        <v>316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43</v>
      </c>
      <c r="AC380" s="214"/>
      <c r="AD380" s="215"/>
      <c r="AE380" s="182" t="s">
        <v>413</v>
      </c>
      <c r="AF380" s="174"/>
      <c r="AG380" s="174"/>
      <c r="AH380" s="175"/>
      <c r="AI380" s="182" t="s">
        <v>76</v>
      </c>
      <c r="AJ380" s="174"/>
      <c r="AK380" s="174"/>
      <c r="AL380" s="175"/>
      <c r="AM380" s="182" t="s">
        <v>179</v>
      </c>
      <c r="AN380" s="174"/>
      <c r="AO380" s="174"/>
      <c r="AP380" s="175"/>
      <c r="AQ380" s="219" t="s">
        <v>300</v>
      </c>
      <c r="AR380" s="214"/>
      <c r="AS380" s="214"/>
      <c r="AT380" s="215"/>
      <c r="AU380" s="250" t="s">
        <v>321</v>
      </c>
      <c r="AV380" s="250"/>
      <c r="AW380" s="250"/>
      <c r="AX380" s="251"/>
      <c r="AY380">
        <f>COUNTA($G$382)</f>
        <v>0</v>
      </c>
    </row>
    <row r="381" spans="1:51"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301</v>
      </c>
      <c r="AT381" s="178"/>
      <c r="AU381" s="199"/>
      <c r="AV381" s="199"/>
      <c r="AW381" s="177" t="s">
        <v>277</v>
      </c>
      <c r="AX381" s="207"/>
      <c r="AY381">
        <f>$AY$380</f>
        <v>0</v>
      </c>
    </row>
    <row r="382" spans="1:51"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317</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92</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6"/>
      <c r="B384" s="147"/>
      <c r="C384" s="151"/>
      <c r="D384" s="147"/>
      <c r="E384" s="151"/>
      <c r="F384" s="156"/>
      <c r="G384" s="213" t="s">
        <v>316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43</v>
      </c>
      <c r="AC384" s="214"/>
      <c r="AD384" s="215"/>
      <c r="AE384" s="182" t="s">
        <v>413</v>
      </c>
      <c r="AF384" s="174"/>
      <c r="AG384" s="174"/>
      <c r="AH384" s="175"/>
      <c r="AI384" s="182" t="s">
        <v>76</v>
      </c>
      <c r="AJ384" s="174"/>
      <c r="AK384" s="174"/>
      <c r="AL384" s="175"/>
      <c r="AM384" s="182" t="s">
        <v>179</v>
      </c>
      <c r="AN384" s="174"/>
      <c r="AO384" s="174"/>
      <c r="AP384" s="175"/>
      <c r="AQ384" s="219" t="s">
        <v>300</v>
      </c>
      <c r="AR384" s="214"/>
      <c r="AS384" s="214"/>
      <c r="AT384" s="215"/>
      <c r="AU384" s="250" t="s">
        <v>321</v>
      </c>
      <c r="AV384" s="250"/>
      <c r="AW384" s="250"/>
      <c r="AX384" s="251"/>
      <c r="AY384">
        <f>COUNTA($G$386)</f>
        <v>0</v>
      </c>
    </row>
    <row r="385" spans="1:51"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301</v>
      </c>
      <c r="AT385" s="178"/>
      <c r="AU385" s="199"/>
      <c r="AV385" s="199"/>
      <c r="AW385" s="177" t="s">
        <v>277</v>
      </c>
      <c r="AX385" s="207"/>
      <c r="AY385">
        <f>$AY$384</f>
        <v>0</v>
      </c>
    </row>
    <row r="386" spans="1:51"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317</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92</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6"/>
      <c r="B388" s="147"/>
      <c r="C388" s="151"/>
      <c r="D388" s="147"/>
      <c r="E388" s="151"/>
      <c r="F388" s="156"/>
      <c r="G388" s="213" t="s">
        <v>316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43</v>
      </c>
      <c r="AC388" s="214"/>
      <c r="AD388" s="215"/>
      <c r="AE388" s="182" t="s">
        <v>413</v>
      </c>
      <c r="AF388" s="174"/>
      <c r="AG388" s="174"/>
      <c r="AH388" s="175"/>
      <c r="AI388" s="182" t="s">
        <v>76</v>
      </c>
      <c r="AJ388" s="174"/>
      <c r="AK388" s="174"/>
      <c r="AL388" s="175"/>
      <c r="AM388" s="182" t="s">
        <v>179</v>
      </c>
      <c r="AN388" s="174"/>
      <c r="AO388" s="174"/>
      <c r="AP388" s="175"/>
      <c r="AQ388" s="219" t="s">
        <v>300</v>
      </c>
      <c r="AR388" s="214"/>
      <c r="AS388" s="214"/>
      <c r="AT388" s="215"/>
      <c r="AU388" s="250" t="s">
        <v>321</v>
      </c>
      <c r="AV388" s="250"/>
      <c r="AW388" s="250"/>
      <c r="AX388" s="251"/>
      <c r="AY388">
        <f>COUNTA($G$390)</f>
        <v>0</v>
      </c>
    </row>
    <row r="389" spans="1:51"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301</v>
      </c>
      <c r="AT389" s="178"/>
      <c r="AU389" s="199"/>
      <c r="AV389" s="199"/>
      <c r="AW389" s="177" t="s">
        <v>277</v>
      </c>
      <c r="AX389" s="207"/>
      <c r="AY389">
        <f>$AY$388</f>
        <v>0</v>
      </c>
    </row>
    <row r="390" spans="1:51"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317</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92</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6"/>
      <c r="B392" s="147"/>
      <c r="C392" s="151"/>
      <c r="D392" s="147"/>
      <c r="E392" s="151"/>
      <c r="F392" s="156"/>
      <c r="G392" s="220" t="s">
        <v>35</v>
      </c>
      <c r="H392" s="174"/>
      <c r="I392" s="174"/>
      <c r="J392" s="174"/>
      <c r="K392" s="174"/>
      <c r="L392" s="174"/>
      <c r="M392" s="174"/>
      <c r="N392" s="174"/>
      <c r="O392" s="174"/>
      <c r="P392" s="175"/>
      <c r="Q392" s="182" t="s">
        <v>396</v>
      </c>
      <c r="R392" s="174"/>
      <c r="S392" s="174"/>
      <c r="T392" s="174"/>
      <c r="U392" s="174"/>
      <c r="V392" s="174"/>
      <c r="W392" s="174"/>
      <c r="X392" s="174"/>
      <c r="Y392" s="174"/>
      <c r="Z392" s="174"/>
      <c r="AA392" s="174"/>
      <c r="AB392" s="221" t="s">
        <v>397</v>
      </c>
      <c r="AC392" s="174"/>
      <c r="AD392" s="175"/>
      <c r="AE392" s="182" t="s">
        <v>324</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6"/>
      <c r="B394" s="147"/>
      <c r="C394" s="151"/>
      <c r="D394" s="147"/>
      <c r="E394" s="151"/>
      <c r="F394" s="156"/>
      <c r="G394" s="186"/>
      <c r="H394" s="100"/>
      <c r="I394" s="100"/>
      <c r="J394" s="100"/>
      <c r="K394" s="100"/>
      <c r="L394" s="100"/>
      <c r="M394" s="100"/>
      <c r="N394" s="100"/>
      <c r="O394" s="100"/>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6"/>
      <c r="B395" s="147"/>
      <c r="C395" s="151"/>
      <c r="D395" s="147"/>
      <c r="E395" s="151"/>
      <c r="F395" s="156"/>
      <c r="G395" s="188"/>
      <c r="H395" s="103"/>
      <c r="I395" s="103"/>
      <c r="J395" s="103"/>
      <c r="K395" s="103"/>
      <c r="L395" s="103"/>
      <c r="M395" s="103"/>
      <c r="N395" s="103"/>
      <c r="O395" s="103"/>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6"/>
      <c r="B396" s="147"/>
      <c r="C396" s="151"/>
      <c r="D396" s="147"/>
      <c r="E396" s="151"/>
      <c r="F396" s="156"/>
      <c r="G396" s="188"/>
      <c r="H396" s="103"/>
      <c r="I396" s="103"/>
      <c r="J396" s="103"/>
      <c r="K396" s="103"/>
      <c r="L396" s="103"/>
      <c r="M396" s="103"/>
      <c r="N396" s="103"/>
      <c r="O396" s="103"/>
      <c r="P396" s="189"/>
      <c r="Q396" s="227"/>
      <c r="R396" s="228"/>
      <c r="S396" s="228"/>
      <c r="T396" s="228"/>
      <c r="U396" s="228"/>
      <c r="V396" s="228"/>
      <c r="W396" s="228"/>
      <c r="X396" s="228"/>
      <c r="Y396" s="228"/>
      <c r="Z396" s="228"/>
      <c r="AA396" s="229"/>
      <c r="AB396" s="235"/>
      <c r="AC396" s="236"/>
      <c r="AD396" s="236"/>
      <c r="AE396" s="243" t="s">
        <v>325</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6"/>
      <c r="B397" s="147"/>
      <c r="C397" s="151"/>
      <c r="D397" s="147"/>
      <c r="E397" s="151"/>
      <c r="F397" s="156"/>
      <c r="G397" s="188"/>
      <c r="H397" s="103"/>
      <c r="I397" s="103"/>
      <c r="J397" s="103"/>
      <c r="K397" s="103"/>
      <c r="L397" s="103"/>
      <c r="M397" s="103"/>
      <c r="N397" s="103"/>
      <c r="O397" s="103"/>
      <c r="P397" s="189"/>
      <c r="Q397" s="227"/>
      <c r="R397" s="228"/>
      <c r="S397" s="228"/>
      <c r="T397" s="228"/>
      <c r="U397" s="228"/>
      <c r="V397" s="228"/>
      <c r="W397" s="228"/>
      <c r="X397" s="228"/>
      <c r="Y397" s="228"/>
      <c r="Z397" s="228"/>
      <c r="AA397" s="229"/>
      <c r="AB397" s="235"/>
      <c r="AC397" s="236"/>
      <c r="AD397" s="23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c r="AY397">
        <f t="shared" si="26"/>
        <v>0</v>
      </c>
    </row>
    <row r="398" spans="1:51" ht="22.5" hidden="1" customHeight="1" x14ac:dyDescent="0.15">
      <c r="A398" s="146"/>
      <c r="B398" s="147"/>
      <c r="C398" s="151"/>
      <c r="D398" s="147"/>
      <c r="E398" s="151"/>
      <c r="F398" s="156"/>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6"/>
      <c r="B399" s="147"/>
      <c r="C399" s="151"/>
      <c r="D399" s="147"/>
      <c r="E399" s="151"/>
      <c r="F399" s="156"/>
      <c r="G399" s="220" t="s">
        <v>35</v>
      </c>
      <c r="H399" s="174"/>
      <c r="I399" s="174"/>
      <c r="J399" s="174"/>
      <c r="K399" s="174"/>
      <c r="L399" s="174"/>
      <c r="M399" s="174"/>
      <c r="N399" s="174"/>
      <c r="O399" s="174"/>
      <c r="P399" s="175"/>
      <c r="Q399" s="182" t="s">
        <v>396</v>
      </c>
      <c r="R399" s="174"/>
      <c r="S399" s="174"/>
      <c r="T399" s="174"/>
      <c r="U399" s="174"/>
      <c r="V399" s="174"/>
      <c r="W399" s="174"/>
      <c r="X399" s="174"/>
      <c r="Y399" s="174"/>
      <c r="Z399" s="174"/>
      <c r="AA399" s="174"/>
      <c r="AB399" s="221" t="s">
        <v>397</v>
      </c>
      <c r="AC399" s="174"/>
      <c r="AD399" s="175"/>
      <c r="AE399" s="246" t="s">
        <v>324</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6"/>
      <c r="B401" s="147"/>
      <c r="C401" s="151"/>
      <c r="D401" s="147"/>
      <c r="E401" s="151"/>
      <c r="F401" s="156"/>
      <c r="G401" s="186"/>
      <c r="H401" s="100"/>
      <c r="I401" s="100"/>
      <c r="J401" s="100"/>
      <c r="K401" s="100"/>
      <c r="L401" s="100"/>
      <c r="M401" s="100"/>
      <c r="N401" s="100"/>
      <c r="O401" s="100"/>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6"/>
      <c r="B402" s="147"/>
      <c r="C402" s="151"/>
      <c r="D402" s="147"/>
      <c r="E402" s="151"/>
      <c r="F402" s="156"/>
      <c r="G402" s="188"/>
      <c r="H402" s="103"/>
      <c r="I402" s="103"/>
      <c r="J402" s="103"/>
      <c r="K402" s="103"/>
      <c r="L402" s="103"/>
      <c r="M402" s="103"/>
      <c r="N402" s="103"/>
      <c r="O402" s="103"/>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6"/>
      <c r="B403" s="147"/>
      <c r="C403" s="151"/>
      <c r="D403" s="147"/>
      <c r="E403" s="151"/>
      <c r="F403" s="156"/>
      <c r="G403" s="188"/>
      <c r="H403" s="103"/>
      <c r="I403" s="103"/>
      <c r="J403" s="103"/>
      <c r="K403" s="103"/>
      <c r="L403" s="103"/>
      <c r="M403" s="103"/>
      <c r="N403" s="103"/>
      <c r="O403" s="103"/>
      <c r="P403" s="189"/>
      <c r="Q403" s="227"/>
      <c r="R403" s="228"/>
      <c r="S403" s="228"/>
      <c r="T403" s="228"/>
      <c r="U403" s="228"/>
      <c r="V403" s="228"/>
      <c r="W403" s="228"/>
      <c r="X403" s="228"/>
      <c r="Y403" s="228"/>
      <c r="Z403" s="228"/>
      <c r="AA403" s="229"/>
      <c r="AB403" s="235"/>
      <c r="AC403" s="236"/>
      <c r="AD403" s="236"/>
      <c r="AE403" s="243" t="s">
        <v>325</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6"/>
      <c r="B404" s="147"/>
      <c r="C404" s="151"/>
      <c r="D404" s="147"/>
      <c r="E404" s="151"/>
      <c r="F404" s="156"/>
      <c r="G404" s="188"/>
      <c r="H404" s="103"/>
      <c r="I404" s="103"/>
      <c r="J404" s="103"/>
      <c r="K404" s="103"/>
      <c r="L404" s="103"/>
      <c r="M404" s="103"/>
      <c r="N404" s="103"/>
      <c r="O404" s="103"/>
      <c r="P404" s="189"/>
      <c r="Q404" s="227"/>
      <c r="R404" s="228"/>
      <c r="S404" s="228"/>
      <c r="T404" s="228"/>
      <c r="U404" s="228"/>
      <c r="V404" s="228"/>
      <c r="W404" s="228"/>
      <c r="X404" s="228"/>
      <c r="Y404" s="228"/>
      <c r="Z404" s="228"/>
      <c r="AA404" s="229"/>
      <c r="AB404" s="235"/>
      <c r="AC404" s="236"/>
      <c r="AD404" s="23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c r="AY404">
        <f t="shared" si="27"/>
        <v>0</v>
      </c>
    </row>
    <row r="405" spans="1:51" ht="22.5" hidden="1" customHeight="1" x14ac:dyDescent="0.15">
      <c r="A405" s="146"/>
      <c r="B405" s="147"/>
      <c r="C405" s="151"/>
      <c r="D405" s="147"/>
      <c r="E405" s="151"/>
      <c r="F405" s="156"/>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6"/>
      <c r="B406" s="147"/>
      <c r="C406" s="151"/>
      <c r="D406" s="147"/>
      <c r="E406" s="151"/>
      <c r="F406" s="156"/>
      <c r="G406" s="220" t="s">
        <v>35</v>
      </c>
      <c r="H406" s="174"/>
      <c r="I406" s="174"/>
      <c r="J406" s="174"/>
      <c r="K406" s="174"/>
      <c r="L406" s="174"/>
      <c r="M406" s="174"/>
      <c r="N406" s="174"/>
      <c r="O406" s="174"/>
      <c r="P406" s="175"/>
      <c r="Q406" s="182" t="s">
        <v>396</v>
      </c>
      <c r="R406" s="174"/>
      <c r="S406" s="174"/>
      <c r="T406" s="174"/>
      <c r="U406" s="174"/>
      <c r="V406" s="174"/>
      <c r="W406" s="174"/>
      <c r="X406" s="174"/>
      <c r="Y406" s="174"/>
      <c r="Z406" s="174"/>
      <c r="AA406" s="174"/>
      <c r="AB406" s="221" t="s">
        <v>397</v>
      </c>
      <c r="AC406" s="174"/>
      <c r="AD406" s="175"/>
      <c r="AE406" s="246" t="s">
        <v>324</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6"/>
      <c r="B408" s="147"/>
      <c r="C408" s="151"/>
      <c r="D408" s="147"/>
      <c r="E408" s="151"/>
      <c r="F408" s="156"/>
      <c r="G408" s="186"/>
      <c r="H408" s="100"/>
      <c r="I408" s="100"/>
      <c r="J408" s="100"/>
      <c r="K408" s="100"/>
      <c r="L408" s="100"/>
      <c r="M408" s="100"/>
      <c r="N408" s="100"/>
      <c r="O408" s="100"/>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6"/>
      <c r="B409" s="147"/>
      <c r="C409" s="151"/>
      <c r="D409" s="147"/>
      <c r="E409" s="151"/>
      <c r="F409" s="156"/>
      <c r="G409" s="188"/>
      <c r="H409" s="103"/>
      <c r="I409" s="103"/>
      <c r="J409" s="103"/>
      <c r="K409" s="103"/>
      <c r="L409" s="103"/>
      <c r="M409" s="103"/>
      <c r="N409" s="103"/>
      <c r="O409" s="103"/>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6"/>
      <c r="B410" s="147"/>
      <c r="C410" s="151"/>
      <c r="D410" s="147"/>
      <c r="E410" s="151"/>
      <c r="F410" s="156"/>
      <c r="G410" s="188"/>
      <c r="H410" s="103"/>
      <c r="I410" s="103"/>
      <c r="J410" s="103"/>
      <c r="K410" s="103"/>
      <c r="L410" s="103"/>
      <c r="M410" s="103"/>
      <c r="N410" s="103"/>
      <c r="O410" s="103"/>
      <c r="P410" s="189"/>
      <c r="Q410" s="227"/>
      <c r="R410" s="228"/>
      <c r="S410" s="228"/>
      <c r="T410" s="228"/>
      <c r="U410" s="228"/>
      <c r="V410" s="228"/>
      <c r="W410" s="228"/>
      <c r="X410" s="228"/>
      <c r="Y410" s="228"/>
      <c r="Z410" s="228"/>
      <c r="AA410" s="229"/>
      <c r="AB410" s="235"/>
      <c r="AC410" s="236"/>
      <c r="AD410" s="236"/>
      <c r="AE410" s="243" t="s">
        <v>325</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6"/>
      <c r="B411" s="147"/>
      <c r="C411" s="151"/>
      <c r="D411" s="147"/>
      <c r="E411" s="151"/>
      <c r="F411" s="156"/>
      <c r="G411" s="188"/>
      <c r="H411" s="103"/>
      <c r="I411" s="103"/>
      <c r="J411" s="103"/>
      <c r="K411" s="103"/>
      <c r="L411" s="103"/>
      <c r="M411" s="103"/>
      <c r="N411" s="103"/>
      <c r="O411" s="103"/>
      <c r="P411" s="189"/>
      <c r="Q411" s="227"/>
      <c r="R411" s="228"/>
      <c r="S411" s="228"/>
      <c r="T411" s="228"/>
      <c r="U411" s="228"/>
      <c r="V411" s="228"/>
      <c r="W411" s="228"/>
      <c r="X411" s="228"/>
      <c r="Y411" s="228"/>
      <c r="Z411" s="228"/>
      <c r="AA411" s="229"/>
      <c r="AB411" s="235"/>
      <c r="AC411" s="236"/>
      <c r="AD411" s="23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c r="AY411">
        <f t="shared" si="28"/>
        <v>0</v>
      </c>
    </row>
    <row r="412" spans="1:51" ht="22.5" hidden="1" customHeight="1" x14ac:dyDescent="0.15">
      <c r="A412" s="146"/>
      <c r="B412" s="147"/>
      <c r="C412" s="151"/>
      <c r="D412" s="147"/>
      <c r="E412" s="151"/>
      <c r="F412" s="156"/>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6"/>
      <c r="B413" s="147"/>
      <c r="C413" s="151"/>
      <c r="D413" s="147"/>
      <c r="E413" s="151"/>
      <c r="F413" s="156"/>
      <c r="G413" s="220" t="s">
        <v>35</v>
      </c>
      <c r="H413" s="174"/>
      <c r="I413" s="174"/>
      <c r="J413" s="174"/>
      <c r="K413" s="174"/>
      <c r="L413" s="174"/>
      <c r="M413" s="174"/>
      <c r="N413" s="174"/>
      <c r="O413" s="174"/>
      <c r="P413" s="175"/>
      <c r="Q413" s="182" t="s">
        <v>396</v>
      </c>
      <c r="R413" s="174"/>
      <c r="S413" s="174"/>
      <c r="T413" s="174"/>
      <c r="U413" s="174"/>
      <c r="V413" s="174"/>
      <c r="W413" s="174"/>
      <c r="X413" s="174"/>
      <c r="Y413" s="174"/>
      <c r="Z413" s="174"/>
      <c r="AA413" s="174"/>
      <c r="AB413" s="221" t="s">
        <v>397</v>
      </c>
      <c r="AC413" s="174"/>
      <c r="AD413" s="175"/>
      <c r="AE413" s="246" t="s">
        <v>324</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6"/>
      <c r="B415" s="147"/>
      <c r="C415" s="151"/>
      <c r="D415" s="147"/>
      <c r="E415" s="151"/>
      <c r="F415" s="156"/>
      <c r="G415" s="186"/>
      <c r="H415" s="100"/>
      <c r="I415" s="100"/>
      <c r="J415" s="100"/>
      <c r="K415" s="100"/>
      <c r="L415" s="100"/>
      <c r="M415" s="100"/>
      <c r="N415" s="100"/>
      <c r="O415" s="100"/>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6"/>
      <c r="B416" s="147"/>
      <c r="C416" s="151"/>
      <c r="D416" s="147"/>
      <c r="E416" s="151"/>
      <c r="F416" s="156"/>
      <c r="G416" s="188"/>
      <c r="H416" s="103"/>
      <c r="I416" s="103"/>
      <c r="J416" s="103"/>
      <c r="K416" s="103"/>
      <c r="L416" s="103"/>
      <c r="M416" s="103"/>
      <c r="N416" s="103"/>
      <c r="O416" s="103"/>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6"/>
      <c r="B417" s="147"/>
      <c r="C417" s="151"/>
      <c r="D417" s="147"/>
      <c r="E417" s="151"/>
      <c r="F417" s="156"/>
      <c r="G417" s="188"/>
      <c r="H417" s="103"/>
      <c r="I417" s="103"/>
      <c r="J417" s="103"/>
      <c r="K417" s="103"/>
      <c r="L417" s="103"/>
      <c r="M417" s="103"/>
      <c r="N417" s="103"/>
      <c r="O417" s="103"/>
      <c r="P417" s="189"/>
      <c r="Q417" s="227"/>
      <c r="R417" s="228"/>
      <c r="S417" s="228"/>
      <c r="T417" s="228"/>
      <c r="U417" s="228"/>
      <c r="V417" s="228"/>
      <c r="W417" s="228"/>
      <c r="X417" s="228"/>
      <c r="Y417" s="228"/>
      <c r="Z417" s="228"/>
      <c r="AA417" s="229"/>
      <c r="AB417" s="235"/>
      <c r="AC417" s="236"/>
      <c r="AD417" s="236"/>
      <c r="AE417" s="243" t="s">
        <v>325</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6"/>
      <c r="B418" s="147"/>
      <c r="C418" s="151"/>
      <c r="D418" s="147"/>
      <c r="E418" s="151"/>
      <c r="F418" s="156"/>
      <c r="G418" s="188"/>
      <c r="H418" s="103"/>
      <c r="I418" s="103"/>
      <c r="J418" s="103"/>
      <c r="K418" s="103"/>
      <c r="L418" s="103"/>
      <c r="M418" s="103"/>
      <c r="N418" s="103"/>
      <c r="O418" s="103"/>
      <c r="P418" s="189"/>
      <c r="Q418" s="227"/>
      <c r="R418" s="228"/>
      <c r="S418" s="228"/>
      <c r="T418" s="228"/>
      <c r="U418" s="228"/>
      <c r="V418" s="228"/>
      <c r="W418" s="228"/>
      <c r="X418" s="228"/>
      <c r="Y418" s="228"/>
      <c r="Z418" s="228"/>
      <c r="AA418" s="229"/>
      <c r="AB418" s="235"/>
      <c r="AC418" s="236"/>
      <c r="AD418" s="23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c r="AY418">
        <f t="shared" si="29"/>
        <v>0</v>
      </c>
    </row>
    <row r="419" spans="1:51" ht="22.5" hidden="1" customHeight="1" x14ac:dyDescent="0.15">
      <c r="A419" s="146"/>
      <c r="B419" s="147"/>
      <c r="C419" s="151"/>
      <c r="D419" s="147"/>
      <c r="E419" s="151"/>
      <c r="F419" s="156"/>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6"/>
      <c r="B420" s="147"/>
      <c r="C420" s="151"/>
      <c r="D420" s="147"/>
      <c r="E420" s="151"/>
      <c r="F420" s="156"/>
      <c r="G420" s="220" t="s">
        <v>35</v>
      </c>
      <c r="H420" s="174"/>
      <c r="I420" s="174"/>
      <c r="J420" s="174"/>
      <c r="K420" s="174"/>
      <c r="L420" s="174"/>
      <c r="M420" s="174"/>
      <c r="N420" s="174"/>
      <c r="O420" s="174"/>
      <c r="P420" s="175"/>
      <c r="Q420" s="182" t="s">
        <v>396</v>
      </c>
      <c r="R420" s="174"/>
      <c r="S420" s="174"/>
      <c r="T420" s="174"/>
      <c r="U420" s="174"/>
      <c r="V420" s="174"/>
      <c r="W420" s="174"/>
      <c r="X420" s="174"/>
      <c r="Y420" s="174"/>
      <c r="Z420" s="174"/>
      <c r="AA420" s="174"/>
      <c r="AB420" s="221" t="s">
        <v>397</v>
      </c>
      <c r="AC420" s="174"/>
      <c r="AD420" s="175"/>
      <c r="AE420" s="246" t="s">
        <v>324</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6"/>
      <c r="B422" s="147"/>
      <c r="C422" s="151"/>
      <c r="D422" s="147"/>
      <c r="E422" s="151"/>
      <c r="F422" s="156"/>
      <c r="G422" s="186"/>
      <c r="H422" s="100"/>
      <c r="I422" s="100"/>
      <c r="J422" s="100"/>
      <c r="K422" s="100"/>
      <c r="L422" s="100"/>
      <c r="M422" s="100"/>
      <c r="N422" s="100"/>
      <c r="O422" s="100"/>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6"/>
      <c r="B423" s="147"/>
      <c r="C423" s="151"/>
      <c r="D423" s="147"/>
      <c r="E423" s="151"/>
      <c r="F423" s="156"/>
      <c r="G423" s="188"/>
      <c r="H423" s="103"/>
      <c r="I423" s="103"/>
      <c r="J423" s="103"/>
      <c r="K423" s="103"/>
      <c r="L423" s="103"/>
      <c r="M423" s="103"/>
      <c r="N423" s="103"/>
      <c r="O423" s="103"/>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6"/>
      <c r="B424" s="147"/>
      <c r="C424" s="151"/>
      <c r="D424" s="147"/>
      <c r="E424" s="151"/>
      <c r="F424" s="156"/>
      <c r="G424" s="188"/>
      <c r="H424" s="103"/>
      <c r="I424" s="103"/>
      <c r="J424" s="103"/>
      <c r="K424" s="103"/>
      <c r="L424" s="103"/>
      <c r="M424" s="103"/>
      <c r="N424" s="103"/>
      <c r="O424" s="103"/>
      <c r="P424" s="189"/>
      <c r="Q424" s="227"/>
      <c r="R424" s="228"/>
      <c r="S424" s="228"/>
      <c r="T424" s="228"/>
      <c r="U424" s="228"/>
      <c r="V424" s="228"/>
      <c r="W424" s="228"/>
      <c r="X424" s="228"/>
      <c r="Y424" s="228"/>
      <c r="Z424" s="228"/>
      <c r="AA424" s="229"/>
      <c r="AB424" s="235"/>
      <c r="AC424" s="236"/>
      <c r="AD424" s="236"/>
      <c r="AE424" s="657" t="s">
        <v>325</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6"/>
      <c r="B425" s="147"/>
      <c r="C425" s="151"/>
      <c r="D425" s="147"/>
      <c r="E425" s="151"/>
      <c r="F425" s="156"/>
      <c r="G425" s="188"/>
      <c r="H425" s="103"/>
      <c r="I425" s="103"/>
      <c r="J425" s="103"/>
      <c r="K425" s="103"/>
      <c r="L425" s="103"/>
      <c r="M425" s="103"/>
      <c r="N425" s="103"/>
      <c r="O425" s="103"/>
      <c r="P425" s="189"/>
      <c r="Q425" s="227"/>
      <c r="R425" s="228"/>
      <c r="S425" s="228"/>
      <c r="T425" s="228"/>
      <c r="U425" s="228"/>
      <c r="V425" s="228"/>
      <c r="W425" s="228"/>
      <c r="X425" s="228"/>
      <c r="Y425" s="228"/>
      <c r="Z425" s="228"/>
      <c r="AA425" s="229"/>
      <c r="AB425" s="235"/>
      <c r="AC425" s="236"/>
      <c r="AD425" s="23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c r="AY425">
        <f t="shared" si="30"/>
        <v>0</v>
      </c>
    </row>
    <row r="426" spans="1:51" ht="22.5" hidden="1" customHeight="1" x14ac:dyDescent="0.15">
      <c r="A426" s="146"/>
      <c r="B426" s="147"/>
      <c r="C426" s="151"/>
      <c r="D426" s="147"/>
      <c r="E426" s="152"/>
      <c r="F426" s="157"/>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6"/>
      <c r="B427" s="147"/>
      <c r="C427" s="151"/>
      <c r="D427" s="147"/>
      <c r="E427" s="638" t="s">
        <v>360</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c r="AY428">
        <f>$AY$427</f>
        <v>0</v>
      </c>
    </row>
    <row r="429" spans="1:51"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hidden="1" customHeight="1" x14ac:dyDescent="0.15">
      <c r="A430" s="146"/>
      <c r="B430" s="147"/>
      <c r="C430" s="154" t="s">
        <v>519</v>
      </c>
      <c r="D430" s="158"/>
      <c r="E430" s="649" t="s">
        <v>431</v>
      </c>
      <c r="F430" s="659"/>
      <c r="G430" s="651" t="s">
        <v>327</v>
      </c>
      <c r="H430" s="639"/>
      <c r="I430" s="639"/>
      <c r="J430" s="652"/>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50" t="str">
        <f>IF(SUBSTITUTE($J$430,"-","")="","0","1")</f>
        <v>0</v>
      </c>
    </row>
    <row r="431" spans="1:51" ht="18.75" hidden="1" customHeight="1" x14ac:dyDescent="0.15">
      <c r="A431" s="146"/>
      <c r="B431" s="147"/>
      <c r="C431" s="151"/>
      <c r="D431" s="147"/>
      <c r="E431" s="171" t="s">
        <v>309</v>
      </c>
      <c r="F431" s="172"/>
      <c r="G431" s="173" t="s">
        <v>306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201" t="s">
        <v>53</v>
      </c>
      <c r="AF431" s="202"/>
      <c r="AG431" s="202"/>
      <c r="AH431" s="203"/>
      <c r="AI431" s="184" t="s">
        <v>516</v>
      </c>
      <c r="AJ431" s="184"/>
      <c r="AK431" s="184"/>
      <c r="AL431" s="182"/>
      <c r="AM431" s="184" t="s">
        <v>51</v>
      </c>
      <c r="AN431" s="184"/>
      <c r="AO431" s="184"/>
      <c r="AP431" s="182"/>
      <c r="AQ431" s="182" t="s">
        <v>300</v>
      </c>
      <c r="AR431" s="174"/>
      <c r="AS431" s="174"/>
      <c r="AT431" s="175"/>
      <c r="AU431" s="204" t="s">
        <v>228</v>
      </c>
      <c r="AV431" s="204"/>
      <c r="AW431" s="204"/>
      <c r="AX431" s="205"/>
      <c r="AY431">
        <f>COUNTA($G$433)</f>
        <v>0</v>
      </c>
    </row>
    <row r="432" spans="1:51"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301</v>
      </c>
      <c r="AH432" s="178"/>
      <c r="AI432" s="185"/>
      <c r="AJ432" s="185"/>
      <c r="AK432" s="185"/>
      <c r="AL432" s="183"/>
      <c r="AM432" s="185"/>
      <c r="AN432" s="185"/>
      <c r="AO432" s="185"/>
      <c r="AP432" s="183"/>
      <c r="AQ432" s="206"/>
      <c r="AR432" s="199"/>
      <c r="AS432" s="177" t="s">
        <v>301</v>
      </c>
      <c r="AT432" s="178"/>
      <c r="AU432" s="199"/>
      <c r="AV432" s="199"/>
      <c r="AW432" s="177" t="s">
        <v>277</v>
      </c>
      <c r="AX432" s="207"/>
      <c r="AY432">
        <f>$AY$431</f>
        <v>0</v>
      </c>
    </row>
    <row r="433" spans="1:51"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50</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c r="AY433">
        <f>$AY$431</f>
        <v>0</v>
      </c>
    </row>
    <row r="434" spans="1:51"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92</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c r="AY434">
        <f>$AY$431</f>
        <v>0</v>
      </c>
    </row>
    <row r="435" spans="1:51"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55</v>
      </c>
      <c r="Z435" s="193"/>
      <c r="AA435" s="194"/>
      <c r="AB435" s="195" t="s">
        <v>47</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c r="AY435">
        <f>$AY$431</f>
        <v>0</v>
      </c>
    </row>
    <row r="436" spans="1:51" ht="18.75" hidden="1" customHeight="1" x14ac:dyDescent="0.15">
      <c r="A436" s="146"/>
      <c r="B436" s="147"/>
      <c r="C436" s="151"/>
      <c r="D436" s="147"/>
      <c r="E436" s="171" t="s">
        <v>309</v>
      </c>
      <c r="F436" s="172"/>
      <c r="G436" s="173" t="s">
        <v>306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201" t="s">
        <v>53</v>
      </c>
      <c r="AF436" s="202"/>
      <c r="AG436" s="202"/>
      <c r="AH436" s="203"/>
      <c r="AI436" s="184" t="s">
        <v>516</v>
      </c>
      <c r="AJ436" s="184"/>
      <c r="AK436" s="184"/>
      <c r="AL436" s="182"/>
      <c r="AM436" s="184" t="s">
        <v>51</v>
      </c>
      <c r="AN436" s="184"/>
      <c r="AO436" s="184"/>
      <c r="AP436" s="182"/>
      <c r="AQ436" s="182" t="s">
        <v>300</v>
      </c>
      <c r="AR436" s="174"/>
      <c r="AS436" s="174"/>
      <c r="AT436" s="175"/>
      <c r="AU436" s="204" t="s">
        <v>228</v>
      </c>
      <c r="AV436" s="204"/>
      <c r="AW436" s="204"/>
      <c r="AX436" s="205"/>
      <c r="AY436">
        <f>COUNTA($G$438)</f>
        <v>0</v>
      </c>
    </row>
    <row r="437" spans="1:51"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301</v>
      </c>
      <c r="AH437" s="178"/>
      <c r="AI437" s="185"/>
      <c r="AJ437" s="185"/>
      <c r="AK437" s="185"/>
      <c r="AL437" s="183"/>
      <c r="AM437" s="185"/>
      <c r="AN437" s="185"/>
      <c r="AO437" s="185"/>
      <c r="AP437" s="183"/>
      <c r="AQ437" s="206"/>
      <c r="AR437" s="199"/>
      <c r="AS437" s="177" t="s">
        <v>301</v>
      </c>
      <c r="AT437" s="178"/>
      <c r="AU437" s="199"/>
      <c r="AV437" s="199"/>
      <c r="AW437" s="177" t="s">
        <v>277</v>
      </c>
      <c r="AX437" s="207"/>
      <c r="AY437">
        <f>$AY$436</f>
        <v>0</v>
      </c>
    </row>
    <row r="438" spans="1:51"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50</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c r="AY438">
        <f>$AY$436</f>
        <v>0</v>
      </c>
    </row>
    <row r="439" spans="1:51"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92</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c r="AY439">
        <f>$AY$436</f>
        <v>0</v>
      </c>
    </row>
    <row r="440" spans="1:51"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55</v>
      </c>
      <c r="Z440" s="193"/>
      <c r="AA440" s="194"/>
      <c r="AB440" s="195" t="s">
        <v>47</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c r="AY440">
        <f>$AY$436</f>
        <v>0</v>
      </c>
    </row>
    <row r="441" spans="1:51" ht="18.75" hidden="1" customHeight="1" x14ac:dyDescent="0.15">
      <c r="A441" s="146"/>
      <c r="B441" s="147"/>
      <c r="C441" s="151"/>
      <c r="D441" s="147"/>
      <c r="E441" s="171" t="s">
        <v>309</v>
      </c>
      <c r="F441" s="172"/>
      <c r="G441" s="173" t="s">
        <v>306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201" t="s">
        <v>53</v>
      </c>
      <c r="AF441" s="202"/>
      <c r="AG441" s="202"/>
      <c r="AH441" s="203"/>
      <c r="AI441" s="184" t="s">
        <v>516</v>
      </c>
      <c r="AJ441" s="184"/>
      <c r="AK441" s="184"/>
      <c r="AL441" s="182"/>
      <c r="AM441" s="184" t="s">
        <v>51</v>
      </c>
      <c r="AN441" s="184"/>
      <c r="AO441" s="184"/>
      <c r="AP441" s="182"/>
      <c r="AQ441" s="182" t="s">
        <v>300</v>
      </c>
      <c r="AR441" s="174"/>
      <c r="AS441" s="174"/>
      <c r="AT441" s="175"/>
      <c r="AU441" s="204" t="s">
        <v>228</v>
      </c>
      <c r="AV441" s="204"/>
      <c r="AW441" s="204"/>
      <c r="AX441" s="205"/>
      <c r="AY441">
        <f>COUNTA($G$443)</f>
        <v>0</v>
      </c>
    </row>
    <row r="442" spans="1:51"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301</v>
      </c>
      <c r="AH442" s="178"/>
      <c r="AI442" s="185"/>
      <c r="AJ442" s="185"/>
      <c r="AK442" s="185"/>
      <c r="AL442" s="183"/>
      <c r="AM442" s="185"/>
      <c r="AN442" s="185"/>
      <c r="AO442" s="185"/>
      <c r="AP442" s="183"/>
      <c r="AQ442" s="206"/>
      <c r="AR442" s="199"/>
      <c r="AS442" s="177" t="s">
        <v>301</v>
      </c>
      <c r="AT442" s="178"/>
      <c r="AU442" s="199"/>
      <c r="AV442" s="199"/>
      <c r="AW442" s="177" t="s">
        <v>277</v>
      </c>
      <c r="AX442" s="207"/>
      <c r="AY442">
        <f>$AY$441</f>
        <v>0</v>
      </c>
    </row>
    <row r="443" spans="1:51"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50</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55</v>
      </c>
      <c r="Z445" s="193"/>
      <c r="AA445" s="194"/>
      <c r="AB445" s="195" t="s">
        <v>47</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6"/>
      <c r="B446" s="147"/>
      <c r="C446" s="151"/>
      <c r="D446" s="147"/>
      <c r="E446" s="171" t="s">
        <v>309</v>
      </c>
      <c r="F446" s="172"/>
      <c r="G446" s="173" t="s">
        <v>306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201" t="s">
        <v>53</v>
      </c>
      <c r="AF446" s="202"/>
      <c r="AG446" s="202"/>
      <c r="AH446" s="203"/>
      <c r="AI446" s="184" t="s">
        <v>516</v>
      </c>
      <c r="AJ446" s="184"/>
      <c r="AK446" s="184"/>
      <c r="AL446" s="182"/>
      <c r="AM446" s="184" t="s">
        <v>51</v>
      </c>
      <c r="AN446" s="184"/>
      <c r="AO446" s="184"/>
      <c r="AP446" s="182"/>
      <c r="AQ446" s="182" t="s">
        <v>300</v>
      </c>
      <c r="AR446" s="174"/>
      <c r="AS446" s="174"/>
      <c r="AT446" s="175"/>
      <c r="AU446" s="204" t="s">
        <v>228</v>
      </c>
      <c r="AV446" s="204"/>
      <c r="AW446" s="204"/>
      <c r="AX446" s="205"/>
      <c r="AY446">
        <f>COUNTA($G$448)</f>
        <v>0</v>
      </c>
    </row>
    <row r="447" spans="1:51"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301</v>
      </c>
      <c r="AH447" s="178"/>
      <c r="AI447" s="185"/>
      <c r="AJ447" s="185"/>
      <c r="AK447" s="185"/>
      <c r="AL447" s="183"/>
      <c r="AM447" s="185"/>
      <c r="AN447" s="185"/>
      <c r="AO447" s="185"/>
      <c r="AP447" s="183"/>
      <c r="AQ447" s="206"/>
      <c r="AR447" s="199"/>
      <c r="AS447" s="177" t="s">
        <v>301</v>
      </c>
      <c r="AT447" s="178"/>
      <c r="AU447" s="199"/>
      <c r="AV447" s="199"/>
      <c r="AW447" s="177" t="s">
        <v>277</v>
      </c>
      <c r="AX447" s="207"/>
      <c r="AY447">
        <f>$AY$446</f>
        <v>0</v>
      </c>
    </row>
    <row r="448" spans="1:51"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50</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55</v>
      </c>
      <c r="Z450" s="193"/>
      <c r="AA450" s="194"/>
      <c r="AB450" s="195" t="s">
        <v>47</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6"/>
      <c r="B451" s="147"/>
      <c r="C451" s="151"/>
      <c r="D451" s="147"/>
      <c r="E451" s="171" t="s">
        <v>309</v>
      </c>
      <c r="F451" s="172"/>
      <c r="G451" s="173" t="s">
        <v>306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201" t="s">
        <v>53</v>
      </c>
      <c r="AF451" s="202"/>
      <c r="AG451" s="202"/>
      <c r="AH451" s="203"/>
      <c r="AI451" s="184" t="s">
        <v>516</v>
      </c>
      <c r="AJ451" s="184"/>
      <c r="AK451" s="184"/>
      <c r="AL451" s="182"/>
      <c r="AM451" s="184" t="s">
        <v>51</v>
      </c>
      <c r="AN451" s="184"/>
      <c r="AO451" s="184"/>
      <c r="AP451" s="182"/>
      <c r="AQ451" s="182" t="s">
        <v>300</v>
      </c>
      <c r="AR451" s="174"/>
      <c r="AS451" s="174"/>
      <c r="AT451" s="175"/>
      <c r="AU451" s="204" t="s">
        <v>228</v>
      </c>
      <c r="AV451" s="204"/>
      <c r="AW451" s="204"/>
      <c r="AX451" s="205"/>
      <c r="AY451">
        <f>COUNTA($G$453)</f>
        <v>0</v>
      </c>
    </row>
    <row r="452" spans="1:51"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301</v>
      </c>
      <c r="AH452" s="178"/>
      <c r="AI452" s="185"/>
      <c r="AJ452" s="185"/>
      <c r="AK452" s="185"/>
      <c r="AL452" s="183"/>
      <c r="AM452" s="185"/>
      <c r="AN452" s="185"/>
      <c r="AO452" s="185"/>
      <c r="AP452" s="183"/>
      <c r="AQ452" s="206"/>
      <c r="AR452" s="199"/>
      <c r="AS452" s="177" t="s">
        <v>301</v>
      </c>
      <c r="AT452" s="178"/>
      <c r="AU452" s="199"/>
      <c r="AV452" s="199"/>
      <c r="AW452" s="177" t="s">
        <v>277</v>
      </c>
      <c r="AX452" s="207"/>
      <c r="AY452">
        <f>$AY$451</f>
        <v>0</v>
      </c>
    </row>
    <row r="453" spans="1:51"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50</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55</v>
      </c>
      <c r="Z455" s="193"/>
      <c r="AA455" s="194"/>
      <c r="AB455" s="195" t="s">
        <v>47</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hidden="1" customHeight="1" x14ac:dyDescent="0.15">
      <c r="A456" s="146"/>
      <c r="B456" s="147"/>
      <c r="C456" s="151"/>
      <c r="D456" s="147"/>
      <c r="E456" s="171" t="s">
        <v>310</v>
      </c>
      <c r="F456" s="172"/>
      <c r="G456" s="173" t="s">
        <v>308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201" t="s">
        <v>53</v>
      </c>
      <c r="AF456" s="202"/>
      <c r="AG456" s="202"/>
      <c r="AH456" s="203"/>
      <c r="AI456" s="184" t="s">
        <v>516</v>
      </c>
      <c r="AJ456" s="184"/>
      <c r="AK456" s="184"/>
      <c r="AL456" s="182"/>
      <c r="AM456" s="184" t="s">
        <v>51</v>
      </c>
      <c r="AN456" s="184"/>
      <c r="AO456" s="184"/>
      <c r="AP456" s="182"/>
      <c r="AQ456" s="182" t="s">
        <v>300</v>
      </c>
      <c r="AR456" s="174"/>
      <c r="AS456" s="174"/>
      <c r="AT456" s="175"/>
      <c r="AU456" s="204" t="s">
        <v>228</v>
      </c>
      <c r="AV456" s="204"/>
      <c r="AW456" s="204"/>
      <c r="AX456" s="205"/>
      <c r="AY456">
        <f>COUNTA($G$458)</f>
        <v>0</v>
      </c>
    </row>
    <row r="457" spans="1:51"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301</v>
      </c>
      <c r="AH457" s="178"/>
      <c r="AI457" s="185"/>
      <c r="AJ457" s="185"/>
      <c r="AK457" s="185"/>
      <c r="AL457" s="183"/>
      <c r="AM457" s="185"/>
      <c r="AN457" s="185"/>
      <c r="AO457" s="185"/>
      <c r="AP457" s="183"/>
      <c r="AQ457" s="206"/>
      <c r="AR457" s="199"/>
      <c r="AS457" s="177" t="s">
        <v>301</v>
      </c>
      <c r="AT457" s="178"/>
      <c r="AU457" s="199"/>
      <c r="AV457" s="199"/>
      <c r="AW457" s="177" t="s">
        <v>277</v>
      </c>
      <c r="AX457" s="207"/>
      <c r="AY457">
        <f>$AY$456</f>
        <v>0</v>
      </c>
    </row>
    <row r="458" spans="1:51"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50</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c r="AY458">
        <f>$AY$456</f>
        <v>0</v>
      </c>
    </row>
    <row r="459" spans="1:51"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92</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c r="AY459">
        <f>$AY$456</f>
        <v>0</v>
      </c>
    </row>
    <row r="460" spans="1:51"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55</v>
      </c>
      <c r="Z460" s="193"/>
      <c r="AA460" s="194"/>
      <c r="AB460" s="195" t="s">
        <v>47</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c r="AY460">
        <f>$AY$456</f>
        <v>0</v>
      </c>
    </row>
    <row r="461" spans="1:51" ht="18.75" hidden="1" customHeight="1" x14ac:dyDescent="0.15">
      <c r="A461" s="146"/>
      <c r="B461" s="147"/>
      <c r="C461" s="151"/>
      <c r="D461" s="147"/>
      <c r="E461" s="171" t="s">
        <v>310</v>
      </c>
      <c r="F461" s="172"/>
      <c r="G461" s="173" t="s">
        <v>308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201" t="s">
        <v>53</v>
      </c>
      <c r="AF461" s="202"/>
      <c r="AG461" s="202"/>
      <c r="AH461" s="203"/>
      <c r="AI461" s="184" t="s">
        <v>516</v>
      </c>
      <c r="AJ461" s="184"/>
      <c r="AK461" s="184"/>
      <c r="AL461" s="182"/>
      <c r="AM461" s="184" t="s">
        <v>51</v>
      </c>
      <c r="AN461" s="184"/>
      <c r="AO461" s="184"/>
      <c r="AP461" s="182"/>
      <c r="AQ461" s="182" t="s">
        <v>300</v>
      </c>
      <c r="AR461" s="174"/>
      <c r="AS461" s="174"/>
      <c r="AT461" s="175"/>
      <c r="AU461" s="204" t="s">
        <v>228</v>
      </c>
      <c r="AV461" s="204"/>
      <c r="AW461" s="204"/>
      <c r="AX461" s="205"/>
      <c r="AY461">
        <f>COUNTA($G$463)</f>
        <v>0</v>
      </c>
    </row>
    <row r="462" spans="1:51"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301</v>
      </c>
      <c r="AH462" s="178"/>
      <c r="AI462" s="185"/>
      <c r="AJ462" s="185"/>
      <c r="AK462" s="185"/>
      <c r="AL462" s="183"/>
      <c r="AM462" s="185"/>
      <c r="AN462" s="185"/>
      <c r="AO462" s="185"/>
      <c r="AP462" s="183"/>
      <c r="AQ462" s="206"/>
      <c r="AR462" s="199"/>
      <c r="AS462" s="177" t="s">
        <v>301</v>
      </c>
      <c r="AT462" s="178"/>
      <c r="AU462" s="199"/>
      <c r="AV462" s="199"/>
      <c r="AW462" s="177" t="s">
        <v>277</v>
      </c>
      <c r="AX462" s="207"/>
      <c r="AY462">
        <f>$AY$461</f>
        <v>0</v>
      </c>
    </row>
    <row r="463" spans="1:51"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50</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55</v>
      </c>
      <c r="Z465" s="193"/>
      <c r="AA465" s="194"/>
      <c r="AB465" s="195" t="s">
        <v>47</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6"/>
      <c r="B466" s="147"/>
      <c r="C466" s="151"/>
      <c r="D466" s="147"/>
      <c r="E466" s="171" t="s">
        <v>310</v>
      </c>
      <c r="F466" s="172"/>
      <c r="G466" s="173" t="s">
        <v>308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201" t="s">
        <v>53</v>
      </c>
      <c r="AF466" s="202"/>
      <c r="AG466" s="202"/>
      <c r="AH466" s="203"/>
      <c r="AI466" s="184" t="s">
        <v>516</v>
      </c>
      <c r="AJ466" s="184"/>
      <c r="AK466" s="184"/>
      <c r="AL466" s="182"/>
      <c r="AM466" s="184" t="s">
        <v>51</v>
      </c>
      <c r="AN466" s="184"/>
      <c r="AO466" s="184"/>
      <c r="AP466" s="182"/>
      <c r="AQ466" s="182" t="s">
        <v>300</v>
      </c>
      <c r="AR466" s="174"/>
      <c r="AS466" s="174"/>
      <c r="AT466" s="175"/>
      <c r="AU466" s="204" t="s">
        <v>228</v>
      </c>
      <c r="AV466" s="204"/>
      <c r="AW466" s="204"/>
      <c r="AX466" s="205"/>
      <c r="AY466">
        <f>COUNTA($G$468)</f>
        <v>0</v>
      </c>
    </row>
    <row r="467" spans="1:51"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301</v>
      </c>
      <c r="AH467" s="178"/>
      <c r="AI467" s="185"/>
      <c r="AJ467" s="185"/>
      <c r="AK467" s="185"/>
      <c r="AL467" s="183"/>
      <c r="AM467" s="185"/>
      <c r="AN467" s="185"/>
      <c r="AO467" s="185"/>
      <c r="AP467" s="183"/>
      <c r="AQ467" s="206"/>
      <c r="AR467" s="199"/>
      <c r="AS467" s="177" t="s">
        <v>301</v>
      </c>
      <c r="AT467" s="178"/>
      <c r="AU467" s="199"/>
      <c r="AV467" s="199"/>
      <c r="AW467" s="177" t="s">
        <v>277</v>
      </c>
      <c r="AX467" s="207"/>
      <c r="AY467">
        <f>$AY$466</f>
        <v>0</v>
      </c>
    </row>
    <row r="468" spans="1:51"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50</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55</v>
      </c>
      <c r="Z470" s="193"/>
      <c r="AA470" s="194"/>
      <c r="AB470" s="195" t="s">
        <v>47</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6"/>
      <c r="B471" s="147"/>
      <c r="C471" s="151"/>
      <c r="D471" s="147"/>
      <c r="E471" s="171" t="s">
        <v>310</v>
      </c>
      <c r="F471" s="172"/>
      <c r="G471" s="173" t="s">
        <v>308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201" t="s">
        <v>53</v>
      </c>
      <c r="AF471" s="202"/>
      <c r="AG471" s="202"/>
      <c r="AH471" s="203"/>
      <c r="AI471" s="184" t="s">
        <v>516</v>
      </c>
      <c r="AJ471" s="184"/>
      <c r="AK471" s="184"/>
      <c r="AL471" s="182"/>
      <c r="AM471" s="184" t="s">
        <v>51</v>
      </c>
      <c r="AN471" s="184"/>
      <c r="AO471" s="184"/>
      <c r="AP471" s="182"/>
      <c r="AQ471" s="182" t="s">
        <v>300</v>
      </c>
      <c r="AR471" s="174"/>
      <c r="AS471" s="174"/>
      <c r="AT471" s="175"/>
      <c r="AU471" s="204" t="s">
        <v>228</v>
      </c>
      <c r="AV471" s="204"/>
      <c r="AW471" s="204"/>
      <c r="AX471" s="205"/>
      <c r="AY471">
        <f>COUNTA($G$473)</f>
        <v>0</v>
      </c>
    </row>
    <row r="472" spans="1:51"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301</v>
      </c>
      <c r="AH472" s="178"/>
      <c r="AI472" s="185"/>
      <c r="AJ472" s="185"/>
      <c r="AK472" s="185"/>
      <c r="AL472" s="183"/>
      <c r="AM472" s="185"/>
      <c r="AN472" s="185"/>
      <c r="AO472" s="185"/>
      <c r="AP472" s="183"/>
      <c r="AQ472" s="206"/>
      <c r="AR472" s="199"/>
      <c r="AS472" s="177" t="s">
        <v>301</v>
      </c>
      <c r="AT472" s="178"/>
      <c r="AU472" s="199"/>
      <c r="AV472" s="199"/>
      <c r="AW472" s="177" t="s">
        <v>277</v>
      </c>
      <c r="AX472" s="207"/>
      <c r="AY472">
        <f>$AY$471</f>
        <v>0</v>
      </c>
    </row>
    <row r="473" spans="1:51"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50</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55</v>
      </c>
      <c r="Z475" s="193"/>
      <c r="AA475" s="194"/>
      <c r="AB475" s="195" t="s">
        <v>47</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6"/>
      <c r="B476" s="147"/>
      <c r="C476" s="151"/>
      <c r="D476" s="147"/>
      <c r="E476" s="171" t="s">
        <v>310</v>
      </c>
      <c r="F476" s="172"/>
      <c r="G476" s="173" t="s">
        <v>308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201" t="s">
        <v>53</v>
      </c>
      <c r="AF476" s="202"/>
      <c r="AG476" s="202"/>
      <c r="AH476" s="203"/>
      <c r="AI476" s="184" t="s">
        <v>516</v>
      </c>
      <c r="AJ476" s="184"/>
      <c r="AK476" s="184"/>
      <c r="AL476" s="182"/>
      <c r="AM476" s="184" t="s">
        <v>51</v>
      </c>
      <c r="AN476" s="184"/>
      <c r="AO476" s="184"/>
      <c r="AP476" s="182"/>
      <c r="AQ476" s="182" t="s">
        <v>300</v>
      </c>
      <c r="AR476" s="174"/>
      <c r="AS476" s="174"/>
      <c r="AT476" s="175"/>
      <c r="AU476" s="204" t="s">
        <v>228</v>
      </c>
      <c r="AV476" s="204"/>
      <c r="AW476" s="204"/>
      <c r="AX476" s="205"/>
      <c r="AY476">
        <f>COUNTA($G$478)</f>
        <v>0</v>
      </c>
    </row>
    <row r="477" spans="1:51"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301</v>
      </c>
      <c r="AH477" s="178"/>
      <c r="AI477" s="185"/>
      <c r="AJ477" s="185"/>
      <c r="AK477" s="185"/>
      <c r="AL477" s="183"/>
      <c r="AM477" s="185"/>
      <c r="AN477" s="185"/>
      <c r="AO477" s="185"/>
      <c r="AP477" s="183"/>
      <c r="AQ477" s="206"/>
      <c r="AR477" s="199"/>
      <c r="AS477" s="177" t="s">
        <v>301</v>
      </c>
      <c r="AT477" s="178"/>
      <c r="AU477" s="199"/>
      <c r="AV477" s="199"/>
      <c r="AW477" s="177" t="s">
        <v>277</v>
      </c>
      <c r="AX477" s="207"/>
      <c r="AY477">
        <f>$AY$476</f>
        <v>0</v>
      </c>
    </row>
    <row r="478" spans="1:51"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50</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55</v>
      </c>
      <c r="Z480" s="193"/>
      <c r="AA480" s="194"/>
      <c r="AB480" s="195" t="s">
        <v>47</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hidden="1" customHeight="1" x14ac:dyDescent="0.15">
      <c r="A481" s="146"/>
      <c r="B481" s="147"/>
      <c r="C481" s="151"/>
      <c r="D481" s="147"/>
      <c r="E481" s="638" t="s">
        <v>182</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0</v>
      </c>
    </row>
    <row r="482" spans="1:51"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c r="AY482">
        <f>$AY$481</f>
        <v>0</v>
      </c>
    </row>
    <row r="483" spans="1:51"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0</v>
      </c>
    </row>
    <row r="484" spans="1:51" ht="34.5" hidden="1" customHeight="1" x14ac:dyDescent="0.15">
      <c r="A484" s="146"/>
      <c r="B484" s="147"/>
      <c r="C484" s="151"/>
      <c r="D484" s="147"/>
      <c r="E484" s="649" t="s">
        <v>432</v>
      </c>
      <c r="F484" s="650"/>
      <c r="G484" s="651" t="s">
        <v>327</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50" t="str">
        <f>IF(SUBSTITUTE($J$484,"-","")="","0","1")</f>
        <v>0</v>
      </c>
    </row>
    <row r="485" spans="1:51" ht="18.75" hidden="1" customHeight="1" x14ac:dyDescent="0.15">
      <c r="A485" s="146"/>
      <c r="B485" s="147"/>
      <c r="C485" s="151"/>
      <c r="D485" s="147"/>
      <c r="E485" s="171" t="s">
        <v>309</v>
      </c>
      <c r="F485" s="172"/>
      <c r="G485" s="173" t="s">
        <v>306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201" t="s">
        <v>53</v>
      </c>
      <c r="AF485" s="202"/>
      <c r="AG485" s="202"/>
      <c r="AH485" s="203"/>
      <c r="AI485" s="184" t="s">
        <v>516</v>
      </c>
      <c r="AJ485" s="184"/>
      <c r="AK485" s="184"/>
      <c r="AL485" s="182"/>
      <c r="AM485" s="184" t="s">
        <v>51</v>
      </c>
      <c r="AN485" s="184"/>
      <c r="AO485" s="184"/>
      <c r="AP485" s="182"/>
      <c r="AQ485" s="182" t="s">
        <v>300</v>
      </c>
      <c r="AR485" s="174"/>
      <c r="AS485" s="174"/>
      <c r="AT485" s="175"/>
      <c r="AU485" s="204" t="s">
        <v>228</v>
      </c>
      <c r="AV485" s="204"/>
      <c r="AW485" s="204"/>
      <c r="AX485" s="205"/>
      <c r="AY485">
        <f>COUNTA($G$487)</f>
        <v>0</v>
      </c>
    </row>
    <row r="486" spans="1:51"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301</v>
      </c>
      <c r="AH486" s="178"/>
      <c r="AI486" s="185"/>
      <c r="AJ486" s="185"/>
      <c r="AK486" s="185"/>
      <c r="AL486" s="183"/>
      <c r="AM486" s="185"/>
      <c r="AN486" s="185"/>
      <c r="AO486" s="185"/>
      <c r="AP486" s="183"/>
      <c r="AQ486" s="206"/>
      <c r="AR486" s="199"/>
      <c r="AS486" s="177" t="s">
        <v>301</v>
      </c>
      <c r="AT486" s="178"/>
      <c r="AU486" s="199"/>
      <c r="AV486" s="199"/>
      <c r="AW486" s="177" t="s">
        <v>277</v>
      </c>
      <c r="AX486" s="207"/>
      <c r="AY486">
        <f>$AY$485</f>
        <v>0</v>
      </c>
    </row>
    <row r="487" spans="1:51"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50</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55</v>
      </c>
      <c r="Z489" s="193"/>
      <c r="AA489" s="194"/>
      <c r="AB489" s="195" t="s">
        <v>47</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6"/>
      <c r="B490" s="147"/>
      <c r="C490" s="151"/>
      <c r="D490" s="147"/>
      <c r="E490" s="171" t="s">
        <v>309</v>
      </c>
      <c r="F490" s="172"/>
      <c r="G490" s="173" t="s">
        <v>306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201" t="s">
        <v>53</v>
      </c>
      <c r="AF490" s="202"/>
      <c r="AG490" s="202"/>
      <c r="AH490" s="203"/>
      <c r="AI490" s="184" t="s">
        <v>516</v>
      </c>
      <c r="AJ490" s="184"/>
      <c r="AK490" s="184"/>
      <c r="AL490" s="182"/>
      <c r="AM490" s="184" t="s">
        <v>51</v>
      </c>
      <c r="AN490" s="184"/>
      <c r="AO490" s="184"/>
      <c r="AP490" s="182"/>
      <c r="AQ490" s="182" t="s">
        <v>300</v>
      </c>
      <c r="AR490" s="174"/>
      <c r="AS490" s="174"/>
      <c r="AT490" s="175"/>
      <c r="AU490" s="204" t="s">
        <v>228</v>
      </c>
      <c r="AV490" s="204"/>
      <c r="AW490" s="204"/>
      <c r="AX490" s="205"/>
      <c r="AY490">
        <f>COUNTA($G$492)</f>
        <v>0</v>
      </c>
    </row>
    <row r="491" spans="1:51"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301</v>
      </c>
      <c r="AH491" s="178"/>
      <c r="AI491" s="185"/>
      <c r="AJ491" s="185"/>
      <c r="AK491" s="185"/>
      <c r="AL491" s="183"/>
      <c r="AM491" s="185"/>
      <c r="AN491" s="185"/>
      <c r="AO491" s="185"/>
      <c r="AP491" s="183"/>
      <c r="AQ491" s="206"/>
      <c r="AR491" s="199"/>
      <c r="AS491" s="177" t="s">
        <v>301</v>
      </c>
      <c r="AT491" s="178"/>
      <c r="AU491" s="199"/>
      <c r="AV491" s="199"/>
      <c r="AW491" s="177" t="s">
        <v>277</v>
      </c>
      <c r="AX491" s="207"/>
      <c r="AY491">
        <f>$AY$490</f>
        <v>0</v>
      </c>
    </row>
    <row r="492" spans="1:51"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50</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55</v>
      </c>
      <c r="Z494" s="193"/>
      <c r="AA494" s="194"/>
      <c r="AB494" s="195" t="s">
        <v>47</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6"/>
      <c r="B495" s="147"/>
      <c r="C495" s="151"/>
      <c r="D495" s="147"/>
      <c r="E495" s="171" t="s">
        <v>309</v>
      </c>
      <c r="F495" s="172"/>
      <c r="G495" s="173" t="s">
        <v>306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201" t="s">
        <v>53</v>
      </c>
      <c r="AF495" s="202"/>
      <c r="AG495" s="202"/>
      <c r="AH495" s="203"/>
      <c r="AI495" s="184" t="s">
        <v>516</v>
      </c>
      <c r="AJ495" s="184"/>
      <c r="AK495" s="184"/>
      <c r="AL495" s="182"/>
      <c r="AM495" s="184" t="s">
        <v>51</v>
      </c>
      <c r="AN495" s="184"/>
      <c r="AO495" s="184"/>
      <c r="AP495" s="182"/>
      <c r="AQ495" s="182" t="s">
        <v>300</v>
      </c>
      <c r="AR495" s="174"/>
      <c r="AS495" s="174"/>
      <c r="AT495" s="175"/>
      <c r="AU495" s="204" t="s">
        <v>228</v>
      </c>
      <c r="AV495" s="204"/>
      <c r="AW495" s="204"/>
      <c r="AX495" s="205"/>
      <c r="AY495">
        <f>COUNTA($G$497)</f>
        <v>0</v>
      </c>
    </row>
    <row r="496" spans="1:51"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301</v>
      </c>
      <c r="AH496" s="178"/>
      <c r="AI496" s="185"/>
      <c r="AJ496" s="185"/>
      <c r="AK496" s="185"/>
      <c r="AL496" s="183"/>
      <c r="AM496" s="185"/>
      <c r="AN496" s="185"/>
      <c r="AO496" s="185"/>
      <c r="AP496" s="183"/>
      <c r="AQ496" s="206"/>
      <c r="AR496" s="199"/>
      <c r="AS496" s="177" t="s">
        <v>301</v>
      </c>
      <c r="AT496" s="178"/>
      <c r="AU496" s="199"/>
      <c r="AV496" s="199"/>
      <c r="AW496" s="177" t="s">
        <v>277</v>
      </c>
      <c r="AX496" s="207"/>
      <c r="AY496">
        <f>$AY$495</f>
        <v>0</v>
      </c>
    </row>
    <row r="497" spans="1:51"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50</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55</v>
      </c>
      <c r="Z499" s="193"/>
      <c r="AA499" s="194"/>
      <c r="AB499" s="195" t="s">
        <v>47</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6"/>
      <c r="B500" s="147"/>
      <c r="C500" s="151"/>
      <c r="D500" s="147"/>
      <c r="E500" s="171" t="s">
        <v>309</v>
      </c>
      <c r="F500" s="172"/>
      <c r="G500" s="173" t="s">
        <v>306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201" t="s">
        <v>53</v>
      </c>
      <c r="AF500" s="202"/>
      <c r="AG500" s="202"/>
      <c r="AH500" s="203"/>
      <c r="AI500" s="184" t="s">
        <v>516</v>
      </c>
      <c r="AJ500" s="184"/>
      <c r="AK500" s="184"/>
      <c r="AL500" s="182"/>
      <c r="AM500" s="184" t="s">
        <v>51</v>
      </c>
      <c r="AN500" s="184"/>
      <c r="AO500" s="184"/>
      <c r="AP500" s="182"/>
      <c r="AQ500" s="182" t="s">
        <v>300</v>
      </c>
      <c r="AR500" s="174"/>
      <c r="AS500" s="174"/>
      <c r="AT500" s="175"/>
      <c r="AU500" s="204" t="s">
        <v>228</v>
      </c>
      <c r="AV500" s="204"/>
      <c r="AW500" s="204"/>
      <c r="AX500" s="205"/>
      <c r="AY500">
        <f>COUNTA($G$502)</f>
        <v>0</v>
      </c>
    </row>
    <row r="501" spans="1:51"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301</v>
      </c>
      <c r="AH501" s="178"/>
      <c r="AI501" s="185"/>
      <c r="AJ501" s="185"/>
      <c r="AK501" s="185"/>
      <c r="AL501" s="183"/>
      <c r="AM501" s="185"/>
      <c r="AN501" s="185"/>
      <c r="AO501" s="185"/>
      <c r="AP501" s="183"/>
      <c r="AQ501" s="206"/>
      <c r="AR501" s="199"/>
      <c r="AS501" s="177" t="s">
        <v>301</v>
      </c>
      <c r="AT501" s="178"/>
      <c r="AU501" s="199"/>
      <c r="AV501" s="199"/>
      <c r="AW501" s="177" t="s">
        <v>277</v>
      </c>
      <c r="AX501" s="207"/>
      <c r="AY501">
        <f>$AY$500</f>
        <v>0</v>
      </c>
    </row>
    <row r="502" spans="1:51"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50</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55</v>
      </c>
      <c r="Z504" s="193"/>
      <c r="AA504" s="194"/>
      <c r="AB504" s="195" t="s">
        <v>47</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6"/>
      <c r="B505" s="147"/>
      <c r="C505" s="151"/>
      <c r="D505" s="147"/>
      <c r="E505" s="171" t="s">
        <v>309</v>
      </c>
      <c r="F505" s="172"/>
      <c r="G505" s="173" t="s">
        <v>306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201" t="s">
        <v>53</v>
      </c>
      <c r="AF505" s="202"/>
      <c r="AG505" s="202"/>
      <c r="AH505" s="203"/>
      <c r="AI505" s="184" t="s">
        <v>516</v>
      </c>
      <c r="AJ505" s="184"/>
      <c r="AK505" s="184"/>
      <c r="AL505" s="182"/>
      <c r="AM505" s="184" t="s">
        <v>51</v>
      </c>
      <c r="AN505" s="184"/>
      <c r="AO505" s="184"/>
      <c r="AP505" s="182"/>
      <c r="AQ505" s="182" t="s">
        <v>300</v>
      </c>
      <c r="AR505" s="174"/>
      <c r="AS505" s="174"/>
      <c r="AT505" s="175"/>
      <c r="AU505" s="204" t="s">
        <v>228</v>
      </c>
      <c r="AV505" s="204"/>
      <c r="AW505" s="204"/>
      <c r="AX505" s="205"/>
      <c r="AY505">
        <f>COUNTA($G$507)</f>
        <v>0</v>
      </c>
    </row>
    <row r="506" spans="1:51"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301</v>
      </c>
      <c r="AH506" s="178"/>
      <c r="AI506" s="185"/>
      <c r="AJ506" s="185"/>
      <c r="AK506" s="185"/>
      <c r="AL506" s="183"/>
      <c r="AM506" s="185"/>
      <c r="AN506" s="185"/>
      <c r="AO506" s="185"/>
      <c r="AP506" s="183"/>
      <c r="AQ506" s="206"/>
      <c r="AR506" s="199"/>
      <c r="AS506" s="177" t="s">
        <v>301</v>
      </c>
      <c r="AT506" s="178"/>
      <c r="AU506" s="199"/>
      <c r="AV506" s="199"/>
      <c r="AW506" s="177" t="s">
        <v>277</v>
      </c>
      <c r="AX506" s="207"/>
      <c r="AY506">
        <f>$AY$505</f>
        <v>0</v>
      </c>
    </row>
    <row r="507" spans="1:51"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50</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55</v>
      </c>
      <c r="Z509" s="193"/>
      <c r="AA509" s="194"/>
      <c r="AB509" s="195" t="s">
        <v>47</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6"/>
      <c r="B510" s="147"/>
      <c r="C510" s="151"/>
      <c r="D510" s="147"/>
      <c r="E510" s="171" t="s">
        <v>310</v>
      </c>
      <c r="F510" s="172"/>
      <c r="G510" s="173" t="s">
        <v>308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201" t="s">
        <v>53</v>
      </c>
      <c r="AF510" s="202"/>
      <c r="AG510" s="202"/>
      <c r="AH510" s="203"/>
      <c r="AI510" s="184" t="s">
        <v>516</v>
      </c>
      <c r="AJ510" s="184"/>
      <c r="AK510" s="184"/>
      <c r="AL510" s="182"/>
      <c r="AM510" s="184" t="s">
        <v>51</v>
      </c>
      <c r="AN510" s="184"/>
      <c r="AO510" s="184"/>
      <c r="AP510" s="182"/>
      <c r="AQ510" s="182" t="s">
        <v>300</v>
      </c>
      <c r="AR510" s="174"/>
      <c r="AS510" s="174"/>
      <c r="AT510" s="175"/>
      <c r="AU510" s="204" t="s">
        <v>228</v>
      </c>
      <c r="AV510" s="204"/>
      <c r="AW510" s="204"/>
      <c r="AX510" s="205"/>
      <c r="AY510">
        <f>COUNTA($G$512)</f>
        <v>0</v>
      </c>
    </row>
    <row r="511" spans="1:51"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301</v>
      </c>
      <c r="AH511" s="178"/>
      <c r="AI511" s="185"/>
      <c r="AJ511" s="185"/>
      <c r="AK511" s="185"/>
      <c r="AL511" s="183"/>
      <c r="AM511" s="185"/>
      <c r="AN511" s="185"/>
      <c r="AO511" s="185"/>
      <c r="AP511" s="183"/>
      <c r="AQ511" s="206"/>
      <c r="AR511" s="199"/>
      <c r="AS511" s="177" t="s">
        <v>301</v>
      </c>
      <c r="AT511" s="178"/>
      <c r="AU511" s="199"/>
      <c r="AV511" s="199"/>
      <c r="AW511" s="177" t="s">
        <v>277</v>
      </c>
      <c r="AX511" s="207"/>
      <c r="AY511">
        <f>$AY$510</f>
        <v>0</v>
      </c>
    </row>
    <row r="512" spans="1:51"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50</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55</v>
      </c>
      <c r="Z514" s="193"/>
      <c r="AA514" s="194"/>
      <c r="AB514" s="195" t="s">
        <v>47</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6"/>
      <c r="B515" s="147"/>
      <c r="C515" s="151"/>
      <c r="D515" s="147"/>
      <c r="E515" s="171" t="s">
        <v>310</v>
      </c>
      <c r="F515" s="172"/>
      <c r="G515" s="173" t="s">
        <v>308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201" t="s">
        <v>53</v>
      </c>
      <c r="AF515" s="202"/>
      <c r="AG515" s="202"/>
      <c r="AH515" s="203"/>
      <c r="AI515" s="184" t="s">
        <v>516</v>
      </c>
      <c r="AJ515" s="184"/>
      <c r="AK515" s="184"/>
      <c r="AL515" s="182"/>
      <c r="AM515" s="184" t="s">
        <v>51</v>
      </c>
      <c r="AN515" s="184"/>
      <c r="AO515" s="184"/>
      <c r="AP515" s="182"/>
      <c r="AQ515" s="182" t="s">
        <v>300</v>
      </c>
      <c r="AR515" s="174"/>
      <c r="AS515" s="174"/>
      <c r="AT515" s="175"/>
      <c r="AU515" s="204" t="s">
        <v>228</v>
      </c>
      <c r="AV515" s="204"/>
      <c r="AW515" s="204"/>
      <c r="AX515" s="205"/>
      <c r="AY515">
        <f>COUNTA($G$517)</f>
        <v>0</v>
      </c>
    </row>
    <row r="516" spans="1:51"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301</v>
      </c>
      <c r="AH516" s="178"/>
      <c r="AI516" s="185"/>
      <c r="AJ516" s="185"/>
      <c r="AK516" s="185"/>
      <c r="AL516" s="183"/>
      <c r="AM516" s="185"/>
      <c r="AN516" s="185"/>
      <c r="AO516" s="185"/>
      <c r="AP516" s="183"/>
      <c r="AQ516" s="206"/>
      <c r="AR516" s="199"/>
      <c r="AS516" s="177" t="s">
        <v>301</v>
      </c>
      <c r="AT516" s="178"/>
      <c r="AU516" s="199"/>
      <c r="AV516" s="199"/>
      <c r="AW516" s="177" t="s">
        <v>277</v>
      </c>
      <c r="AX516" s="207"/>
      <c r="AY516">
        <f>$AY$515</f>
        <v>0</v>
      </c>
    </row>
    <row r="517" spans="1:51"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50</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55</v>
      </c>
      <c r="Z519" s="193"/>
      <c r="AA519" s="194"/>
      <c r="AB519" s="195" t="s">
        <v>47</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6"/>
      <c r="B520" s="147"/>
      <c r="C520" s="151"/>
      <c r="D520" s="147"/>
      <c r="E520" s="171" t="s">
        <v>310</v>
      </c>
      <c r="F520" s="172"/>
      <c r="G520" s="173" t="s">
        <v>308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201" t="s">
        <v>53</v>
      </c>
      <c r="AF520" s="202"/>
      <c r="AG520" s="202"/>
      <c r="AH520" s="203"/>
      <c r="AI520" s="184" t="s">
        <v>516</v>
      </c>
      <c r="AJ520" s="184"/>
      <c r="AK520" s="184"/>
      <c r="AL520" s="182"/>
      <c r="AM520" s="184" t="s">
        <v>51</v>
      </c>
      <c r="AN520" s="184"/>
      <c r="AO520" s="184"/>
      <c r="AP520" s="182"/>
      <c r="AQ520" s="182" t="s">
        <v>300</v>
      </c>
      <c r="AR520" s="174"/>
      <c r="AS520" s="174"/>
      <c r="AT520" s="175"/>
      <c r="AU520" s="204" t="s">
        <v>228</v>
      </c>
      <c r="AV520" s="204"/>
      <c r="AW520" s="204"/>
      <c r="AX520" s="205"/>
      <c r="AY520">
        <f>COUNTA($G$522)</f>
        <v>0</v>
      </c>
    </row>
    <row r="521" spans="1:51"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301</v>
      </c>
      <c r="AH521" s="178"/>
      <c r="AI521" s="185"/>
      <c r="AJ521" s="185"/>
      <c r="AK521" s="185"/>
      <c r="AL521" s="183"/>
      <c r="AM521" s="185"/>
      <c r="AN521" s="185"/>
      <c r="AO521" s="185"/>
      <c r="AP521" s="183"/>
      <c r="AQ521" s="206"/>
      <c r="AR521" s="199"/>
      <c r="AS521" s="177" t="s">
        <v>301</v>
      </c>
      <c r="AT521" s="178"/>
      <c r="AU521" s="199"/>
      <c r="AV521" s="199"/>
      <c r="AW521" s="177" t="s">
        <v>277</v>
      </c>
      <c r="AX521" s="207"/>
      <c r="AY521">
        <f>$AY$520</f>
        <v>0</v>
      </c>
    </row>
    <row r="522" spans="1:51"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50</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55</v>
      </c>
      <c r="Z524" s="193"/>
      <c r="AA524" s="194"/>
      <c r="AB524" s="195" t="s">
        <v>47</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6"/>
      <c r="B525" s="147"/>
      <c r="C525" s="151"/>
      <c r="D525" s="147"/>
      <c r="E525" s="171" t="s">
        <v>310</v>
      </c>
      <c r="F525" s="172"/>
      <c r="G525" s="173" t="s">
        <v>308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201" t="s">
        <v>53</v>
      </c>
      <c r="AF525" s="202"/>
      <c r="AG525" s="202"/>
      <c r="AH525" s="203"/>
      <c r="AI525" s="184" t="s">
        <v>516</v>
      </c>
      <c r="AJ525" s="184"/>
      <c r="AK525" s="184"/>
      <c r="AL525" s="182"/>
      <c r="AM525" s="184" t="s">
        <v>51</v>
      </c>
      <c r="AN525" s="184"/>
      <c r="AO525" s="184"/>
      <c r="AP525" s="182"/>
      <c r="AQ525" s="182" t="s">
        <v>300</v>
      </c>
      <c r="AR525" s="174"/>
      <c r="AS525" s="174"/>
      <c r="AT525" s="175"/>
      <c r="AU525" s="204" t="s">
        <v>228</v>
      </c>
      <c r="AV525" s="204"/>
      <c r="AW525" s="204"/>
      <c r="AX525" s="205"/>
      <c r="AY525">
        <f>COUNTA($G$527)</f>
        <v>0</v>
      </c>
    </row>
    <row r="526" spans="1:51"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301</v>
      </c>
      <c r="AH526" s="178"/>
      <c r="AI526" s="185"/>
      <c r="AJ526" s="185"/>
      <c r="AK526" s="185"/>
      <c r="AL526" s="183"/>
      <c r="AM526" s="185"/>
      <c r="AN526" s="185"/>
      <c r="AO526" s="185"/>
      <c r="AP526" s="183"/>
      <c r="AQ526" s="206"/>
      <c r="AR526" s="199"/>
      <c r="AS526" s="177" t="s">
        <v>301</v>
      </c>
      <c r="AT526" s="178"/>
      <c r="AU526" s="199"/>
      <c r="AV526" s="199"/>
      <c r="AW526" s="177" t="s">
        <v>277</v>
      </c>
      <c r="AX526" s="207"/>
      <c r="AY526">
        <f>$AY$525</f>
        <v>0</v>
      </c>
    </row>
    <row r="527" spans="1:51"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50</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55</v>
      </c>
      <c r="Z529" s="193"/>
      <c r="AA529" s="194"/>
      <c r="AB529" s="195" t="s">
        <v>47</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6"/>
      <c r="B530" s="147"/>
      <c r="C530" s="151"/>
      <c r="D530" s="147"/>
      <c r="E530" s="171" t="s">
        <v>310</v>
      </c>
      <c r="F530" s="172"/>
      <c r="G530" s="173" t="s">
        <v>308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201" t="s">
        <v>53</v>
      </c>
      <c r="AF530" s="202"/>
      <c r="AG530" s="202"/>
      <c r="AH530" s="203"/>
      <c r="AI530" s="184" t="s">
        <v>516</v>
      </c>
      <c r="AJ530" s="184"/>
      <c r="AK530" s="184"/>
      <c r="AL530" s="182"/>
      <c r="AM530" s="184" t="s">
        <v>51</v>
      </c>
      <c r="AN530" s="184"/>
      <c r="AO530" s="184"/>
      <c r="AP530" s="182"/>
      <c r="AQ530" s="182" t="s">
        <v>300</v>
      </c>
      <c r="AR530" s="174"/>
      <c r="AS530" s="174"/>
      <c r="AT530" s="175"/>
      <c r="AU530" s="204" t="s">
        <v>228</v>
      </c>
      <c r="AV530" s="204"/>
      <c r="AW530" s="204"/>
      <c r="AX530" s="205"/>
      <c r="AY530">
        <f>COUNTA($G$532)</f>
        <v>0</v>
      </c>
    </row>
    <row r="531" spans="1:51"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301</v>
      </c>
      <c r="AH531" s="178"/>
      <c r="AI531" s="185"/>
      <c r="AJ531" s="185"/>
      <c r="AK531" s="185"/>
      <c r="AL531" s="183"/>
      <c r="AM531" s="185"/>
      <c r="AN531" s="185"/>
      <c r="AO531" s="185"/>
      <c r="AP531" s="183"/>
      <c r="AQ531" s="206"/>
      <c r="AR531" s="199"/>
      <c r="AS531" s="177" t="s">
        <v>301</v>
      </c>
      <c r="AT531" s="178"/>
      <c r="AU531" s="199"/>
      <c r="AV531" s="199"/>
      <c r="AW531" s="177" t="s">
        <v>277</v>
      </c>
      <c r="AX531" s="207"/>
      <c r="AY531">
        <f>$AY$530</f>
        <v>0</v>
      </c>
    </row>
    <row r="532" spans="1:51"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50</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55</v>
      </c>
      <c r="Z534" s="193"/>
      <c r="AA534" s="194"/>
      <c r="AB534" s="195" t="s">
        <v>47</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6"/>
      <c r="B535" s="147"/>
      <c r="C535" s="151"/>
      <c r="D535" s="147"/>
      <c r="E535" s="638" t="s">
        <v>138</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c r="AY536">
        <f>$AY$535</f>
        <v>0</v>
      </c>
    </row>
    <row r="537" spans="1:51"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6"/>
      <c r="B538" s="147"/>
      <c r="C538" s="151"/>
      <c r="D538" s="147"/>
      <c r="E538" s="649" t="s">
        <v>432</v>
      </c>
      <c r="F538" s="650"/>
      <c r="G538" s="651" t="s">
        <v>327</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50" t="str">
        <f>IF(SUBSTITUTE($J$538,"-","")="","0","1")</f>
        <v>0</v>
      </c>
    </row>
    <row r="539" spans="1:51" ht="18.75" hidden="1" customHeight="1" x14ac:dyDescent="0.15">
      <c r="A539" s="146"/>
      <c r="B539" s="147"/>
      <c r="C539" s="151"/>
      <c r="D539" s="147"/>
      <c r="E539" s="171" t="s">
        <v>309</v>
      </c>
      <c r="F539" s="172"/>
      <c r="G539" s="173" t="s">
        <v>306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201" t="s">
        <v>53</v>
      </c>
      <c r="AF539" s="202"/>
      <c r="AG539" s="202"/>
      <c r="AH539" s="203"/>
      <c r="AI539" s="184" t="s">
        <v>516</v>
      </c>
      <c r="AJ539" s="184"/>
      <c r="AK539" s="184"/>
      <c r="AL539" s="182"/>
      <c r="AM539" s="184" t="s">
        <v>51</v>
      </c>
      <c r="AN539" s="184"/>
      <c r="AO539" s="184"/>
      <c r="AP539" s="182"/>
      <c r="AQ539" s="182" t="s">
        <v>300</v>
      </c>
      <c r="AR539" s="174"/>
      <c r="AS539" s="174"/>
      <c r="AT539" s="175"/>
      <c r="AU539" s="204" t="s">
        <v>228</v>
      </c>
      <c r="AV539" s="204"/>
      <c r="AW539" s="204"/>
      <c r="AX539" s="205"/>
      <c r="AY539">
        <f>COUNTA($G$541)</f>
        <v>0</v>
      </c>
    </row>
    <row r="540" spans="1:51"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301</v>
      </c>
      <c r="AH540" s="178"/>
      <c r="AI540" s="185"/>
      <c r="AJ540" s="185"/>
      <c r="AK540" s="185"/>
      <c r="AL540" s="183"/>
      <c r="AM540" s="185"/>
      <c r="AN540" s="185"/>
      <c r="AO540" s="185"/>
      <c r="AP540" s="183"/>
      <c r="AQ540" s="206"/>
      <c r="AR540" s="199"/>
      <c r="AS540" s="177" t="s">
        <v>301</v>
      </c>
      <c r="AT540" s="178"/>
      <c r="AU540" s="199"/>
      <c r="AV540" s="199"/>
      <c r="AW540" s="177" t="s">
        <v>277</v>
      </c>
      <c r="AX540" s="207"/>
      <c r="AY540">
        <f>$AY$539</f>
        <v>0</v>
      </c>
    </row>
    <row r="541" spans="1:51"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50</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55</v>
      </c>
      <c r="Z543" s="193"/>
      <c r="AA543" s="194"/>
      <c r="AB543" s="195" t="s">
        <v>47</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6"/>
      <c r="B544" s="147"/>
      <c r="C544" s="151"/>
      <c r="D544" s="147"/>
      <c r="E544" s="171" t="s">
        <v>309</v>
      </c>
      <c r="F544" s="172"/>
      <c r="G544" s="173" t="s">
        <v>306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201" t="s">
        <v>53</v>
      </c>
      <c r="AF544" s="202"/>
      <c r="AG544" s="202"/>
      <c r="AH544" s="203"/>
      <c r="AI544" s="184" t="s">
        <v>516</v>
      </c>
      <c r="AJ544" s="184"/>
      <c r="AK544" s="184"/>
      <c r="AL544" s="182"/>
      <c r="AM544" s="184" t="s">
        <v>51</v>
      </c>
      <c r="AN544" s="184"/>
      <c r="AO544" s="184"/>
      <c r="AP544" s="182"/>
      <c r="AQ544" s="182" t="s">
        <v>300</v>
      </c>
      <c r="AR544" s="174"/>
      <c r="AS544" s="174"/>
      <c r="AT544" s="175"/>
      <c r="AU544" s="204" t="s">
        <v>228</v>
      </c>
      <c r="AV544" s="204"/>
      <c r="AW544" s="204"/>
      <c r="AX544" s="205"/>
      <c r="AY544">
        <f>COUNTA($G$546)</f>
        <v>0</v>
      </c>
    </row>
    <row r="545" spans="1:51"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301</v>
      </c>
      <c r="AH545" s="178"/>
      <c r="AI545" s="185"/>
      <c r="AJ545" s="185"/>
      <c r="AK545" s="185"/>
      <c r="AL545" s="183"/>
      <c r="AM545" s="185"/>
      <c r="AN545" s="185"/>
      <c r="AO545" s="185"/>
      <c r="AP545" s="183"/>
      <c r="AQ545" s="206"/>
      <c r="AR545" s="199"/>
      <c r="AS545" s="177" t="s">
        <v>301</v>
      </c>
      <c r="AT545" s="178"/>
      <c r="AU545" s="199"/>
      <c r="AV545" s="199"/>
      <c r="AW545" s="177" t="s">
        <v>277</v>
      </c>
      <c r="AX545" s="207"/>
      <c r="AY545">
        <f>$AY$544</f>
        <v>0</v>
      </c>
    </row>
    <row r="546" spans="1:51"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50</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55</v>
      </c>
      <c r="Z548" s="193"/>
      <c r="AA548" s="194"/>
      <c r="AB548" s="195" t="s">
        <v>47</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6"/>
      <c r="B549" s="147"/>
      <c r="C549" s="151"/>
      <c r="D549" s="147"/>
      <c r="E549" s="171" t="s">
        <v>309</v>
      </c>
      <c r="F549" s="172"/>
      <c r="G549" s="173" t="s">
        <v>306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201" t="s">
        <v>53</v>
      </c>
      <c r="AF549" s="202"/>
      <c r="AG549" s="202"/>
      <c r="AH549" s="203"/>
      <c r="AI549" s="184" t="s">
        <v>516</v>
      </c>
      <c r="AJ549" s="184"/>
      <c r="AK549" s="184"/>
      <c r="AL549" s="182"/>
      <c r="AM549" s="184" t="s">
        <v>51</v>
      </c>
      <c r="AN549" s="184"/>
      <c r="AO549" s="184"/>
      <c r="AP549" s="182"/>
      <c r="AQ549" s="182" t="s">
        <v>300</v>
      </c>
      <c r="AR549" s="174"/>
      <c r="AS549" s="174"/>
      <c r="AT549" s="175"/>
      <c r="AU549" s="204" t="s">
        <v>228</v>
      </c>
      <c r="AV549" s="204"/>
      <c r="AW549" s="204"/>
      <c r="AX549" s="205"/>
      <c r="AY549">
        <f>COUNTA($G$551)</f>
        <v>0</v>
      </c>
    </row>
    <row r="550" spans="1:51"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301</v>
      </c>
      <c r="AH550" s="178"/>
      <c r="AI550" s="185"/>
      <c r="AJ550" s="185"/>
      <c r="AK550" s="185"/>
      <c r="AL550" s="183"/>
      <c r="AM550" s="185"/>
      <c r="AN550" s="185"/>
      <c r="AO550" s="185"/>
      <c r="AP550" s="183"/>
      <c r="AQ550" s="206"/>
      <c r="AR550" s="199"/>
      <c r="AS550" s="177" t="s">
        <v>301</v>
      </c>
      <c r="AT550" s="178"/>
      <c r="AU550" s="199"/>
      <c r="AV550" s="199"/>
      <c r="AW550" s="177" t="s">
        <v>277</v>
      </c>
      <c r="AX550" s="207"/>
      <c r="AY550">
        <f>$AY$549</f>
        <v>0</v>
      </c>
    </row>
    <row r="551" spans="1:51"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50</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55</v>
      </c>
      <c r="Z553" s="193"/>
      <c r="AA553" s="194"/>
      <c r="AB553" s="195" t="s">
        <v>47</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6"/>
      <c r="B554" s="147"/>
      <c r="C554" s="151"/>
      <c r="D554" s="147"/>
      <c r="E554" s="171" t="s">
        <v>309</v>
      </c>
      <c r="F554" s="172"/>
      <c r="G554" s="173" t="s">
        <v>306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201" t="s">
        <v>53</v>
      </c>
      <c r="AF554" s="202"/>
      <c r="AG554" s="202"/>
      <c r="AH554" s="203"/>
      <c r="AI554" s="184" t="s">
        <v>516</v>
      </c>
      <c r="AJ554" s="184"/>
      <c r="AK554" s="184"/>
      <c r="AL554" s="182"/>
      <c r="AM554" s="184" t="s">
        <v>51</v>
      </c>
      <c r="AN554" s="184"/>
      <c r="AO554" s="184"/>
      <c r="AP554" s="182"/>
      <c r="AQ554" s="182" t="s">
        <v>300</v>
      </c>
      <c r="AR554" s="174"/>
      <c r="AS554" s="174"/>
      <c r="AT554" s="175"/>
      <c r="AU554" s="204" t="s">
        <v>228</v>
      </c>
      <c r="AV554" s="204"/>
      <c r="AW554" s="204"/>
      <c r="AX554" s="205"/>
      <c r="AY554">
        <f>COUNTA($G$556)</f>
        <v>0</v>
      </c>
    </row>
    <row r="555" spans="1:51"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301</v>
      </c>
      <c r="AH555" s="178"/>
      <c r="AI555" s="185"/>
      <c r="AJ555" s="185"/>
      <c r="AK555" s="185"/>
      <c r="AL555" s="183"/>
      <c r="AM555" s="185"/>
      <c r="AN555" s="185"/>
      <c r="AO555" s="185"/>
      <c r="AP555" s="183"/>
      <c r="AQ555" s="206"/>
      <c r="AR555" s="199"/>
      <c r="AS555" s="177" t="s">
        <v>301</v>
      </c>
      <c r="AT555" s="178"/>
      <c r="AU555" s="199"/>
      <c r="AV555" s="199"/>
      <c r="AW555" s="177" t="s">
        <v>277</v>
      </c>
      <c r="AX555" s="207"/>
      <c r="AY555">
        <f>$AY$554</f>
        <v>0</v>
      </c>
    </row>
    <row r="556" spans="1:51"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50</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55</v>
      </c>
      <c r="Z558" s="193"/>
      <c r="AA558" s="194"/>
      <c r="AB558" s="195" t="s">
        <v>47</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6"/>
      <c r="B559" s="147"/>
      <c r="C559" s="151"/>
      <c r="D559" s="147"/>
      <c r="E559" s="171" t="s">
        <v>309</v>
      </c>
      <c r="F559" s="172"/>
      <c r="G559" s="173" t="s">
        <v>306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201" t="s">
        <v>53</v>
      </c>
      <c r="AF559" s="202"/>
      <c r="AG559" s="202"/>
      <c r="AH559" s="203"/>
      <c r="AI559" s="184" t="s">
        <v>516</v>
      </c>
      <c r="AJ559" s="184"/>
      <c r="AK559" s="184"/>
      <c r="AL559" s="182"/>
      <c r="AM559" s="184" t="s">
        <v>51</v>
      </c>
      <c r="AN559" s="184"/>
      <c r="AO559" s="184"/>
      <c r="AP559" s="182"/>
      <c r="AQ559" s="182" t="s">
        <v>300</v>
      </c>
      <c r="AR559" s="174"/>
      <c r="AS559" s="174"/>
      <c r="AT559" s="175"/>
      <c r="AU559" s="204" t="s">
        <v>228</v>
      </c>
      <c r="AV559" s="204"/>
      <c r="AW559" s="204"/>
      <c r="AX559" s="205"/>
      <c r="AY559">
        <f>COUNTA($G$561)</f>
        <v>0</v>
      </c>
    </row>
    <row r="560" spans="1:51"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301</v>
      </c>
      <c r="AH560" s="178"/>
      <c r="AI560" s="185"/>
      <c r="AJ560" s="185"/>
      <c r="AK560" s="185"/>
      <c r="AL560" s="183"/>
      <c r="AM560" s="185"/>
      <c r="AN560" s="185"/>
      <c r="AO560" s="185"/>
      <c r="AP560" s="183"/>
      <c r="AQ560" s="206"/>
      <c r="AR560" s="199"/>
      <c r="AS560" s="177" t="s">
        <v>301</v>
      </c>
      <c r="AT560" s="178"/>
      <c r="AU560" s="199"/>
      <c r="AV560" s="199"/>
      <c r="AW560" s="177" t="s">
        <v>277</v>
      </c>
      <c r="AX560" s="207"/>
      <c r="AY560">
        <f>$AY$559</f>
        <v>0</v>
      </c>
    </row>
    <row r="561" spans="1:51"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50</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55</v>
      </c>
      <c r="Z563" s="193"/>
      <c r="AA563" s="194"/>
      <c r="AB563" s="195" t="s">
        <v>47</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6"/>
      <c r="B564" s="147"/>
      <c r="C564" s="151"/>
      <c r="D564" s="147"/>
      <c r="E564" s="171" t="s">
        <v>310</v>
      </c>
      <c r="F564" s="172"/>
      <c r="G564" s="173" t="s">
        <v>308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201" t="s">
        <v>53</v>
      </c>
      <c r="AF564" s="202"/>
      <c r="AG564" s="202"/>
      <c r="AH564" s="203"/>
      <c r="AI564" s="184" t="s">
        <v>516</v>
      </c>
      <c r="AJ564" s="184"/>
      <c r="AK564" s="184"/>
      <c r="AL564" s="182"/>
      <c r="AM564" s="184" t="s">
        <v>51</v>
      </c>
      <c r="AN564" s="184"/>
      <c r="AO564" s="184"/>
      <c r="AP564" s="182"/>
      <c r="AQ564" s="182" t="s">
        <v>300</v>
      </c>
      <c r="AR564" s="174"/>
      <c r="AS564" s="174"/>
      <c r="AT564" s="175"/>
      <c r="AU564" s="204" t="s">
        <v>228</v>
      </c>
      <c r="AV564" s="204"/>
      <c r="AW564" s="204"/>
      <c r="AX564" s="205"/>
      <c r="AY564">
        <f>COUNTA($G$566)</f>
        <v>0</v>
      </c>
    </row>
    <row r="565" spans="1:51"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301</v>
      </c>
      <c r="AH565" s="178"/>
      <c r="AI565" s="185"/>
      <c r="AJ565" s="185"/>
      <c r="AK565" s="185"/>
      <c r="AL565" s="183"/>
      <c r="AM565" s="185"/>
      <c r="AN565" s="185"/>
      <c r="AO565" s="185"/>
      <c r="AP565" s="183"/>
      <c r="AQ565" s="206"/>
      <c r="AR565" s="199"/>
      <c r="AS565" s="177" t="s">
        <v>301</v>
      </c>
      <c r="AT565" s="178"/>
      <c r="AU565" s="199"/>
      <c r="AV565" s="199"/>
      <c r="AW565" s="177" t="s">
        <v>277</v>
      </c>
      <c r="AX565" s="207"/>
      <c r="AY565">
        <f>$AY$564</f>
        <v>0</v>
      </c>
    </row>
    <row r="566" spans="1:51"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50</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55</v>
      </c>
      <c r="Z568" s="193"/>
      <c r="AA568" s="194"/>
      <c r="AB568" s="195" t="s">
        <v>47</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6"/>
      <c r="B569" s="147"/>
      <c r="C569" s="151"/>
      <c r="D569" s="147"/>
      <c r="E569" s="171" t="s">
        <v>310</v>
      </c>
      <c r="F569" s="172"/>
      <c r="G569" s="173" t="s">
        <v>308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201" t="s">
        <v>53</v>
      </c>
      <c r="AF569" s="202"/>
      <c r="AG569" s="202"/>
      <c r="AH569" s="203"/>
      <c r="AI569" s="184" t="s">
        <v>516</v>
      </c>
      <c r="AJ569" s="184"/>
      <c r="AK569" s="184"/>
      <c r="AL569" s="182"/>
      <c r="AM569" s="184" t="s">
        <v>51</v>
      </c>
      <c r="AN569" s="184"/>
      <c r="AO569" s="184"/>
      <c r="AP569" s="182"/>
      <c r="AQ569" s="182" t="s">
        <v>300</v>
      </c>
      <c r="AR569" s="174"/>
      <c r="AS569" s="174"/>
      <c r="AT569" s="175"/>
      <c r="AU569" s="204" t="s">
        <v>228</v>
      </c>
      <c r="AV569" s="204"/>
      <c r="AW569" s="204"/>
      <c r="AX569" s="205"/>
      <c r="AY569">
        <f>COUNTA($G$571)</f>
        <v>0</v>
      </c>
    </row>
    <row r="570" spans="1:51"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301</v>
      </c>
      <c r="AH570" s="178"/>
      <c r="AI570" s="185"/>
      <c r="AJ570" s="185"/>
      <c r="AK570" s="185"/>
      <c r="AL570" s="183"/>
      <c r="AM570" s="185"/>
      <c r="AN570" s="185"/>
      <c r="AO570" s="185"/>
      <c r="AP570" s="183"/>
      <c r="AQ570" s="206"/>
      <c r="AR570" s="199"/>
      <c r="AS570" s="177" t="s">
        <v>301</v>
      </c>
      <c r="AT570" s="178"/>
      <c r="AU570" s="199"/>
      <c r="AV570" s="199"/>
      <c r="AW570" s="177" t="s">
        <v>277</v>
      </c>
      <c r="AX570" s="207"/>
      <c r="AY570">
        <f>$AY$569</f>
        <v>0</v>
      </c>
    </row>
    <row r="571" spans="1:51"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50</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55</v>
      </c>
      <c r="Z573" s="193"/>
      <c r="AA573" s="194"/>
      <c r="AB573" s="195" t="s">
        <v>47</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6"/>
      <c r="B574" s="147"/>
      <c r="C574" s="151"/>
      <c r="D574" s="147"/>
      <c r="E574" s="171" t="s">
        <v>310</v>
      </c>
      <c r="F574" s="172"/>
      <c r="G574" s="173" t="s">
        <v>308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201" t="s">
        <v>53</v>
      </c>
      <c r="AF574" s="202"/>
      <c r="AG574" s="202"/>
      <c r="AH574" s="203"/>
      <c r="AI574" s="184" t="s">
        <v>516</v>
      </c>
      <c r="AJ574" s="184"/>
      <c r="AK574" s="184"/>
      <c r="AL574" s="182"/>
      <c r="AM574" s="184" t="s">
        <v>51</v>
      </c>
      <c r="AN574" s="184"/>
      <c r="AO574" s="184"/>
      <c r="AP574" s="182"/>
      <c r="AQ574" s="182" t="s">
        <v>300</v>
      </c>
      <c r="AR574" s="174"/>
      <c r="AS574" s="174"/>
      <c r="AT574" s="175"/>
      <c r="AU574" s="204" t="s">
        <v>228</v>
      </c>
      <c r="AV574" s="204"/>
      <c r="AW574" s="204"/>
      <c r="AX574" s="205"/>
      <c r="AY574">
        <f>COUNTA($G$576)</f>
        <v>0</v>
      </c>
    </row>
    <row r="575" spans="1:51"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301</v>
      </c>
      <c r="AH575" s="178"/>
      <c r="AI575" s="185"/>
      <c r="AJ575" s="185"/>
      <c r="AK575" s="185"/>
      <c r="AL575" s="183"/>
      <c r="AM575" s="185"/>
      <c r="AN575" s="185"/>
      <c r="AO575" s="185"/>
      <c r="AP575" s="183"/>
      <c r="AQ575" s="206"/>
      <c r="AR575" s="199"/>
      <c r="AS575" s="177" t="s">
        <v>301</v>
      </c>
      <c r="AT575" s="178"/>
      <c r="AU575" s="199"/>
      <c r="AV575" s="199"/>
      <c r="AW575" s="177" t="s">
        <v>277</v>
      </c>
      <c r="AX575" s="207"/>
      <c r="AY575">
        <f>$AY$574</f>
        <v>0</v>
      </c>
    </row>
    <row r="576" spans="1:51"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50</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55</v>
      </c>
      <c r="Z578" s="193"/>
      <c r="AA578" s="194"/>
      <c r="AB578" s="195" t="s">
        <v>47</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6"/>
      <c r="B579" s="147"/>
      <c r="C579" s="151"/>
      <c r="D579" s="147"/>
      <c r="E579" s="171" t="s">
        <v>310</v>
      </c>
      <c r="F579" s="172"/>
      <c r="G579" s="173" t="s">
        <v>308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201" t="s">
        <v>53</v>
      </c>
      <c r="AF579" s="202"/>
      <c r="AG579" s="202"/>
      <c r="AH579" s="203"/>
      <c r="AI579" s="184" t="s">
        <v>516</v>
      </c>
      <c r="AJ579" s="184"/>
      <c r="AK579" s="184"/>
      <c r="AL579" s="182"/>
      <c r="AM579" s="184" t="s">
        <v>51</v>
      </c>
      <c r="AN579" s="184"/>
      <c r="AO579" s="184"/>
      <c r="AP579" s="182"/>
      <c r="AQ579" s="182" t="s">
        <v>300</v>
      </c>
      <c r="AR579" s="174"/>
      <c r="AS579" s="174"/>
      <c r="AT579" s="175"/>
      <c r="AU579" s="204" t="s">
        <v>228</v>
      </c>
      <c r="AV579" s="204"/>
      <c r="AW579" s="204"/>
      <c r="AX579" s="205"/>
      <c r="AY579">
        <f>COUNTA($G$581)</f>
        <v>0</v>
      </c>
    </row>
    <row r="580" spans="1:51"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301</v>
      </c>
      <c r="AH580" s="178"/>
      <c r="AI580" s="185"/>
      <c r="AJ580" s="185"/>
      <c r="AK580" s="185"/>
      <c r="AL580" s="183"/>
      <c r="AM580" s="185"/>
      <c r="AN580" s="185"/>
      <c r="AO580" s="185"/>
      <c r="AP580" s="183"/>
      <c r="AQ580" s="206"/>
      <c r="AR580" s="199"/>
      <c r="AS580" s="177" t="s">
        <v>301</v>
      </c>
      <c r="AT580" s="178"/>
      <c r="AU580" s="199"/>
      <c r="AV580" s="199"/>
      <c r="AW580" s="177" t="s">
        <v>277</v>
      </c>
      <c r="AX580" s="207"/>
      <c r="AY580">
        <f>$AY$579</f>
        <v>0</v>
      </c>
    </row>
    <row r="581" spans="1:51"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50</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55</v>
      </c>
      <c r="Z583" s="193"/>
      <c r="AA583" s="194"/>
      <c r="AB583" s="195" t="s">
        <v>47</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6"/>
      <c r="B584" s="147"/>
      <c r="C584" s="151"/>
      <c r="D584" s="147"/>
      <c r="E584" s="171" t="s">
        <v>310</v>
      </c>
      <c r="F584" s="172"/>
      <c r="G584" s="173" t="s">
        <v>308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201" t="s">
        <v>53</v>
      </c>
      <c r="AF584" s="202"/>
      <c r="AG584" s="202"/>
      <c r="AH584" s="203"/>
      <c r="AI584" s="184" t="s">
        <v>516</v>
      </c>
      <c r="AJ584" s="184"/>
      <c r="AK584" s="184"/>
      <c r="AL584" s="182"/>
      <c r="AM584" s="184" t="s">
        <v>51</v>
      </c>
      <c r="AN584" s="184"/>
      <c r="AO584" s="184"/>
      <c r="AP584" s="182"/>
      <c r="AQ584" s="182" t="s">
        <v>300</v>
      </c>
      <c r="AR584" s="174"/>
      <c r="AS584" s="174"/>
      <c r="AT584" s="175"/>
      <c r="AU584" s="204" t="s">
        <v>228</v>
      </c>
      <c r="AV584" s="204"/>
      <c r="AW584" s="204"/>
      <c r="AX584" s="205"/>
      <c r="AY584">
        <f>COUNTA($G$586)</f>
        <v>0</v>
      </c>
    </row>
    <row r="585" spans="1:51"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301</v>
      </c>
      <c r="AH585" s="178"/>
      <c r="AI585" s="185"/>
      <c r="AJ585" s="185"/>
      <c r="AK585" s="185"/>
      <c r="AL585" s="183"/>
      <c r="AM585" s="185"/>
      <c r="AN585" s="185"/>
      <c r="AO585" s="185"/>
      <c r="AP585" s="183"/>
      <c r="AQ585" s="206"/>
      <c r="AR585" s="199"/>
      <c r="AS585" s="177" t="s">
        <v>301</v>
      </c>
      <c r="AT585" s="178"/>
      <c r="AU585" s="199"/>
      <c r="AV585" s="199"/>
      <c r="AW585" s="177" t="s">
        <v>277</v>
      </c>
      <c r="AX585" s="207"/>
      <c r="AY585">
        <f>$AY$584</f>
        <v>0</v>
      </c>
    </row>
    <row r="586" spans="1:51"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50</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55</v>
      </c>
      <c r="Z588" s="193"/>
      <c r="AA588" s="194"/>
      <c r="AB588" s="195" t="s">
        <v>47</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6"/>
      <c r="B589" s="147"/>
      <c r="C589" s="151"/>
      <c r="D589" s="147"/>
      <c r="E589" s="638" t="s">
        <v>138</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c r="AY590">
        <f>$AY$589</f>
        <v>0</v>
      </c>
    </row>
    <row r="591" spans="1:51"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6"/>
      <c r="B592" s="147"/>
      <c r="C592" s="151"/>
      <c r="D592" s="147"/>
      <c r="E592" s="649" t="s">
        <v>432</v>
      </c>
      <c r="F592" s="650"/>
      <c r="G592" s="651" t="s">
        <v>327</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50" t="str">
        <f>IF(SUBSTITUTE($J$592,"-","")="","0","1")</f>
        <v>0</v>
      </c>
    </row>
    <row r="593" spans="1:51" ht="18.75" hidden="1" customHeight="1" x14ac:dyDescent="0.15">
      <c r="A593" s="146"/>
      <c r="B593" s="147"/>
      <c r="C593" s="151"/>
      <c r="D593" s="147"/>
      <c r="E593" s="171" t="s">
        <v>309</v>
      </c>
      <c r="F593" s="172"/>
      <c r="G593" s="173" t="s">
        <v>306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201" t="s">
        <v>53</v>
      </c>
      <c r="AF593" s="202"/>
      <c r="AG593" s="202"/>
      <c r="AH593" s="203"/>
      <c r="AI593" s="184" t="s">
        <v>516</v>
      </c>
      <c r="AJ593" s="184"/>
      <c r="AK593" s="184"/>
      <c r="AL593" s="182"/>
      <c r="AM593" s="184" t="s">
        <v>51</v>
      </c>
      <c r="AN593" s="184"/>
      <c r="AO593" s="184"/>
      <c r="AP593" s="182"/>
      <c r="AQ593" s="182" t="s">
        <v>300</v>
      </c>
      <c r="AR593" s="174"/>
      <c r="AS593" s="174"/>
      <c r="AT593" s="175"/>
      <c r="AU593" s="204" t="s">
        <v>228</v>
      </c>
      <c r="AV593" s="204"/>
      <c r="AW593" s="204"/>
      <c r="AX593" s="205"/>
      <c r="AY593">
        <f>COUNTA($G$595)</f>
        <v>0</v>
      </c>
    </row>
    <row r="594" spans="1:51"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301</v>
      </c>
      <c r="AH594" s="178"/>
      <c r="AI594" s="185"/>
      <c r="AJ594" s="185"/>
      <c r="AK594" s="185"/>
      <c r="AL594" s="183"/>
      <c r="AM594" s="185"/>
      <c r="AN594" s="185"/>
      <c r="AO594" s="185"/>
      <c r="AP594" s="183"/>
      <c r="AQ594" s="206"/>
      <c r="AR594" s="199"/>
      <c r="AS594" s="177" t="s">
        <v>301</v>
      </c>
      <c r="AT594" s="178"/>
      <c r="AU594" s="199"/>
      <c r="AV594" s="199"/>
      <c r="AW594" s="177" t="s">
        <v>277</v>
      </c>
      <c r="AX594" s="207"/>
      <c r="AY594">
        <f>$AY$593</f>
        <v>0</v>
      </c>
    </row>
    <row r="595" spans="1:51"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50</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55</v>
      </c>
      <c r="Z597" s="193"/>
      <c r="AA597" s="194"/>
      <c r="AB597" s="195" t="s">
        <v>47</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6"/>
      <c r="B598" s="147"/>
      <c r="C598" s="151"/>
      <c r="D598" s="147"/>
      <c r="E598" s="171" t="s">
        <v>309</v>
      </c>
      <c r="F598" s="172"/>
      <c r="G598" s="173" t="s">
        <v>306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201" t="s">
        <v>53</v>
      </c>
      <c r="AF598" s="202"/>
      <c r="AG598" s="202"/>
      <c r="AH598" s="203"/>
      <c r="AI598" s="184" t="s">
        <v>516</v>
      </c>
      <c r="AJ598" s="184"/>
      <c r="AK598" s="184"/>
      <c r="AL598" s="182"/>
      <c r="AM598" s="184" t="s">
        <v>51</v>
      </c>
      <c r="AN598" s="184"/>
      <c r="AO598" s="184"/>
      <c r="AP598" s="182"/>
      <c r="AQ598" s="182" t="s">
        <v>300</v>
      </c>
      <c r="AR598" s="174"/>
      <c r="AS598" s="174"/>
      <c r="AT598" s="175"/>
      <c r="AU598" s="204" t="s">
        <v>228</v>
      </c>
      <c r="AV598" s="204"/>
      <c r="AW598" s="204"/>
      <c r="AX598" s="205"/>
      <c r="AY598">
        <f>COUNTA($G$600)</f>
        <v>0</v>
      </c>
    </row>
    <row r="599" spans="1:51"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301</v>
      </c>
      <c r="AH599" s="178"/>
      <c r="AI599" s="185"/>
      <c r="AJ599" s="185"/>
      <c r="AK599" s="185"/>
      <c r="AL599" s="183"/>
      <c r="AM599" s="185"/>
      <c r="AN599" s="185"/>
      <c r="AO599" s="185"/>
      <c r="AP599" s="183"/>
      <c r="AQ599" s="206"/>
      <c r="AR599" s="199"/>
      <c r="AS599" s="177" t="s">
        <v>301</v>
      </c>
      <c r="AT599" s="178"/>
      <c r="AU599" s="199"/>
      <c r="AV599" s="199"/>
      <c r="AW599" s="177" t="s">
        <v>277</v>
      </c>
      <c r="AX599" s="207"/>
      <c r="AY599">
        <f>$AY$598</f>
        <v>0</v>
      </c>
    </row>
    <row r="600" spans="1:51"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50</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55</v>
      </c>
      <c r="Z602" s="193"/>
      <c r="AA602" s="194"/>
      <c r="AB602" s="195" t="s">
        <v>47</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6"/>
      <c r="B603" s="147"/>
      <c r="C603" s="151"/>
      <c r="D603" s="147"/>
      <c r="E603" s="171" t="s">
        <v>309</v>
      </c>
      <c r="F603" s="172"/>
      <c r="G603" s="173" t="s">
        <v>306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201" t="s">
        <v>53</v>
      </c>
      <c r="AF603" s="202"/>
      <c r="AG603" s="202"/>
      <c r="AH603" s="203"/>
      <c r="AI603" s="184" t="s">
        <v>516</v>
      </c>
      <c r="AJ603" s="184"/>
      <c r="AK603" s="184"/>
      <c r="AL603" s="182"/>
      <c r="AM603" s="184" t="s">
        <v>51</v>
      </c>
      <c r="AN603" s="184"/>
      <c r="AO603" s="184"/>
      <c r="AP603" s="182"/>
      <c r="AQ603" s="182" t="s">
        <v>300</v>
      </c>
      <c r="AR603" s="174"/>
      <c r="AS603" s="174"/>
      <c r="AT603" s="175"/>
      <c r="AU603" s="204" t="s">
        <v>228</v>
      </c>
      <c r="AV603" s="204"/>
      <c r="AW603" s="204"/>
      <c r="AX603" s="205"/>
      <c r="AY603">
        <f>COUNTA($G$605)</f>
        <v>0</v>
      </c>
    </row>
    <row r="604" spans="1:51"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301</v>
      </c>
      <c r="AH604" s="178"/>
      <c r="AI604" s="185"/>
      <c r="AJ604" s="185"/>
      <c r="AK604" s="185"/>
      <c r="AL604" s="183"/>
      <c r="AM604" s="185"/>
      <c r="AN604" s="185"/>
      <c r="AO604" s="185"/>
      <c r="AP604" s="183"/>
      <c r="AQ604" s="206"/>
      <c r="AR604" s="199"/>
      <c r="AS604" s="177" t="s">
        <v>301</v>
      </c>
      <c r="AT604" s="178"/>
      <c r="AU604" s="199"/>
      <c r="AV604" s="199"/>
      <c r="AW604" s="177" t="s">
        <v>277</v>
      </c>
      <c r="AX604" s="207"/>
      <c r="AY604">
        <f>$AY$603</f>
        <v>0</v>
      </c>
    </row>
    <row r="605" spans="1:51"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50</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55</v>
      </c>
      <c r="Z607" s="193"/>
      <c r="AA607" s="194"/>
      <c r="AB607" s="195" t="s">
        <v>47</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6"/>
      <c r="B608" s="147"/>
      <c r="C608" s="151"/>
      <c r="D608" s="147"/>
      <c r="E608" s="171" t="s">
        <v>309</v>
      </c>
      <c r="F608" s="172"/>
      <c r="G608" s="173" t="s">
        <v>306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201" t="s">
        <v>53</v>
      </c>
      <c r="AF608" s="202"/>
      <c r="AG608" s="202"/>
      <c r="AH608" s="203"/>
      <c r="AI608" s="184" t="s">
        <v>516</v>
      </c>
      <c r="AJ608" s="184"/>
      <c r="AK608" s="184"/>
      <c r="AL608" s="182"/>
      <c r="AM608" s="184" t="s">
        <v>51</v>
      </c>
      <c r="AN608" s="184"/>
      <c r="AO608" s="184"/>
      <c r="AP608" s="182"/>
      <c r="AQ608" s="182" t="s">
        <v>300</v>
      </c>
      <c r="AR608" s="174"/>
      <c r="AS608" s="174"/>
      <c r="AT608" s="175"/>
      <c r="AU608" s="204" t="s">
        <v>228</v>
      </c>
      <c r="AV608" s="204"/>
      <c r="AW608" s="204"/>
      <c r="AX608" s="205"/>
      <c r="AY608">
        <f>COUNTA($G$610)</f>
        <v>0</v>
      </c>
    </row>
    <row r="609" spans="1:51"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301</v>
      </c>
      <c r="AH609" s="178"/>
      <c r="AI609" s="185"/>
      <c r="AJ609" s="185"/>
      <c r="AK609" s="185"/>
      <c r="AL609" s="183"/>
      <c r="AM609" s="185"/>
      <c r="AN609" s="185"/>
      <c r="AO609" s="185"/>
      <c r="AP609" s="183"/>
      <c r="AQ609" s="206"/>
      <c r="AR609" s="199"/>
      <c r="AS609" s="177" t="s">
        <v>301</v>
      </c>
      <c r="AT609" s="178"/>
      <c r="AU609" s="199"/>
      <c r="AV609" s="199"/>
      <c r="AW609" s="177" t="s">
        <v>277</v>
      </c>
      <c r="AX609" s="207"/>
      <c r="AY609">
        <f>$AY$608</f>
        <v>0</v>
      </c>
    </row>
    <row r="610" spans="1:51"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50</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55</v>
      </c>
      <c r="Z612" s="193"/>
      <c r="AA612" s="194"/>
      <c r="AB612" s="195" t="s">
        <v>47</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6"/>
      <c r="B613" s="147"/>
      <c r="C613" s="151"/>
      <c r="D613" s="147"/>
      <c r="E613" s="171" t="s">
        <v>309</v>
      </c>
      <c r="F613" s="172"/>
      <c r="G613" s="173" t="s">
        <v>306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201" t="s">
        <v>53</v>
      </c>
      <c r="AF613" s="202"/>
      <c r="AG613" s="202"/>
      <c r="AH613" s="203"/>
      <c r="AI613" s="184" t="s">
        <v>516</v>
      </c>
      <c r="AJ613" s="184"/>
      <c r="AK613" s="184"/>
      <c r="AL613" s="182"/>
      <c r="AM613" s="184" t="s">
        <v>51</v>
      </c>
      <c r="AN613" s="184"/>
      <c r="AO613" s="184"/>
      <c r="AP613" s="182"/>
      <c r="AQ613" s="182" t="s">
        <v>300</v>
      </c>
      <c r="AR613" s="174"/>
      <c r="AS613" s="174"/>
      <c r="AT613" s="175"/>
      <c r="AU613" s="204" t="s">
        <v>228</v>
      </c>
      <c r="AV613" s="204"/>
      <c r="AW613" s="204"/>
      <c r="AX613" s="205"/>
      <c r="AY613">
        <f>COUNTA($G$615)</f>
        <v>0</v>
      </c>
    </row>
    <row r="614" spans="1:51"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301</v>
      </c>
      <c r="AH614" s="178"/>
      <c r="AI614" s="185"/>
      <c r="AJ614" s="185"/>
      <c r="AK614" s="185"/>
      <c r="AL614" s="183"/>
      <c r="AM614" s="185"/>
      <c r="AN614" s="185"/>
      <c r="AO614" s="185"/>
      <c r="AP614" s="183"/>
      <c r="AQ614" s="206"/>
      <c r="AR614" s="199"/>
      <c r="AS614" s="177" t="s">
        <v>301</v>
      </c>
      <c r="AT614" s="178"/>
      <c r="AU614" s="199"/>
      <c r="AV614" s="199"/>
      <c r="AW614" s="177" t="s">
        <v>277</v>
      </c>
      <c r="AX614" s="207"/>
      <c r="AY614">
        <f>$AY$613</f>
        <v>0</v>
      </c>
    </row>
    <row r="615" spans="1:51"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50</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55</v>
      </c>
      <c r="Z617" s="193"/>
      <c r="AA617" s="194"/>
      <c r="AB617" s="195" t="s">
        <v>47</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6"/>
      <c r="B618" s="147"/>
      <c r="C618" s="151"/>
      <c r="D618" s="147"/>
      <c r="E618" s="171" t="s">
        <v>310</v>
      </c>
      <c r="F618" s="172"/>
      <c r="G618" s="173" t="s">
        <v>308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201" t="s">
        <v>53</v>
      </c>
      <c r="AF618" s="202"/>
      <c r="AG618" s="202"/>
      <c r="AH618" s="203"/>
      <c r="AI618" s="184" t="s">
        <v>516</v>
      </c>
      <c r="AJ618" s="184"/>
      <c r="AK618" s="184"/>
      <c r="AL618" s="182"/>
      <c r="AM618" s="184" t="s">
        <v>51</v>
      </c>
      <c r="AN618" s="184"/>
      <c r="AO618" s="184"/>
      <c r="AP618" s="182"/>
      <c r="AQ618" s="182" t="s">
        <v>300</v>
      </c>
      <c r="AR618" s="174"/>
      <c r="AS618" s="174"/>
      <c r="AT618" s="175"/>
      <c r="AU618" s="204" t="s">
        <v>228</v>
      </c>
      <c r="AV618" s="204"/>
      <c r="AW618" s="204"/>
      <c r="AX618" s="205"/>
      <c r="AY618">
        <f>COUNTA($G$620)</f>
        <v>0</v>
      </c>
    </row>
    <row r="619" spans="1:51"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301</v>
      </c>
      <c r="AH619" s="178"/>
      <c r="AI619" s="185"/>
      <c r="AJ619" s="185"/>
      <c r="AK619" s="185"/>
      <c r="AL619" s="183"/>
      <c r="AM619" s="185"/>
      <c r="AN619" s="185"/>
      <c r="AO619" s="185"/>
      <c r="AP619" s="183"/>
      <c r="AQ619" s="206"/>
      <c r="AR619" s="199"/>
      <c r="AS619" s="177" t="s">
        <v>301</v>
      </c>
      <c r="AT619" s="178"/>
      <c r="AU619" s="199"/>
      <c r="AV619" s="199"/>
      <c r="AW619" s="177" t="s">
        <v>277</v>
      </c>
      <c r="AX619" s="207"/>
      <c r="AY619">
        <f>$AY$618</f>
        <v>0</v>
      </c>
    </row>
    <row r="620" spans="1:51"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50</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55</v>
      </c>
      <c r="Z622" s="193"/>
      <c r="AA622" s="194"/>
      <c r="AB622" s="195" t="s">
        <v>47</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6"/>
      <c r="B623" s="147"/>
      <c r="C623" s="151"/>
      <c r="D623" s="147"/>
      <c r="E623" s="171" t="s">
        <v>310</v>
      </c>
      <c r="F623" s="172"/>
      <c r="G623" s="173" t="s">
        <v>308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201" t="s">
        <v>53</v>
      </c>
      <c r="AF623" s="202"/>
      <c r="AG623" s="202"/>
      <c r="AH623" s="203"/>
      <c r="AI623" s="184" t="s">
        <v>516</v>
      </c>
      <c r="AJ623" s="184"/>
      <c r="AK623" s="184"/>
      <c r="AL623" s="182"/>
      <c r="AM623" s="184" t="s">
        <v>51</v>
      </c>
      <c r="AN623" s="184"/>
      <c r="AO623" s="184"/>
      <c r="AP623" s="182"/>
      <c r="AQ623" s="182" t="s">
        <v>300</v>
      </c>
      <c r="AR623" s="174"/>
      <c r="AS623" s="174"/>
      <c r="AT623" s="175"/>
      <c r="AU623" s="204" t="s">
        <v>228</v>
      </c>
      <c r="AV623" s="204"/>
      <c r="AW623" s="204"/>
      <c r="AX623" s="205"/>
      <c r="AY623">
        <f>COUNTA($G$625)</f>
        <v>0</v>
      </c>
    </row>
    <row r="624" spans="1:51"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301</v>
      </c>
      <c r="AH624" s="178"/>
      <c r="AI624" s="185"/>
      <c r="AJ624" s="185"/>
      <c r="AK624" s="185"/>
      <c r="AL624" s="183"/>
      <c r="AM624" s="185"/>
      <c r="AN624" s="185"/>
      <c r="AO624" s="185"/>
      <c r="AP624" s="183"/>
      <c r="AQ624" s="206"/>
      <c r="AR624" s="199"/>
      <c r="AS624" s="177" t="s">
        <v>301</v>
      </c>
      <c r="AT624" s="178"/>
      <c r="AU624" s="199"/>
      <c r="AV624" s="199"/>
      <c r="AW624" s="177" t="s">
        <v>277</v>
      </c>
      <c r="AX624" s="207"/>
      <c r="AY624">
        <f>$AY$623</f>
        <v>0</v>
      </c>
    </row>
    <row r="625" spans="1:51"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50</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55</v>
      </c>
      <c r="Z627" s="193"/>
      <c r="AA627" s="194"/>
      <c r="AB627" s="195" t="s">
        <v>47</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6"/>
      <c r="B628" s="147"/>
      <c r="C628" s="151"/>
      <c r="D628" s="147"/>
      <c r="E628" s="171" t="s">
        <v>310</v>
      </c>
      <c r="F628" s="172"/>
      <c r="G628" s="173" t="s">
        <v>308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201" t="s">
        <v>53</v>
      </c>
      <c r="AF628" s="202"/>
      <c r="AG628" s="202"/>
      <c r="AH628" s="203"/>
      <c r="AI628" s="184" t="s">
        <v>516</v>
      </c>
      <c r="AJ628" s="184"/>
      <c r="AK628" s="184"/>
      <c r="AL628" s="182"/>
      <c r="AM628" s="184" t="s">
        <v>51</v>
      </c>
      <c r="AN628" s="184"/>
      <c r="AO628" s="184"/>
      <c r="AP628" s="182"/>
      <c r="AQ628" s="182" t="s">
        <v>300</v>
      </c>
      <c r="AR628" s="174"/>
      <c r="AS628" s="174"/>
      <c r="AT628" s="175"/>
      <c r="AU628" s="204" t="s">
        <v>228</v>
      </c>
      <c r="AV628" s="204"/>
      <c r="AW628" s="204"/>
      <c r="AX628" s="205"/>
      <c r="AY628">
        <f>COUNTA($G$630)</f>
        <v>0</v>
      </c>
    </row>
    <row r="629" spans="1:51"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301</v>
      </c>
      <c r="AH629" s="178"/>
      <c r="AI629" s="185"/>
      <c r="AJ629" s="185"/>
      <c r="AK629" s="185"/>
      <c r="AL629" s="183"/>
      <c r="AM629" s="185"/>
      <c r="AN629" s="185"/>
      <c r="AO629" s="185"/>
      <c r="AP629" s="183"/>
      <c r="AQ629" s="206"/>
      <c r="AR629" s="199"/>
      <c r="AS629" s="177" t="s">
        <v>301</v>
      </c>
      <c r="AT629" s="178"/>
      <c r="AU629" s="199"/>
      <c r="AV629" s="199"/>
      <c r="AW629" s="177" t="s">
        <v>277</v>
      </c>
      <c r="AX629" s="207"/>
      <c r="AY629">
        <f>$AY$628</f>
        <v>0</v>
      </c>
    </row>
    <row r="630" spans="1:51"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50</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55</v>
      </c>
      <c r="Z632" s="193"/>
      <c r="AA632" s="194"/>
      <c r="AB632" s="195" t="s">
        <v>47</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6"/>
      <c r="B633" s="147"/>
      <c r="C633" s="151"/>
      <c r="D633" s="147"/>
      <c r="E633" s="171" t="s">
        <v>310</v>
      </c>
      <c r="F633" s="172"/>
      <c r="G633" s="173" t="s">
        <v>308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201" t="s">
        <v>53</v>
      </c>
      <c r="AF633" s="202"/>
      <c r="AG633" s="202"/>
      <c r="AH633" s="203"/>
      <c r="AI633" s="184" t="s">
        <v>516</v>
      </c>
      <c r="AJ633" s="184"/>
      <c r="AK633" s="184"/>
      <c r="AL633" s="182"/>
      <c r="AM633" s="184" t="s">
        <v>51</v>
      </c>
      <c r="AN633" s="184"/>
      <c r="AO633" s="184"/>
      <c r="AP633" s="182"/>
      <c r="AQ633" s="182" t="s">
        <v>300</v>
      </c>
      <c r="AR633" s="174"/>
      <c r="AS633" s="174"/>
      <c r="AT633" s="175"/>
      <c r="AU633" s="204" t="s">
        <v>228</v>
      </c>
      <c r="AV633" s="204"/>
      <c r="AW633" s="204"/>
      <c r="AX633" s="205"/>
      <c r="AY633">
        <f>COUNTA($G$635)</f>
        <v>0</v>
      </c>
    </row>
    <row r="634" spans="1:51"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301</v>
      </c>
      <c r="AH634" s="178"/>
      <c r="AI634" s="185"/>
      <c r="AJ634" s="185"/>
      <c r="AK634" s="185"/>
      <c r="AL634" s="183"/>
      <c r="AM634" s="185"/>
      <c r="AN634" s="185"/>
      <c r="AO634" s="185"/>
      <c r="AP634" s="183"/>
      <c r="AQ634" s="206"/>
      <c r="AR634" s="199"/>
      <c r="AS634" s="177" t="s">
        <v>301</v>
      </c>
      <c r="AT634" s="178"/>
      <c r="AU634" s="199"/>
      <c r="AV634" s="199"/>
      <c r="AW634" s="177" t="s">
        <v>277</v>
      </c>
      <c r="AX634" s="207"/>
      <c r="AY634">
        <f>$AY$633</f>
        <v>0</v>
      </c>
    </row>
    <row r="635" spans="1:51"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50</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55</v>
      </c>
      <c r="Z637" s="193"/>
      <c r="AA637" s="194"/>
      <c r="AB637" s="195" t="s">
        <v>47</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6"/>
      <c r="B638" s="147"/>
      <c r="C638" s="151"/>
      <c r="D638" s="147"/>
      <c r="E638" s="171" t="s">
        <v>310</v>
      </c>
      <c r="F638" s="172"/>
      <c r="G638" s="173" t="s">
        <v>308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201" t="s">
        <v>53</v>
      </c>
      <c r="AF638" s="202"/>
      <c r="AG638" s="202"/>
      <c r="AH638" s="203"/>
      <c r="AI638" s="184" t="s">
        <v>516</v>
      </c>
      <c r="AJ638" s="184"/>
      <c r="AK638" s="184"/>
      <c r="AL638" s="182"/>
      <c r="AM638" s="184" t="s">
        <v>51</v>
      </c>
      <c r="AN638" s="184"/>
      <c r="AO638" s="184"/>
      <c r="AP638" s="182"/>
      <c r="AQ638" s="182" t="s">
        <v>300</v>
      </c>
      <c r="AR638" s="174"/>
      <c r="AS638" s="174"/>
      <c r="AT638" s="175"/>
      <c r="AU638" s="204" t="s">
        <v>228</v>
      </c>
      <c r="AV638" s="204"/>
      <c r="AW638" s="204"/>
      <c r="AX638" s="205"/>
      <c r="AY638">
        <f>COUNTA($G$640)</f>
        <v>0</v>
      </c>
    </row>
    <row r="639" spans="1:51"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301</v>
      </c>
      <c r="AH639" s="178"/>
      <c r="AI639" s="185"/>
      <c r="AJ639" s="185"/>
      <c r="AK639" s="185"/>
      <c r="AL639" s="183"/>
      <c r="AM639" s="185"/>
      <c r="AN639" s="185"/>
      <c r="AO639" s="185"/>
      <c r="AP639" s="183"/>
      <c r="AQ639" s="206"/>
      <c r="AR639" s="199"/>
      <c r="AS639" s="177" t="s">
        <v>301</v>
      </c>
      <c r="AT639" s="178"/>
      <c r="AU639" s="199"/>
      <c r="AV639" s="199"/>
      <c r="AW639" s="177" t="s">
        <v>277</v>
      </c>
      <c r="AX639" s="207"/>
      <c r="AY639">
        <f>$AY$638</f>
        <v>0</v>
      </c>
    </row>
    <row r="640" spans="1:51"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50</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55</v>
      </c>
      <c r="Z642" s="193"/>
      <c r="AA642" s="194"/>
      <c r="AB642" s="195" t="s">
        <v>47</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6"/>
      <c r="B643" s="147"/>
      <c r="C643" s="151"/>
      <c r="D643" s="147"/>
      <c r="E643" s="638" t="s">
        <v>138</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c r="AY644">
        <f>$AY$643</f>
        <v>0</v>
      </c>
    </row>
    <row r="645" spans="1:51"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6"/>
      <c r="B646" s="147"/>
      <c r="C646" s="151"/>
      <c r="D646" s="147"/>
      <c r="E646" s="649" t="s">
        <v>432</v>
      </c>
      <c r="F646" s="650"/>
      <c r="G646" s="651" t="s">
        <v>327</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50" t="str">
        <f>IF(SUBSTITUTE($J$646,"-","")="","0","1")</f>
        <v>0</v>
      </c>
    </row>
    <row r="647" spans="1:51" ht="18.75" hidden="1" customHeight="1" x14ac:dyDescent="0.15">
      <c r="A647" s="146"/>
      <c r="B647" s="147"/>
      <c r="C647" s="151"/>
      <c r="D647" s="147"/>
      <c r="E647" s="171" t="s">
        <v>309</v>
      </c>
      <c r="F647" s="172"/>
      <c r="G647" s="173" t="s">
        <v>306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201" t="s">
        <v>53</v>
      </c>
      <c r="AF647" s="202"/>
      <c r="AG647" s="202"/>
      <c r="AH647" s="203"/>
      <c r="AI647" s="184" t="s">
        <v>516</v>
      </c>
      <c r="AJ647" s="184"/>
      <c r="AK647" s="184"/>
      <c r="AL647" s="182"/>
      <c r="AM647" s="184" t="s">
        <v>51</v>
      </c>
      <c r="AN647" s="184"/>
      <c r="AO647" s="184"/>
      <c r="AP647" s="182"/>
      <c r="AQ647" s="182" t="s">
        <v>300</v>
      </c>
      <c r="AR647" s="174"/>
      <c r="AS647" s="174"/>
      <c r="AT647" s="175"/>
      <c r="AU647" s="204" t="s">
        <v>228</v>
      </c>
      <c r="AV647" s="204"/>
      <c r="AW647" s="204"/>
      <c r="AX647" s="205"/>
      <c r="AY647">
        <f>COUNTA($G$649)</f>
        <v>0</v>
      </c>
    </row>
    <row r="648" spans="1:51"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301</v>
      </c>
      <c r="AH648" s="178"/>
      <c r="AI648" s="185"/>
      <c r="AJ648" s="185"/>
      <c r="AK648" s="185"/>
      <c r="AL648" s="183"/>
      <c r="AM648" s="185"/>
      <c r="AN648" s="185"/>
      <c r="AO648" s="185"/>
      <c r="AP648" s="183"/>
      <c r="AQ648" s="206"/>
      <c r="AR648" s="199"/>
      <c r="AS648" s="177" t="s">
        <v>301</v>
      </c>
      <c r="AT648" s="178"/>
      <c r="AU648" s="199"/>
      <c r="AV648" s="199"/>
      <c r="AW648" s="177" t="s">
        <v>277</v>
      </c>
      <c r="AX648" s="207"/>
      <c r="AY648">
        <f>$AY$647</f>
        <v>0</v>
      </c>
    </row>
    <row r="649" spans="1:51"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50</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55</v>
      </c>
      <c r="Z651" s="193"/>
      <c r="AA651" s="194"/>
      <c r="AB651" s="195" t="s">
        <v>47</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6"/>
      <c r="B652" s="147"/>
      <c r="C652" s="151"/>
      <c r="D652" s="147"/>
      <c r="E652" s="171" t="s">
        <v>309</v>
      </c>
      <c r="F652" s="172"/>
      <c r="G652" s="173" t="s">
        <v>306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201" t="s">
        <v>53</v>
      </c>
      <c r="AF652" s="202"/>
      <c r="AG652" s="202"/>
      <c r="AH652" s="203"/>
      <c r="AI652" s="184" t="s">
        <v>516</v>
      </c>
      <c r="AJ652" s="184"/>
      <c r="AK652" s="184"/>
      <c r="AL652" s="182"/>
      <c r="AM652" s="184" t="s">
        <v>51</v>
      </c>
      <c r="AN652" s="184"/>
      <c r="AO652" s="184"/>
      <c r="AP652" s="182"/>
      <c r="AQ652" s="182" t="s">
        <v>300</v>
      </c>
      <c r="AR652" s="174"/>
      <c r="AS652" s="174"/>
      <c r="AT652" s="175"/>
      <c r="AU652" s="204" t="s">
        <v>228</v>
      </c>
      <c r="AV652" s="204"/>
      <c r="AW652" s="204"/>
      <c r="AX652" s="205"/>
      <c r="AY652">
        <f>COUNTA($G$654)</f>
        <v>0</v>
      </c>
    </row>
    <row r="653" spans="1:51"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301</v>
      </c>
      <c r="AH653" s="178"/>
      <c r="AI653" s="185"/>
      <c r="AJ653" s="185"/>
      <c r="AK653" s="185"/>
      <c r="AL653" s="183"/>
      <c r="AM653" s="185"/>
      <c r="AN653" s="185"/>
      <c r="AO653" s="185"/>
      <c r="AP653" s="183"/>
      <c r="AQ653" s="206"/>
      <c r="AR653" s="199"/>
      <c r="AS653" s="177" t="s">
        <v>301</v>
      </c>
      <c r="AT653" s="178"/>
      <c r="AU653" s="199"/>
      <c r="AV653" s="199"/>
      <c r="AW653" s="177" t="s">
        <v>277</v>
      </c>
      <c r="AX653" s="207"/>
      <c r="AY653">
        <f>$AY$652</f>
        <v>0</v>
      </c>
    </row>
    <row r="654" spans="1:51"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50</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55</v>
      </c>
      <c r="Z656" s="193"/>
      <c r="AA656" s="194"/>
      <c r="AB656" s="195" t="s">
        <v>47</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6"/>
      <c r="B657" s="147"/>
      <c r="C657" s="151"/>
      <c r="D657" s="147"/>
      <c r="E657" s="171" t="s">
        <v>309</v>
      </c>
      <c r="F657" s="172"/>
      <c r="G657" s="173" t="s">
        <v>306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201" t="s">
        <v>53</v>
      </c>
      <c r="AF657" s="202"/>
      <c r="AG657" s="202"/>
      <c r="AH657" s="203"/>
      <c r="AI657" s="184" t="s">
        <v>516</v>
      </c>
      <c r="AJ657" s="184"/>
      <c r="AK657" s="184"/>
      <c r="AL657" s="182"/>
      <c r="AM657" s="184" t="s">
        <v>51</v>
      </c>
      <c r="AN657" s="184"/>
      <c r="AO657" s="184"/>
      <c r="AP657" s="182"/>
      <c r="AQ657" s="182" t="s">
        <v>300</v>
      </c>
      <c r="AR657" s="174"/>
      <c r="AS657" s="174"/>
      <c r="AT657" s="175"/>
      <c r="AU657" s="204" t="s">
        <v>228</v>
      </c>
      <c r="AV657" s="204"/>
      <c r="AW657" s="204"/>
      <c r="AX657" s="205"/>
      <c r="AY657">
        <f>COUNTA($G$659)</f>
        <v>0</v>
      </c>
    </row>
    <row r="658" spans="1:51"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301</v>
      </c>
      <c r="AH658" s="178"/>
      <c r="AI658" s="185"/>
      <c r="AJ658" s="185"/>
      <c r="AK658" s="185"/>
      <c r="AL658" s="183"/>
      <c r="AM658" s="185"/>
      <c r="AN658" s="185"/>
      <c r="AO658" s="185"/>
      <c r="AP658" s="183"/>
      <c r="AQ658" s="206"/>
      <c r="AR658" s="199"/>
      <c r="AS658" s="177" t="s">
        <v>301</v>
      </c>
      <c r="AT658" s="178"/>
      <c r="AU658" s="199"/>
      <c r="AV658" s="199"/>
      <c r="AW658" s="177" t="s">
        <v>277</v>
      </c>
      <c r="AX658" s="207"/>
      <c r="AY658">
        <f>$AY$657</f>
        <v>0</v>
      </c>
    </row>
    <row r="659" spans="1:51"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50</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55</v>
      </c>
      <c r="Z661" s="193"/>
      <c r="AA661" s="194"/>
      <c r="AB661" s="195" t="s">
        <v>47</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6"/>
      <c r="B662" s="147"/>
      <c r="C662" s="151"/>
      <c r="D662" s="147"/>
      <c r="E662" s="171" t="s">
        <v>309</v>
      </c>
      <c r="F662" s="172"/>
      <c r="G662" s="173" t="s">
        <v>306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201" t="s">
        <v>53</v>
      </c>
      <c r="AF662" s="202"/>
      <c r="AG662" s="202"/>
      <c r="AH662" s="203"/>
      <c r="AI662" s="184" t="s">
        <v>516</v>
      </c>
      <c r="AJ662" s="184"/>
      <c r="AK662" s="184"/>
      <c r="AL662" s="182"/>
      <c r="AM662" s="184" t="s">
        <v>51</v>
      </c>
      <c r="AN662" s="184"/>
      <c r="AO662" s="184"/>
      <c r="AP662" s="182"/>
      <c r="AQ662" s="182" t="s">
        <v>300</v>
      </c>
      <c r="AR662" s="174"/>
      <c r="AS662" s="174"/>
      <c r="AT662" s="175"/>
      <c r="AU662" s="204" t="s">
        <v>228</v>
      </c>
      <c r="AV662" s="204"/>
      <c r="AW662" s="204"/>
      <c r="AX662" s="205"/>
      <c r="AY662">
        <f>COUNTA($G$664)</f>
        <v>0</v>
      </c>
    </row>
    <row r="663" spans="1:51"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301</v>
      </c>
      <c r="AH663" s="178"/>
      <c r="AI663" s="185"/>
      <c r="AJ663" s="185"/>
      <c r="AK663" s="185"/>
      <c r="AL663" s="183"/>
      <c r="AM663" s="185"/>
      <c r="AN663" s="185"/>
      <c r="AO663" s="185"/>
      <c r="AP663" s="183"/>
      <c r="AQ663" s="206"/>
      <c r="AR663" s="199"/>
      <c r="AS663" s="177" t="s">
        <v>301</v>
      </c>
      <c r="AT663" s="178"/>
      <c r="AU663" s="199"/>
      <c r="AV663" s="199"/>
      <c r="AW663" s="177" t="s">
        <v>277</v>
      </c>
      <c r="AX663" s="207"/>
      <c r="AY663">
        <f>$AY$662</f>
        <v>0</v>
      </c>
    </row>
    <row r="664" spans="1:51"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50</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55</v>
      </c>
      <c r="Z666" s="193"/>
      <c r="AA666" s="194"/>
      <c r="AB666" s="195" t="s">
        <v>47</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6"/>
      <c r="B667" s="147"/>
      <c r="C667" s="151"/>
      <c r="D667" s="147"/>
      <c r="E667" s="171" t="s">
        <v>309</v>
      </c>
      <c r="F667" s="172"/>
      <c r="G667" s="173" t="s">
        <v>306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201" t="s">
        <v>53</v>
      </c>
      <c r="AF667" s="202"/>
      <c r="AG667" s="202"/>
      <c r="AH667" s="203"/>
      <c r="AI667" s="184" t="s">
        <v>516</v>
      </c>
      <c r="AJ667" s="184"/>
      <c r="AK667" s="184"/>
      <c r="AL667" s="182"/>
      <c r="AM667" s="184" t="s">
        <v>51</v>
      </c>
      <c r="AN667" s="184"/>
      <c r="AO667" s="184"/>
      <c r="AP667" s="182"/>
      <c r="AQ667" s="182" t="s">
        <v>300</v>
      </c>
      <c r="AR667" s="174"/>
      <c r="AS667" s="174"/>
      <c r="AT667" s="175"/>
      <c r="AU667" s="204" t="s">
        <v>228</v>
      </c>
      <c r="AV667" s="204"/>
      <c r="AW667" s="204"/>
      <c r="AX667" s="205"/>
      <c r="AY667">
        <f>COUNTA($G$669)</f>
        <v>0</v>
      </c>
    </row>
    <row r="668" spans="1:51"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301</v>
      </c>
      <c r="AH668" s="178"/>
      <c r="AI668" s="185"/>
      <c r="AJ668" s="185"/>
      <c r="AK668" s="185"/>
      <c r="AL668" s="183"/>
      <c r="AM668" s="185"/>
      <c r="AN668" s="185"/>
      <c r="AO668" s="185"/>
      <c r="AP668" s="183"/>
      <c r="AQ668" s="206"/>
      <c r="AR668" s="199"/>
      <c r="AS668" s="177" t="s">
        <v>301</v>
      </c>
      <c r="AT668" s="178"/>
      <c r="AU668" s="199"/>
      <c r="AV668" s="199"/>
      <c r="AW668" s="177" t="s">
        <v>277</v>
      </c>
      <c r="AX668" s="207"/>
      <c r="AY668">
        <f>$AY$667</f>
        <v>0</v>
      </c>
    </row>
    <row r="669" spans="1:51"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50</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55</v>
      </c>
      <c r="Z671" s="193"/>
      <c r="AA671" s="194"/>
      <c r="AB671" s="195" t="s">
        <v>47</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6"/>
      <c r="B672" s="147"/>
      <c r="C672" s="151"/>
      <c r="D672" s="147"/>
      <c r="E672" s="171" t="s">
        <v>310</v>
      </c>
      <c r="F672" s="172"/>
      <c r="G672" s="173" t="s">
        <v>308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201" t="s">
        <v>53</v>
      </c>
      <c r="AF672" s="202"/>
      <c r="AG672" s="202"/>
      <c r="AH672" s="203"/>
      <c r="AI672" s="184" t="s">
        <v>516</v>
      </c>
      <c r="AJ672" s="184"/>
      <c r="AK672" s="184"/>
      <c r="AL672" s="182"/>
      <c r="AM672" s="184" t="s">
        <v>51</v>
      </c>
      <c r="AN672" s="184"/>
      <c r="AO672" s="184"/>
      <c r="AP672" s="182"/>
      <c r="AQ672" s="182" t="s">
        <v>300</v>
      </c>
      <c r="AR672" s="174"/>
      <c r="AS672" s="174"/>
      <c r="AT672" s="175"/>
      <c r="AU672" s="204" t="s">
        <v>228</v>
      </c>
      <c r="AV672" s="204"/>
      <c r="AW672" s="204"/>
      <c r="AX672" s="205"/>
      <c r="AY672">
        <f>COUNTA($G$674)</f>
        <v>0</v>
      </c>
    </row>
    <row r="673" spans="1:51"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301</v>
      </c>
      <c r="AH673" s="178"/>
      <c r="AI673" s="185"/>
      <c r="AJ673" s="185"/>
      <c r="AK673" s="185"/>
      <c r="AL673" s="183"/>
      <c r="AM673" s="185"/>
      <c r="AN673" s="185"/>
      <c r="AO673" s="185"/>
      <c r="AP673" s="183"/>
      <c r="AQ673" s="206"/>
      <c r="AR673" s="199"/>
      <c r="AS673" s="177" t="s">
        <v>301</v>
      </c>
      <c r="AT673" s="178"/>
      <c r="AU673" s="199"/>
      <c r="AV673" s="199"/>
      <c r="AW673" s="177" t="s">
        <v>277</v>
      </c>
      <c r="AX673" s="207"/>
      <c r="AY673">
        <f>$AY$672</f>
        <v>0</v>
      </c>
    </row>
    <row r="674" spans="1:51"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50</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55</v>
      </c>
      <c r="Z676" s="193"/>
      <c r="AA676" s="194"/>
      <c r="AB676" s="195" t="s">
        <v>47</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6"/>
      <c r="B677" s="147"/>
      <c r="C677" s="151"/>
      <c r="D677" s="147"/>
      <c r="E677" s="171" t="s">
        <v>310</v>
      </c>
      <c r="F677" s="172"/>
      <c r="G677" s="173" t="s">
        <v>308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201" t="s">
        <v>53</v>
      </c>
      <c r="AF677" s="202"/>
      <c r="AG677" s="202"/>
      <c r="AH677" s="203"/>
      <c r="AI677" s="184" t="s">
        <v>516</v>
      </c>
      <c r="AJ677" s="184"/>
      <c r="AK677" s="184"/>
      <c r="AL677" s="182"/>
      <c r="AM677" s="184" t="s">
        <v>51</v>
      </c>
      <c r="AN677" s="184"/>
      <c r="AO677" s="184"/>
      <c r="AP677" s="182"/>
      <c r="AQ677" s="182" t="s">
        <v>300</v>
      </c>
      <c r="AR677" s="174"/>
      <c r="AS677" s="174"/>
      <c r="AT677" s="175"/>
      <c r="AU677" s="204" t="s">
        <v>228</v>
      </c>
      <c r="AV677" s="204"/>
      <c r="AW677" s="204"/>
      <c r="AX677" s="205"/>
      <c r="AY677">
        <f>COUNTA($G$679)</f>
        <v>0</v>
      </c>
    </row>
    <row r="678" spans="1:51"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301</v>
      </c>
      <c r="AH678" s="178"/>
      <c r="AI678" s="185"/>
      <c r="AJ678" s="185"/>
      <c r="AK678" s="185"/>
      <c r="AL678" s="183"/>
      <c r="AM678" s="185"/>
      <c r="AN678" s="185"/>
      <c r="AO678" s="185"/>
      <c r="AP678" s="183"/>
      <c r="AQ678" s="206"/>
      <c r="AR678" s="199"/>
      <c r="AS678" s="177" t="s">
        <v>301</v>
      </c>
      <c r="AT678" s="178"/>
      <c r="AU678" s="199"/>
      <c r="AV678" s="199"/>
      <c r="AW678" s="177" t="s">
        <v>277</v>
      </c>
      <c r="AX678" s="207"/>
      <c r="AY678">
        <f>$AY$677</f>
        <v>0</v>
      </c>
    </row>
    <row r="679" spans="1:51"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50</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55</v>
      </c>
      <c r="Z681" s="193"/>
      <c r="AA681" s="194"/>
      <c r="AB681" s="195" t="s">
        <v>47</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6"/>
      <c r="B682" s="147"/>
      <c r="C682" s="151"/>
      <c r="D682" s="147"/>
      <c r="E682" s="171" t="s">
        <v>310</v>
      </c>
      <c r="F682" s="172"/>
      <c r="G682" s="173" t="s">
        <v>308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201" t="s">
        <v>53</v>
      </c>
      <c r="AF682" s="202"/>
      <c r="AG682" s="202"/>
      <c r="AH682" s="203"/>
      <c r="AI682" s="184" t="s">
        <v>516</v>
      </c>
      <c r="AJ682" s="184"/>
      <c r="AK682" s="184"/>
      <c r="AL682" s="182"/>
      <c r="AM682" s="184" t="s">
        <v>51</v>
      </c>
      <c r="AN682" s="184"/>
      <c r="AO682" s="184"/>
      <c r="AP682" s="182"/>
      <c r="AQ682" s="182" t="s">
        <v>300</v>
      </c>
      <c r="AR682" s="174"/>
      <c r="AS682" s="174"/>
      <c r="AT682" s="175"/>
      <c r="AU682" s="204" t="s">
        <v>228</v>
      </c>
      <c r="AV682" s="204"/>
      <c r="AW682" s="204"/>
      <c r="AX682" s="205"/>
      <c r="AY682">
        <f>COUNTA($G$684)</f>
        <v>0</v>
      </c>
    </row>
    <row r="683" spans="1:51"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301</v>
      </c>
      <c r="AH683" s="178"/>
      <c r="AI683" s="185"/>
      <c r="AJ683" s="185"/>
      <c r="AK683" s="185"/>
      <c r="AL683" s="183"/>
      <c r="AM683" s="185"/>
      <c r="AN683" s="185"/>
      <c r="AO683" s="185"/>
      <c r="AP683" s="183"/>
      <c r="AQ683" s="206"/>
      <c r="AR683" s="199"/>
      <c r="AS683" s="177" t="s">
        <v>301</v>
      </c>
      <c r="AT683" s="178"/>
      <c r="AU683" s="199"/>
      <c r="AV683" s="199"/>
      <c r="AW683" s="177" t="s">
        <v>277</v>
      </c>
      <c r="AX683" s="207"/>
      <c r="AY683">
        <f>$AY$682</f>
        <v>0</v>
      </c>
    </row>
    <row r="684" spans="1:51"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50</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55</v>
      </c>
      <c r="Z686" s="193"/>
      <c r="AA686" s="194"/>
      <c r="AB686" s="195" t="s">
        <v>47</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6"/>
      <c r="B687" s="147"/>
      <c r="C687" s="151"/>
      <c r="D687" s="147"/>
      <c r="E687" s="171" t="s">
        <v>310</v>
      </c>
      <c r="F687" s="172"/>
      <c r="G687" s="173" t="s">
        <v>308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201" t="s">
        <v>53</v>
      </c>
      <c r="AF687" s="202"/>
      <c r="AG687" s="202"/>
      <c r="AH687" s="203"/>
      <c r="AI687" s="184" t="s">
        <v>516</v>
      </c>
      <c r="AJ687" s="184"/>
      <c r="AK687" s="184"/>
      <c r="AL687" s="182"/>
      <c r="AM687" s="184" t="s">
        <v>51</v>
      </c>
      <c r="AN687" s="184"/>
      <c r="AO687" s="184"/>
      <c r="AP687" s="182"/>
      <c r="AQ687" s="182" t="s">
        <v>300</v>
      </c>
      <c r="AR687" s="174"/>
      <c r="AS687" s="174"/>
      <c r="AT687" s="175"/>
      <c r="AU687" s="204" t="s">
        <v>228</v>
      </c>
      <c r="AV687" s="204"/>
      <c r="AW687" s="204"/>
      <c r="AX687" s="205"/>
      <c r="AY687">
        <f>COUNTA($G$689)</f>
        <v>0</v>
      </c>
    </row>
    <row r="688" spans="1:51"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301</v>
      </c>
      <c r="AH688" s="178"/>
      <c r="AI688" s="185"/>
      <c r="AJ688" s="185"/>
      <c r="AK688" s="185"/>
      <c r="AL688" s="183"/>
      <c r="AM688" s="185"/>
      <c r="AN688" s="185"/>
      <c r="AO688" s="185"/>
      <c r="AP688" s="183"/>
      <c r="AQ688" s="206"/>
      <c r="AR688" s="199"/>
      <c r="AS688" s="177" t="s">
        <v>301</v>
      </c>
      <c r="AT688" s="178"/>
      <c r="AU688" s="199"/>
      <c r="AV688" s="199"/>
      <c r="AW688" s="177" t="s">
        <v>277</v>
      </c>
      <c r="AX688" s="207"/>
      <c r="AY688">
        <f>$AY$687</f>
        <v>0</v>
      </c>
    </row>
    <row r="689" spans="1:51"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50</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55</v>
      </c>
      <c r="Z691" s="193"/>
      <c r="AA691" s="194"/>
      <c r="AB691" s="195" t="s">
        <v>47</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6"/>
      <c r="B692" s="147"/>
      <c r="C692" s="151"/>
      <c r="D692" s="147"/>
      <c r="E692" s="171" t="s">
        <v>310</v>
      </c>
      <c r="F692" s="172"/>
      <c r="G692" s="173" t="s">
        <v>308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201" t="s">
        <v>53</v>
      </c>
      <c r="AF692" s="202"/>
      <c r="AG692" s="202"/>
      <c r="AH692" s="203"/>
      <c r="AI692" s="184" t="s">
        <v>516</v>
      </c>
      <c r="AJ692" s="184"/>
      <c r="AK692" s="184"/>
      <c r="AL692" s="182"/>
      <c r="AM692" s="184" t="s">
        <v>51</v>
      </c>
      <c r="AN692" s="184"/>
      <c r="AO692" s="184"/>
      <c r="AP692" s="182"/>
      <c r="AQ692" s="182" t="s">
        <v>300</v>
      </c>
      <c r="AR692" s="174"/>
      <c r="AS692" s="174"/>
      <c r="AT692" s="175"/>
      <c r="AU692" s="204" t="s">
        <v>228</v>
      </c>
      <c r="AV692" s="204"/>
      <c r="AW692" s="204"/>
      <c r="AX692" s="205"/>
      <c r="AY692">
        <f>COUNTA($G$694)</f>
        <v>0</v>
      </c>
    </row>
    <row r="693" spans="1:51"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301</v>
      </c>
      <c r="AH693" s="178"/>
      <c r="AI693" s="185"/>
      <c r="AJ693" s="185"/>
      <c r="AK693" s="185"/>
      <c r="AL693" s="183"/>
      <c r="AM693" s="185"/>
      <c r="AN693" s="185"/>
      <c r="AO693" s="185"/>
      <c r="AP693" s="183"/>
      <c r="AQ693" s="206"/>
      <c r="AR693" s="199"/>
      <c r="AS693" s="177" t="s">
        <v>301</v>
      </c>
      <c r="AT693" s="178"/>
      <c r="AU693" s="199"/>
      <c r="AV693" s="199"/>
      <c r="AW693" s="177" t="s">
        <v>277</v>
      </c>
      <c r="AX693" s="207"/>
      <c r="AY693">
        <f>$AY$692</f>
        <v>0</v>
      </c>
    </row>
    <row r="694" spans="1:51"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50</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55</v>
      </c>
      <c r="Z696" s="193"/>
      <c r="AA696" s="194"/>
      <c r="AB696" s="195" t="s">
        <v>47</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6"/>
      <c r="B697" s="147"/>
      <c r="C697" s="151"/>
      <c r="D697" s="147"/>
      <c r="E697" s="638" t="s">
        <v>138</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c r="AY698">
        <f>$AY$697</f>
        <v>0</v>
      </c>
    </row>
    <row r="699" spans="1:51" ht="24.75" hidden="1" customHeight="1" x14ac:dyDescent="0.15">
      <c r="A699" s="148"/>
      <c r="B699" s="149"/>
      <c r="C699" s="159"/>
      <c r="D699" s="149"/>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1" t="s">
        <v>115</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80</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67</v>
      </c>
      <c r="AE701" s="645"/>
      <c r="AF701" s="645"/>
      <c r="AG701" s="647" t="s">
        <v>61</v>
      </c>
      <c r="AH701" s="645"/>
      <c r="AI701" s="645"/>
      <c r="AJ701" s="645"/>
      <c r="AK701" s="645"/>
      <c r="AL701" s="645"/>
      <c r="AM701" s="645"/>
      <c r="AN701" s="645"/>
      <c r="AO701" s="645"/>
      <c r="AP701" s="645"/>
      <c r="AQ701" s="645"/>
      <c r="AR701" s="645"/>
      <c r="AS701" s="645"/>
      <c r="AT701" s="645"/>
      <c r="AU701" s="645"/>
      <c r="AV701" s="645"/>
      <c r="AW701" s="645"/>
      <c r="AX701" s="648"/>
    </row>
    <row r="702" spans="1:51" ht="39" customHeight="1" x14ac:dyDescent="0.15">
      <c r="A702" s="93" t="s">
        <v>233</v>
      </c>
      <c r="B702" s="94"/>
      <c r="C702" s="610" t="s">
        <v>235</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630</v>
      </c>
      <c r="AE702" s="614"/>
      <c r="AF702" s="614"/>
      <c r="AG702" s="615" t="s">
        <v>592</v>
      </c>
      <c r="AH702" s="616"/>
      <c r="AI702" s="616"/>
      <c r="AJ702" s="616"/>
      <c r="AK702" s="616"/>
      <c r="AL702" s="616"/>
      <c r="AM702" s="616"/>
      <c r="AN702" s="616"/>
      <c r="AO702" s="616"/>
      <c r="AP702" s="616"/>
      <c r="AQ702" s="616"/>
      <c r="AR702" s="616"/>
      <c r="AS702" s="616"/>
      <c r="AT702" s="616"/>
      <c r="AU702" s="616"/>
      <c r="AV702" s="616"/>
      <c r="AW702" s="616"/>
      <c r="AX702" s="617"/>
    </row>
    <row r="703" spans="1:51" ht="38.25" customHeight="1" x14ac:dyDescent="0.15">
      <c r="A703" s="95"/>
      <c r="B703" s="96"/>
      <c r="C703" s="618" t="s">
        <v>98</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630</v>
      </c>
      <c r="AE703" s="582"/>
      <c r="AF703" s="582"/>
      <c r="AG703" s="576" t="s">
        <v>637</v>
      </c>
      <c r="AH703" s="577"/>
      <c r="AI703" s="577"/>
      <c r="AJ703" s="577"/>
      <c r="AK703" s="577"/>
      <c r="AL703" s="577"/>
      <c r="AM703" s="577"/>
      <c r="AN703" s="577"/>
      <c r="AO703" s="577"/>
      <c r="AP703" s="577"/>
      <c r="AQ703" s="577"/>
      <c r="AR703" s="577"/>
      <c r="AS703" s="577"/>
      <c r="AT703" s="577"/>
      <c r="AU703" s="577"/>
      <c r="AV703" s="577"/>
      <c r="AW703" s="577"/>
      <c r="AX703" s="578"/>
    </row>
    <row r="704" spans="1:51" ht="56.25" customHeight="1" x14ac:dyDescent="0.15">
      <c r="A704" s="97"/>
      <c r="B704" s="98"/>
      <c r="C704" s="620" t="s">
        <v>239</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630</v>
      </c>
      <c r="AE704" s="593"/>
      <c r="AF704" s="593"/>
      <c r="AG704" s="102" t="s">
        <v>488</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102</v>
      </c>
      <c r="B705" s="160"/>
      <c r="C705" s="623" t="s">
        <v>106</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649</v>
      </c>
      <c r="AE705" s="627"/>
      <c r="AF705" s="627"/>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28" t="s">
        <v>129</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c r="AE706" s="582"/>
      <c r="AF706" s="600"/>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1" t="s">
        <v>377</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c r="AE707" s="635"/>
      <c r="AF707" s="635"/>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36" t="s">
        <v>15</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649</v>
      </c>
      <c r="AE708" s="566"/>
      <c r="AF708" s="566"/>
      <c r="AG708" s="568"/>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1"/>
      <c r="B709" s="112"/>
      <c r="C709" s="579" t="s">
        <v>203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649</v>
      </c>
      <c r="AE709" s="582"/>
      <c r="AF709" s="582"/>
      <c r="AG709" s="576"/>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1"/>
      <c r="B710" s="112"/>
      <c r="C710" s="579" t="s">
        <v>16</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649</v>
      </c>
      <c r="AE710" s="582"/>
      <c r="AF710" s="582"/>
      <c r="AG710" s="576"/>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111"/>
      <c r="B711" s="112"/>
      <c r="C711" s="579" t="s">
        <v>94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649</v>
      </c>
      <c r="AE711" s="582"/>
      <c r="AF711" s="582"/>
      <c r="AG711" s="576"/>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1"/>
      <c r="B712" s="112"/>
      <c r="C712" s="579" t="s">
        <v>332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649</v>
      </c>
      <c r="AE712" s="593"/>
      <c r="AF712" s="59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111"/>
      <c r="B713" s="112"/>
      <c r="C713" s="597" t="s">
        <v>343</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649</v>
      </c>
      <c r="AE713" s="582"/>
      <c r="AF713" s="600"/>
      <c r="AG713" s="576"/>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113"/>
      <c r="B714" s="114"/>
      <c r="C714" s="601" t="s">
        <v>290</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649</v>
      </c>
      <c r="AE714" s="605"/>
      <c r="AF714" s="606"/>
      <c r="AG714" s="607"/>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9" t="s">
        <v>103</v>
      </c>
      <c r="B715" s="110"/>
      <c r="C715" s="562" t="s">
        <v>389</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649</v>
      </c>
      <c r="AE715" s="566"/>
      <c r="AF715" s="567"/>
      <c r="AG715" s="568"/>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1"/>
      <c r="B716" s="112"/>
      <c r="C716" s="571" t="s">
        <v>112</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649</v>
      </c>
      <c r="AE716" s="575"/>
      <c r="AF716" s="575"/>
      <c r="AG716" s="576"/>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111"/>
      <c r="B717" s="112"/>
      <c r="C717" s="579" t="s">
        <v>312</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649</v>
      </c>
      <c r="AE717" s="582"/>
      <c r="AF717" s="582"/>
      <c r="AG717" s="576"/>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113"/>
      <c r="B718" s="114"/>
      <c r="C718" s="579" t="s">
        <v>109</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649</v>
      </c>
      <c r="AE718" s="582"/>
      <c r="AF718" s="582"/>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583" t="s">
        <v>241</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649</v>
      </c>
      <c r="AE719" s="566"/>
      <c r="AF719" s="566"/>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86" t="s">
        <v>257</v>
      </c>
      <c r="D720" s="587"/>
      <c r="E720" s="587"/>
      <c r="F720" s="588"/>
      <c r="G720" s="589" t="s">
        <v>60</v>
      </c>
      <c r="H720" s="587"/>
      <c r="I720" s="587"/>
      <c r="J720" s="587"/>
      <c r="K720" s="587"/>
      <c r="L720" s="587"/>
      <c r="M720" s="587"/>
      <c r="N720" s="589" t="s">
        <v>269</v>
      </c>
      <c r="O720" s="587"/>
      <c r="P720" s="587"/>
      <c r="Q720" s="587"/>
      <c r="R720" s="587"/>
      <c r="S720" s="587"/>
      <c r="T720" s="587"/>
      <c r="U720" s="587"/>
      <c r="V720" s="587"/>
      <c r="W720" s="587"/>
      <c r="X720" s="587"/>
      <c r="Y720" s="587"/>
      <c r="Z720" s="587"/>
      <c r="AA720" s="587"/>
      <c r="AB720" s="587"/>
      <c r="AC720" s="587"/>
      <c r="AD720" s="587"/>
      <c r="AE720" s="587"/>
      <c r="AF720" s="590"/>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90" t="s">
        <v>120</v>
      </c>
      <c r="D726" s="288"/>
      <c r="E726" s="288"/>
      <c r="F726" s="492"/>
      <c r="G726" s="361" t="s">
        <v>650</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6"/>
      <c r="B727" s="117"/>
      <c r="C727" s="519" t="s">
        <v>123</v>
      </c>
      <c r="D727" s="520"/>
      <c r="E727" s="520"/>
      <c r="F727" s="521"/>
      <c r="G727" s="522" t="s">
        <v>650</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95</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7.5" customHeight="1" x14ac:dyDescent="0.15">
      <c r="A729" s="527" t="s">
        <v>648</v>
      </c>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77</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7.5" customHeight="1" x14ac:dyDescent="0.15">
      <c r="A731" s="533"/>
      <c r="B731" s="534"/>
      <c r="C731" s="534"/>
      <c r="D731" s="534"/>
      <c r="E731" s="535"/>
      <c r="F731" s="536" t="s">
        <v>639</v>
      </c>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114</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66" customHeight="1" x14ac:dyDescent="0.15">
      <c r="A733" s="533"/>
      <c r="B733" s="534"/>
      <c r="C733" s="534"/>
      <c r="D733" s="534"/>
      <c r="E733" s="535"/>
      <c r="F733" s="536" t="s">
        <v>647</v>
      </c>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96</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7.5" customHeight="1" x14ac:dyDescent="0.15">
      <c r="A735" s="540" t="s">
        <v>648</v>
      </c>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401</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604</v>
      </c>
      <c r="B737" s="193"/>
      <c r="C737" s="193"/>
      <c r="D737" s="194"/>
      <c r="E737" s="512" t="s">
        <v>434</v>
      </c>
      <c r="F737" s="513"/>
      <c r="G737" s="513"/>
      <c r="H737" s="513"/>
      <c r="I737" s="513"/>
      <c r="J737" s="513"/>
      <c r="K737" s="513"/>
      <c r="L737" s="513"/>
      <c r="M737" s="513"/>
      <c r="N737" s="513"/>
      <c r="O737" s="513"/>
      <c r="P737" s="514"/>
      <c r="Q737" s="512" t="s">
        <v>434</v>
      </c>
      <c r="R737" s="513"/>
      <c r="S737" s="513"/>
      <c r="T737" s="513"/>
      <c r="U737" s="513"/>
      <c r="V737" s="513"/>
      <c r="W737" s="513"/>
      <c r="X737" s="513"/>
      <c r="Y737" s="513"/>
      <c r="Z737" s="513"/>
      <c r="AA737" s="513"/>
      <c r="AB737" s="514"/>
      <c r="AC737" s="512" t="s">
        <v>434</v>
      </c>
      <c r="AD737" s="513"/>
      <c r="AE737" s="513"/>
      <c r="AF737" s="513"/>
      <c r="AG737" s="513"/>
      <c r="AH737" s="513"/>
      <c r="AI737" s="513"/>
      <c r="AJ737" s="513"/>
      <c r="AK737" s="513"/>
      <c r="AL737" s="513"/>
      <c r="AM737" s="513"/>
      <c r="AN737" s="514"/>
      <c r="AO737" s="512" t="s">
        <v>434</v>
      </c>
      <c r="AP737" s="513"/>
      <c r="AQ737" s="513"/>
      <c r="AR737" s="513"/>
      <c r="AS737" s="513"/>
      <c r="AT737" s="513"/>
      <c r="AU737" s="513"/>
      <c r="AV737" s="513"/>
      <c r="AW737" s="513"/>
      <c r="AX737" s="515"/>
      <c r="AY737" s="51"/>
    </row>
    <row r="738" spans="1:51" ht="24.75" customHeight="1" x14ac:dyDescent="0.15">
      <c r="A738" s="463" t="s">
        <v>214</v>
      </c>
      <c r="B738" s="463"/>
      <c r="C738" s="463"/>
      <c r="D738" s="463"/>
      <c r="E738" s="512" t="s">
        <v>434</v>
      </c>
      <c r="F738" s="513"/>
      <c r="G738" s="513"/>
      <c r="H738" s="513"/>
      <c r="I738" s="513"/>
      <c r="J738" s="513"/>
      <c r="K738" s="513"/>
      <c r="L738" s="513"/>
      <c r="M738" s="513"/>
      <c r="N738" s="513"/>
      <c r="O738" s="513"/>
      <c r="P738" s="514"/>
      <c r="Q738" s="512" t="s">
        <v>434</v>
      </c>
      <c r="R738" s="513"/>
      <c r="S738" s="513"/>
      <c r="T738" s="513"/>
      <c r="U738" s="513"/>
      <c r="V738" s="513"/>
      <c r="W738" s="513"/>
      <c r="X738" s="513"/>
      <c r="Y738" s="513"/>
      <c r="Z738" s="513"/>
      <c r="AA738" s="513"/>
      <c r="AB738" s="514"/>
      <c r="AC738" s="512" t="s">
        <v>434</v>
      </c>
      <c r="AD738" s="513"/>
      <c r="AE738" s="513"/>
      <c r="AF738" s="513"/>
      <c r="AG738" s="513"/>
      <c r="AH738" s="513"/>
      <c r="AI738" s="513"/>
      <c r="AJ738" s="513"/>
      <c r="AK738" s="513"/>
      <c r="AL738" s="513"/>
      <c r="AM738" s="513"/>
      <c r="AN738" s="514"/>
      <c r="AO738" s="512" t="s">
        <v>434</v>
      </c>
      <c r="AP738" s="513"/>
      <c r="AQ738" s="513"/>
      <c r="AR738" s="513"/>
      <c r="AS738" s="513"/>
      <c r="AT738" s="513"/>
      <c r="AU738" s="513"/>
      <c r="AV738" s="513"/>
      <c r="AW738" s="513"/>
      <c r="AX738" s="515"/>
    </row>
    <row r="739" spans="1:51" ht="24.75" customHeight="1" x14ac:dyDescent="0.15">
      <c r="A739" s="463" t="s">
        <v>429</v>
      </c>
      <c r="B739" s="463"/>
      <c r="C739" s="463"/>
      <c r="D739" s="463"/>
      <c r="E739" s="512" t="s">
        <v>434</v>
      </c>
      <c r="F739" s="513"/>
      <c r="G739" s="513"/>
      <c r="H739" s="513"/>
      <c r="I739" s="513"/>
      <c r="J739" s="513"/>
      <c r="K739" s="513"/>
      <c r="L739" s="513"/>
      <c r="M739" s="513"/>
      <c r="N739" s="513"/>
      <c r="O739" s="513"/>
      <c r="P739" s="514"/>
      <c r="Q739" s="512" t="s">
        <v>434</v>
      </c>
      <c r="R739" s="513"/>
      <c r="S739" s="513"/>
      <c r="T739" s="513"/>
      <c r="U739" s="513"/>
      <c r="V739" s="513"/>
      <c r="W739" s="513"/>
      <c r="X739" s="513"/>
      <c r="Y739" s="513"/>
      <c r="Z739" s="513"/>
      <c r="AA739" s="513"/>
      <c r="AB739" s="514"/>
      <c r="AC739" s="512" t="s">
        <v>434</v>
      </c>
      <c r="AD739" s="513"/>
      <c r="AE739" s="513"/>
      <c r="AF739" s="513"/>
      <c r="AG739" s="513"/>
      <c r="AH739" s="513"/>
      <c r="AI739" s="513"/>
      <c r="AJ739" s="513"/>
      <c r="AK739" s="513"/>
      <c r="AL739" s="513"/>
      <c r="AM739" s="513"/>
      <c r="AN739" s="514"/>
      <c r="AO739" s="512" t="s">
        <v>434</v>
      </c>
      <c r="AP739" s="513"/>
      <c r="AQ739" s="513"/>
      <c r="AR739" s="513"/>
      <c r="AS739" s="513"/>
      <c r="AT739" s="513"/>
      <c r="AU739" s="513"/>
      <c r="AV739" s="513"/>
      <c r="AW739" s="513"/>
      <c r="AX739" s="515"/>
    </row>
    <row r="740" spans="1:51" ht="24.75" customHeight="1" x14ac:dyDescent="0.15">
      <c r="A740" s="463" t="s">
        <v>428</v>
      </c>
      <c r="B740" s="463"/>
      <c r="C740" s="463"/>
      <c r="D740" s="463"/>
      <c r="E740" s="512" t="s">
        <v>434</v>
      </c>
      <c r="F740" s="513"/>
      <c r="G740" s="513"/>
      <c r="H740" s="513"/>
      <c r="I740" s="513"/>
      <c r="J740" s="513"/>
      <c r="K740" s="513"/>
      <c r="L740" s="513"/>
      <c r="M740" s="513"/>
      <c r="N740" s="513"/>
      <c r="O740" s="513"/>
      <c r="P740" s="514"/>
      <c r="Q740" s="512" t="s">
        <v>434</v>
      </c>
      <c r="R740" s="513"/>
      <c r="S740" s="513"/>
      <c r="T740" s="513"/>
      <c r="U740" s="513"/>
      <c r="V740" s="513"/>
      <c r="W740" s="513"/>
      <c r="X740" s="513"/>
      <c r="Y740" s="513"/>
      <c r="Z740" s="513"/>
      <c r="AA740" s="513"/>
      <c r="AB740" s="514"/>
      <c r="AC740" s="512" t="s">
        <v>434</v>
      </c>
      <c r="AD740" s="513"/>
      <c r="AE740" s="513"/>
      <c r="AF740" s="513"/>
      <c r="AG740" s="513"/>
      <c r="AH740" s="513"/>
      <c r="AI740" s="513"/>
      <c r="AJ740" s="513"/>
      <c r="AK740" s="513"/>
      <c r="AL740" s="513"/>
      <c r="AM740" s="513"/>
      <c r="AN740" s="514"/>
      <c r="AO740" s="512" t="s">
        <v>434</v>
      </c>
      <c r="AP740" s="513"/>
      <c r="AQ740" s="513"/>
      <c r="AR740" s="513"/>
      <c r="AS740" s="513"/>
      <c r="AT740" s="513"/>
      <c r="AU740" s="513"/>
      <c r="AV740" s="513"/>
      <c r="AW740" s="513"/>
      <c r="AX740" s="515"/>
    </row>
    <row r="741" spans="1:51" ht="24.75" customHeight="1" x14ac:dyDescent="0.15">
      <c r="A741" s="463" t="s">
        <v>162</v>
      </c>
      <c r="B741" s="463"/>
      <c r="C741" s="463"/>
      <c r="D741" s="463"/>
      <c r="E741" s="512" t="s">
        <v>434</v>
      </c>
      <c r="F741" s="513"/>
      <c r="G741" s="513"/>
      <c r="H741" s="513"/>
      <c r="I741" s="513"/>
      <c r="J741" s="513"/>
      <c r="K741" s="513"/>
      <c r="L741" s="513"/>
      <c r="M741" s="513"/>
      <c r="N741" s="513"/>
      <c r="O741" s="513"/>
      <c r="P741" s="514"/>
      <c r="Q741" s="512" t="s">
        <v>434</v>
      </c>
      <c r="R741" s="513"/>
      <c r="S741" s="513"/>
      <c r="T741" s="513"/>
      <c r="U741" s="513"/>
      <c r="V741" s="513"/>
      <c r="W741" s="513"/>
      <c r="X741" s="513"/>
      <c r="Y741" s="513"/>
      <c r="Z741" s="513"/>
      <c r="AA741" s="513"/>
      <c r="AB741" s="514"/>
      <c r="AC741" s="512" t="s">
        <v>434</v>
      </c>
      <c r="AD741" s="513"/>
      <c r="AE741" s="513"/>
      <c r="AF741" s="513"/>
      <c r="AG741" s="513"/>
      <c r="AH741" s="513"/>
      <c r="AI741" s="513"/>
      <c r="AJ741" s="513"/>
      <c r="AK741" s="513"/>
      <c r="AL741" s="513"/>
      <c r="AM741" s="513"/>
      <c r="AN741" s="514"/>
      <c r="AO741" s="512" t="s">
        <v>434</v>
      </c>
      <c r="AP741" s="513"/>
      <c r="AQ741" s="513"/>
      <c r="AR741" s="513"/>
      <c r="AS741" s="513"/>
      <c r="AT741" s="513"/>
      <c r="AU741" s="513"/>
      <c r="AV741" s="513"/>
      <c r="AW741" s="513"/>
      <c r="AX741" s="515"/>
    </row>
    <row r="742" spans="1:51" ht="24.75" customHeight="1" x14ac:dyDescent="0.15">
      <c r="A742" s="463" t="s">
        <v>425</v>
      </c>
      <c r="B742" s="463"/>
      <c r="C742" s="463"/>
      <c r="D742" s="463"/>
      <c r="E742" s="512" t="s">
        <v>434</v>
      </c>
      <c r="F742" s="513"/>
      <c r="G742" s="513"/>
      <c r="H742" s="513"/>
      <c r="I742" s="513"/>
      <c r="J742" s="513"/>
      <c r="K742" s="513"/>
      <c r="L742" s="513"/>
      <c r="M742" s="513"/>
      <c r="N742" s="513"/>
      <c r="O742" s="513"/>
      <c r="P742" s="514"/>
      <c r="Q742" s="512" t="s">
        <v>434</v>
      </c>
      <c r="R742" s="513"/>
      <c r="S742" s="513"/>
      <c r="T742" s="513"/>
      <c r="U742" s="513"/>
      <c r="V742" s="513"/>
      <c r="W742" s="513"/>
      <c r="X742" s="513"/>
      <c r="Y742" s="513"/>
      <c r="Z742" s="513"/>
      <c r="AA742" s="513"/>
      <c r="AB742" s="514"/>
      <c r="AC742" s="512" t="s">
        <v>434</v>
      </c>
      <c r="AD742" s="513"/>
      <c r="AE742" s="513"/>
      <c r="AF742" s="513"/>
      <c r="AG742" s="513"/>
      <c r="AH742" s="513"/>
      <c r="AI742" s="513"/>
      <c r="AJ742" s="513"/>
      <c r="AK742" s="513"/>
      <c r="AL742" s="513"/>
      <c r="AM742" s="513"/>
      <c r="AN742" s="514"/>
      <c r="AO742" s="512" t="s">
        <v>434</v>
      </c>
      <c r="AP742" s="513"/>
      <c r="AQ742" s="513"/>
      <c r="AR742" s="513"/>
      <c r="AS742" s="513"/>
      <c r="AT742" s="513"/>
      <c r="AU742" s="513"/>
      <c r="AV742" s="513"/>
      <c r="AW742" s="513"/>
      <c r="AX742" s="515"/>
    </row>
    <row r="743" spans="1:51" ht="24.75" customHeight="1" x14ac:dyDescent="0.15">
      <c r="A743" s="463" t="s">
        <v>183</v>
      </c>
      <c r="B743" s="463"/>
      <c r="C743" s="463"/>
      <c r="D743" s="463"/>
      <c r="E743" s="512" t="s">
        <v>434</v>
      </c>
      <c r="F743" s="513"/>
      <c r="G743" s="513"/>
      <c r="H743" s="513"/>
      <c r="I743" s="513"/>
      <c r="J743" s="513"/>
      <c r="K743" s="513"/>
      <c r="L743" s="513"/>
      <c r="M743" s="513"/>
      <c r="N743" s="513"/>
      <c r="O743" s="513"/>
      <c r="P743" s="514"/>
      <c r="Q743" s="512" t="s">
        <v>434</v>
      </c>
      <c r="R743" s="513"/>
      <c r="S743" s="513"/>
      <c r="T743" s="513"/>
      <c r="U743" s="513"/>
      <c r="V743" s="513"/>
      <c r="W743" s="513"/>
      <c r="X743" s="513"/>
      <c r="Y743" s="513"/>
      <c r="Z743" s="513"/>
      <c r="AA743" s="513"/>
      <c r="AB743" s="514"/>
      <c r="AC743" s="512" t="s">
        <v>434</v>
      </c>
      <c r="AD743" s="513"/>
      <c r="AE743" s="513"/>
      <c r="AF743" s="513"/>
      <c r="AG743" s="513"/>
      <c r="AH743" s="513"/>
      <c r="AI743" s="513"/>
      <c r="AJ743" s="513"/>
      <c r="AK743" s="513"/>
      <c r="AL743" s="513"/>
      <c r="AM743" s="513"/>
      <c r="AN743" s="514"/>
      <c r="AO743" s="512" t="s">
        <v>434</v>
      </c>
      <c r="AP743" s="513"/>
      <c r="AQ743" s="513"/>
      <c r="AR743" s="513"/>
      <c r="AS743" s="513"/>
      <c r="AT743" s="513"/>
      <c r="AU743" s="513"/>
      <c r="AV743" s="513"/>
      <c r="AW743" s="513"/>
      <c r="AX743" s="515"/>
    </row>
    <row r="744" spans="1:51" ht="24.75" customHeight="1" x14ac:dyDescent="0.15">
      <c r="A744" s="463" t="s">
        <v>167</v>
      </c>
      <c r="B744" s="463"/>
      <c r="C744" s="463"/>
      <c r="D744" s="463"/>
      <c r="E744" s="512" t="s">
        <v>434</v>
      </c>
      <c r="F744" s="513"/>
      <c r="G744" s="513"/>
      <c r="H744" s="513"/>
      <c r="I744" s="513"/>
      <c r="J744" s="513"/>
      <c r="K744" s="513"/>
      <c r="L744" s="513"/>
      <c r="M744" s="513"/>
      <c r="N744" s="513"/>
      <c r="O744" s="513"/>
      <c r="P744" s="514"/>
      <c r="Q744" s="512" t="s">
        <v>434</v>
      </c>
      <c r="R744" s="513"/>
      <c r="S744" s="513"/>
      <c r="T744" s="513"/>
      <c r="U744" s="513"/>
      <c r="V744" s="513"/>
      <c r="W744" s="513"/>
      <c r="X744" s="513"/>
      <c r="Y744" s="513"/>
      <c r="Z744" s="513"/>
      <c r="AA744" s="513"/>
      <c r="AB744" s="514"/>
      <c r="AC744" s="512" t="s">
        <v>434</v>
      </c>
      <c r="AD744" s="513"/>
      <c r="AE744" s="513"/>
      <c r="AF744" s="513"/>
      <c r="AG744" s="513"/>
      <c r="AH744" s="513"/>
      <c r="AI744" s="513"/>
      <c r="AJ744" s="513"/>
      <c r="AK744" s="513"/>
      <c r="AL744" s="513"/>
      <c r="AM744" s="513"/>
      <c r="AN744" s="514"/>
      <c r="AO744" s="512" t="s">
        <v>434</v>
      </c>
      <c r="AP744" s="513"/>
      <c r="AQ744" s="513"/>
      <c r="AR744" s="513"/>
      <c r="AS744" s="513"/>
      <c r="AT744" s="513"/>
      <c r="AU744" s="513"/>
      <c r="AV744" s="513"/>
      <c r="AW744" s="513"/>
      <c r="AX744" s="515"/>
    </row>
    <row r="745" spans="1:51" ht="24.75" customHeight="1" x14ac:dyDescent="0.15">
      <c r="A745" s="463" t="s">
        <v>413</v>
      </c>
      <c r="B745" s="463"/>
      <c r="C745" s="463"/>
      <c r="D745" s="463"/>
      <c r="E745" s="516" t="s">
        <v>434</v>
      </c>
      <c r="F745" s="517"/>
      <c r="G745" s="517"/>
      <c r="H745" s="517"/>
      <c r="I745" s="517"/>
      <c r="J745" s="517"/>
      <c r="K745" s="517"/>
      <c r="L745" s="517"/>
      <c r="M745" s="517"/>
      <c r="N745" s="517"/>
      <c r="O745" s="517"/>
      <c r="P745" s="518"/>
      <c r="Q745" s="516" t="s">
        <v>434</v>
      </c>
      <c r="R745" s="517"/>
      <c r="S745" s="517"/>
      <c r="T745" s="517"/>
      <c r="U745" s="517"/>
      <c r="V745" s="517"/>
      <c r="W745" s="517"/>
      <c r="X745" s="517"/>
      <c r="Y745" s="517"/>
      <c r="Z745" s="517"/>
      <c r="AA745" s="517"/>
      <c r="AB745" s="518"/>
      <c r="AC745" s="516" t="s">
        <v>434</v>
      </c>
      <c r="AD745" s="517"/>
      <c r="AE745" s="517"/>
      <c r="AF745" s="517"/>
      <c r="AG745" s="517"/>
      <c r="AH745" s="517"/>
      <c r="AI745" s="517"/>
      <c r="AJ745" s="517"/>
      <c r="AK745" s="517"/>
      <c r="AL745" s="517"/>
      <c r="AM745" s="517"/>
      <c r="AN745" s="518"/>
      <c r="AO745" s="512" t="s">
        <v>434</v>
      </c>
      <c r="AP745" s="513"/>
      <c r="AQ745" s="513"/>
      <c r="AR745" s="513"/>
      <c r="AS745" s="513"/>
      <c r="AT745" s="513"/>
      <c r="AU745" s="513"/>
      <c r="AV745" s="513"/>
      <c r="AW745" s="513"/>
      <c r="AX745" s="515"/>
    </row>
    <row r="746" spans="1:51" ht="24.75" customHeight="1" x14ac:dyDescent="0.15">
      <c r="A746" s="463" t="s">
        <v>215</v>
      </c>
      <c r="B746" s="463"/>
      <c r="C746" s="463"/>
      <c r="D746" s="463"/>
      <c r="E746" s="507"/>
      <c r="F746" s="508"/>
      <c r="G746" s="508"/>
      <c r="H746" s="18" t="str">
        <f>IF(E746="","","-")</f>
        <v/>
      </c>
      <c r="I746" s="508"/>
      <c r="J746" s="508"/>
      <c r="K746" s="18" t="str">
        <f>IF(I746="","","-")</f>
        <v/>
      </c>
      <c r="L746" s="509"/>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4"/>
    </row>
    <row r="747" spans="1:51" ht="24.75" customHeight="1" x14ac:dyDescent="0.15">
      <c r="A747" s="463" t="s">
        <v>497</v>
      </c>
      <c r="B747" s="463"/>
      <c r="C747" s="463"/>
      <c r="D747" s="463"/>
      <c r="E747" s="507"/>
      <c r="F747" s="508"/>
      <c r="G747" s="508"/>
      <c r="H747" s="18" t="str">
        <f>IF(E747="","","-")</f>
        <v/>
      </c>
      <c r="I747" s="508"/>
      <c r="J747" s="508"/>
      <c r="K747" s="18" t="str">
        <f>IF(I747="","","-")</f>
        <v/>
      </c>
      <c r="L747" s="509"/>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4"/>
    </row>
    <row r="748" spans="1:51" ht="28.35" customHeight="1" x14ac:dyDescent="0.15">
      <c r="A748" s="81" t="s">
        <v>422</v>
      </c>
      <c r="B748" s="82"/>
      <c r="C748" s="82"/>
      <c r="D748" s="82"/>
      <c r="E748" s="82"/>
      <c r="F748" s="83"/>
      <c r="G748" s="15" t="s">
        <v>627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1"/>
      <c r="B749" s="82"/>
      <c r="C749" s="82"/>
      <c r="D749" s="82"/>
      <c r="E749" s="82"/>
      <c r="F749" s="8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1"/>
      <c r="B750" s="82"/>
      <c r="C750" s="82"/>
      <c r="D750" s="82"/>
      <c r="E750" s="82"/>
      <c r="F750" s="83"/>
      <c r="G750" s="16"/>
      <c r="H750" s="19"/>
      <c r="I750" s="19"/>
      <c r="J750" s="19"/>
      <c r="K750" s="19"/>
      <c r="L750" s="19"/>
      <c r="M750" s="19"/>
      <c r="N750" s="19"/>
      <c r="O750" s="19"/>
      <c r="P750" s="19"/>
      <c r="Q750" s="19"/>
      <c r="R750" s="19"/>
      <c r="S750" s="19"/>
      <c r="T750" s="19"/>
      <c r="U750" s="19"/>
      <c r="V750" s="19"/>
      <c r="W750" s="19"/>
      <c r="X750" s="19"/>
      <c r="Y750" s="19"/>
      <c r="Z750" s="19"/>
      <c r="AA750" s="32"/>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1"/>
      <c r="B751" s="82"/>
      <c r="C751" s="82"/>
      <c r="D751" s="82"/>
      <c r="E751" s="82"/>
      <c r="F751" s="8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1"/>
      <c r="B752" s="82"/>
      <c r="C752" s="82"/>
      <c r="D752" s="82"/>
      <c r="E752" s="82"/>
      <c r="F752" s="8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1"/>
      <c r="B753" s="82"/>
      <c r="C753" s="82"/>
      <c r="D753" s="82"/>
      <c r="E753" s="82"/>
      <c r="F753" s="8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1"/>
      <c r="B754" s="82"/>
      <c r="C754" s="82"/>
      <c r="D754" s="82"/>
      <c r="E754" s="82"/>
      <c r="F754" s="8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1"/>
      <c r="B755" s="82"/>
      <c r="C755" s="82"/>
      <c r="D755" s="82"/>
      <c r="E755" s="82"/>
      <c r="F755" s="8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1"/>
      <c r="B756" s="82"/>
      <c r="C756" s="82"/>
      <c r="D756" s="82"/>
      <c r="E756" s="82"/>
      <c r="F756" s="8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1"/>
      <c r="B757" s="82"/>
      <c r="C757" s="82"/>
      <c r="D757" s="82"/>
      <c r="E757" s="82"/>
      <c r="F757" s="8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1"/>
      <c r="B758" s="82"/>
      <c r="C758" s="82"/>
      <c r="D758" s="82"/>
      <c r="E758" s="82"/>
      <c r="F758" s="8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38.25" customHeight="1" x14ac:dyDescent="0.15">
      <c r="A759" s="81"/>
      <c r="B759" s="82"/>
      <c r="C759" s="82"/>
      <c r="D759" s="82"/>
      <c r="E759" s="82"/>
      <c r="F759" s="8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hidden="1" customHeight="1" x14ac:dyDescent="0.15">
      <c r="A760" s="81"/>
      <c r="B760" s="82"/>
      <c r="C760" s="82"/>
      <c r="D760" s="82"/>
      <c r="E760" s="82"/>
      <c r="F760" s="8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hidden="1" customHeight="1" x14ac:dyDescent="0.15">
      <c r="A761" s="81"/>
      <c r="B761" s="82"/>
      <c r="C761" s="82"/>
      <c r="D761" s="82"/>
      <c r="E761" s="82"/>
      <c r="F761" s="8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hidden="1" customHeight="1" x14ac:dyDescent="0.15">
      <c r="A762" s="81"/>
      <c r="B762" s="82"/>
      <c r="C762" s="82"/>
      <c r="D762" s="82"/>
      <c r="E762" s="82"/>
      <c r="F762" s="8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hidden="1" customHeight="1" x14ac:dyDescent="0.15">
      <c r="A763" s="81"/>
      <c r="B763" s="82"/>
      <c r="C763" s="82"/>
      <c r="D763" s="82"/>
      <c r="E763" s="82"/>
      <c r="F763" s="8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hidden="1" customHeight="1" x14ac:dyDescent="0.15">
      <c r="A764" s="81"/>
      <c r="B764" s="82"/>
      <c r="C764" s="82"/>
      <c r="D764" s="82"/>
      <c r="E764" s="82"/>
      <c r="F764" s="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1"/>
      <c r="B778" s="82"/>
      <c r="C778" s="82"/>
      <c r="D778" s="82"/>
      <c r="E778" s="82"/>
      <c r="F778" s="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1"/>
      <c r="B779" s="82"/>
      <c r="C779" s="82"/>
      <c r="D779" s="82"/>
      <c r="E779" s="82"/>
      <c r="F779" s="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1"/>
      <c r="B780" s="82"/>
      <c r="C780" s="82"/>
      <c r="D780" s="82"/>
      <c r="E780" s="82"/>
      <c r="F780" s="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1"/>
      <c r="B781" s="82"/>
      <c r="C781" s="82"/>
      <c r="D781" s="82"/>
      <c r="E781" s="82"/>
      <c r="F781" s="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1"/>
      <c r="B782" s="82"/>
      <c r="C782" s="82"/>
      <c r="D782" s="82"/>
      <c r="E782" s="82"/>
      <c r="F782" s="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1"/>
      <c r="B783" s="82"/>
      <c r="C783" s="82"/>
      <c r="D783" s="82"/>
      <c r="E783" s="82"/>
      <c r="F783" s="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1"/>
      <c r="B784" s="82"/>
      <c r="C784" s="82"/>
      <c r="D784" s="82"/>
      <c r="E784" s="82"/>
      <c r="F784" s="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1"/>
      <c r="B785" s="82"/>
      <c r="C785" s="82"/>
      <c r="D785" s="82"/>
      <c r="E785" s="82"/>
      <c r="F785" s="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4"/>
      <c r="B786" s="85"/>
      <c r="C786" s="85"/>
      <c r="D786" s="85"/>
      <c r="E786" s="85"/>
      <c r="F786" s="8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x14ac:dyDescent="0.15">
      <c r="A787" s="87" t="s">
        <v>166</v>
      </c>
      <c r="B787" s="88"/>
      <c r="C787" s="88"/>
      <c r="D787" s="88"/>
      <c r="E787" s="88"/>
      <c r="F787" s="89"/>
      <c r="G787" s="486" t="s">
        <v>339</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408</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90"/>
      <c r="B788" s="91"/>
      <c r="C788" s="91"/>
      <c r="D788" s="91"/>
      <c r="E788" s="91"/>
      <c r="F788" s="92"/>
      <c r="G788" s="490" t="s">
        <v>63</v>
      </c>
      <c r="H788" s="288"/>
      <c r="I788" s="288"/>
      <c r="J788" s="288"/>
      <c r="K788" s="288"/>
      <c r="L788" s="491" t="s">
        <v>65</v>
      </c>
      <c r="M788" s="288"/>
      <c r="N788" s="288"/>
      <c r="O788" s="288"/>
      <c r="P788" s="288"/>
      <c r="Q788" s="288"/>
      <c r="R788" s="288"/>
      <c r="S788" s="288"/>
      <c r="T788" s="288"/>
      <c r="U788" s="288"/>
      <c r="V788" s="288"/>
      <c r="W788" s="288"/>
      <c r="X788" s="492"/>
      <c r="Y788" s="493" t="s">
        <v>70</v>
      </c>
      <c r="Z788" s="494"/>
      <c r="AA788" s="494"/>
      <c r="AB788" s="495"/>
      <c r="AC788" s="490" t="s">
        <v>63</v>
      </c>
      <c r="AD788" s="288"/>
      <c r="AE788" s="288"/>
      <c r="AF788" s="288"/>
      <c r="AG788" s="288"/>
      <c r="AH788" s="491" t="s">
        <v>65</v>
      </c>
      <c r="AI788" s="288"/>
      <c r="AJ788" s="288"/>
      <c r="AK788" s="288"/>
      <c r="AL788" s="288"/>
      <c r="AM788" s="288"/>
      <c r="AN788" s="288"/>
      <c r="AO788" s="288"/>
      <c r="AP788" s="288"/>
      <c r="AQ788" s="288"/>
      <c r="AR788" s="288"/>
      <c r="AS788" s="288"/>
      <c r="AT788" s="492"/>
      <c r="AU788" s="493" t="s">
        <v>70</v>
      </c>
      <c r="AV788" s="494"/>
      <c r="AW788" s="494"/>
      <c r="AX788" s="496"/>
    </row>
    <row r="789" spans="1:51" ht="24.75" customHeight="1" x14ac:dyDescent="0.15">
      <c r="A789" s="90"/>
      <c r="B789" s="91"/>
      <c r="C789" s="91"/>
      <c r="D789" s="91"/>
      <c r="E789" s="91"/>
      <c r="F789" s="92"/>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1" ht="24.75" hidden="1" customHeight="1" x14ac:dyDescent="0.15">
      <c r="A790" s="90"/>
      <c r="B790" s="91"/>
      <c r="C790" s="91"/>
      <c r="D790" s="91"/>
      <c r="E790" s="91"/>
      <c r="F790" s="92"/>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hidden="1" customHeight="1" x14ac:dyDescent="0.15">
      <c r="A791" s="90"/>
      <c r="B791" s="91"/>
      <c r="C791" s="91"/>
      <c r="D791" s="91"/>
      <c r="E791" s="91"/>
      <c r="F791" s="92"/>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90"/>
      <c r="B792" s="91"/>
      <c r="C792" s="91"/>
      <c r="D792" s="91"/>
      <c r="E792" s="91"/>
      <c r="F792" s="92"/>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90"/>
      <c r="B793" s="91"/>
      <c r="C793" s="91"/>
      <c r="D793" s="91"/>
      <c r="E793" s="91"/>
      <c r="F793" s="92"/>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90"/>
      <c r="B794" s="91"/>
      <c r="C794" s="91"/>
      <c r="D794" s="91"/>
      <c r="E794" s="91"/>
      <c r="F794" s="92"/>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90"/>
      <c r="B795" s="91"/>
      <c r="C795" s="91"/>
      <c r="D795" s="91"/>
      <c r="E795" s="91"/>
      <c r="F795" s="92"/>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90"/>
      <c r="B796" s="91"/>
      <c r="C796" s="91"/>
      <c r="D796" s="91"/>
      <c r="E796" s="91"/>
      <c r="F796" s="92"/>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90"/>
      <c r="B797" s="91"/>
      <c r="C797" s="91"/>
      <c r="D797" s="91"/>
      <c r="E797" s="91"/>
      <c r="F797" s="92"/>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90"/>
      <c r="B798" s="91"/>
      <c r="C798" s="91"/>
      <c r="D798" s="91"/>
      <c r="E798" s="91"/>
      <c r="F798" s="92"/>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customHeight="1" x14ac:dyDescent="0.15">
      <c r="A799" s="90"/>
      <c r="B799" s="91"/>
      <c r="C799" s="91"/>
      <c r="D799" s="91"/>
      <c r="E799" s="91"/>
      <c r="F799" s="92"/>
      <c r="G799" s="479" t="s">
        <v>73</v>
      </c>
      <c r="H799" s="480"/>
      <c r="I799" s="480"/>
      <c r="J799" s="480"/>
      <c r="K799" s="480"/>
      <c r="L799" s="481"/>
      <c r="M799" s="382"/>
      <c r="N799" s="382"/>
      <c r="O799" s="382"/>
      <c r="P799" s="382"/>
      <c r="Q799" s="382"/>
      <c r="R799" s="382"/>
      <c r="S799" s="382"/>
      <c r="T799" s="382"/>
      <c r="U799" s="382"/>
      <c r="V799" s="382"/>
      <c r="W799" s="382"/>
      <c r="X799" s="383"/>
      <c r="Y799" s="482">
        <f>SUM(Y789:AB798)</f>
        <v>0</v>
      </c>
      <c r="Z799" s="483"/>
      <c r="AA799" s="483"/>
      <c r="AB799" s="484"/>
      <c r="AC799" s="479" t="s">
        <v>73</v>
      </c>
      <c r="AD799" s="480"/>
      <c r="AE799" s="480"/>
      <c r="AF799" s="480"/>
      <c r="AG799" s="480"/>
      <c r="AH799" s="481"/>
      <c r="AI799" s="382"/>
      <c r="AJ799" s="382"/>
      <c r="AK799" s="382"/>
      <c r="AL799" s="382"/>
      <c r="AM799" s="382"/>
      <c r="AN799" s="382"/>
      <c r="AO799" s="382"/>
      <c r="AP799" s="382"/>
      <c r="AQ799" s="382"/>
      <c r="AR799" s="382"/>
      <c r="AS799" s="382"/>
      <c r="AT799" s="383"/>
      <c r="AU799" s="482">
        <f>SUM(AU789:AX798)</f>
        <v>0</v>
      </c>
      <c r="AV799" s="483"/>
      <c r="AW799" s="483"/>
      <c r="AX799" s="485"/>
    </row>
    <row r="800" spans="1:51" ht="24.75" hidden="1" customHeight="1" x14ac:dyDescent="0.15">
      <c r="A800" s="90"/>
      <c r="B800" s="91"/>
      <c r="C800" s="91"/>
      <c r="D800" s="91"/>
      <c r="E800" s="91"/>
      <c r="F800" s="92"/>
      <c r="G800" s="486" t="s">
        <v>384</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383</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90"/>
      <c r="B801" s="91"/>
      <c r="C801" s="91"/>
      <c r="D801" s="91"/>
      <c r="E801" s="91"/>
      <c r="F801" s="92"/>
      <c r="G801" s="490" t="s">
        <v>63</v>
      </c>
      <c r="H801" s="288"/>
      <c r="I801" s="288"/>
      <c r="J801" s="288"/>
      <c r="K801" s="288"/>
      <c r="L801" s="491" t="s">
        <v>65</v>
      </c>
      <c r="M801" s="288"/>
      <c r="N801" s="288"/>
      <c r="O801" s="288"/>
      <c r="P801" s="288"/>
      <c r="Q801" s="288"/>
      <c r="R801" s="288"/>
      <c r="S801" s="288"/>
      <c r="T801" s="288"/>
      <c r="U801" s="288"/>
      <c r="V801" s="288"/>
      <c r="W801" s="288"/>
      <c r="X801" s="492"/>
      <c r="Y801" s="493" t="s">
        <v>70</v>
      </c>
      <c r="Z801" s="494"/>
      <c r="AA801" s="494"/>
      <c r="AB801" s="495"/>
      <c r="AC801" s="490" t="s">
        <v>63</v>
      </c>
      <c r="AD801" s="288"/>
      <c r="AE801" s="288"/>
      <c r="AF801" s="288"/>
      <c r="AG801" s="288"/>
      <c r="AH801" s="491" t="s">
        <v>65</v>
      </c>
      <c r="AI801" s="288"/>
      <c r="AJ801" s="288"/>
      <c r="AK801" s="288"/>
      <c r="AL801" s="288"/>
      <c r="AM801" s="288"/>
      <c r="AN801" s="288"/>
      <c r="AO801" s="288"/>
      <c r="AP801" s="288"/>
      <c r="AQ801" s="288"/>
      <c r="AR801" s="288"/>
      <c r="AS801" s="288"/>
      <c r="AT801" s="492"/>
      <c r="AU801" s="493" t="s">
        <v>70</v>
      </c>
      <c r="AV801" s="494"/>
      <c r="AW801" s="494"/>
      <c r="AX801" s="496"/>
      <c r="AY801">
        <f t="shared" ref="AY801:AY812" si="31">$AY$800</f>
        <v>0</v>
      </c>
    </row>
    <row r="802" spans="1:51" ht="24.75" hidden="1" customHeight="1" x14ac:dyDescent="0.15">
      <c r="A802" s="90"/>
      <c r="B802" s="91"/>
      <c r="C802" s="91"/>
      <c r="D802" s="91"/>
      <c r="E802" s="91"/>
      <c r="F802" s="92"/>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90"/>
      <c r="B803" s="91"/>
      <c r="C803" s="91"/>
      <c r="D803" s="91"/>
      <c r="E803" s="91"/>
      <c r="F803" s="92"/>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90"/>
      <c r="B804" s="91"/>
      <c r="C804" s="91"/>
      <c r="D804" s="91"/>
      <c r="E804" s="91"/>
      <c r="F804" s="92"/>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90"/>
      <c r="B805" s="91"/>
      <c r="C805" s="91"/>
      <c r="D805" s="91"/>
      <c r="E805" s="91"/>
      <c r="F805" s="92"/>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90"/>
      <c r="B806" s="91"/>
      <c r="C806" s="91"/>
      <c r="D806" s="91"/>
      <c r="E806" s="91"/>
      <c r="F806" s="92"/>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90"/>
      <c r="B807" s="91"/>
      <c r="C807" s="91"/>
      <c r="D807" s="91"/>
      <c r="E807" s="91"/>
      <c r="F807" s="92"/>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90"/>
      <c r="B808" s="91"/>
      <c r="C808" s="91"/>
      <c r="D808" s="91"/>
      <c r="E808" s="91"/>
      <c r="F808" s="92"/>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90"/>
      <c r="B809" s="91"/>
      <c r="C809" s="91"/>
      <c r="D809" s="91"/>
      <c r="E809" s="91"/>
      <c r="F809" s="92"/>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90"/>
      <c r="B810" s="91"/>
      <c r="C810" s="91"/>
      <c r="D810" s="91"/>
      <c r="E810" s="91"/>
      <c r="F810" s="92"/>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90"/>
      <c r="B811" s="91"/>
      <c r="C811" s="91"/>
      <c r="D811" s="91"/>
      <c r="E811" s="91"/>
      <c r="F811" s="92"/>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x14ac:dyDescent="0.15">
      <c r="A812" s="90"/>
      <c r="B812" s="91"/>
      <c r="C812" s="91"/>
      <c r="D812" s="91"/>
      <c r="E812" s="91"/>
      <c r="F812" s="92"/>
      <c r="G812" s="479" t="s">
        <v>73</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73</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90"/>
      <c r="B813" s="91"/>
      <c r="C813" s="91"/>
      <c r="D813" s="91"/>
      <c r="E813" s="91"/>
      <c r="F813" s="92"/>
      <c r="G813" s="486" t="s">
        <v>280</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256</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90"/>
      <c r="B814" s="91"/>
      <c r="C814" s="91"/>
      <c r="D814" s="91"/>
      <c r="E814" s="91"/>
      <c r="F814" s="92"/>
      <c r="G814" s="490" t="s">
        <v>63</v>
      </c>
      <c r="H814" s="288"/>
      <c r="I814" s="288"/>
      <c r="J814" s="288"/>
      <c r="K814" s="288"/>
      <c r="L814" s="491" t="s">
        <v>65</v>
      </c>
      <c r="M814" s="288"/>
      <c r="N814" s="288"/>
      <c r="O814" s="288"/>
      <c r="P814" s="288"/>
      <c r="Q814" s="288"/>
      <c r="R814" s="288"/>
      <c r="S814" s="288"/>
      <c r="T814" s="288"/>
      <c r="U814" s="288"/>
      <c r="V814" s="288"/>
      <c r="W814" s="288"/>
      <c r="X814" s="492"/>
      <c r="Y814" s="493" t="s">
        <v>70</v>
      </c>
      <c r="Z814" s="494"/>
      <c r="AA814" s="494"/>
      <c r="AB814" s="495"/>
      <c r="AC814" s="490" t="s">
        <v>63</v>
      </c>
      <c r="AD814" s="288"/>
      <c r="AE814" s="288"/>
      <c r="AF814" s="288"/>
      <c r="AG814" s="288"/>
      <c r="AH814" s="491" t="s">
        <v>65</v>
      </c>
      <c r="AI814" s="288"/>
      <c r="AJ814" s="288"/>
      <c r="AK814" s="288"/>
      <c r="AL814" s="288"/>
      <c r="AM814" s="288"/>
      <c r="AN814" s="288"/>
      <c r="AO814" s="288"/>
      <c r="AP814" s="288"/>
      <c r="AQ814" s="288"/>
      <c r="AR814" s="288"/>
      <c r="AS814" s="288"/>
      <c r="AT814" s="492"/>
      <c r="AU814" s="493" t="s">
        <v>70</v>
      </c>
      <c r="AV814" s="494"/>
      <c r="AW814" s="494"/>
      <c r="AX814" s="496"/>
      <c r="AY814">
        <f t="shared" ref="AY814:AY825" si="32">$AY$813</f>
        <v>0</v>
      </c>
    </row>
    <row r="815" spans="1:51" ht="24.75" hidden="1" customHeight="1" x14ac:dyDescent="0.15">
      <c r="A815" s="90"/>
      <c r="B815" s="91"/>
      <c r="C815" s="91"/>
      <c r="D815" s="91"/>
      <c r="E815" s="91"/>
      <c r="F815" s="92"/>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90"/>
      <c r="B816" s="91"/>
      <c r="C816" s="91"/>
      <c r="D816" s="91"/>
      <c r="E816" s="91"/>
      <c r="F816" s="92"/>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90"/>
      <c r="B817" s="91"/>
      <c r="C817" s="91"/>
      <c r="D817" s="91"/>
      <c r="E817" s="91"/>
      <c r="F817" s="92"/>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90"/>
      <c r="B818" s="91"/>
      <c r="C818" s="91"/>
      <c r="D818" s="91"/>
      <c r="E818" s="91"/>
      <c r="F818" s="92"/>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90"/>
      <c r="B819" s="91"/>
      <c r="C819" s="91"/>
      <c r="D819" s="91"/>
      <c r="E819" s="91"/>
      <c r="F819" s="92"/>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90"/>
      <c r="B820" s="91"/>
      <c r="C820" s="91"/>
      <c r="D820" s="91"/>
      <c r="E820" s="91"/>
      <c r="F820" s="92"/>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90"/>
      <c r="B821" s="91"/>
      <c r="C821" s="91"/>
      <c r="D821" s="91"/>
      <c r="E821" s="91"/>
      <c r="F821" s="92"/>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90"/>
      <c r="B822" s="91"/>
      <c r="C822" s="91"/>
      <c r="D822" s="91"/>
      <c r="E822" s="91"/>
      <c r="F822" s="92"/>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90"/>
      <c r="B823" s="91"/>
      <c r="C823" s="91"/>
      <c r="D823" s="91"/>
      <c r="E823" s="91"/>
      <c r="F823" s="92"/>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90"/>
      <c r="B824" s="91"/>
      <c r="C824" s="91"/>
      <c r="D824" s="91"/>
      <c r="E824" s="91"/>
      <c r="F824" s="92"/>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90"/>
      <c r="B825" s="91"/>
      <c r="C825" s="91"/>
      <c r="D825" s="91"/>
      <c r="E825" s="91"/>
      <c r="F825" s="92"/>
      <c r="G825" s="479" t="s">
        <v>73</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73</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90"/>
      <c r="B826" s="91"/>
      <c r="C826" s="91"/>
      <c r="D826" s="91"/>
      <c r="E826" s="91"/>
      <c r="F826" s="92"/>
      <c r="G826" s="486" t="s">
        <v>345</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278</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90"/>
      <c r="B827" s="91"/>
      <c r="C827" s="91"/>
      <c r="D827" s="91"/>
      <c r="E827" s="91"/>
      <c r="F827" s="92"/>
      <c r="G827" s="490" t="s">
        <v>63</v>
      </c>
      <c r="H827" s="288"/>
      <c r="I827" s="288"/>
      <c r="J827" s="288"/>
      <c r="K827" s="288"/>
      <c r="L827" s="491" t="s">
        <v>65</v>
      </c>
      <c r="M827" s="288"/>
      <c r="N827" s="288"/>
      <c r="O827" s="288"/>
      <c r="P827" s="288"/>
      <c r="Q827" s="288"/>
      <c r="R827" s="288"/>
      <c r="S827" s="288"/>
      <c r="T827" s="288"/>
      <c r="U827" s="288"/>
      <c r="V827" s="288"/>
      <c r="W827" s="288"/>
      <c r="X827" s="492"/>
      <c r="Y827" s="493" t="s">
        <v>70</v>
      </c>
      <c r="Z827" s="494"/>
      <c r="AA827" s="494"/>
      <c r="AB827" s="495"/>
      <c r="AC827" s="490" t="s">
        <v>63</v>
      </c>
      <c r="AD827" s="288"/>
      <c r="AE827" s="288"/>
      <c r="AF827" s="288"/>
      <c r="AG827" s="288"/>
      <c r="AH827" s="491" t="s">
        <v>65</v>
      </c>
      <c r="AI827" s="288"/>
      <c r="AJ827" s="288"/>
      <c r="AK827" s="288"/>
      <c r="AL827" s="288"/>
      <c r="AM827" s="288"/>
      <c r="AN827" s="288"/>
      <c r="AO827" s="288"/>
      <c r="AP827" s="288"/>
      <c r="AQ827" s="288"/>
      <c r="AR827" s="288"/>
      <c r="AS827" s="288"/>
      <c r="AT827" s="492"/>
      <c r="AU827" s="493" t="s">
        <v>70</v>
      </c>
      <c r="AV827" s="494"/>
      <c r="AW827" s="494"/>
      <c r="AX827" s="496"/>
      <c r="AY827">
        <f t="shared" ref="AY827:AY838" si="33">$AY$826</f>
        <v>0</v>
      </c>
    </row>
    <row r="828" spans="1:51" s="1" customFormat="1" ht="24.75" hidden="1" customHeight="1" x14ac:dyDescent="0.15">
      <c r="A828" s="90"/>
      <c r="B828" s="91"/>
      <c r="C828" s="91"/>
      <c r="D828" s="91"/>
      <c r="E828" s="91"/>
      <c r="F828" s="92"/>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90"/>
      <c r="B829" s="91"/>
      <c r="C829" s="91"/>
      <c r="D829" s="91"/>
      <c r="E829" s="91"/>
      <c r="F829" s="92"/>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90"/>
      <c r="B830" s="91"/>
      <c r="C830" s="91"/>
      <c r="D830" s="91"/>
      <c r="E830" s="91"/>
      <c r="F830" s="92"/>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90"/>
      <c r="B831" s="91"/>
      <c r="C831" s="91"/>
      <c r="D831" s="91"/>
      <c r="E831" s="91"/>
      <c r="F831" s="92"/>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90"/>
      <c r="B832" s="91"/>
      <c r="C832" s="91"/>
      <c r="D832" s="91"/>
      <c r="E832" s="91"/>
      <c r="F832" s="92"/>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90"/>
      <c r="B833" s="91"/>
      <c r="C833" s="91"/>
      <c r="D833" s="91"/>
      <c r="E833" s="91"/>
      <c r="F833" s="92"/>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90"/>
      <c r="B834" s="91"/>
      <c r="C834" s="91"/>
      <c r="D834" s="91"/>
      <c r="E834" s="91"/>
      <c r="F834" s="92"/>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90"/>
      <c r="B835" s="91"/>
      <c r="C835" s="91"/>
      <c r="D835" s="91"/>
      <c r="E835" s="91"/>
      <c r="F835" s="92"/>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90"/>
      <c r="B836" s="91"/>
      <c r="C836" s="91"/>
      <c r="D836" s="91"/>
      <c r="E836" s="91"/>
      <c r="F836" s="92"/>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90"/>
      <c r="B837" s="91"/>
      <c r="C837" s="91"/>
      <c r="D837" s="91"/>
      <c r="E837" s="91"/>
      <c r="F837" s="92"/>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90"/>
      <c r="B838" s="91"/>
      <c r="C838" s="91"/>
      <c r="D838" s="91"/>
      <c r="E838" s="91"/>
      <c r="F838" s="92"/>
      <c r="G838" s="479" t="s">
        <v>73</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73</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x14ac:dyDescent="0.15">
      <c r="A839" s="464" t="s">
        <v>243</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398</v>
      </c>
      <c r="AM839" s="468"/>
      <c r="AN839" s="468"/>
      <c r="AO839" s="38" t="s">
        <v>391</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82</v>
      </c>
      <c r="D844" s="274"/>
      <c r="E844" s="274"/>
      <c r="F844" s="274"/>
      <c r="G844" s="274"/>
      <c r="H844" s="274"/>
      <c r="I844" s="274"/>
      <c r="J844" s="243" t="s">
        <v>84</v>
      </c>
      <c r="K844" s="463"/>
      <c r="L844" s="463"/>
      <c r="M844" s="463"/>
      <c r="N844" s="463"/>
      <c r="O844" s="463"/>
      <c r="P844" s="274" t="s">
        <v>17</v>
      </c>
      <c r="Q844" s="274"/>
      <c r="R844" s="274"/>
      <c r="S844" s="274"/>
      <c r="T844" s="274"/>
      <c r="U844" s="274"/>
      <c r="V844" s="274"/>
      <c r="W844" s="274"/>
      <c r="X844" s="274"/>
      <c r="Y844" s="459" t="s">
        <v>359</v>
      </c>
      <c r="Z844" s="459"/>
      <c r="AA844" s="459"/>
      <c r="AB844" s="459"/>
      <c r="AC844" s="243" t="s">
        <v>302</v>
      </c>
      <c r="AD844" s="243"/>
      <c r="AE844" s="243"/>
      <c r="AF844" s="243"/>
      <c r="AG844" s="243"/>
      <c r="AH844" s="459" t="s">
        <v>411</v>
      </c>
      <c r="AI844" s="274"/>
      <c r="AJ844" s="274"/>
      <c r="AK844" s="274"/>
      <c r="AL844" s="274" t="s">
        <v>18</v>
      </c>
      <c r="AM844" s="274"/>
      <c r="AN844" s="274"/>
      <c r="AO844" s="418"/>
      <c r="AP844" s="243" t="s">
        <v>363</v>
      </c>
      <c r="AQ844" s="243"/>
      <c r="AR844" s="243"/>
      <c r="AS844" s="243"/>
      <c r="AT844" s="243"/>
      <c r="AU844" s="243"/>
      <c r="AV844" s="243"/>
      <c r="AW844" s="243"/>
      <c r="AX844" s="243"/>
    </row>
    <row r="845" spans="1:51" ht="30" customHeight="1" x14ac:dyDescent="0.15">
      <c r="A845" s="420">
        <v>1</v>
      </c>
      <c r="B845" s="420">
        <v>1</v>
      </c>
      <c r="C845" s="461" t="s">
        <v>650</v>
      </c>
      <c r="D845" s="461"/>
      <c r="E845" s="461"/>
      <c r="F845" s="461"/>
      <c r="G845" s="461"/>
      <c r="H845" s="461"/>
      <c r="I845" s="461"/>
      <c r="J845" s="422"/>
      <c r="K845" s="422"/>
      <c r="L845" s="422"/>
      <c r="M845" s="422"/>
      <c r="N845" s="422"/>
      <c r="O845" s="422"/>
      <c r="P845" s="423"/>
      <c r="Q845" s="423"/>
      <c r="R845" s="423"/>
      <c r="S845" s="423"/>
      <c r="T845" s="423"/>
      <c r="U845" s="423"/>
      <c r="V845" s="423"/>
      <c r="W845" s="423"/>
      <c r="X845" s="423"/>
      <c r="Y845" s="424"/>
      <c r="Z845" s="425"/>
      <c r="AA845" s="425"/>
      <c r="AB845" s="426"/>
      <c r="AC845" s="427"/>
      <c r="AD845" s="428"/>
      <c r="AE845" s="428"/>
      <c r="AF845" s="428"/>
      <c r="AG845" s="428"/>
      <c r="AH845" s="462"/>
      <c r="AI845" s="462"/>
      <c r="AJ845" s="462"/>
      <c r="AK845" s="462"/>
      <c r="AL845" s="430"/>
      <c r="AM845" s="431"/>
      <c r="AN845" s="431"/>
      <c r="AO845" s="432"/>
      <c r="AP845" s="239"/>
      <c r="AQ845" s="239"/>
      <c r="AR845" s="239"/>
      <c r="AS845" s="239"/>
      <c r="AT845" s="239"/>
      <c r="AU845" s="239"/>
      <c r="AV845" s="239"/>
      <c r="AW845" s="239"/>
      <c r="AX845" s="239"/>
    </row>
    <row r="846" spans="1:51" ht="30" hidden="1" customHeight="1" x14ac:dyDescent="0.15">
      <c r="A846" s="420">
        <v>2</v>
      </c>
      <c r="B846" s="420">
        <v>1</v>
      </c>
      <c r="C846" s="461"/>
      <c r="D846" s="461"/>
      <c r="E846" s="461"/>
      <c r="F846" s="461"/>
      <c r="G846" s="461"/>
      <c r="H846" s="461"/>
      <c r="I846" s="461"/>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2"/>
      <c r="AI846" s="462"/>
      <c r="AJ846" s="462"/>
      <c r="AK846" s="462"/>
      <c r="AL846" s="430"/>
      <c r="AM846" s="431"/>
      <c r="AN846" s="431"/>
      <c r="AO846" s="432"/>
      <c r="AP846" s="239"/>
      <c r="AQ846" s="239"/>
      <c r="AR846" s="239"/>
      <c r="AS846" s="239"/>
      <c r="AT846" s="239"/>
      <c r="AU846" s="239"/>
      <c r="AV846" s="239"/>
      <c r="AW846" s="239"/>
      <c r="AX846" s="239"/>
      <c r="AY846">
        <f>COUNTA($C$846)</f>
        <v>0</v>
      </c>
    </row>
    <row r="847" spans="1:51" ht="30" hidden="1" customHeight="1" x14ac:dyDescent="0.15">
      <c r="A847" s="420">
        <v>3</v>
      </c>
      <c r="B847" s="420">
        <v>1</v>
      </c>
      <c r="C847" s="461"/>
      <c r="D847" s="461"/>
      <c r="E847" s="461"/>
      <c r="F847" s="461"/>
      <c r="G847" s="461"/>
      <c r="H847" s="461"/>
      <c r="I847" s="461"/>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c r="AY847">
        <f>COUNTA($C$847)</f>
        <v>0</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82</v>
      </c>
      <c r="D877" s="274"/>
      <c r="E877" s="274"/>
      <c r="F877" s="274"/>
      <c r="G877" s="274"/>
      <c r="H877" s="274"/>
      <c r="I877" s="274"/>
      <c r="J877" s="243" t="s">
        <v>84</v>
      </c>
      <c r="K877" s="463"/>
      <c r="L877" s="463"/>
      <c r="M877" s="463"/>
      <c r="N877" s="463"/>
      <c r="O877" s="463"/>
      <c r="P877" s="274" t="s">
        <v>17</v>
      </c>
      <c r="Q877" s="274"/>
      <c r="R877" s="274"/>
      <c r="S877" s="274"/>
      <c r="T877" s="274"/>
      <c r="U877" s="274"/>
      <c r="V877" s="274"/>
      <c r="W877" s="274"/>
      <c r="X877" s="274"/>
      <c r="Y877" s="459" t="s">
        <v>359</v>
      </c>
      <c r="Z877" s="459"/>
      <c r="AA877" s="459"/>
      <c r="AB877" s="459"/>
      <c r="AC877" s="243" t="s">
        <v>302</v>
      </c>
      <c r="AD877" s="243"/>
      <c r="AE877" s="243"/>
      <c r="AF877" s="243"/>
      <c r="AG877" s="243"/>
      <c r="AH877" s="459" t="s">
        <v>411</v>
      </c>
      <c r="AI877" s="274"/>
      <c r="AJ877" s="274"/>
      <c r="AK877" s="274"/>
      <c r="AL877" s="274" t="s">
        <v>18</v>
      </c>
      <c r="AM877" s="274"/>
      <c r="AN877" s="274"/>
      <c r="AO877" s="418"/>
      <c r="AP877" s="243" t="s">
        <v>363</v>
      </c>
      <c r="AQ877" s="243"/>
      <c r="AR877" s="243"/>
      <c r="AS877" s="243"/>
      <c r="AT877" s="243"/>
      <c r="AU877" s="243"/>
      <c r="AV877" s="243"/>
      <c r="AW877" s="243"/>
      <c r="AX877" s="243"/>
      <c r="AY877">
        <f>$AY$875</f>
        <v>0</v>
      </c>
    </row>
    <row r="878" spans="1:51" ht="30" hidden="1" customHeight="1" x14ac:dyDescent="0.15">
      <c r="A878" s="420">
        <v>1</v>
      </c>
      <c r="B878" s="420">
        <v>1</v>
      </c>
      <c r="C878" s="461"/>
      <c r="D878" s="461"/>
      <c r="E878" s="461"/>
      <c r="F878" s="461"/>
      <c r="G878" s="461"/>
      <c r="H878" s="461"/>
      <c r="I878" s="461"/>
      <c r="J878" s="422"/>
      <c r="K878" s="422"/>
      <c r="L878" s="422"/>
      <c r="M878" s="422"/>
      <c r="N878" s="422"/>
      <c r="O878" s="422"/>
      <c r="P878" s="423"/>
      <c r="Q878" s="423"/>
      <c r="R878" s="423"/>
      <c r="S878" s="423"/>
      <c r="T878" s="423"/>
      <c r="U878" s="423"/>
      <c r="V878" s="423"/>
      <c r="W878" s="423"/>
      <c r="X878" s="423"/>
      <c r="Y878" s="424"/>
      <c r="Z878" s="425"/>
      <c r="AA878" s="425"/>
      <c r="AB878" s="426"/>
      <c r="AC878" s="427"/>
      <c r="AD878" s="428"/>
      <c r="AE878" s="428"/>
      <c r="AF878" s="428"/>
      <c r="AG878" s="428"/>
      <c r="AH878" s="462"/>
      <c r="AI878" s="462"/>
      <c r="AJ878" s="462"/>
      <c r="AK878" s="462"/>
      <c r="AL878" s="430"/>
      <c r="AM878" s="431"/>
      <c r="AN878" s="431"/>
      <c r="AO878" s="432"/>
      <c r="AP878" s="239"/>
      <c r="AQ878" s="239"/>
      <c r="AR878" s="239"/>
      <c r="AS878" s="239"/>
      <c r="AT878" s="239"/>
      <c r="AU878" s="239"/>
      <c r="AV878" s="239"/>
      <c r="AW878" s="239"/>
      <c r="AX878" s="239"/>
      <c r="AY878">
        <f>$AY$875</f>
        <v>0</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39"/>
      <c r="AQ879" s="239"/>
      <c r="AR879" s="239"/>
      <c r="AS879" s="239"/>
      <c r="AT879" s="239"/>
      <c r="AU879" s="239"/>
      <c r="AV879" s="239"/>
      <c r="AW879" s="239"/>
      <c r="AX879" s="239"/>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82</v>
      </c>
      <c r="D910" s="274"/>
      <c r="E910" s="274"/>
      <c r="F910" s="274"/>
      <c r="G910" s="274"/>
      <c r="H910" s="274"/>
      <c r="I910" s="274"/>
      <c r="J910" s="243" t="s">
        <v>84</v>
      </c>
      <c r="K910" s="463"/>
      <c r="L910" s="463"/>
      <c r="M910" s="463"/>
      <c r="N910" s="463"/>
      <c r="O910" s="463"/>
      <c r="P910" s="274" t="s">
        <v>17</v>
      </c>
      <c r="Q910" s="274"/>
      <c r="R910" s="274"/>
      <c r="S910" s="274"/>
      <c r="T910" s="274"/>
      <c r="U910" s="274"/>
      <c r="V910" s="274"/>
      <c r="W910" s="274"/>
      <c r="X910" s="274"/>
      <c r="Y910" s="459" t="s">
        <v>359</v>
      </c>
      <c r="Z910" s="459"/>
      <c r="AA910" s="459"/>
      <c r="AB910" s="459"/>
      <c r="AC910" s="243" t="s">
        <v>302</v>
      </c>
      <c r="AD910" s="243"/>
      <c r="AE910" s="243"/>
      <c r="AF910" s="243"/>
      <c r="AG910" s="243"/>
      <c r="AH910" s="459" t="s">
        <v>411</v>
      </c>
      <c r="AI910" s="274"/>
      <c r="AJ910" s="274"/>
      <c r="AK910" s="274"/>
      <c r="AL910" s="274" t="s">
        <v>18</v>
      </c>
      <c r="AM910" s="274"/>
      <c r="AN910" s="274"/>
      <c r="AO910" s="418"/>
      <c r="AP910" s="243" t="s">
        <v>363</v>
      </c>
      <c r="AQ910" s="243"/>
      <c r="AR910" s="243"/>
      <c r="AS910" s="243"/>
      <c r="AT910" s="243"/>
      <c r="AU910" s="243"/>
      <c r="AV910" s="243"/>
      <c r="AW910" s="243"/>
      <c r="AX910" s="243"/>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9"/>
      <c r="AQ911" s="239"/>
      <c r="AR911" s="239"/>
      <c r="AS911" s="239"/>
      <c r="AT911" s="239"/>
      <c r="AU911" s="239"/>
      <c r="AV911" s="239"/>
      <c r="AW911" s="239"/>
      <c r="AX911" s="239"/>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9"/>
      <c r="AQ912" s="239"/>
      <c r="AR912" s="239"/>
      <c r="AS912" s="239"/>
      <c r="AT912" s="239"/>
      <c r="AU912" s="239"/>
      <c r="AV912" s="239"/>
      <c r="AW912" s="239"/>
      <c r="AX912" s="239"/>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82</v>
      </c>
      <c r="D943" s="274"/>
      <c r="E943" s="274"/>
      <c r="F943" s="274"/>
      <c r="G943" s="274"/>
      <c r="H943" s="274"/>
      <c r="I943" s="274"/>
      <c r="J943" s="243" t="s">
        <v>84</v>
      </c>
      <c r="K943" s="463"/>
      <c r="L943" s="463"/>
      <c r="M943" s="463"/>
      <c r="N943" s="463"/>
      <c r="O943" s="463"/>
      <c r="P943" s="274" t="s">
        <v>17</v>
      </c>
      <c r="Q943" s="274"/>
      <c r="R943" s="274"/>
      <c r="S943" s="274"/>
      <c r="T943" s="274"/>
      <c r="U943" s="274"/>
      <c r="V943" s="274"/>
      <c r="W943" s="274"/>
      <c r="X943" s="274"/>
      <c r="Y943" s="459" t="s">
        <v>359</v>
      </c>
      <c r="Z943" s="459"/>
      <c r="AA943" s="459"/>
      <c r="AB943" s="459"/>
      <c r="AC943" s="243" t="s">
        <v>302</v>
      </c>
      <c r="AD943" s="243"/>
      <c r="AE943" s="243"/>
      <c r="AF943" s="243"/>
      <c r="AG943" s="243"/>
      <c r="AH943" s="459" t="s">
        <v>411</v>
      </c>
      <c r="AI943" s="274"/>
      <c r="AJ943" s="274"/>
      <c r="AK943" s="274"/>
      <c r="AL943" s="274" t="s">
        <v>18</v>
      </c>
      <c r="AM943" s="274"/>
      <c r="AN943" s="274"/>
      <c r="AO943" s="418"/>
      <c r="AP943" s="243" t="s">
        <v>363</v>
      </c>
      <c r="AQ943" s="243"/>
      <c r="AR943" s="243"/>
      <c r="AS943" s="243"/>
      <c r="AT943" s="243"/>
      <c r="AU943" s="243"/>
      <c r="AV943" s="243"/>
      <c r="AW943" s="243"/>
      <c r="AX943" s="243"/>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9"/>
      <c r="AQ944" s="239"/>
      <c r="AR944" s="239"/>
      <c r="AS944" s="239"/>
      <c r="AT944" s="239"/>
      <c r="AU944" s="239"/>
      <c r="AV944" s="239"/>
      <c r="AW944" s="239"/>
      <c r="AX944" s="239"/>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9"/>
      <c r="AQ945" s="239"/>
      <c r="AR945" s="239"/>
      <c r="AS945" s="239"/>
      <c r="AT945" s="239"/>
      <c r="AU945" s="239"/>
      <c r="AV945" s="239"/>
      <c r="AW945" s="239"/>
      <c r="AX945" s="239"/>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82</v>
      </c>
      <c r="D976" s="274"/>
      <c r="E976" s="274"/>
      <c r="F976" s="274"/>
      <c r="G976" s="274"/>
      <c r="H976" s="274"/>
      <c r="I976" s="274"/>
      <c r="J976" s="243" t="s">
        <v>84</v>
      </c>
      <c r="K976" s="463"/>
      <c r="L976" s="463"/>
      <c r="M976" s="463"/>
      <c r="N976" s="463"/>
      <c r="O976" s="463"/>
      <c r="P976" s="274" t="s">
        <v>17</v>
      </c>
      <c r="Q976" s="274"/>
      <c r="R976" s="274"/>
      <c r="S976" s="274"/>
      <c r="T976" s="274"/>
      <c r="U976" s="274"/>
      <c r="V976" s="274"/>
      <c r="W976" s="274"/>
      <c r="X976" s="274"/>
      <c r="Y976" s="459" t="s">
        <v>359</v>
      </c>
      <c r="Z976" s="459"/>
      <c r="AA976" s="459"/>
      <c r="AB976" s="459"/>
      <c r="AC976" s="243" t="s">
        <v>302</v>
      </c>
      <c r="AD976" s="243"/>
      <c r="AE976" s="243"/>
      <c r="AF976" s="243"/>
      <c r="AG976" s="243"/>
      <c r="AH976" s="459" t="s">
        <v>411</v>
      </c>
      <c r="AI976" s="274"/>
      <c r="AJ976" s="274"/>
      <c r="AK976" s="274"/>
      <c r="AL976" s="274" t="s">
        <v>18</v>
      </c>
      <c r="AM976" s="274"/>
      <c r="AN976" s="274"/>
      <c r="AO976" s="418"/>
      <c r="AP976" s="243" t="s">
        <v>363</v>
      </c>
      <c r="AQ976" s="243"/>
      <c r="AR976" s="243"/>
      <c r="AS976" s="243"/>
      <c r="AT976" s="243"/>
      <c r="AU976" s="243"/>
      <c r="AV976" s="243"/>
      <c r="AW976" s="243"/>
      <c r="AX976" s="243"/>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9"/>
      <c r="AQ977" s="239"/>
      <c r="AR977" s="239"/>
      <c r="AS977" s="239"/>
      <c r="AT977" s="239"/>
      <c r="AU977" s="239"/>
      <c r="AV977" s="239"/>
      <c r="AW977" s="239"/>
      <c r="AX977" s="239"/>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9"/>
      <c r="AQ978" s="239"/>
      <c r="AR978" s="239"/>
      <c r="AS978" s="239"/>
      <c r="AT978" s="239"/>
      <c r="AU978" s="239"/>
      <c r="AV978" s="239"/>
      <c r="AW978" s="239"/>
      <c r="AX978" s="239"/>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82</v>
      </c>
      <c r="D1009" s="274"/>
      <c r="E1009" s="274"/>
      <c r="F1009" s="274"/>
      <c r="G1009" s="274"/>
      <c r="H1009" s="274"/>
      <c r="I1009" s="274"/>
      <c r="J1009" s="243" t="s">
        <v>84</v>
      </c>
      <c r="K1009" s="463"/>
      <c r="L1009" s="463"/>
      <c r="M1009" s="463"/>
      <c r="N1009" s="463"/>
      <c r="O1009" s="463"/>
      <c r="P1009" s="274" t="s">
        <v>17</v>
      </c>
      <c r="Q1009" s="274"/>
      <c r="R1009" s="274"/>
      <c r="S1009" s="274"/>
      <c r="T1009" s="274"/>
      <c r="U1009" s="274"/>
      <c r="V1009" s="274"/>
      <c r="W1009" s="274"/>
      <c r="X1009" s="274"/>
      <c r="Y1009" s="459" t="s">
        <v>359</v>
      </c>
      <c r="Z1009" s="459"/>
      <c r="AA1009" s="459"/>
      <c r="AB1009" s="459"/>
      <c r="AC1009" s="243" t="s">
        <v>302</v>
      </c>
      <c r="AD1009" s="243"/>
      <c r="AE1009" s="243"/>
      <c r="AF1009" s="243"/>
      <c r="AG1009" s="243"/>
      <c r="AH1009" s="459" t="s">
        <v>411</v>
      </c>
      <c r="AI1009" s="274"/>
      <c r="AJ1009" s="274"/>
      <c r="AK1009" s="274"/>
      <c r="AL1009" s="274" t="s">
        <v>18</v>
      </c>
      <c r="AM1009" s="274"/>
      <c r="AN1009" s="274"/>
      <c r="AO1009" s="418"/>
      <c r="AP1009" s="243" t="s">
        <v>363</v>
      </c>
      <c r="AQ1009" s="243"/>
      <c r="AR1009" s="243"/>
      <c r="AS1009" s="243"/>
      <c r="AT1009" s="243"/>
      <c r="AU1009" s="243"/>
      <c r="AV1009" s="243"/>
      <c r="AW1009" s="243"/>
      <c r="AX1009" s="243"/>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9"/>
      <c r="AQ1010" s="239"/>
      <c r="AR1010" s="239"/>
      <c r="AS1010" s="239"/>
      <c r="AT1010" s="239"/>
      <c r="AU1010" s="239"/>
      <c r="AV1010" s="239"/>
      <c r="AW1010" s="239"/>
      <c r="AX1010" s="239"/>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9"/>
      <c r="AQ1011" s="239"/>
      <c r="AR1011" s="239"/>
      <c r="AS1011" s="239"/>
      <c r="AT1011" s="239"/>
      <c r="AU1011" s="239"/>
      <c r="AV1011" s="239"/>
      <c r="AW1011" s="239"/>
      <c r="AX1011" s="239"/>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82</v>
      </c>
      <c r="D1042" s="274"/>
      <c r="E1042" s="274"/>
      <c r="F1042" s="274"/>
      <c r="G1042" s="274"/>
      <c r="H1042" s="274"/>
      <c r="I1042" s="274"/>
      <c r="J1042" s="243" t="s">
        <v>84</v>
      </c>
      <c r="K1042" s="463"/>
      <c r="L1042" s="463"/>
      <c r="M1042" s="463"/>
      <c r="N1042" s="463"/>
      <c r="O1042" s="463"/>
      <c r="P1042" s="274" t="s">
        <v>17</v>
      </c>
      <c r="Q1042" s="274"/>
      <c r="R1042" s="274"/>
      <c r="S1042" s="274"/>
      <c r="T1042" s="274"/>
      <c r="U1042" s="274"/>
      <c r="V1042" s="274"/>
      <c r="W1042" s="274"/>
      <c r="X1042" s="274"/>
      <c r="Y1042" s="459" t="s">
        <v>359</v>
      </c>
      <c r="Z1042" s="459"/>
      <c r="AA1042" s="459"/>
      <c r="AB1042" s="459"/>
      <c r="AC1042" s="243" t="s">
        <v>302</v>
      </c>
      <c r="AD1042" s="243"/>
      <c r="AE1042" s="243"/>
      <c r="AF1042" s="243"/>
      <c r="AG1042" s="243"/>
      <c r="AH1042" s="459" t="s">
        <v>411</v>
      </c>
      <c r="AI1042" s="274"/>
      <c r="AJ1042" s="274"/>
      <c r="AK1042" s="274"/>
      <c r="AL1042" s="274" t="s">
        <v>18</v>
      </c>
      <c r="AM1042" s="274"/>
      <c r="AN1042" s="274"/>
      <c r="AO1042" s="418"/>
      <c r="AP1042" s="243" t="s">
        <v>363</v>
      </c>
      <c r="AQ1042" s="243"/>
      <c r="AR1042" s="243"/>
      <c r="AS1042" s="243"/>
      <c r="AT1042" s="243"/>
      <c r="AU1042" s="243"/>
      <c r="AV1042" s="243"/>
      <c r="AW1042" s="243"/>
      <c r="AX1042" s="243"/>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9"/>
      <c r="AQ1043" s="239"/>
      <c r="AR1043" s="239"/>
      <c r="AS1043" s="239"/>
      <c r="AT1043" s="239"/>
      <c r="AU1043" s="239"/>
      <c r="AV1043" s="239"/>
      <c r="AW1043" s="239"/>
      <c r="AX1043" s="239"/>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9"/>
      <c r="AQ1044" s="239"/>
      <c r="AR1044" s="239"/>
      <c r="AS1044" s="239"/>
      <c r="AT1044" s="239"/>
      <c r="AU1044" s="239"/>
      <c r="AV1044" s="239"/>
      <c r="AW1044" s="239"/>
      <c r="AX1044" s="239"/>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82</v>
      </c>
      <c r="D1075" s="274"/>
      <c r="E1075" s="274"/>
      <c r="F1075" s="274"/>
      <c r="G1075" s="274"/>
      <c r="H1075" s="274"/>
      <c r="I1075" s="274"/>
      <c r="J1075" s="243" t="s">
        <v>84</v>
      </c>
      <c r="K1075" s="463"/>
      <c r="L1075" s="463"/>
      <c r="M1075" s="463"/>
      <c r="N1075" s="463"/>
      <c r="O1075" s="463"/>
      <c r="P1075" s="274" t="s">
        <v>17</v>
      </c>
      <c r="Q1075" s="274"/>
      <c r="R1075" s="274"/>
      <c r="S1075" s="274"/>
      <c r="T1075" s="274"/>
      <c r="U1075" s="274"/>
      <c r="V1075" s="274"/>
      <c r="W1075" s="274"/>
      <c r="X1075" s="274"/>
      <c r="Y1075" s="459" t="s">
        <v>359</v>
      </c>
      <c r="Z1075" s="459"/>
      <c r="AA1075" s="459"/>
      <c r="AB1075" s="459"/>
      <c r="AC1075" s="243" t="s">
        <v>302</v>
      </c>
      <c r="AD1075" s="243"/>
      <c r="AE1075" s="243"/>
      <c r="AF1075" s="243"/>
      <c r="AG1075" s="243"/>
      <c r="AH1075" s="459" t="s">
        <v>411</v>
      </c>
      <c r="AI1075" s="274"/>
      <c r="AJ1075" s="274"/>
      <c r="AK1075" s="274"/>
      <c r="AL1075" s="274" t="s">
        <v>18</v>
      </c>
      <c r="AM1075" s="274"/>
      <c r="AN1075" s="274"/>
      <c r="AO1075" s="418"/>
      <c r="AP1075" s="243" t="s">
        <v>363</v>
      </c>
      <c r="AQ1075" s="243"/>
      <c r="AR1075" s="243"/>
      <c r="AS1075" s="243"/>
      <c r="AT1075" s="243"/>
      <c r="AU1075" s="243"/>
      <c r="AV1075" s="243"/>
      <c r="AW1075" s="243"/>
      <c r="AX1075" s="243"/>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9"/>
      <c r="AQ1076" s="239"/>
      <c r="AR1076" s="239"/>
      <c r="AS1076" s="239"/>
      <c r="AT1076" s="239"/>
      <c r="AU1076" s="239"/>
      <c r="AV1076" s="239"/>
      <c r="AW1076" s="239"/>
      <c r="AX1076" s="239"/>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9"/>
      <c r="AQ1077" s="239"/>
      <c r="AR1077" s="239"/>
      <c r="AS1077" s="239"/>
      <c r="AT1077" s="239"/>
      <c r="AU1077" s="239"/>
      <c r="AV1077" s="239"/>
      <c r="AW1077" s="239"/>
      <c r="AX1077" s="239"/>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c r="AY1105">
        <f>COUNTA($C$1105)</f>
        <v>0</v>
      </c>
    </row>
    <row r="1106" spans="1:51" ht="24.75" hidden="1" customHeight="1" x14ac:dyDescent="0.15">
      <c r="A1106" s="454" t="s">
        <v>37</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398</v>
      </c>
      <c r="AM1106" s="458"/>
      <c r="AN1106" s="458"/>
      <c r="AO1106" s="39"/>
      <c r="AP1106" s="37"/>
      <c r="AQ1106" s="37"/>
      <c r="AR1106" s="37"/>
      <c r="AS1106" s="37"/>
      <c r="AT1106" s="37"/>
      <c r="AU1106" s="37"/>
      <c r="AV1106" s="37"/>
      <c r="AW1106" s="37"/>
      <c r="AX1106" s="48"/>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0"/>
      <c r="B1109" s="420"/>
      <c r="C1109" s="243" t="s">
        <v>4</v>
      </c>
      <c r="D1109" s="243"/>
      <c r="E1109" s="243" t="s">
        <v>314</v>
      </c>
      <c r="F1109" s="243"/>
      <c r="G1109" s="243"/>
      <c r="H1109" s="243"/>
      <c r="I1109" s="243"/>
      <c r="J1109" s="243" t="s">
        <v>84</v>
      </c>
      <c r="K1109" s="243"/>
      <c r="L1109" s="243"/>
      <c r="M1109" s="243"/>
      <c r="N1109" s="243"/>
      <c r="O1109" s="243"/>
      <c r="P1109" s="459" t="s">
        <v>17</v>
      </c>
      <c r="Q1109" s="459"/>
      <c r="R1109" s="459"/>
      <c r="S1109" s="459"/>
      <c r="T1109" s="459"/>
      <c r="U1109" s="459"/>
      <c r="V1109" s="459"/>
      <c r="W1109" s="459"/>
      <c r="X1109" s="459"/>
      <c r="Y1109" s="243" t="s">
        <v>311</v>
      </c>
      <c r="Z1109" s="243"/>
      <c r="AA1109" s="243"/>
      <c r="AB1109" s="243"/>
      <c r="AC1109" s="243" t="s">
        <v>315</v>
      </c>
      <c r="AD1109" s="243"/>
      <c r="AE1109" s="243"/>
      <c r="AF1109" s="243"/>
      <c r="AG1109" s="243"/>
      <c r="AH1109" s="459" t="s">
        <v>335</v>
      </c>
      <c r="AI1109" s="459"/>
      <c r="AJ1109" s="459"/>
      <c r="AK1109" s="459"/>
      <c r="AL1109" s="459" t="s">
        <v>18</v>
      </c>
      <c r="AM1109" s="459"/>
      <c r="AN1109" s="459"/>
      <c r="AO1109" s="460"/>
      <c r="AP1109" s="243" t="s">
        <v>393</v>
      </c>
      <c r="AQ1109" s="243"/>
      <c r="AR1109" s="243"/>
      <c r="AS1109" s="243"/>
      <c r="AT1109" s="243"/>
      <c r="AU1109" s="243"/>
      <c r="AV1109" s="243"/>
      <c r="AW1109" s="243"/>
      <c r="AX1109" s="243"/>
    </row>
    <row r="1110" spans="1:51" ht="30" customHeight="1" x14ac:dyDescent="0.15">
      <c r="A1110" s="420">
        <v>1</v>
      </c>
      <c r="B1110" s="420">
        <v>1</v>
      </c>
      <c r="C1110" s="421"/>
      <c r="D1110" s="421"/>
      <c r="E1110" s="239" t="s">
        <v>650</v>
      </c>
      <c r="F1110" s="239"/>
      <c r="G1110" s="239"/>
      <c r="H1110" s="239"/>
      <c r="I1110" s="23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1" ht="30" hidden="1" customHeight="1" x14ac:dyDescent="0.15">
      <c r="A1111" s="420">
        <v>2</v>
      </c>
      <c r="B1111" s="420">
        <v>1</v>
      </c>
      <c r="C1111" s="421"/>
      <c r="D1111" s="421"/>
      <c r="E1111" s="239"/>
      <c r="F1111" s="239"/>
      <c r="G1111" s="239"/>
      <c r="H1111" s="239"/>
      <c r="I1111" s="23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c r="AY1111">
        <f>COUNTA($E$1111)</f>
        <v>0</v>
      </c>
    </row>
    <row r="1112" spans="1:51" ht="30" hidden="1" customHeight="1" x14ac:dyDescent="0.15">
      <c r="A1112" s="420">
        <v>3</v>
      </c>
      <c r="B1112" s="420">
        <v>1</v>
      </c>
      <c r="C1112" s="421"/>
      <c r="D1112" s="421"/>
      <c r="E1112" s="239"/>
      <c r="F1112" s="239"/>
      <c r="G1112" s="239"/>
      <c r="H1112" s="239"/>
      <c r="I1112" s="23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c r="AY1112">
        <f>COUNTA($E$1112)</f>
        <v>0</v>
      </c>
    </row>
    <row r="1113" spans="1:51" ht="30" hidden="1" customHeight="1" x14ac:dyDescent="0.15">
      <c r="A1113" s="420">
        <v>4</v>
      </c>
      <c r="B1113" s="420">
        <v>1</v>
      </c>
      <c r="C1113" s="421"/>
      <c r="D1113" s="421"/>
      <c r="E1113" s="239"/>
      <c r="F1113" s="239"/>
      <c r="G1113" s="239"/>
      <c r="H1113" s="239"/>
      <c r="I1113" s="23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c r="AY1113">
        <f>COUNTA($E$1113)</f>
        <v>0</v>
      </c>
    </row>
    <row r="1114" spans="1:51" ht="30" hidden="1" customHeight="1" x14ac:dyDescent="0.15">
      <c r="A1114" s="420">
        <v>5</v>
      </c>
      <c r="B1114" s="420">
        <v>1</v>
      </c>
      <c r="C1114" s="421"/>
      <c r="D1114" s="421"/>
      <c r="E1114" s="239"/>
      <c r="F1114" s="239"/>
      <c r="G1114" s="239"/>
      <c r="H1114" s="239"/>
      <c r="I1114" s="23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c r="AY1114">
        <f>COUNTA($E$1114)</f>
        <v>0</v>
      </c>
    </row>
    <row r="1115" spans="1:51" ht="30" hidden="1" customHeight="1" x14ac:dyDescent="0.15">
      <c r="A1115" s="420">
        <v>6</v>
      </c>
      <c r="B1115" s="420">
        <v>1</v>
      </c>
      <c r="C1115" s="421"/>
      <c r="D1115" s="421"/>
      <c r="E1115" s="239"/>
      <c r="F1115" s="239"/>
      <c r="G1115" s="239"/>
      <c r="H1115" s="239"/>
      <c r="I1115" s="23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c r="AY1115">
        <f>COUNTA($E$1115)</f>
        <v>0</v>
      </c>
    </row>
    <row r="1116" spans="1:51" ht="30" hidden="1" customHeight="1" x14ac:dyDescent="0.15">
      <c r="A1116" s="420">
        <v>7</v>
      </c>
      <c r="B1116" s="420">
        <v>1</v>
      </c>
      <c r="C1116" s="421"/>
      <c r="D1116" s="421"/>
      <c r="E1116" s="239"/>
      <c r="F1116" s="239"/>
      <c r="G1116" s="239"/>
      <c r="H1116" s="239"/>
      <c r="I1116" s="23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c r="AY1116">
        <f>COUNTA($E$1116)</f>
        <v>0</v>
      </c>
    </row>
    <row r="1117" spans="1:51" ht="30" hidden="1" customHeight="1" x14ac:dyDescent="0.15">
      <c r="A1117" s="420">
        <v>8</v>
      </c>
      <c r="B1117" s="420">
        <v>1</v>
      </c>
      <c r="C1117" s="421"/>
      <c r="D1117" s="421"/>
      <c r="E1117" s="239"/>
      <c r="F1117" s="239"/>
      <c r="G1117" s="239"/>
      <c r="H1117" s="239"/>
      <c r="I1117" s="23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c r="AY1117">
        <f>COUNTA($E$1117)</f>
        <v>0</v>
      </c>
    </row>
    <row r="1118" spans="1:51" ht="30" hidden="1" customHeight="1" x14ac:dyDescent="0.15">
      <c r="A1118" s="420">
        <v>9</v>
      </c>
      <c r="B1118" s="420">
        <v>1</v>
      </c>
      <c r="C1118" s="421"/>
      <c r="D1118" s="421"/>
      <c r="E1118" s="239"/>
      <c r="F1118" s="239"/>
      <c r="G1118" s="239"/>
      <c r="H1118" s="239"/>
      <c r="I1118" s="23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c r="AY1118">
        <f>COUNTA($E$1118)</f>
        <v>0</v>
      </c>
    </row>
    <row r="1119" spans="1:51" ht="30" hidden="1" customHeight="1" x14ac:dyDescent="0.15">
      <c r="A1119" s="420">
        <v>10</v>
      </c>
      <c r="B1119" s="420">
        <v>1</v>
      </c>
      <c r="C1119" s="421"/>
      <c r="D1119" s="421"/>
      <c r="E1119" s="239"/>
      <c r="F1119" s="239"/>
      <c r="G1119" s="239"/>
      <c r="H1119" s="239"/>
      <c r="I1119" s="23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c r="AY1119">
        <f>COUNTA($E$1119)</f>
        <v>0</v>
      </c>
    </row>
    <row r="1120" spans="1:51" ht="30" hidden="1" customHeight="1" x14ac:dyDescent="0.15">
      <c r="A1120" s="420">
        <v>11</v>
      </c>
      <c r="B1120" s="420">
        <v>1</v>
      </c>
      <c r="C1120" s="421"/>
      <c r="D1120" s="421"/>
      <c r="E1120" s="239"/>
      <c r="F1120" s="239"/>
      <c r="G1120" s="239"/>
      <c r="H1120" s="239"/>
      <c r="I1120" s="23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c r="AY1120">
        <f>COUNTA($E$1120)</f>
        <v>0</v>
      </c>
    </row>
    <row r="1121" spans="1:51" ht="30" hidden="1" customHeight="1" x14ac:dyDescent="0.15">
      <c r="A1121" s="420">
        <v>12</v>
      </c>
      <c r="B1121" s="420">
        <v>1</v>
      </c>
      <c r="C1121" s="421"/>
      <c r="D1121" s="421"/>
      <c r="E1121" s="239"/>
      <c r="F1121" s="239"/>
      <c r="G1121" s="239"/>
      <c r="H1121" s="239"/>
      <c r="I1121" s="23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c r="AY1121">
        <f>COUNTA($E$1121)</f>
        <v>0</v>
      </c>
    </row>
    <row r="1122" spans="1:51" ht="30" hidden="1" customHeight="1" x14ac:dyDescent="0.15">
      <c r="A1122" s="420">
        <v>13</v>
      </c>
      <c r="B1122" s="420">
        <v>1</v>
      </c>
      <c r="C1122" s="421"/>
      <c r="D1122" s="421"/>
      <c r="E1122" s="239"/>
      <c r="F1122" s="239"/>
      <c r="G1122" s="239"/>
      <c r="H1122" s="239"/>
      <c r="I1122" s="23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c r="AY1122">
        <f>COUNTA($E$1122)</f>
        <v>0</v>
      </c>
    </row>
    <row r="1123" spans="1:51" ht="30" hidden="1" customHeight="1" x14ac:dyDescent="0.15">
      <c r="A1123" s="420">
        <v>14</v>
      </c>
      <c r="B1123" s="420">
        <v>1</v>
      </c>
      <c r="C1123" s="421"/>
      <c r="D1123" s="421"/>
      <c r="E1123" s="239"/>
      <c r="F1123" s="239"/>
      <c r="G1123" s="239"/>
      <c r="H1123" s="239"/>
      <c r="I1123" s="239"/>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c r="AY1123">
        <f>COUNTA($E$1123)</f>
        <v>0</v>
      </c>
    </row>
    <row r="1124" spans="1:51" ht="30" hidden="1" customHeight="1" x14ac:dyDescent="0.15">
      <c r="A1124" s="420">
        <v>15</v>
      </c>
      <c r="B1124" s="420">
        <v>1</v>
      </c>
      <c r="C1124" s="421"/>
      <c r="D1124" s="421"/>
      <c r="E1124" s="239"/>
      <c r="F1124" s="239"/>
      <c r="G1124" s="239"/>
      <c r="H1124" s="239"/>
      <c r="I1124" s="239"/>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c r="AY1124">
        <f>COUNTA($E$1124)</f>
        <v>0</v>
      </c>
    </row>
    <row r="1125" spans="1:51" ht="30" hidden="1" customHeight="1" x14ac:dyDescent="0.15">
      <c r="A1125" s="420">
        <v>16</v>
      </c>
      <c r="B1125" s="420">
        <v>1</v>
      </c>
      <c r="C1125" s="421"/>
      <c r="D1125" s="421"/>
      <c r="E1125" s="239"/>
      <c r="F1125" s="239"/>
      <c r="G1125" s="239"/>
      <c r="H1125" s="239"/>
      <c r="I1125" s="239"/>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c r="AY1125">
        <f>COUNTA($E$1125)</f>
        <v>0</v>
      </c>
    </row>
    <row r="1126" spans="1:51" ht="30" hidden="1" customHeight="1" x14ac:dyDescent="0.15">
      <c r="A1126" s="420">
        <v>17</v>
      </c>
      <c r="B1126" s="420">
        <v>1</v>
      </c>
      <c r="C1126" s="421"/>
      <c r="D1126" s="421"/>
      <c r="E1126" s="239"/>
      <c r="F1126" s="239"/>
      <c r="G1126" s="239"/>
      <c r="H1126" s="239"/>
      <c r="I1126" s="23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c r="AY1126">
        <f>COUNTA($E$1126)</f>
        <v>0</v>
      </c>
    </row>
    <row r="1127" spans="1:51" ht="30" hidden="1" customHeight="1" x14ac:dyDescent="0.15">
      <c r="A1127" s="420">
        <v>18</v>
      </c>
      <c r="B1127" s="420">
        <v>1</v>
      </c>
      <c r="C1127" s="421"/>
      <c r="D1127" s="421"/>
      <c r="E1127" s="239"/>
      <c r="F1127" s="239"/>
      <c r="G1127" s="239"/>
      <c r="H1127" s="239"/>
      <c r="I1127" s="23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c r="AY1127">
        <f>COUNTA($E$1127)</f>
        <v>0</v>
      </c>
    </row>
    <row r="1128" spans="1:51" ht="30" hidden="1" customHeight="1" x14ac:dyDescent="0.15">
      <c r="A1128" s="420">
        <v>19</v>
      </c>
      <c r="B1128" s="420">
        <v>1</v>
      </c>
      <c r="C1128" s="421"/>
      <c r="D1128" s="421"/>
      <c r="E1128" s="239"/>
      <c r="F1128" s="239"/>
      <c r="G1128" s="239"/>
      <c r="H1128" s="239"/>
      <c r="I1128" s="23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c r="AY1128">
        <f>COUNTA($E$1128)</f>
        <v>0</v>
      </c>
    </row>
    <row r="1129" spans="1:51" ht="30" hidden="1" customHeight="1" x14ac:dyDescent="0.15">
      <c r="A1129" s="420">
        <v>20</v>
      </c>
      <c r="B1129" s="420">
        <v>1</v>
      </c>
      <c r="C1129" s="421"/>
      <c r="D1129" s="421"/>
      <c r="E1129" s="239"/>
      <c r="F1129" s="239"/>
      <c r="G1129" s="239"/>
      <c r="H1129" s="239"/>
      <c r="I1129" s="23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c r="AY1129">
        <f>COUNTA($E$1129)</f>
        <v>0</v>
      </c>
    </row>
    <row r="1130" spans="1:51" ht="30" hidden="1" customHeight="1" x14ac:dyDescent="0.15">
      <c r="A1130" s="420">
        <v>21</v>
      </c>
      <c r="B1130" s="420">
        <v>1</v>
      </c>
      <c r="C1130" s="421"/>
      <c r="D1130" s="421"/>
      <c r="E1130" s="239"/>
      <c r="F1130" s="239"/>
      <c r="G1130" s="239"/>
      <c r="H1130" s="239"/>
      <c r="I1130" s="23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c r="AY1130">
        <f>COUNTA($E$1130)</f>
        <v>0</v>
      </c>
    </row>
    <row r="1131" spans="1:51" ht="30" hidden="1" customHeight="1" x14ac:dyDescent="0.15">
      <c r="A1131" s="420">
        <v>22</v>
      </c>
      <c r="B1131" s="420">
        <v>1</v>
      </c>
      <c r="C1131" s="421"/>
      <c r="D1131" s="421"/>
      <c r="E1131" s="239"/>
      <c r="F1131" s="239"/>
      <c r="G1131" s="239"/>
      <c r="H1131" s="239"/>
      <c r="I1131" s="23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c r="AY1131">
        <f>COUNTA($E$1131)</f>
        <v>0</v>
      </c>
    </row>
    <row r="1132" spans="1:51" ht="30" hidden="1" customHeight="1" x14ac:dyDescent="0.15">
      <c r="A1132" s="420">
        <v>23</v>
      </c>
      <c r="B1132" s="420">
        <v>1</v>
      </c>
      <c r="C1132" s="421"/>
      <c r="D1132" s="421"/>
      <c r="E1132" s="239"/>
      <c r="F1132" s="239"/>
      <c r="G1132" s="239"/>
      <c r="H1132" s="239"/>
      <c r="I1132" s="23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c r="AY1132">
        <f>COUNTA($E$1132)</f>
        <v>0</v>
      </c>
    </row>
    <row r="1133" spans="1:51" ht="30" hidden="1" customHeight="1" x14ac:dyDescent="0.15">
      <c r="A1133" s="420">
        <v>24</v>
      </c>
      <c r="B1133" s="420">
        <v>1</v>
      </c>
      <c r="C1133" s="421"/>
      <c r="D1133" s="421"/>
      <c r="E1133" s="239"/>
      <c r="F1133" s="239"/>
      <c r="G1133" s="239"/>
      <c r="H1133" s="239"/>
      <c r="I1133" s="23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c r="AY1133">
        <f>COUNTA($E$1133)</f>
        <v>0</v>
      </c>
    </row>
    <row r="1134" spans="1:51" ht="30" hidden="1" customHeight="1" x14ac:dyDescent="0.15">
      <c r="A1134" s="420">
        <v>25</v>
      </c>
      <c r="B1134" s="420">
        <v>1</v>
      </c>
      <c r="C1134" s="421"/>
      <c r="D1134" s="421"/>
      <c r="E1134" s="239"/>
      <c r="F1134" s="239"/>
      <c r="G1134" s="239"/>
      <c r="H1134" s="239"/>
      <c r="I1134" s="23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c r="AY1134">
        <f>COUNTA($E$1134)</f>
        <v>0</v>
      </c>
    </row>
    <row r="1135" spans="1:51" ht="30" hidden="1" customHeight="1" x14ac:dyDescent="0.15">
      <c r="A1135" s="420">
        <v>26</v>
      </c>
      <c r="B1135" s="420">
        <v>1</v>
      </c>
      <c r="C1135" s="421"/>
      <c r="D1135" s="421"/>
      <c r="E1135" s="239"/>
      <c r="F1135" s="239"/>
      <c r="G1135" s="239"/>
      <c r="H1135" s="239"/>
      <c r="I1135" s="23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c r="AY1135">
        <f>COUNTA($E$1135)</f>
        <v>0</v>
      </c>
    </row>
    <row r="1136" spans="1:51" ht="30" hidden="1" customHeight="1" x14ac:dyDescent="0.15">
      <c r="A1136" s="420">
        <v>27</v>
      </c>
      <c r="B1136" s="420">
        <v>1</v>
      </c>
      <c r="C1136" s="421"/>
      <c r="D1136" s="421"/>
      <c r="E1136" s="239"/>
      <c r="F1136" s="239"/>
      <c r="G1136" s="239"/>
      <c r="H1136" s="239"/>
      <c r="I1136" s="23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c r="AY1136">
        <f>COUNTA($E$1136)</f>
        <v>0</v>
      </c>
    </row>
    <row r="1137" spans="1:51" ht="30" hidden="1" customHeight="1" x14ac:dyDescent="0.15">
      <c r="A1137" s="420">
        <v>28</v>
      </c>
      <c r="B1137" s="420">
        <v>1</v>
      </c>
      <c r="C1137" s="421"/>
      <c r="D1137" s="421"/>
      <c r="E1137" s="239"/>
      <c r="F1137" s="239"/>
      <c r="G1137" s="239"/>
      <c r="H1137" s="239"/>
      <c r="I1137" s="23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c r="AY1137">
        <f>COUNTA($E$1137)</f>
        <v>0</v>
      </c>
    </row>
    <row r="1138" spans="1:51" ht="30" hidden="1" customHeight="1" x14ac:dyDescent="0.15">
      <c r="A1138" s="420">
        <v>29</v>
      </c>
      <c r="B1138" s="420">
        <v>1</v>
      </c>
      <c r="C1138" s="421"/>
      <c r="D1138" s="421"/>
      <c r="E1138" s="239"/>
      <c r="F1138" s="239"/>
      <c r="G1138" s="239"/>
      <c r="H1138" s="239"/>
      <c r="I1138" s="23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c r="AY1138">
        <f>COUNTA($E$1138)</f>
        <v>0</v>
      </c>
    </row>
    <row r="1139" spans="1:51" ht="30" hidden="1" customHeight="1" x14ac:dyDescent="0.15">
      <c r="A1139" s="420">
        <v>30</v>
      </c>
      <c r="B1139" s="420">
        <v>1</v>
      </c>
      <c r="C1139" s="421"/>
      <c r="D1139" s="421"/>
      <c r="E1139" s="239"/>
      <c r="F1139" s="239"/>
      <c r="G1139" s="239"/>
      <c r="H1139" s="239"/>
      <c r="I1139" s="23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27">
      <formula>IF(RIGHT(TEXT(P14,"0.#"),1)=".",FALSE,TRUE)</formula>
    </cfRule>
    <cfRule type="expression" dxfId="2102" priority="14028">
      <formula>IF(RIGHT(TEXT(P14,"0.#"),1)=".",TRUE,FALSE)</formula>
    </cfRule>
  </conditionalFormatting>
  <conditionalFormatting sqref="AE32">
    <cfRule type="expression" dxfId="2101" priority="14017">
      <formula>IF(RIGHT(TEXT(AE32,"0.#"),1)=".",FALSE,TRUE)</formula>
    </cfRule>
    <cfRule type="expression" dxfId="2100" priority="14018">
      <formula>IF(RIGHT(TEXT(AE32,"0.#"),1)=".",TRUE,FALSE)</formula>
    </cfRule>
  </conditionalFormatting>
  <conditionalFormatting sqref="P18:AX18">
    <cfRule type="expression" dxfId="2099" priority="13903">
      <formula>IF(RIGHT(TEXT(P18,"0.#"),1)=".",FALSE,TRUE)</formula>
    </cfRule>
    <cfRule type="expression" dxfId="2098" priority="13904">
      <formula>IF(RIGHT(TEXT(P18,"0.#"),1)=".",TRUE,FALSE)</formula>
    </cfRule>
  </conditionalFormatting>
  <conditionalFormatting sqref="Y790">
    <cfRule type="expression" dxfId="2097" priority="13899">
      <formula>IF(RIGHT(TEXT(Y790,"0.#"),1)=".",FALSE,TRUE)</formula>
    </cfRule>
    <cfRule type="expression" dxfId="2096" priority="13900">
      <formula>IF(RIGHT(TEXT(Y790,"0.#"),1)=".",TRUE,FALSE)</formula>
    </cfRule>
  </conditionalFormatting>
  <conditionalFormatting sqref="Y799">
    <cfRule type="expression" dxfId="2095" priority="13895">
      <formula>IF(RIGHT(TEXT(Y799,"0.#"),1)=".",FALSE,TRUE)</formula>
    </cfRule>
    <cfRule type="expression" dxfId="2094" priority="13896">
      <formula>IF(RIGHT(TEXT(Y799,"0.#"),1)=".",TRUE,FALSE)</formula>
    </cfRule>
  </conditionalFormatting>
  <conditionalFormatting sqref="Y830:Y837 Y828 Y817:Y824 Y815 Y804:Y811 Y802">
    <cfRule type="expression" dxfId="2093" priority="13677">
      <formula>IF(RIGHT(TEXT(Y802,"0.#"),1)=".",FALSE,TRUE)</formula>
    </cfRule>
    <cfRule type="expression" dxfId="2092" priority="13678">
      <formula>IF(RIGHT(TEXT(Y802,"0.#"),1)=".",TRUE,FALSE)</formula>
    </cfRule>
  </conditionalFormatting>
  <conditionalFormatting sqref="P16:AQ17 P15:AX15 P13:AX13">
    <cfRule type="expression" dxfId="2091" priority="13725">
      <formula>IF(RIGHT(TEXT(P13,"0.#"),1)=".",FALSE,TRUE)</formula>
    </cfRule>
    <cfRule type="expression" dxfId="2090" priority="13726">
      <formula>IF(RIGHT(TEXT(P13,"0.#"),1)=".",TRUE,FALSE)</formula>
    </cfRule>
  </conditionalFormatting>
  <conditionalFormatting sqref="P19:AJ19">
    <cfRule type="expression" dxfId="2089" priority="13723">
      <formula>IF(RIGHT(TEXT(P19,"0.#"),1)=".",FALSE,TRUE)</formula>
    </cfRule>
    <cfRule type="expression" dxfId="2088" priority="13724">
      <formula>IF(RIGHT(TEXT(P19,"0.#"),1)=".",TRUE,FALSE)</formula>
    </cfRule>
  </conditionalFormatting>
  <conditionalFormatting sqref="AQ101">
    <cfRule type="expression" dxfId="2087" priority="13715">
      <formula>IF(RIGHT(TEXT(AQ101,"0.#"),1)=".",FALSE,TRUE)</formula>
    </cfRule>
    <cfRule type="expression" dxfId="2086" priority="13716">
      <formula>IF(RIGHT(TEXT(AQ101,"0.#"),1)=".",TRUE,FALSE)</formula>
    </cfRule>
  </conditionalFormatting>
  <conditionalFormatting sqref="Y791:Y798 Y789">
    <cfRule type="expression" dxfId="2085" priority="13701">
      <formula>IF(RIGHT(TEXT(Y789,"0.#"),1)=".",FALSE,TRUE)</formula>
    </cfRule>
    <cfRule type="expression" dxfId="2084" priority="13702">
      <formula>IF(RIGHT(TEXT(Y789,"0.#"),1)=".",TRUE,FALSE)</formula>
    </cfRule>
  </conditionalFormatting>
  <conditionalFormatting sqref="AU790">
    <cfRule type="expression" dxfId="2083" priority="13699">
      <formula>IF(RIGHT(TEXT(AU790,"0.#"),1)=".",FALSE,TRUE)</formula>
    </cfRule>
    <cfRule type="expression" dxfId="2082" priority="13700">
      <formula>IF(RIGHT(TEXT(AU790,"0.#"),1)=".",TRUE,FALSE)</formula>
    </cfRule>
  </conditionalFormatting>
  <conditionalFormatting sqref="AU799">
    <cfRule type="expression" dxfId="2081" priority="13697">
      <formula>IF(RIGHT(TEXT(AU799,"0.#"),1)=".",FALSE,TRUE)</formula>
    </cfRule>
    <cfRule type="expression" dxfId="2080" priority="13698">
      <formula>IF(RIGHT(TEXT(AU799,"0.#"),1)=".",TRUE,FALSE)</formula>
    </cfRule>
  </conditionalFormatting>
  <conditionalFormatting sqref="AU791:AU798 AU789">
    <cfRule type="expression" dxfId="2079" priority="13695">
      <formula>IF(RIGHT(TEXT(AU789,"0.#"),1)=".",FALSE,TRUE)</formula>
    </cfRule>
    <cfRule type="expression" dxfId="2078" priority="13696">
      <formula>IF(RIGHT(TEXT(AU789,"0.#"),1)=".",TRUE,FALSE)</formula>
    </cfRule>
  </conditionalFormatting>
  <conditionalFormatting sqref="Y829 Y816 Y803">
    <cfRule type="expression" dxfId="2077" priority="13681">
      <formula>IF(RIGHT(TEXT(Y803,"0.#"),1)=".",FALSE,TRUE)</formula>
    </cfRule>
    <cfRule type="expression" dxfId="2076" priority="13682">
      <formula>IF(RIGHT(TEXT(Y803,"0.#"),1)=".",TRUE,FALSE)</formula>
    </cfRule>
  </conditionalFormatting>
  <conditionalFormatting sqref="Y838 Y825 Y812">
    <cfRule type="expression" dxfId="2075" priority="13679">
      <formula>IF(RIGHT(TEXT(Y812,"0.#"),1)=".",FALSE,TRUE)</formula>
    </cfRule>
    <cfRule type="expression" dxfId="2074" priority="13680">
      <formula>IF(RIGHT(TEXT(Y812,"0.#"),1)=".",TRUE,FALSE)</formula>
    </cfRule>
  </conditionalFormatting>
  <conditionalFormatting sqref="AU829 AU816 AU803">
    <cfRule type="expression" dxfId="2073" priority="13675">
      <formula>IF(RIGHT(TEXT(AU803,"0.#"),1)=".",FALSE,TRUE)</formula>
    </cfRule>
    <cfRule type="expression" dxfId="2072" priority="13676">
      <formula>IF(RIGHT(TEXT(AU803,"0.#"),1)=".",TRUE,FALSE)</formula>
    </cfRule>
  </conditionalFormatting>
  <conditionalFormatting sqref="AU838 AU825 AU812">
    <cfRule type="expression" dxfId="2071" priority="13673">
      <formula>IF(RIGHT(TEXT(AU812,"0.#"),1)=".",FALSE,TRUE)</formula>
    </cfRule>
    <cfRule type="expression" dxfId="2070" priority="13674">
      <formula>IF(RIGHT(TEXT(AU812,"0.#"),1)=".",TRUE,FALSE)</formula>
    </cfRule>
  </conditionalFormatting>
  <conditionalFormatting sqref="AU830:AU837 AU828 AU817:AU824 AU815 AU804:AU811 AU802">
    <cfRule type="expression" dxfId="2069" priority="13671">
      <formula>IF(RIGHT(TEXT(AU802,"0.#"),1)=".",FALSE,TRUE)</formula>
    </cfRule>
    <cfRule type="expression" dxfId="2068" priority="13672">
      <formula>IF(RIGHT(TEXT(AU802,"0.#"),1)=".",TRUE,FALSE)</formula>
    </cfRule>
  </conditionalFormatting>
  <conditionalFormatting sqref="AM87">
    <cfRule type="expression" dxfId="2067" priority="13325">
      <formula>IF(RIGHT(TEXT(AM87,"0.#"),1)=".",FALSE,TRUE)</formula>
    </cfRule>
    <cfRule type="expression" dxfId="2066" priority="13326">
      <formula>IF(RIGHT(TEXT(AM87,"0.#"),1)=".",TRUE,FALSE)</formula>
    </cfRule>
  </conditionalFormatting>
  <conditionalFormatting sqref="AE55">
    <cfRule type="expression" dxfId="2065" priority="13393">
      <formula>IF(RIGHT(TEXT(AE55,"0.#"),1)=".",FALSE,TRUE)</formula>
    </cfRule>
    <cfRule type="expression" dxfId="2064" priority="13394">
      <formula>IF(RIGHT(TEXT(AE55,"0.#"),1)=".",TRUE,FALSE)</formula>
    </cfRule>
  </conditionalFormatting>
  <conditionalFormatting sqref="AI55">
    <cfRule type="expression" dxfId="2063" priority="13391">
      <formula>IF(RIGHT(TEXT(AI55,"0.#"),1)=".",FALSE,TRUE)</formula>
    </cfRule>
    <cfRule type="expression" dxfId="2062" priority="13392">
      <formula>IF(RIGHT(TEXT(AI55,"0.#"),1)=".",TRUE,FALSE)</formula>
    </cfRule>
  </conditionalFormatting>
  <conditionalFormatting sqref="AM34">
    <cfRule type="expression" dxfId="2061" priority="13471">
      <formula>IF(RIGHT(TEXT(AM34,"0.#"),1)=".",FALSE,TRUE)</formula>
    </cfRule>
    <cfRule type="expression" dxfId="2060" priority="13472">
      <formula>IF(RIGHT(TEXT(AM34,"0.#"),1)=".",TRUE,FALSE)</formula>
    </cfRule>
  </conditionalFormatting>
  <conditionalFormatting sqref="AE33">
    <cfRule type="expression" dxfId="2059" priority="13485">
      <formula>IF(RIGHT(TEXT(AE33,"0.#"),1)=".",FALSE,TRUE)</formula>
    </cfRule>
    <cfRule type="expression" dxfId="2058" priority="13486">
      <formula>IF(RIGHT(TEXT(AE33,"0.#"),1)=".",TRUE,FALSE)</formula>
    </cfRule>
  </conditionalFormatting>
  <conditionalFormatting sqref="AE34">
    <cfRule type="expression" dxfId="2057" priority="13483">
      <formula>IF(RIGHT(TEXT(AE34,"0.#"),1)=".",FALSE,TRUE)</formula>
    </cfRule>
    <cfRule type="expression" dxfId="2056" priority="13484">
      <formula>IF(RIGHT(TEXT(AE34,"0.#"),1)=".",TRUE,FALSE)</formula>
    </cfRule>
  </conditionalFormatting>
  <conditionalFormatting sqref="AI34">
    <cfRule type="expression" dxfId="2055" priority="13481">
      <formula>IF(RIGHT(TEXT(AI34,"0.#"),1)=".",FALSE,TRUE)</formula>
    </cfRule>
    <cfRule type="expression" dxfId="2054" priority="13482">
      <formula>IF(RIGHT(TEXT(AI34,"0.#"),1)=".",TRUE,FALSE)</formula>
    </cfRule>
  </conditionalFormatting>
  <conditionalFormatting sqref="AI33">
    <cfRule type="expression" dxfId="2053" priority="13479">
      <formula>IF(RIGHT(TEXT(AI33,"0.#"),1)=".",FALSE,TRUE)</formula>
    </cfRule>
    <cfRule type="expression" dxfId="2052" priority="13480">
      <formula>IF(RIGHT(TEXT(AI33,"0.#"),1)=".",TRUE,FALSE)</formula>
    </cfRule>
  </conditionalFormatting>
  <conditionalFormatting sqref="AI32">
    <cfRule type="expression" dxfId="2051" priority="13477">
      <formula>IF(RIGHT(TEXT(AI32,"0.#"),1)=".",FALSE,TRUE)</formula>
    </cfRule>
    <cfRule type="expression" dxfId="2050" priority="13478">
      <formula>IF(RIGHT(TEXT(AI32,"0.#"),1)=".",TRUE,FALSE)</formula>
    </cfRule>
  </conditionalFormatting>
  <conditionalFormatting sqref="AM32">
    <cfRule type="expression" dxfId="2049" priority="13475">
      <formula>IF(RIGHT(TEXT(AM32,"0.#"),1)=".",FALSE,TRUE)</formula>
    </cfRule>
    <cfRule type="expression" dxfId="2048" priority="13476">
      <formula>IF(RIGHT(TEXT(AM32,"0.#"),1)=".",TRUE,FALSE)</formula>
    </cfRule>
  </conditionalFormatting>
  <conditionalFormatting sqref="AM33">
    <cfRule type="expression" dxfId="2047" priority="13473">
      <formula>IF(RIGHT(TEXT(AM33,"0.#"),1)=".",FALSE,TRUE)</formula>
    </cfRule>
    <cfRule type="expression" dxfId="2046" priority="13474">
      <formula>IF(RIGHT(TEXT(AM33,"0.#"),1)=".",TRUE,FALSE)</formula>
    </cfRule>
  </conditionalFormatting>
  <conditionalFormatting sqref="AQ32:AQ34">
    <cfRule type="expression" dxfId="2045" priority="13465">
      <formula>IF(RIGHT(TEXT(AQ32,"0.#"),1)=".",FALSE,TRUE)</formula>
    </cfRule>
    <cfRule type="expression" dxfId="2044" priority="13466">
      <formula>IF(RIGHT(TEXT(AQ32,"0.#"),1)=".",TRUE,FALSE)</formula>
    </cfRule>
  </conditionalFormatting>
  <conditionalFormatting sqref="AU32:AU34">
    <cfRule type="expression" dxfId="2043" priority="13463">
      <formula>IF(RIGHT(TEXT(AU32,"0.#"),1)=".",FALSE,TRUE)</formula>
    </cfRule>
    <cfRule type="expression" dxfId="2042" priority="13464">
      <formula>IF(RIGHT(TEXT(AU32,"0.#"),1)=".",TRUE,FALSE)</formula>
    </cfRule>
  </conditionalFormatting>
  <conditionalFormatting sqref="AE53">
    <cfRule type="expression" dxfId="2041" priority="13397">
      <formula>IF(RIGHT(TEXT(AE53,"0.#"),1)=".",FALSE,TRUE)</formula>
    </cfRule>
    <cfRule type="expression" dxfId="2040" priority="13398">
      <formula>IF(RIGHT(TEXT(AE53,"0.#"),1)=".",TRUE,FALSE)</formula>
    </cfRule>
  </conditionalFormatting>
  <conditionalFormatting sqref="AE54">
    <cfRule type="expression" dxfId="2039" priority="13395">
      <formula>IF(RIGHT(TEXT(AE54,"0.#"),1)=".",FALSE,TRUE)</formula>
    </cfRule>
    <cfRule type="expression" dxfId="2038" priority="13396">
      <formula>IF(RIGHT(TEXT(AE54,"0.#"),1)=".",TRUE,FALSE)</formula>
    </cfRule>
  </conditionalFormatting>
  <conditionalFormatting sqref="AI54">
    <cfRule type="expression" dxfId="2037" priority="13389">
      <formula>IF(RIGHT(TEXT(AI54,"0.#"),1)=".",FALSE,TRUE)</formula>
    </cfRule>
    <cfRule type="expression" dxfId="2036" priority="13390">
      <formula>IF(RIGHT(TEXT(AI54,"0.#"),1)=".",TRUE,FALSE)</formula>
    </cfRule>
  </conditionalFormatting>
  <conditionalFormatting sqref="AI53">
    <cfRule type="expression" dxfId="2035" priority="13387">
      <formula>IF(RIGHT(TEXT(AI53,"0.#"),1)=".",FALSE,TRUE)</formula>
    </cfRule>
    <cfRule type="expression" dxfId="2034" priority="13388">
      <formula>IF(RIGHT(TEXT(AI53,"0.#"),1)=".",TRUE,FALSE)</formula>
    </cfRule>
  </conditionalFormatting>
  <conditionalFormatting sqref="AM53">
    <cfRule type="expression" dxfId="2033" priority="13385">
      <formula>IF(RIGHT(TEXT(AM53,"0.#"),1)=".",FALSE,TRUE)</formula>
    </cfRule>
    <cfRule type="expression" dxfId="2032" priority="13386">
      <formula>IF(RIGHT(TEXT(AM53,"0.#"),1)=".",TRUE,FALSE)</formula>
    </cfRule>
  </conditionalFormatting>
  <conditionalFormatting sqref="AM54">
    <cfRule type="expression" dxfId="2031" priority="13383">
      <formula>IF(RIGHT(TEXT(AM54,"0.#"),1)=".",FALSE,TRUE)</formula>
    </cfRule>
    <cfRule type="expression" dxfId="2030" priority="13384">
      <formula>IF(RIGHT(TEXT(AM54,"0.#"),1)=".",TRUE,FALSE)</formula>
    </cfRule>
  </conditionalFormatting>
  <conditionalFormatting sqref="AM55">
    <cfRule type="expression" dxfId="2029" priority="13381">
      <formula>IF(RIGHT(TEXT(AM55,"0.#"),1)=".",FALSE,TRUE)</formula>
    </cfRule>
    <cfRule type="expression" dxfId="2028" priority="13382">
      <formula>IF(RIGHT(TEXT(AM55,"0.#"),1)=".",TRUE,FALSE)</formula>
    </cfRule>
  </conditionalFormatting>
  <conditionalFormatting sqref="AE60">
    <cfRule type="expression" dxfId="2027" priority="13367">
      <formula>IF(RIGHT(TEXT(AE60,"0.#"),1)=".",FALSE,TRUE)</formula>
    </cfRule>
    <cfRule type="expression" dxfId="2026" priority="13368">
      <formula>IF(RIGHT(TEXT(AE60,"0.#"),1)=".",TRUE,FALSE)</formula>
    </cfRule>
  </conditionalFormatting>
  <conditionalFormatting sqref="AE61">
    <cfRule type="expression" dxfId="2025" priority="13365">
      <formula>IF(RIGHT(TEXT(AE61,"0.#"),1)=".",FALSE,TRUE)</formula>
    </cfRule>
    <cfRule type="expression" dxfId="2024" priority="13366">
      <formula>IF(RIGHT(TEXT(AE61,"0.#"),1)=".",TRUE,FALSE)</formula>
    </cfRule>
  </conditionalFormatting>
  <conditionalFormatting sqref="AE62">
    <cfRule type="expression" dxfId="2023" priority="13363">
      <formula>IF(RIGHT(TEXT(AE62,"0.#"),1)=".",FALSE,TRUE)</formula>
    </cfRule>
    <cfRule type="expression" dxfId="2022" priority="13364">
      <formula>IF(RIGHT(TEXT(AE62,"0.#"),1)=".",TRUE,FALSE)</formula>
    </cfRule>
  </conditionalFormatting>
  <conditionalFormatting sqref="AI62">
    <cfRule type="expression" dxfId="2021" priority="13361">
      <formula>IF(RIGHT(TEXT(AI62,"0.#"),1)=".",FALSE,TRUE)</formula>
    </cfRule>
    <cfRule type="expression" dxfId="2020" priority="13362">
      <formula>IF(RIGHT(TEXT(AI62,"0.#"),1)=".",TRUE,FALSE)</formula>
    </cfRule>
  </conditionalFormatting>
  <conditionalFormatting sqref="AI61">
    <cfRule type="expression" dxfId="2019" priority="13359">
      <formula>IF(RIGHT(TEXT(AI61,"0.#"),1)=".",FALSE,TRUE)</formula>
    </cfRule>
    <cfRule type="expression" dxfId="2018" priority="13360">
      <formula>IF(RIGHT(TEXT(AI61,"0.#"),1)=".",TRUE,FALSE)</formula>
    </cfRule>
  </conditionalFormatting>
  <conditionalFormatting sqref="AI60">
    <cfRule type="expression" dxfId="2017" priority="13357">
      <formula>IF(RIGHT(TEXT(AI60,"0.#"),1)=".",FALSE,TRUE)</formula>
    </cfRule>
    <cfRule type="expression" dxfId="2016" priority="13358">
      <formula>IF(RIGHT(TEXT(AI60,"0.#"),1)=".",TRUE,FALSE)</formula>
    </cfRule>
  </conditionalFormatting>
  <conditionalFormatting sqref="AM60">
    <cfRule type="expression" dxfId="2015" priority="13355">
      <formula>IF(RIGHT(TEXT(AM60,"0.#"),1)=".",FALSE,TRUE)</formula>
    </cfRule>
    <cfRule type="expression" dxfId="2014" priority="13356">
      <formula>IF(RIGHT(TEXT(AM60,"0.#"),1)=".",TRUE,FALSE)</formula>
    </cfRule>
  </conditionalFormatting>
  <conditionalFormatting sqref="AM61">
    <cfRule type="expression" dxfId="2013" priority="13353">
      <formula>IF(RIGHT(TEXT(AM61,"0.#"),1)=".",FALSE,TRUE)</formula>
    </cfRule>
    <cfRule type="expression" dxfId="2012" priority="13354">
      <formula>IF(RIGHT(TEXT(AM61,"0.#"),1)=".",TRUE,FALSE)</formula>
    </cfRule>
  </conditionalFormatting>
  <conditionalFormatting sqref="AM62">
    <cfRule type="expression" dxfId="2011" priority="13351">
      <formula>IF(RIGHT(TEXT(AM62,"0.#"),1)=".",FALSE,TRUE)</formula>
    </cfRule>
    <cfRule type="expression" dxfId="2010" priority="13352">
      <formula>IF(RIGHT(TEXT(AM62,"0.#"),1)=".",TRUE,FALSE)</formula>
    </cfRule>
  </conditionalFormatting>
  <conditionalFormatting sqref="AE87">
    <cfRule type="expression" dxfId="2009" priority="13337">
      <formula>IF(RIGHT(TEXT(AE87,"0.#"),1)=".",FALSE,TRUE)</formula>
    </cfRule>
    <cfRule type="expression" dxfId="2008" priority="13338">
      <formula>IF(RIGHT(TEXT(AE87,"0.#"),1)=".",TRUE,FALSE)</formula>
    </cfRule>
  </conditionalFormatting>
  <conditionalFormatting sqref="AE88">
    <cfRule type="expression" dxfId="2007" priority="13335">
      <formula>IF(RIGHT(TEXT(AE88,"0.#"),1)=".",FALSE,TRUE)</formula>
    </cfRule>
    <cfRule type="expression" dxfId="2006" priority="13336">
      <formula>IF(RIGHT(TEXT(AE88,"0.#"),1)=".",TRUE,FALSE)</formula>
    </cfRule>
  </conditionalFormatting>
  <conditionalFormatting sqref="AE89">
    <cfRule type="expression" dxfId="2005" priority="13333">
      <formula>IF(RIGHT(TEXT(AE89,"0.#"),1)=".",FALSE,TRUE)</formula>
    </cfRule>
    <cfRule type="expression" dxfId="2004" priority="13334">
      <formula>IF(RIGHT(TEXT(AE89,"0.#"),1)=".",TRUE,FALSE)</formula>
    </cfRule>
  </conditionalFormatting>
  <conditionalFormatting sqref="AI89">
    <cfRule type="expression" dxfId="2003" priority="13331">
      <formula>IF(RIGHT(TEXT(AI89,"0.#"),1)=".",FALSE,TRUE)</formula>
    </cfRule>
    <cfRule type="expression" dxfId="2002" priority="13332">
      <formula>IF(RIGHT(TEXT(AI89,"0.#"),1)=".",TRUE,FALSE)</formula>
    </cfRule>
  </conditionalFormatting>
  <conditionalFormatting sqref="AI88">
    <cfRule type="expression" dxfId="2001" priority="13329">
      <formula>IF(RIGHT(TEXT(AI88,"0.#"),1)=".",FALSE,TRUE)</formula>
    </cfRule>
    <cfRule type="expression" dxfId="2000" priority="13330">
      <formula>IF(RIGHT(TEXT(AI88,"0.#"),1)=".",TRUE,FALSE)</formula>
    </cfRule>
  </conditionalFormatting>
  <conditionalFormatting sqref="AI87">
    <cfRule type="expression" dxfId="1999" priority="13327">
      <formula>IF(RIGHT(TEXT(AI87,"0.#"),1)=".",FALSE,TRUE)</formula>
    </cfRule>
    <cfRule type="expression" dxfId="1998" priority="13328">
      <formula>IF(RIGHT(TEXT(AI87,"0.#"),1)=".",TRUE,FALSE)</formula>
    </cfRule>
  </conditionalFormatting>
  <conditionalFormatting sqref="AM88">
    <cfRule type="expression" dxfId="1997" priority="13323">
      <formula>IF(RIGHT(TEXT(AM88,"0.#"),1)=".",FALSE,TRUE)</formula>
    </cfRule>
    <cfRule type="expression" dxfId="1996" priority="13324">
      <formula>IF(RIGHT(TEXT(AM88,"0.#"),1)=".",TRUE,FALSE)</formula>
    </cfRule>
  </conditionalFormatting>
  <conditionalFormatting sqref="AM89">
    <cfRule type="expression" dxfId="1995" priority="13321">
      <formula>IF(RIGHT(TEXT(AM89,"0.#"),1)=".",FALSE,TRUE)</formula>
    </cfRule>
    <cfRule type="expression" dxfId="1994" priority="13322">
      <formula>IF(RIGHT(TEXT(AM89,"0.#"),1)=".",TRUE,FALSE)</formula>
    </cfRule>
  </conditionalFormatting>
  <conditionalFormatting sqref="AE92">
    <cfRule type="expression" dxfId="1993" priority="13307">
      <formula>IF(RIGHT(TEXT(AE92,"0.#"),1)=".",FALSE,TRUE)</formula>
    </cfRule>
    <cfRule type="expression" dxfId="1992" priority="13308">
      <formula>IF(RIGHT(TEXT(AE92,"0.#"),1)=".",TRUE,FALSE)</formula>
    </cfRule>
  </conditionalFormatting>
  <conditionalFormatting sqref="AE93">
    <cfRule type="expression" dxfId="1991" priority="13305">
      <formula>IF(RIGHT(TEXT(AE93,"0.#"),1)=".",FALSE,TRUE)</formula>
    </cfRule>
    <cfRule type="expression" dxfId="1990" priority="13306">
      <formula>IF(RIGHT(TEXT(AE93,"0.#"),1)=".",TRUE,FALSE)</formula>
    </cfRule>
  </conditionalFormatting>
  <conditionalFormatting sqref="AE94">
    <cfRule type="expression" dxfId="1989" priority="13303">
      <formula>IF(RIGHT(TEXT(AE94,"0.#"),1)=".",FALSE,TRUE)</formula>
    </cfRule>
    <cfRule type="expression" dxfId="1988" priority="13304">
      <formula>IF(RIGHT(TEXT(AE94,"0.#"),1)=".",TRUE,FALSE)</formula>
    </cfRule>
  </conditionalFormatting>
  <conditionalFormatting sqref="AI94">
    <cfRule type="expression" dxfId="1987" priority="13301">
      <formula>IF(RIGHT(TEXT(AI94,"0.#"),1)=".",FALSE,TRUE)</formula>
    </cfRule>
    <cfRule type="expression" dxfId="1986" priority="13302">
      <formula>IF(RIGHT(TEXT(AI94,"0.#"),1)=".",TRUE,FALSE)</formula>
    </cfRule>
  </conditionalFormatting>
  <conditionalFormatting sqref="AI93">
    <cfRule type="expression" dxfId="1985" priority="13299">
      <formula>IF(RIGHT(TEXT(AI93,"0.#"),1)=".",FALSE,TRUE)</formula>
    </cfRule>
    <cfRule type="expression" dxfId="1984" priority="13300">
      <formula>IF(RIGHT(TEXT(AI93,"0.#"),1)=".",TRUE,FALSE)</formula>
    </cfRule>
  </conditionalFormatting>
  <conditionalFormatting sqref="AI92">
    <cfRule type="expression" dxfId="1983" priority="13297">
      <formula>IF(RIGHT(TEXT(AI92,"0.#"),1)=".",FALSE,TRUE)</formula>
    </cfRule>
    <cfRule type="expression" dxfId="1982" priority="13298">
      <formula>IF(RIGHT(TEXT(AI92,"0.#"),1)=".",TRUE,FALSE)</formula>
    </cfRule>
  </conditionalFormatting>
  <conditionalFormatting sqref="AM92">
    <cfRule type="expression" dxfId="1981" priority="13295">
      <formula>IF(RIGHT(TEXT(AM92,"0.#"),1)=".",FALSE,TRUE)</formula>
    </cfRule>
    <cfRule type="expression" dxfId="1980" priority="13296">
      <formula>IF(RIGHT(TEXT(AM92,"0.#"),1)=".",TRUE,FALSE)</formula>
    </cfRule>
  </conditionalFormatting>
  <conditionalFormatting sqref="AM93">
    <cfRule type="expression" dxfId="1979" priority="13293">
      <formula>IF(RIGHT(TEXT(AM93,"0.#"),1)=".",FALSE,TRUE)</formula>
    </cfRule>
    <cfRule type="expression" dxfId="1978" priority="13294">
      <formula>IF(RIGHT(TEXT(AM93,"0.#"),1)=".",TRUE,FALSE)</formula>
    </cfRule>
  </conditionalFormatting>
  <conditionalFormatting sqref="AM94">
    <cfRule type="expression" dxfId="1977" priority="13291">
      <formula>IF(RIGHT(TEXT(AM94,"0.#"),1)=".",FALSE,TRUE)</formula>
    </cfRule>
    <cfRule type="expression" dxfId="1976" priority="13292">
      <formula>IF(RIGHT(TEXT(AM94,"0.#"),1)=".",TRUE,FALSE)</formula>
    </cfRule>
  </conditionalFormatting>
  <conditionalFormatting sqref="AE97">
    <cfRule type="expression" dxfId="1975" priority="13277">
      <formula>IF(RIGHT(TEXT(AE97,"0.#"),1)=".",FALSE,TRUE)</formula>
    </cfRule>
    <cfRule type="expression" dxfId="1974" priority="13278">
      <formula>IF(RIGHT(TEXT(AE97,"0.#"),1)=".",TRUE,FALSE)</formula>
    </cfRule>
  </conditionalFormatting>
  <conditionalFormatting sqref="AE98">
    <cfRule type="expression" dxfId="1973" priority="13275">
      <formula>IF(RIGHT(TEXT(AE98,"0.#"),1)=".",FALSE,TRUE)</formula>
    </cfRule>
    <cfRule type="expression" dxfId="1972" priority="13276">
      <formula>IF(RIGHT(TEXT(AE98,"0.#"),1)=".",TRUE,FALSE)</formula>
    </cfRule>
  </conditionalFormatting>
  <conditionalFormatting sqref="AE99">
    <cfRule type="expression" dxfId="1971" priority="13273">
      <formula>IF(RIGHT(TEXT(AE99,"0.#"),1)=".",FALSE,TRUE)</formula>
    </cfRule>
    <cfRule type="expression" dxfId="1970" priority="13274">
      <formula>IF(RIGHT(TEXT(AE99,"0.#"),1)=".",TRUE,FALSE)</formula>
    </cfRule>
  </conditionalFormatting>
  <conditionalFormatting sqref="AI99">
    <cfRule type="expression" dxfId="1969" priority="13271">
      <formula>IF(RIGHT(TEXT(AI99,"0.#"),1)=".",FALSE,TRUE)</formula>
    </cfRule>
    <cfRule type="expression" dxfId="1968" priority="13272">
      <formula>IF(RIGHT(TEXT(AI99,"0.#"),1)=".",TRUE,FALSE)</formula>
    </cfRule>
  </conditionalFormatting>
  <conditionalFormatting sqref="AI98">
    <cfRule type="expression" dxfId="1967" priority="13269">
      <formula>IF(RIGHT(TEXT(AI98,"0.#"),1)=".",FALSE,TRUE)</formula>
    </cfRule>
    <cfRule type="expression" dxfId="1966" priority="13270">
      <formula>IF(RIGHT(TEXT(AI98,"0.#"),1)=".",TRUE,FALSE)</formula>
    </cfRule>
  </conditionalFormatting>
  <conditionalFormatting sqref="AI97">
    <cfRule type="expression" dxfId="1965" priority="13267">
      <formula>IF(RIGHT(TEXT(AI97,"0.#"),1)=".",FALSE,TRUE)</formula>
    </cfRule>
    <cfRule type="expression" dxfId="1964" priority="13268">
      <formula>IF(RIGHT(TEXT(AI97,"0.#"),1)=".",TRUE,FALSE)</formula>
    </cfRule>
  </conditionalFormatting>
  <conditionalFormatting sqref="AM97">
    <cfRule type="expression" dxfId="1963" priority="13265">
      <formula>IF(RIGHT(TEXT(AM97,"0.#"),1)=".",FALSE,TRUE)</formula>
    </cfRule>
    <cfRule type="expression" dxfId="1962" priority="13266">
      <formula>IF(RIGHT(TEXT(AM97,"0.#"),1)=".",TRUE,FALSE)</formula>
    </cfRule>
  </conditionalFormatting>
  <conditionalFormatting sqref="AM98">
    <cfRule type="expression" dxfId="1961" priority="13263">
      <formula>IF(RIGHT(TEXT(AM98,"0.#"),1)=".",FALSE,TRUE)</formula>
    </cfRule>
    <cfRule type="expression" dxfId="1960" priority="13264">
      <formula>IF(RIGHT(TEXT(AM98,"0.#"),1)=".",TRUE,FALSE)</formula>
    </cfRule>
  </conditionalFormatting>
  <conditionalFormatting sqref="AM99">
    <cfRule type="expression" dxfId="1959" priority="13261">
      <formula>IF(RIGHT(TEXT(AM99,"0.#"),1)=".",FALSE,TRUE)</formula>
    </cfRule>
    <cfRule type="expression" dxfId="1958" priority="13262">
      <formula>IF(RIGHT(TEXT(AM99,"0.#"),1)=".",TRUE,FALSE)</formula>
    </cfRule>
  </conditionalFormatting>
  <conditionalFormatting sqref="AQ102">
    <cfRule type="expression" dxfId="1957" priority="13237">
      <formula>IF(RIGHT(TEXT(AQ102,"0.#"),1)=".",FALSE,TRUE)</formula>
    </cfRule>
    <cfRule type="expression" dxfId="1956" priority="13238">
      <formula>IF(RIGHT(TEXT(AQ102,"0.#"),1)=".",TRUE,FALSE)</formula>
    </cfRule>
  </conditionalFormatting>
  <conditionalFormatting sqref="AE104">
    <cfRule type="expression" dxfId="1955" priority="13235">
      <formula>IF(RIGHT(TEXT(AE104,"0.#"),1)=".",FALSE,TRUE)</formula>
    </cfRule>
    <cfRule type="expression" dxfId="1954" priority="13236">
      <formula>IF(RIGHT(TEXT(AE104,"0.#"),1)=".",TRUE,FALSE)</formula>
    </cfRule>
  </conditionalFormatting>
  <conditionalFormatting sqref="AI104">
    <cfRule type="expression" dxfId="1953" priority="13233">
      <formula>IF(RIGHT(TEXT(AI104,"0.#"),1)=".",FALSE,TRUE)</formula>
    </cfRule>
    <cfRule type="expression" dxfId="1952" priority="13234">
      <formula>IF(RIGHT(TEXT(AI104,"0.#"),1)=".",TRUE,FALSE)</formula>
    </cfRule>
  </conditionalFormatting>
  <conditionalFormatting sqref="AM104">
    <cfRule type="expression" dxfId="1951" priority="13231">
      <formula>IF(RIGHT(TEXT(AM104,"0.#"),1)=".",FALSE,TRUE)</formula>
    </cfRule>
    <cfRule type="expression" dxfId="1950" priority="13232">
      <formula>IF(RIGHT(TEXT(AM104,"0.#"),1)=".",TRUE,FALSE)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I105">
    <cfRule type="expression" dxfId="1947" priority="13227">
      <formula>IF(RIGHT(TEXT(AI105,"0.#"),1)=".",FALSE,TRUE)</formula>
    </cfRule>
    <cfRule type="expression" dxfId="1946" priority="13228">
      <formula>IF(RIGHT(TEXT(AI105,"0.#"),1)=".",TRUE,FALSE)</formula>
    </cfRule>
  </conditionalFormatting>
  <conditionalFormatting sqref="AM105">
    <cfRule type="expression" dxfId="1945" priority="13225">
      <formula>IF(RIGHT(TEXT(AM105,"0.#"),1)=".",FALSE,TRUE)</formula>
    </cfRule>
    <cfRule type="expression" dxfId="1944" priority="13226">
      <formula>IF(RIGHT(TEXT(AM105,"0.#"),1)=".",TRUE,FALSE)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Q116">
    <cfRule type="expression" dxfId="1907" priority="13179">
      <formula>IF(RIGHT(TEXT(AQ116,"0.#"),1)=".",FALSE,TRUE)</formula>
    </cfRule>
    <cfRule type="expression" dxfId="1906" priority="13180">
      <formula>IF(RIGHT(TEXT(AQ116,"0.#"),1)=".",TRUE,FALSE)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IF(AND(AL847&gt;=0,RIGHT(TEXT(AL847,"0.#"),1)&lt;&gt;"."),TRUE,FALSE)</formula>
    </cfRule>
    <cfRule type="expression" dxfId="1820" priority="6650">
      <formula>IF(AND(AL847&gt;=0,RIGHT(TEXT(AL847,"0.#"),1)="."),TRUE,FALSE)</formula>
    </cfRule>
    <cfRule type="expression" dxfId="1819" priority="6651">
      <formula>IF(AND(AL847&lt;0,RIGHT(TEXT(AL847,"0.#"),1)&lt;&gt;"."),TRUE,FALSE)</formula>
    </cfRule>
    <cfRule type="expression" dxfId="1818" priority="6652">
      <formula>IF(AND(AL847&lt;0,RIGHT(TEXT(AL847,"0.#"),1)="."),TRUE,FALSE)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IF(AND(AL1110&gt;=0,RIGHT(TEXT(AL1110,"0.#"),1)&lt;&gt;"."),TRUE,FALSE)</formula>
    </cfRule>
    <cfRule type="expression" dxfId="1716" priority="2884">
      <formula>IF(AND(AL1110&gt;=0,RIGHT(TEXT(AL1110,"0.#"),1)="."),TRUE,FALSE)</formula>
    </cfRule>
    <cfRule type="expression" dxfId="1715" priority="2885">
      <formula>IF(AND(AL1110&lt;0,RIGHT(TEXT(AL1110,"0.#"),1)&lt;&gt;"."),TRUE,FALSE)</formula>
    </cfRule>
    <cfRule type="expression" dxfId="1714" priority="2886">
      <formula>IF(AND(AL1110&lt;0,RIGHT(TEXT(AL1110,"0.#"),1)="."),TRUE,FALSE)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IF(AND(AL845&gt;=0,RIGHT(TEXT(AL845,"0.#"),1)&lt;&gt;"."),TRUE,FALSE)</formula>
    </cfRule>
    <cfRule type="expression" dxfId="1702" priority="2836">
      <formula>IF(AND(AL845&gt;=0,RIGHT(TEXT(AL845,"0.#"),1)="."),TRUE,FALSE)</formula>
    </cfRule>
    <cfRule type="expression" dxfId="1701" priority="2837">
      <formula>IF(AND(AL845&lt;0,RIGHT(TEXT(AL845,"0.#"),1)&lt;&gt;"."),TRUE,FALSE)</formula>
    </cfRule>
    <cfRule type="expression" dxfId="1700" priority="2838">
      <formula>IF(AND(AL845&lt;0,RIGHT(TEXT(AL845,"0.#"),1)="."),TRUE,FALSE)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IF(AND(AL880&gt;=0,RIGHT(TEXT(AL880,"0.#"),1)&lt;&gt;"."),TRUE,FALSE)</formula>
    </cfRule>
    <cfRule type="expression" dxfId="1282" priority="2096">
      <formula>IF(AND(AL880&gt;=0,RIGHT(TEXT(AL880,"0.#"),1)="."),TRUE,FALSE)</formula>
    </cfRule>
    <cfRule type="expression" dxfId="1281" priority="2097">
      <formula>IF(AND(AL880&lt;0,RIGHT(TEXT(AL880,"0.#"),1)&lt;&gt;"."),TRUE,FALSE)</formula>
    </cfRule>
    <cfRule type="expression" dxfId="1280" priority="2098">
      <formula>IF(AND(AL880&lt;0,RIGHT(TEXT(AL880,"0.#"),1)="."),TRUE,FALSE)</formula>
    </cfRule>
  </conditionalFormatting>
  <conditionalFormatting sqref="AL878:AO879">
    <cfRule type="expression" dxfId="1279" priority="2089">
      <formula>IF(AND(AL878&gt;=0,RIGHT(TEXT(AL878,"0.#"),1)&lt;&gt;"."),TRUE,FALSE)</formula>
    </cfRule>
    <cfRule type="expression" dxfId="1278" priority="2090">
      <formula>IF(AND(AL878&gt;=0,RIGHT(TEXT(AL878,"0.#"),1)="."),TRUE,FALSE)</formula>
    </cfRule>
    <cfRule type="expression" dxfId="1277" priority="2091">
      <formula>IF(AND(AL878&lt;0,RIGHT(TEXT(AL878,"0.#"),1)&lt;&gt;"."),TRUE,FALSE)</formula>
    </cfRule>
    <cfRule type="expression" dxfId="1276" priority="2092">
      <formula>IF(AND(AL878&lt;0,RIGHT(TEXT(AL878,"0.#"),1)="."),TRUE,FALSE)</formula>
    </cfRule>
  </conditionalFormatting>
  <conditionalFormatting sqref="AL913:AO940">
    <cfRule type="expression" dxfId="1275" priority="2083">
      <formula>IF(AND(AL913&gt;=0,RIGHT(TEXT(AL913,"0.#"),1)&lt;&gt;"."),TRUE,FALSE)</formula>
    </cfRule>
    <cfRule type="expression" dxfId="1274" priority="2084">
      <formula>IF(AND(AL913&gt;=0,RIGHT(TEXT(AL913,"0.#"),1)="."),TRUE,FALSE)</formula>
    </cfRule>
    <cfRule type="expression" dxfId="1273" priority="2085">
      <formula>IF(AND(AL913&lt;0,RIGHT(TEXT(AL913,"0.#"),1)&lt;&gt;"."),TRUE,FALSE)</formula>
    </cfRule>
    <cfRule type="expression" dxfId="1272" priority="2086">
      <formula>IF(AND(AL913&lt;0,RIGHT(TEXT(AL913,"0.#"),1)="."),TRUE,FALSE)</formula>
    </cfRule>
  </conditionalFormatting>
  <conditionalFormatting sqref="AL911:AO912">
    <cfRule type="expression" dxfId="1271" priority="2077">
      <formula>IF(AND(AL911&gt;=0,RIGHT(TEXT(AL911,"0.#"),1)&lt;&gt;"."),TRUE,FALSE)</formula>
    </cfRule>
    <cfRule type="expression" dxfId="1270" priority="2078">
      <formula>IF(AND(AL911&gt;=0,RIGHT(TEXT(AL911,"0.#"),1)="."),TRUE,FALSE)</formula>
    </cfRule>
    <cfRule type="expression" dxfId="1269" priority="2079">
      <formula>IF(AND(AL911&lt;0,RIGHT(TEXT(AL911,"0.#"),1)&lt;&gt;"."),TRUE,FALSE)</formula>
    </cfRule>
    <cfRule type="expression" dxfId="1268" priority="2080">
      <formula>IF(AND(AL911&lt;0,RIGHT(TEXT(AL911,"0.#"),1)="."),TRUE,FALSE)</formula>
    </cfRule>
  </conditionalFormatting>
  <conditionalFormatting sqref="AL946:AO973">
    <cfRule type="expression" dxfId="1267" priority="2071">
      <formula>IF(AND(AL946&gt;=0,RIGHT(TEXT(AL946,"0.#"),1)&lt;&gt;"."),TRUE,FALSE)</formula>
    </cfRule>
    <cfRule type="expression" dxfId="1266" priority="2072">
      <formula>IF(AND(AL946&gt;=0,RIGHT(TEXT(AL946,"0.#"),1)="."),TRUE,FALSE)</formula>
    </cfRule>
    <cfRule type="expression" dxfId="1265" priority="2073">
      <formula>IF(AND(AL946&lt;0,RIGHT(TEXT(AL946,"0.#"),1)&lt;&gt;"."),TRUE,FALSE)</formula>
    </cfRule>
    <cfRule type="expression" dxfId="1264" priority="2074">
      <formula>IF(AND(AL946&lt;0,RIGHT(TEXT(AL946,"0.#"),1)="."),TRUE,FALSE)</formula>
    </cfRule>
  </conditionalFormatting>
  <conditionalFormatting sqref="AL944:AO945">
    <cfRule type="expression" dxfId="1263" priority="2065">
      <formula>IF(AND(AL944&gt;=0,RIGHT(TEXT(AL944,"0.#"),1)&lt;&gt;"."),TRUE,FALSE)</formula>
    </cfRule>
    <cfRule type="expression" dxfId="1262" priority="2066">
      <formula>IF(AND(AL944&gt;=0,RIGHT(TEXT(AL944,"0.#"),1)="."),TRUE,FALSE)</formula>
    </cfRule>
    <cfRule type="expression" dxfId="1261" priority="2067">
      <formula>IF(AND(AL944&lt;0,RIGHT(TEXT(AL944,"0.#"),1)&lt;&gt;"."),TRUE,FALSE)</formula>
    </cfRule>
    <cfRule type="expression" dxfId="1260" priority="2068">
      <formula>IF(AND(AL944&lt;0,RIGHT(TEXT(AL944,"0.#"),1)="."),TRUE,FALSE)</formula>
    </cfRule>
  </conditionalFormatting>
  <conditionalFormatting sqref="AL979:AO1006">
    <cfRule type="expression" dxfId="1259" priority="2059">
      <formula>IF(AND(AL979&gt;=0,RIGHT(TEXT(AL979,"0.#"),1)&lt;&gt;"."),TRUE,FALSE)</formula>
    </cfRule>
    <cfRule type="expression" dxfId="1258" priority="2060">
      <formula>IF(AND(AL979&gt;=0,RIGHT(TEXT(AL979,"0.#"),1)="."),TRUE,FALSE)</formula>
    </cfRule>
    <cfRule type="expression" dxfId="1257" priority="2061">
      <formula>IF(AND(AL979&lt;0,RIGHT(TEXT(AL979,"0.#"),1)&lt;&gt;"."),TRUE,FALSE)</formula>
    </cfRule>
    <cfRule type="expression" dxfId="1256" priority="2062">
      <formula>IF(AND(AL979&lt;0,RIGHT(TEXT(AL979,"0.#"),1)="."),TRUE,FALSE)</formula>
    </cfRule>
  </conditionalFormatting>
  <conditionalFormatting sqref="AL977:AO978">
    <cfRule type="expression" dxfId="1255" priority="2053">
      <formula>IF(AND(AL977&gt;=0,RIGHT(TEXT(AL977,"0.#"),1)&lt;&gt;"."),TRUE,FALSE)</formula>
    </cfRule>
    <cfRule type="expression" dxfId="1254" priority="2054">
      <formula>IF(AND(AL977&gt;=0,RIGHT(TEXT(AL977,"0.#"),1)="."),TRUE,FALSE)</formula>
    </cfRule>
    <cfRule type="expression" dxfId="1253" priority="2055">
      <formula>IF(AND(AL977&lt;0,RIGHT(TEXT(AL977,"0.#"),1)&lt;&gt;"."),TRUE,FALSE)</formula>
    </cfRule>
    <cfRule type="expression" dxfId="1252" priority="2056">
      <formula>IF(AND(AL977&lt;0,RIGHT(TEXT(AL977,"0.#"),1)="."),TRUE,FALSE)</formula>
    </cfRule>
  </conditionalFormatting>
  <conditionalFormatting sqref="AL1012:AO1039">
    <cfRule type="expression" dxfId="1251" priority="2047">
      <formula>IF(AND(AL1012&gt;=0,RIGHT(TEXT(AL1012,"0.#"),1)&lt;&gt;"."),TRUE,FALSE)</formula>
    </cfRule>
    <cfRule type="expression" dxfId="1250" priority="2048">
      <formula>IF(AND(AL1012&gt;=0,RIGHT(TEXT(AL1012,"0.#"),1)="."),TRUE,FALSE)</formula>
    </cfRule>
    <cfRule type="expression" dxfId="1249" priority="2049">
      <formula>IF(AND(AL1012&lt;0,RIGHT(TEXT(AL1012,"0.#"),1)&lt;&gt;"."),TRUE,FALSE)</formula>
    </cfRule>
    <cfRule type="expression" dxfId="1248" priority="2050">
      <formula>IF(AND(AL1012&lt;0,RIGHT(TEXT(AL1012,"0.#"),1)="."),TRUE,FALSE)</formula>
    </cfRule>
  </conditionalFormatting>
  <conditionalFormatting sqref="AL1010:AO1011">
    <cfRule type="expression" dxfId="1247" priority="2041">
      <formula>IF(AND(AL1010&gt;=0,RIGHT(TEXT(AL1010,"0.#"),1)&lt;&gt;"."),TRUE,FALSE)</formula>
    </cfRule>
    <cfRule type="expression" dxfId="1246" priority="2042">
      <formula>IF(AND(AL1010&gt;=0,RIGHT(TEXT(AL1010,"0.#"),1)="."),TRUE,FALSE)</formula>
    </cfRule>
    <cfRule type="expression" dxfId="1245" priority="2043">
      <formula>IF(AND(AL1010&lt;0,RIGHT(TEXT(AL1010,"0.#"),1)&lt;&gt;"."),TRUE,FALSE)</formula>
    </cfRule>
    <cfRule type="expression" dxfId="1244" priority="2044">
      <formula>IF(AND(AL1010&lt;0,RIGHT(TEXT(AL1010,"0.#"),1)="."),TRUE,FALSE)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IF(AND(AL1045&gt;=0,RIGHT(TEXT(AL1045,"0.#"),1)&lt;&gt;"."),TRUE,FALSE)</formula>
    </cfRule>
    <cfRule type="expression" dxfId="1240" priority="2036">
      <formula>IF(AND(AL1045&gt;=0,RIGHT(TEXT(AL1045,"0.#"),1)="."),TRUE,FALSE)</formula>
    </cfRule>
    <cfRule type="expression" dxfId="1239" priority="2037">
      <formula>IF(AND(AL1045&lt;0,RIGHT(TEXT(AL1045,"0.#"),1)&lt;&gt;"."),TRUE,FALSE)</formula>
    </cfRule>
    <cfRule type="expression" dxfId="1238" priority="2038">
      <formula>IF(AND(AL1045&lt;0,RIGHT(TEXT(AL1045,"0.#"),1)="."),TRUE,FALSE)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IF(AND(AL1043&gt;=0,RIGHT(TEXT(AL1043,"0.#"),1)&lt;&gt;"."),TRUE,FALSE)</formula>
    </cfRule>
    <cfRule type="expression" dxfId="1234" priority="2030">
      <formula>IF(AND(AL1043&gt;=0,RIGHT(TEXT(AL1043,"0.#"),1)="."),TRUE,FALSE)</formula>
    </cfRule>
    <cfRule type="expression" dxfId="1233" priority="2031">
      <formula>IF(AND(AL1043&lt;0,RIGHT(TEXT(AL1043,"0.#"),1)&lt;&gt;"."),TRUE,FALSE)</formula>
    </cfRule>
    <cfRule type="expression" dxfId="1232" priority="2032">
      <formula>IF(AND(AL1043&lt;0,RIGHT(TEXT(AL1043,"0.#"),1)="."),TRUE,FALSE)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IF(AND(AL1078&gt;=0,RIGHT(TEXT(AL1078,"0.#"),1)&lt;&gt;"."),TRUE,FALSE)</formula>
    </cfRule>
    <cfRule type="expression" dxfId="1228" priority="2024">
      <formula>IF(AND(AL1078&gt;=0,RIGHT(TEXT(AL1078,"0.#"),1)="."),TRUE,FALSE)</formula>
    </cfRule>
    <cfRule type="expression" dxfId="1227" priority="2025">
      <formula>IF(AND(AL1078&lt;0,RIGHT(TEXT(AL1078,"0.#"),1)&lt;&gt;"."),TRUE,FALSE)</formula>
    </cfRule>
    <cfRule type="expression" dxfId="1226" priority="2026">
      <formula>IF(AND(AL1078&lt;0,RIGHT(TEXT(AL1078,"0.#"),1)="."),TRUE,FALSE)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IF(AND(AL1076&gt;=0,RIGHT(TEXT(AL1076,"0.#"),1)&lt;&gt;"."),TRUE,FALSE)</formula>
    </cfRule>
    <cfRule type="expression" dxfId="1222" priority="2018">
      <formula>IF(AND(AL1076&gt;=0,RIGHT(TEXT(AL1076,"0.#"),1)="."),TRUE,FALSE)</formula>
    </cfRule>
    <cfRule type="expression" dxfId="1221" priority="2019">
      <formula>IF(AND(AL1076&lt;0,RIGHT(TEXT(AL1076,"0.#"),1)&lt;&gt;"."),TRUE,FALSE)</formula>
    </cfRule>
    <cfRule type="expression" dxfId="1220" priority="2020">
      <formula>IF(AND(AL1076&lt;0,RIGHT(TEXT(AL1076,"0.#"),1)="."),TRUE,FALSE)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M101">
    <cfRule type="expression" dxfId="15" priority="15">
      <formula>IF(RIGHT(TEXT(AM101,"0.#"),1)=".",FALSE,TRUE)</formula>
    </cfRule>
    <cfRule type="expression" dxfId="14" priority="16">
      <formula>IF(RIGHT(TEXT(AM101,"0.#"),1)=".",TRUE,FALSE)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1"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4" sqref="O14"/>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152</v>
      </c>
      <c r="B1" s="55" t="s">
        <v>139</v>
      </c>
      <c r="F1" s="62" t="s">
        <v>26</v>
      </c>
      <c r="G1" s="62" t="s">
        <v>139</v>
      </c>
      <c r="K1" s="67" t="s">
        <v>175</v>
      </c>
      <c r="L1" s="55" t="s">
        <v>139</v>
      </c>
      <c r="O1" s="52"/>
      <c r="P1" s="62" t="s">
        <v>19</v>
      </c>
      <c r="Q1" s="62" t="s">
        <v>139</v>
      </c>
      <c r="T1" s="52"/>
      <c r="U1" s="68" t="s">
        <v>273</v>
      </c>
      <c r="W1" s="68" t="s">
        <v>272</v>
      </c>
      <c r="Y1" s="68" t="s">
        <v>31</v>
      </c>
      <c r="Z1" s="68" t="s">
        <v>518</v>
      </c>
      <c r="AA1" s="68" t="s">
        <v>148</v>
      </c>
      <c r="AB1" s="68" t="s">
        <v>520</v>
      </c>
      <c r="AC1" s="68" t="s">
        <v>77</v>
      </c>
      <c r="AD1" s="53"/>
      <c r="AE1" s="68" t="s">
        <v>114</v>
      </c>
      <c r="AF1" s="75"/>
      <c r="AG1" s="76" t="s">
        <v>315</v>
      </c>
      <c r="AI1" s="76" t="s">
        <v>328</v>
      </c>
      <c r="AK1" s="76" t="s">
        <v>337</v>
      </c>
      <c r="AM1" s="79"/>
      <c r="AN1" s="79"/>
      <c r="AP1" s="53" t="s">
        <v>405</v>
      </c>
    </row>
    <row r="2" spans="1:42" ht="13.5" customHeight="1" x14ac:dyDescent="0.15">
      <c r="A2" s="56" t="s">
        <v>153</v>
      </c>
      <c r="B2" s="59"/>
      <c r="C2" s="52" t="str">
        <f t="shared" ref="C2:C24" si="0">IF(B2="","",A2)</f>
        <v/>
      </c>
      <c r="D2" s="52" t="str">
        <f>IF(C2="","",IF(D1&lt;&gt;"",CONCATENATE(D1,"、",C2),C2))</f>
        <v/>
      </c>
      <c r="F2" s="63" t="s">
        <v>136</v>
      </c>
      <c r="G2" s="65" t="s">
        <v>630</v>
      </c>
      <c r="H2" s="52" t="str">
        <f t="shared" ref="H2:H37" si="1">IF(G2="","",F2)</f>
        <v>一般会計</v>
      </c>
      <c r="I2" s="52" t="str">
        <f>IF(H2="","",IF(I1&lt;&gt;"",CONCATENATE(I1,"、",H2),H2))</f>
        <v>一般会計</v>
      </c>
      <c r="K2" s="56" t="s">
        <v>176</v>
      </c>
      <c r="L2" s="59"/>
      <c r="M2" s="52" t="str">
        <f t="shared" ref="M2:M11" si="2">IF(L2="","",K2)</f>
        <v/>
      </c>
      <c r="N2" s="52" t="str">
        <f>IF(M2="","",IF(N1&lt;&gt;"",CONCATENATE(N1,"、",M2),M2))</f>
        <v/>
      </c>
      <c r="O2" s="52"/>
      <c r="P2" s="63" t="s">
        <v>140</v>
      </c>
      <c r="Q2" s="65"/>
      <c r="R2" s="52" t="str">
        <f t="shared" ref="R2:R8" si="3">IF(Q2="","",P2)</f>
        <v/>
      </c>
      <c r="S2" s="52" t="str">
        <f>IF(R2="","",IF(S1&lt;&gt;"",CONCATENATE(S1,"、",R2),R2))</f>
        <v/>
      </c>
      <c r="T2" s="52"/>
      <c r="U2" s="69">
        <v>20</v>
      </c>
      <c r="W2" s="70" t="s">
        <v>192</v>
      </c>
      <c r="Y2" s="70" t="s">
        <v>133</v>
      </c>
      <c r="Z2" s="70" t="s">
        <v>133</v>
      </c>
      <c r="AA2" s="71" t="s">
        <v>361</v>
      </c>
      <c r="AB2" s="71" t="s">
        <v>585</v>
      </c>
      <c r="AC2" s="74" t="s">
        <v>231</v>
      </c>
      <c r="AD2" s="53"/>
      <c r="AE2" s="70" t="s">
        <v>168</v>
      </c>
      <c r="AF2" s="75"/>
      <c r="AG2" s="77" t="s">
        <v>22</v>
      </c>
      <c r="AI2" s="76" t="s">
        <v>434</v>
      </c>
      <c r="AK2" s="76" t="s">
        <v>338</v>
      </c>
      <c r="AM2" s="79"/>
      <c r="AN2" s="79"/>
      <c r="AP2" s="77" t="s">
        <v>22</v>
      </c>
    </row>
    <row r="3" spans="1:42" ht="13.5" customHeight="1" x14ac:dyDescent="0.15">
      <c r="A3" s="56" t="s">
        <v>155</v>
      </c>
      <c r="B3" s="59"/>
      <c r="C3" s="52" t="str">
        <f t="shared" si="0"/>
        <v/>
      </c>
      <c r="D3" s="52" t="str">
        <f t="shared" ref="D3:D24" si="4">IF(C3="",D2,IF(D2&lt;&gt;"",CONCATENATE(D2,"、",C3),C3))</f>
        <v/>
      </c>
      <c r="F3" s="64" t="s">
        <v>196</v>
      </c>
      <c r="G3" s="65"/>
      <c r="H3" s="52" t="str">
        <f t="shared" si="1"/>
        <v/>
      </c>
      <c r="I3" s="52" t="str">
        <f t="shared" ref="I3:I37" si="5">IF(H3="",I2,IF(I2&lt;&gt;"",CONCATENATE(I2,"、",H3),H3))</f>
        <v>一般会計</v>
      </c>
      <c r="K3" s="56" t="s">
        <v>181</v>
      </c>
      <c r="L3" s="59"/>
      <c r="M3" s="52" t="str">
        <f t="shared" si="2"/>
        <v/>
      </c>
      <c r="N3" s="52" t="str">
        <f t="shared" ref="N3:N11" si="6">IF(M3="",N2,IF(N2&lt;&gt;"",CONCATENATE(N2,"、",M3),M3))</f>
        <v/>
      </c>
      <c r="O3" s="52"/>
      <c r="P3" s="63" t="s">
        <v>141</v>
      </c>
      <c r="Q3" s="65" t="s">
        <v>630</v>
      </c>
      <c r="R3" s="52" t="str">
        <f t="shared" si="3"/>
        <v>委託・請負</v>
      </c>
      <c r="S3" s="52" t="str">
        <f t="shared" ref="S3:S8" si="7">IF(R3="",S2,IF(S2&lt;&gt;"",CONCATENATE(S2,"、",R3),R3))</f>
        <v>委託・請負</v>
      </c>
      <c r="T3" s="52"/>
      <c r="U3" s="70" t="s">
        <v>605</v>
      </c>
      <c r="W3" s="70" t="s">
        <v>245</v>
      </c>
      <c r="Y3" s="70" t="s">
        <v>134</v>
      </c>
      <c r="Z3" s="70" t="s">
        <v>521</v>
      </c>
      <c r="AA3" s="71" t="s">
        <v>498</v>
      </c>
      <c r="AB3" s="71" t="s">
        <v>571</v>
      </c>
      <c r="AC3" s="74" t="s">
        <v>219</v>
      </c>
      <c r="AD3" s="53"/>
      <c r="AE3" s="70" t="s">
        <v>275</v>
      </c>
      <c r="AF3" s="75"/>
      <c r="AG3" s="77" t="s">
        <v>364</v>
      </c>
      <c r="AI3" s="76" t="s">
        <v>130</v>
      </c>
      <c r="AK3" s="76" t="str">
        <f t="shared" ref="AK3:AK27" si="8">CHAR(CODE(AK2)+1)</f>
        <v>B</v>
      </c>
      <c r="AM3" s="79"/>
      <c r="AN3" s="79"/>
      <c r="AP3" s="77" t="s">
        <v>364</v>
      </c>
    </row>
    <row r="4" spans="1:42" ht="13.5" customHeight="1" x14ac:dyDescent="0.15">
      <c r="A4" s="56" t="s">
        <v>158</v>
      </c>
      <c r="B4" s="59"/>
      <c r="C4" s="52" t="str">
        <f t="shared" si="0"/>
        <v/>
      </c>
      <c r="D4" s="52" t="str">
        <f t="shared" si="4"/>
        <v/>
      </c>
      <c r="F4" s="64" t="s">
        <v>197</v>
      </c>
      <c r="G4" s="65"/>
      <c r="H4" s="52" t="str">
        <f t="shared" si="1"/>
        <v/>
      </c>
      <c r="I4" s="52" t="str">
        <f t="shared" si="5"/>
        <v>一般会計</v>
      </c>
      <c r="K4" s="56" t="s">
        <v>87</v>
      </c>
      <c r="L4" s="59"/>
      <c r="M4" s="52" t="str">
        <f t="shared" si="2"/>
        <v/>
      </c>
      <c r="N4" s="52" t="str">
        <f t="shared" si="6"/>
        <v/>
      </c>
      <c r="O4" s="52"/>
      <c r="P4" s="63" t="s">
        <v>143</v>
      </c>
      <c r="Q4" s="65"/>
      <c r="R4" s="52" t="str">
        <f t="shared" si="3"/>
        <v/>
      </c>
      <c r="S4" s="52" t="str">
        <f t="shared" si="7"/>
        <v>委託・請負</v>
      </c>
      <c r="T4" s="52"/>
      <c r="U4" s="70" t="s">
        <v>156</v>
      </c>
      <c r="W4" s="70" t="s">
        <v>247</v>
      </c>
      <c r="Y4" s="70" t="s">
        <v>8</v>
      </c>
      <c r="Z4" s="70" t="s">
        <v>522</v>
      </c>
      <c r="AA4" s="71" t="s">
        <v>124</v>
      </c>
      <c r="AB4" s="71" t="s">
        <v>586</v>
      </c>
      <c r="AC4" s="71" t="s">
        <v>199</v>
      </c>
      <c r="AD4" s="53"/>
      <c r="AE4" s="70" t="s">
        <v>236</v>
      </c>
      <c r="AF4" s="75"/>
      <c r="AG4" s="77" t="s">
        <v>208</v>
      </c>
      <c r="AI4" s="76" t="s">
        <v>330</v>
      </c>
      <c r="AK4" s="76" t="str">
        <f t="shared" si="8"/>
        <v>C</v>
      </c>
      <c r="AM4" s="79"/>
      <c r="AN4" s="79"/>
      <c r="AP4" s="77" t="s">
        <v>208</v>
      </c>
    </row>
    <row r="5" spans="1:42" ht="13.5" customHeight="1" x14ac:dyDescent="0.15">
      <c r="A5" s="56" t="s">
        <v>159</v>
      </c>
      <c r="B5" s="59"/>
      <c r="C5" s="52" t="str">
        <f t="shared" si="0"/>
        <v/>
      </c>
      <c r="D5" s="52" t="str">
        <f t="shared" si="4"/>
        <v/>
      </c>
      <c r="F5" s="64" t="s">
        <v>68</v>
      </c>
      <c r="G5" s="65"/>
      <c r="H5" s="52" t="str">
        <f t="shared" si="1"/>
        <v/>
      </c>
      <c r="I5" s="52" t="str">
        <f t="shared" si="5"/>
        <v>一般会計</v>
      </c>
      <c r="K5" s="56" t="s">
        <v>185</v>
      </c>
      <c r="L5" s="59"/>
      <c r="M5" s="52" t="str">
        <f t="shared" si="2"/>
        <v/>
      </c>
      <c r="N5" s="52" t="str">
        <f t="shared" si="6"/>
        <v/>
      </c>
      <c r="O5" s="52"/>
      <c r="P5" s="63" t="s">
        <v>144</v>
      </c>
      <c r="Q5" s="65"/>
      <c r="R5" s="52" t="str">
        <f t="shared" si="3"/>
        <v/>
      </c>
      <c r="S5" s="52" t="str">
        <f t="shared" si="7"/>
        <v>委託・請負</v>
      </c>
      <c r="T5" s="52"/>
      <c r="W5" s="70" t="s">
        <v>621</v>
      </c>
      <c r="Y5" s="70" t="s">
        <v>341</v>
      </c>
      <c r="Z5" s="70" t="s">
        <v>66</v>
      </c>
      <c r="AA5" s="71" t="s">
        <v>260</v>
      </c>
      <c r="AB5" s="71" t="s">
        <v>587</v>
      </c>
      <c r="AC5" s="71" t="s">
        <v>38</v>
      </c>
      <c r="AD5" s="73"/>
      <c r="AE5" s="70" t="s">
        <v>412</v>
      </c>
      <c r="AF5" s="75"/>
      <c r="AG5" s="77" t="s">
        <v>349</v>
      </c>
      <c r="AI5" s="76" t="s">
        <v>378</v>
      </c>
      <c r="AK5" s="76" t="str">
        <f t="shared" si="8"/>
        <v>D</v>
      </c>
      <c r="AP5" s="77" t="s">
        <v>349</v>
      </c>
    </row>
    <row r="6" spans="1:42" ht="13.5" customHeight="1" x14ac:dyDescent="0.15">
      <c r="A6" s="56" t="s">
        <v>160</v>
      </c>
      <c r="B6" s="59"/>
      <c r="C6" s="52" t="str">
        <f t="shared" si="0"/>
        <v/>
      </c>
      <c r="D6" s="52" t="str">
        <f t="shared" si="4"/>
        <v/>
      </c>
      <c r="F6" s="64" t="s">
        <v>198</v>
      </c>
      <c r="G6" s="65"/>
      <c r="H6" s="52" t="str">
        <f t="shared" si="1"/>
        <v/>
      </c>
      <c r="I6" s="52" t="str">
        <f t="shared" si="5"/>
        <v>一般会計</v>
      </c>
      <c r="K6" s="56" t="s">
        <v>188</v>
      </c>
      <c r="L6" s="59"/>
      <c r="M6" s="52" t="str">
        <f t="shared" si="2"/>
        <v/>
      </c>
      <c r="N6" s="52" t="str">
        <f t="shared" si="6"/>
        <v/>
      </c>
      <c r="O6" s="52"/>
      <c r="P6" s="63" t="s">
        <v>145</v>
      </c>
      <c r="Q6" s="65"/>
      <c r="R6" s="52" t="str">
        <f t="shared" si="3"/>
        <v/>
      </c>
      <c r="S6" s="52" t="str">
        <f t="shared" si="7"/>
        <v>委託・請負</v>
      </c>
      <c r="T6" s="52"/>
      <c r="U6" s="70" t="s">
        <v>424</v>
      </c>
      <c r="W6" s="70" t="s">
        <v>248</v>
      </c>
      <c r="Y6" s="70" t="s">
        <v>438</v>
      </c>
      <c r="Z6" s="70" t="s">
        <v>437</v>
      </c>
      <c r="AA6" s="71" t="s">
        <v>307</v>
      </c>
      <c r="AB6" s="71" t="s">
        <v>588</v>
      </c>
      <c r="AC6" s="71" t="s">
        <v>232</v>
      </c>
      <c r="AD6" s="73"/>
      <c r="AE6" s="70" t="s">
        <v>420</v>
      </c>
      <c r="AF6" s="75"/>
      <c r="AG6" s="77" t="s">
        <v>418</v>
      </c>
      <c r="AI6" s="76" t="s">
        <v>436</v>
      </c>
      <c r="AK6" s="76" t="str">
        <f t="shared" si="8"/>
        <v>E</v>
      </c>
      <c r="AP6" s="77" t="s">
        <v>418</v>
      </c>
    </row>
    <row r="7" spans="1:42" ht="13.5" customHeight="1" x14ac:dyDescent="0.15">
      <c r="A7" s="56" t="s">
        <v>125</v>
      </c>
      <c r="B7" s="59"/>
      <c r="C7" s="52" t="str">
        <f t="shared" si="0"/>
        <v/>
      </c>
      <c r="D7" s="52" t="str">
        <f t="shared" si="4"/>
        <v/>
      </c>
      <c r="F7" s="64" t="s">
        <v>48</v>
      </c>
      <c r="G7" s="65"/>
      <c r="H7" s="52" t="str">
        <f t="shared" si="1"/>
        <v/>
      </c>
      <c r="I7" s="52" t="str">
        <f t="shared" si="5"/>
        <v>一般会計</v>
      </c>
      <c r="K7" s="56" t="s">
        <v>150</v>
      </c>
      <c r="L7" s="59"/>
      <c r="M7" s="52" t="str">
        <f t="shared" si="2"/>
        <v/>
      </c>
      <c r="N7" s="52" t="str">
        <f t="shared" si="6"/>
        <v/>
      </c>
      <c r="O7" s="52"/>
      <c r="P7" s="63" t="s">
        <v>146</v>
      </c>
      <c r="Q7" s="65"/>
      <c r="R7" s="52" t="str">
        <f t="shared" si="3"/>
        <v/>
      </c>
      <c r="S7" s="52" t="str">
        <f t="shared" si="7"/>
        <v>委託・請負</v>
      </c>
      <c r="T7" s="52"/>
      <c r="U7" s="70"/>
      <c r="W7" s="70" t="s">
        <v>249</v>
      </c>
      <c r="Y7" s="70" t="s">
        <v>415</v>
      </c>
      <c r="Z7" s="70" t="s">
        <v>347</v>
      </c>
      <c r="AA7" s="71" t="s">
        <v>369</v>
      </c>
      <c r="AB7" s="71" t="s">
        <v>589</v>
      </c>
      <c r="AC7" s="73"/>
      <c r="AD7" s="73"/>
      <c r="AE7" s="70" t="s">
        <v>232</v>
      </c>
      <c r="AF7" s="75"/>
      <c r="AG7" s="77" t="s">
        <v>395</v>
      </c>
      <c r="AH7" s="80"/>
      <c r="AI7" s="77" t="s">
        <v>289</v>
      </c>
      <c r="AK7" s="76" t="str">
        <f t="shared" si="8"/>
        <v>F</v>
      </c>
      <c r="AP7" s="77" t="s">
        <v>395</v>
      </c>
    </row>
    <row r="8" spans="1:42" ht="13.5" customHeight="1" x14ac:dyDescent="0.15">
      <c r="A8" s="56" t="s">
        <v>74</v>
      </c>
      <c r="B8" s="59"/>
      <c r="C8" s="52" t="str">
        <f t="shared" si="0"/>
        <v/>
      </c>
      <c r="D8" s="52" t="str">
        <f t="shared" si="4"/>
        <v/>
      </c>
      <c r="F8" s="64" t="s">
        <v>200</v>
      </c>
      <c r="G8" s="65"/>
      <c r="H8" s="52" t="str">
        <f t="shared" si="1"/>
        <v/>
      </c>
      <c r="I8" s="52" t="str">
        <f t="shared" si="5"/>
        <v>一般会計</v>
      </c>
      <c r="K8" s="56" t="s">
        <v>189</v>
      </c>
      <c r="L8" s="59"/>
      <c r="M8" s="52" t="str">
        <f t="shared" si="2"/>
        <v/>
      </c>
      <c r="N8" s="52" t="str">
        <f t="shared" si="6"/>
        <v/>
      </c>
      <c r="O8" s="52"/>
      <c r="P8" s="63" t="s">
        <v>147</v>
      </c>
      <c r="Q8" s="65"/>
      <c r="R8" s="52" t="str">
        <f t="shared" si="3"/>
        <v/>
      </c>
      <c r="S8" s="52" t="str">
        <f t="shared" si="7"/>
        <v>委託・請負</v>
      </c>
      <c r="T8" s="52"/>
      <c r="U8" s="70" t="s">
        <v>435</v>
      </c>
      <c r="W8" s="70" t="s">
        <v>251</v>
      </c>
      <c r="Y8" s="70" t="s">
        <v>439</v>
      </c>
      <c r="Z8" s="70" t="s">
        <v>523</v>
      </c>
      <c r="AA8" s="71" t="s">
        <v>450</v>
      </c>
      <c r="AB8" s="71" t="s">
        <v>29</v>
      </c>
      <c r="AC8" s="73"/>
      <c r="AD8" s="73"/>
      <c r="AE8" s="73"/>
      <c r="AF8" s="75"/>
      <c r="AG8" s="77" t="s">
        <v>254</v>
      </c>
      <c r="AI8" s="76" t="s">
        <v>376</v>
      </c>
      <c r="AK8" s="76" t="str">
        <f t="shared" si="8"/>
        <v>G</v>
      </c>
      <c r="AP8" s="77" t="s">
        <v>254</v>
      </c>
    </row>
    <row r="9" spans="1:42" ht="13.5" customHeight="1" x14ac:dyDescent="0.15">
      <c r="A9" s="56" t="s">
        <v>161</v>
      </c>
      <c r="B9" s="59"/>
      <c r="C9" s="52" t="str">
        <f t="shared" si="0"/>
        <v/>
      </c>
      <c r="D9" s="52" t="str">
        <f t="shared" si="4"/>
        <v/>
      </c>
      <c r="F9" s="64" t="s">
        <v>366</v>
      </c>
      <c r="G9" s="65"/>
      <c r="H9" s="52" t="str">
        <f t="shared" si="1"/>
        <v/>
      </c>
      <c r="I9" s="52" t="str">
        <f t="shared" si="5"/>
        <v>一般会計</v>
      </c>
      <c r="K9" s="56" t="s">
        <v>191</v>
      </c>
      <c r="L9" s="59"/>
      <c r="M9" s="52" t="str">
        <f t="shared" si="2"/>
        <v/>
      </c>
      <c r="N9" s="52" t="str">
        <f t="shared" si="6"/>
        <v/>
      </c>
      <c r="O9" s="52"/>
      <c r="P9" s="52"/>
      <c r="Q9" s="66"/>
      <c r="T9" s="52"/>
      <c r="U9" s="70" t="s">
        <v>177</v>
      </c>
      <c r="W9" s="70" t="s">
        <v>253</v>
      </c>
      <c r="Y9" s="70" t="s">
        <v>358</v>
      </c>
      <c r="Z9" s="70" t="s">
        <v>291</v>
      </c>
      <c r="AA9" s="71" t="s">
        <v>357</v>
      </c>
      <c r="AB9" s="71" t="s">
        <v>355</v>
      </c>
      <c r="AC9" s="73"/>
      <c r="AD9" s="73"/>
      <c r="AE9" s="73"/>
      <c r="AF9" s="75"/>
      <c r="AG9" s="77" t="s">
        <v>419</v>
      </c>
      <c r="AI9" s="78"/>
      <c r="AK9" s="76" t="str">
        <f t="shared" si="8"/>
        <v>H</v>
      </c>
      <c r="AP9" s="77" t="s">
        <v>419</v>
      </c>
    </row>
    <row r="10" spans="1:42" ht="13.5" customHeight="1" x14ac:dyDescent="0.15">
      <c r="A10" s="56" t="s">
        <v>390</v>
      </c>
      <c r="B10" s="59"/>
      <c r="C10" s="52" t="str">
        <f t="shared" si="0"/>
        <v/>
      </c>
      <c r="D10" s="52" t="str">
        <f t="shared" si="4"/>
        <v/>
      </c>
      <c r="F10" s="64" t="s">
        <v>201</v>
      </c>
      <c r="G10" s="65"/>
      <c r="H10" s="52" t="str">
        <f t="shared" si="1"/>
        <v/>
      </c>
      <c r="I10" s="52" t="str">
        <f t="shared" si="5"/>
        <v>一般会計</v>
      </c>
      <c r="K10" s="56" t="s">
        <v>394</v>
      </c>
      <c r="L10" s="59"/>
      <c r="M10" s="52" t="str">
        <f t="shared" si="2"/>
        <v/>
      </c>
      <c r="N10" s="52" t="str">
        <f t="shared" si="6"/>
        <v/>
      </c>
      <c r="O10" s="52"/>
      <c r="P10" s="52" t="str">
        <f>S8</f>
        <v>委託・請負</v>
      </c>
      <c r="Q10" s="66"/>
      <c r="T10" s="52"/>
      <c r="W10" s="70" t="s">
        <v>255</v>
      </c>
      <c r="Y10" s="70" t="s">
        <v>440</v>
      </c>
      <c r="Z10" s="70" t="s">
        <v>224</v>
      </c>
      <c r="AA10" s="71" t="s">
        <v>499</v>
      </c>
      <c r="AB10" s="71" t="s">
        <v>100</v>
      </c>
      <c r="AC10" s="73"/>
      <c r="AD10" s="73"/>
      <c r="AE10" s="73"/>
      <c r="AF10" s="75"/>
      <c r="AG10" s="77" t="s">
        <v>409</v>
      </c>
      <c r="AK10" s="76" t="str">
        <f t="shared" si="8"/>
        <v>I</v>
      </c>
      <c r="AP10" s="76" t="s">
        <v>147</v>
      </c>
    </row>
    <row r="11" spans="1:42" ht="13.5" customHeight="1" x14ac:dyDescent="0.15">
      <c r="A11" s="56" t="s">
        <v>163</v>
      </c>
      <c r="B11" s="59"/>
      <c r="C11" s="52" t="str">
        <f t="shared" si="0"/>
        <v/>
      </c>
      <c r="D11" s="52" t="str">
        <f t="shared" si="4"/>
        <v/>
      </c>
      <c r="F11" s="64" t="s">
        <v>202</v>
      </c>
      <c r="G11" s="65"/>
      <c r="H11" s="52" t="str">
        <f t="shared" si="1"/>
        <v/>
      </c>
      <c r="I11" s="52" t="str">
        <f t="shared" si="5"/>
        <v>一般会計</v>
      </c>
      <c r="K11" s="56" t="s">
        <v>193</v>
      </c>
      <c r="L11" s="59" t="s">
        <v>630</v>
      </c>
      <c r="M11" s="52" t="str">
        <f t="shared" si="2"/>
        <v>その他の事項経費</v>
      </c>
      <c r="N11" s="52" t="str">
        <f t="shared" si="6"/>
        <v>その他の事項経費</v>
      </c>
      <c r="O11" s="52"/>
      <c r="P11" s="52"/>
      <c r="Q11" s="66"/>
      <c r="T11" s="52"/>
      <c r="W11" s="70" t="s">
        <v>258</v>
      </c>
      <c r="Y11" s="70" t="s">
        <v>127</v>
      </c>
      <c r="Z11" s="70" t="s">
        <v>524</v>
      </c>
      <c r="AA11" s="71" t="s">
        <v>500</v>
      </c>
      <c r="AB11" s="71" t="s">
        <v>590</v>
      </c>
      <c r="AC11" s="73"/>
      <c r="AD11" s="73"/>
      <c r="AE11" s="73"/>
      <c r="AF11" s="75"/>
      <c r="AG11" s="76" t="s">
        <v>410</v>
      </c>
      <c r="AK11" s="76" t="str">
        <f t="shared" si="8"/>
        <v>J</v>
      </c>
    </row>
    <row r="12" spans="1:42" ht="13.5" customHeight="1" x14ac:dyDescent="0.15">
      <c r="A12" s="56" t="s">
        <v>165</v>
      </c>
      <c r="B12" s="59"/>
      <c r="C12" s="52" t="str">
        <f t="shared" si="0"/>
        <v/>
      </c>
      <c r="D12" s="52" t="str">
        <f t="shared" si="4"/>
        <v/>
      </c>
      <c r="F12" s="64" t="s">
        <v>72</v>
      </c>
      <c r="G12" s="65"/>
      <c r="H12" s="52" t="str">
        <f t="shared" si="1"/>
        <v/>
      </c>
      <c r="I12" s="52" t="str">
        <f t="shared" si="5"/>
        <v>一般会計</v>
      </c>
      <c r="K12" s="52"/>
      <c r="L12" s="52"/>
      <c r="O12" s="52"/>
      <c r="P12" s="52"/>
      <c r="Q12" s="66"/>
      <c r="T12" s="52"/>
      <c r="U12" s="68" t="s">
        <v>606</v>
      </c>
      <c r="W12" s="70" t="s">
        <v>151</v>
      </c>
      <c r="Y12" s="70" t="s">
        <v>443</v>
      </c>
      <c r="Z12" s="70" t="s">
        <v>525</v>
      </c>
      <c r="AA12" s="71" t="s">
        <v>381</v>
      </c>
      <c r="AB12" s="71" t="s">
        <v>490</v>
      </c>
      <c r="AC12" s="73"/>
      <c r="AD12" s="73"/>
      <c r="AE12" s="73"/>
      <c r="AF12" s="75"/>
      <c r="AG12" s="76" t="s">
        <v>351</v>
      </c>
      <c r="AK12" s="76" t="str">
        <f t="shared" si="8"/>
        <v>K</v>
      </c>
    </row>
    <row r="13" spans="1:42" ht="13.5" customHeight="1" x14ac:dyDescent="0.15">
      <c r="A13" s="56" t="s">
        <v>170</v>
      </c>
      <c r="B13" s="59"/>
      <c r="C13" s="52" t="str">
        <f t="shared" si="0"/>
        <v/>
      </c>
      <c r="D13" s="52" t="str">
        <f t="shared" si="4"/>
        <v/>
      </c>
      <c r="F13" s="64" t="s">
        <v>205</v>
      </c>
      <c r="G13" s="65"/>
      <c r="H13" s="52" t="str">
        <f t="shared" si="1"/>
        <v/>
      </c>
      <c r="I13" s="52" t="str">
        <f t="shared" si="5"/>
        <v>一般会計</v>
      </c>
      <c r="K13" s="52" t="str">
        <f>N11</f>
        <v>その他の事項経費</v>
      </c>
      <c r="L13" s="52"/>
      <c r="O13" s="52"/>
      <c r="P13" s="52"/>
      <c r="Q13" s="66"/>
      <c r="T13" s="52"/>
      <c r="U13" s="70" t="s">
        <v>192</v>
      </c>
      <c r="W13" s="70" t="s">
        <v>259</v>
      </c>
      <c r="Y13" s="70" t="s">
        <v>444</v>
      </c>
      <c r="Z13" s="70" t="s">
        <v>526</v>
      </c>
      <c r="AA13" s="71" t="s">
        <v>457</v>
      </c>
      <c r="AB13" s="71" t="s">
        <v>62</v>
      </c>
      <c r="AC13" s="73"/>
      <c r="AD13" s="73"/>
      <c r="AE13" s="73"/>
      <c r="AF13" s="75"/>
      <c r="AG13" s="76" t="s">
        <v>147</v>
      </c>
      <c r="AK13" s="76" t="str">
        <f t="shared" si="8"/>
        <v>L</v>
      </c>
    </row>
    <row r="14" spans="1:42" ht="13.5" customHeight="1" x14ac:dyDescent="0.15">
      <c r="A14" s="56" t="s">
        <v>10</v>
      </c>
      <c r="B14" s="59"/>
      <c r="C14" s="52" t="str">
        <f t="shared" si="0"/>
        <v/>
      </c>
      <c r="D14" s="52" t="str">
        <f t="shared" si="4"/>
        <v/>
      </c>
      <c r="F14" s="64" t="s">
        <v>206</v>
      </c>
      <c r="G14" s="65"/>
      <c r="H14" s="52" t="str">
        <f t="shared" si="1"/>
        <v/>
      </c>
      <c r="I14" s="52" t="str">
        <f t="shared" si="5"/>
        <v>一般会計</v>
      </c>
      <c r="K14" s="52"/>
      <c r="L14" s="52"/>
      <c r="O14" s="52"/>
      <c r="P14" s="52"/>
      <c r="Q14" s="66"/>
      <c r="T14" s="52"/>
      <c r="U14" s="70" t="s">
        <v>560</v>
      </c>
      <c r="W14" s="70" t="s">
        <v>261</v>
      </c>
      <c r="Y14" s="70" t="s">
        <v>445</v>
      </c>
      <c r="Z14" s="70" t="s">
        <v>527</v>
      </c>
      <c r="AA14" s="71" t="s">
        <v>496</v>
      </c>
      <c r="AB14" s="71" t="s">
        <v>591</v>
      </c>
      <c r="AC14" s="73"/>
      <c r="AD14" s="73"/>
      <c r="AE14" s="73"/>
      <c r="AF14" s="75"/>
      <c r="AG14" s="78"/>
      <c r="AK14" s="76" t="str">
        <f t="shared" si="8"/>
        <v>M</v>
      </c>
    </row>
    <row r="15" spans="1:42" ht="13.5" customHeight="1" x14ac:dyDescent="0.15">
      <c r="A15" s="56" t="s">
        <v>171</v>
      </c>
      <c r="B15" s="59"/>
      <c r="C15" s="52" t="str">
        <f t="shared" si="0"/>
        <v/>
      </c>
      <c r="D15" s="52" t="str">
        <f t="shared" si="4"/>
        <v/>
      </c>
      <c r="F15" s="64" t="s">
        <v>207</v>
      </c>
      <c r="G15" s="65"/>
      <c r="H15" s="52" t="str">
        <f t="shared" si="1"/>
        <v/>
      </c>
      <c r="I15" s="52" t="str">
        <f t="shared" si="5"/>
        <v>一般会計</v>
      </c>
      <c r="K15" s="52"/>
      <c r="L15" s="52"/>
      <c r="O15" s="52"/>
      <c r="P15" s="52"/>
      <c r="Q15" s="66"/>
      <c r="T15" s="52"/>
      <c r="U15" s="70" t="s">
        <v>295</v>
      </c>
      <c r="W15" s="70" t="s">
        <v>263</v>
      </c>
      <c r="Y15" s="70" t="s">
        <v>210</v>
      </c>
      <c r="Z15" s="70" t="s">
        <v>528</v>
      </c>
      <c r="AA15" s="71" t="s">
        <v>501</v>
      </c>
      <c r="AB15" s="71" t="s">
        <v>593</v>
      </c>
      <c r="AC15" s="73"/>
      <c r="AD15" s="73"/>
      <c r="AE15" s="73"/>
      <c r="AF15" s="75"/>
      <c r="AG15" s="79"/>
      <c r="AK15" s="76" t="str">
        <f t="shared" si="8"/>
        <v>N</v>
      </c>
    </row>
    <row r="16" spans="1:42" ht="13.5" customHeight="1" x14ac:dyDescent="0.15">
      <c r="A16" s="56" t="s">
        <v>173</v>
      </c>
      <c r="B16" s="59"/>
      <c r="C16" s="52" t="str">
        <f t="shared" si="0"/>
        <v/>
      </c>
      <c r="D16" s="52" t="str">
        <f t="shared" si="4"/>
        <v/>
      </c>
      <c r="F16" s="64" t="s">
        <v>211</v>
      </c>
      <c r="G16" s="65"/>
      <c r="H16" s="52" t="str">
        <f t="shared" si="1"/>
        <v/>
      </c>
      <c r="I16" s="52" t="str">
        <f t="shared" si="5"/>
        <v>一般会計</v>
      </c>
      <c r="K16" s="52"/>
      <c r="L16" s="52"/>
      <c r="O16" s="52"/>
      <c r="P16" s="52"/>
      <c r="Q16" s="66"/>
      <c r="T16" s="52"/>
      <c r="U16" s="70" t="s">
        <v>607</v>
      </c>
      <c r="W16" s="70" t="s">
        <v>265</v>
      </c>
      <c r="Y16" s="70" t="s">
        <v>107</v>
      </c>
      <c r="Z16" s="70" t="s">
        <v>529</v>
      </c>
      <c r="AA16" s="71" t="s">
        <v>502</v>
      </c>
      <c r="AB16" s="71" t="s">
        <v>594</v>
      </c>
      <c r="AC16" s="73"/>
      <c r="AD16" s="73"/>
      <c r="AE16" s="73"/>
      <c r="AF16" s="75"/>
      <c r="AG16" s="79"/>
      <c r="AK16" s="76" t="str">
        <f t="shared" si="8"/>
        <v>O</v>
      </c>
    </row>
    <row r="17" spans="1:37" ht="13.5" customHeight="1" x14ac:dyDescent="0.15">
      <c r="A17" s="56" t="s">
        <v>0</v>
      </c>
      <c r="B17" s="59"/>
      <c r="C17" s="52" t="str">
        <f t="shared" si="0"/>
        <v/>
      </c>
      <c r="D17" s="52" t="str">
        <f t="shared" si="4"/>
        <v/>
      </c>
      <c r="F17" s="64" t="s">
        <v>212</v>
      </c>
      <c r="G17" s="65"/>
      <c r="H17" s="52" t="str">
        <f t="shared" si="1"/>
        <v/>
      </c>
      <c r="I17" s="52" t="str">
        <f t="shared" si="5"/>
        <v>一般会計</v>
      </c>
      <c r="K17" s="52"/>
      <c r="L17" s="52"/>
      <c r="O17" s="52"/>
      <c r="P17" s="52"/>
      <c r="Q17" s="66"/>
      <c r="T17" s="52"/>
      <c r="U17" s="70" t="s">
        <v>608</v>
      </c>
      <c r="W17" s="70" t="s">
        <v>266</v>
      </c>
      <c r="Y17" s="70" t="s">
        <v>446</v>
      </c>
      <c r="Z17" s="70" t="s">
        <v>530</v>
      </c>
      <c r="AA17" s="71" t="s">
        <v>284</v>
      </c>
      <c r="AB17" s="71" t="s">
        <v>354</v>
      </c>
      <c r="AC17" s="73"/>
      <c r="AD17" s="73"/>
      <c r="AE17" s="73"/>
      <c r="AF17" s="75"/>
      <c r="AG17" s="79"/>
      <c r="AK17" s="76" t="str">
        <f t="shared" si="8"/>
        <v>P</v>
      </c>
    </row>
    <row r="18" spans="1:37" ht="13.5" customHeight="1" x14ac:dyDescent="0.15">
      <c r="A18" s="56" t="s">
        <v>174</v>
      </c>
      <c r="B18" s="59"/>
      <c r="C18" s="52" t="str">
        <f t="shared" si="0"/>
        <v/>
      </c>
      <c r="D18" s="52" t="str">
        <f t="shared" si="4"/>
        <v/>
      </c>
      <c r="F18" s="64" t="s">
        <v>216</v>
      </c>
      <c r="G18" s="65"/>
      <c r="H18" s="52" t="str">
        <f t="shared" si="1"/>
        <v/>
      </c>
      <c r="I18" s="52" t="str">
        <f t="shared" si="5"/>
        <v>一般会計</v>
      </c>
      <c r="K18" s="52"/>
      <c r="L18" s="52"/>
      <c r="O18" s="52"/>
      <c r="P18" s="52"/>
      <c r="Q18" s="66"/>
      <c r="T18" s="52"/>
      <c r="U18" s="70" t="s">
        <v>362</v>
      </c>
      <c r="W18" s="70" t="s">
        <v>28</v>
      </c>
      <c r="Y18" s="70" t="s">
        <v>427</v>
      </c>
      <c r="Z18" s="70" t="s">
        <v>531</v>
      </c>
      <c r="AA18" s="71" t="s">
        <v>503</v>
      </c>
      <c r="AB18" s="71" t="s">
        <v>416</v>
      </c>
      <c r="AC18" s="73"/>
      <c r="AD18" s="73"/>
      <c r="AE18" s="73"/>
      <c r="AF18" s="75"/>
      <c r="AK18" s="76" t="str">
        <f t="shared" si="8"/>
        <v>Q</v>
      </c>
    </row>
    <row r="19" spans="1:37" ht="13.5" customHeight="1" x14ac:dyDescent="0.15">
      <c r="A19" s="56" t="s">
        <v>154</v>
      </c>
      <c r="B19" s="59"/>
      <c r="C19" s="52" t="str">
        <f t="shared" si="0"/>
        <v/>
      </c>
      <c r="D19" s="52" t="str">
        <f t="shared" si="4"/>
        <v/>
      </c>
      <c r="F19" s="64" t="s">
        <v>218</v>
      </c>
      <c r="G19" s="65"/>
      <c r="H19" s="52" t="str">
        <f t="shared" si="1"/>
        <v/>
      </c>
      <c r="I19" s="52" t="str">
        <f t="shared" si="5"/>
        <v>一般会計</v>
      </c>
      <c r="K19" s="52"/>
      <c r="L19" s="52"/>
      <c r="O19" s="52"/>
      <c r="P19" s="52"/>
      <c r="Q19" s="66"/>
      <c r="T19" s="52"/>
      <c r="U19" s="70" t="s">
        <v>609</v>
      </c>
      <c r="W19" s="70" t="s">
        <v>268</v>
      </c>
      <c r="Y19" s="70" t="s">
        <v>326</v>
      </c>
      <c r="Z19" s="70" t="s">
        <v>532</v>
      </c>
      <c r="AA19" s="71" t="s">
        <v>504</v>
      </c>
      <c r="AB19" s="71" t="s">
        <v>596</v>
      </c>
      <c r="AC19" s="73"/>
      <c r="AD19" s="73"/>
      <c r="AE19" s="73"/>
      <c r="AF19" s="75"/>
      <c r="AK19" s="76" t="str">
        <f t="shared" si="8"/>
        <v>R</v>
      </c>
    </row>
    <row r="20" spans="1:37" ht="13.5" customHeight="1" x14ac:dyDescent="0.15">
      <c r="A20" s="56" t="s">
        <v>299</v>
      </c>
      <c r="B20" s="59"/>
      <c r="C20" s="52" t="str">
        <f t="shared" si="0"/>
        <v/>
      </c>
      <c r="D20" s="52" t="str">
        <f t="shared" si="4"/>
        <v/>
      </c>
      <c r="F20" s="64" t="s">
        <v>25</v>
      </c>
      <c r="G20" s="65"/>
      <c r="H20" s="52" t="str">
        <f t="shared" si="1"/>
        <v/>
      </c>
      <c r="I20" s="52" t="str">
        <f t="shared" si="5"/>
        <v>一般会計</v>
      </c>
      <c r="K20" s="52"/>
      <c r="L20" s="52"/>
      <c r="O20" s="52"/>
      <c r="P20" s="52"/>
      <c r="Q20" s="66"/>
      <c r="T20" s="52"/>
      <c r="U20" s="70" t="s">
        <v>610</v>
      </c>
      <c r="W20" s="70" t="s">
        <v>270</v>
      </c>
      <c r="Y20" s="70" t="s">
        <v>267</v>
      </c>
      <c r="Z20" s="70" t="s">
        <v>533</v>
      </c>
      <c r="AA20" s="71" t="s">
        <v>505</v>
      </c>
      <c r="AB20" s="71" t="s">
        <v>598</v>
      </c>
      <c r="AC20" s="73"/>
      <c r="AD20" s="73"/>
      <c r="AE20" s="73"/>
      <c r="AF20" s="75"/>
      <c r="AK20" s="76" t="str">
        <f t="shared" si="8"/>
        <v>S</v>
      </c>
    </row>
    <row r="21" spans="1:37" ht="13.5" customHeight="1" x14ac:dyDescent="0.15">
      <c r="A21" s="56" t="s">
        <v>372</v>
      </c>
      <c r="B21" s="59"/>
      <c r="C21" s="52" t="str">
        <f t="shared" si="0"/>
        <v/>
      </c>
      <c r="D21" s="52" t="str">
        <f t="shared" si="4"/>
        <v/>
      </c>
      <c r="F21" s="64" t="s">
        <v>220</v>
      </c>
      <c r="G21" s="65"/>
      <c r="H21" s="52" t="str">
        <f t="shared" si="1"/>
        <v/>
      </c>
      <c r="I21" s="52" t="str">
        <f t="shared" si="5"/>
        <v>一般会計</v>
      </c>
      <c r="K21" s="52"/>
      <c r="L21" s="52"/>
      <c r="O21" s="52"/>
      <c r="P21" s="52"/>
      <c r="Q21" s="66"/>
      <c r="T21" s="52"/>
      <c r="U21" s="70" t="s">
        <v>611</v>
      </c>
      <c r="W21" s="70" t="s">
        <v>97</v>
      </c>
      <c r="Y21" s="70" t="s">
        <v>318</v>
      </c>
      <c r="Z21" s="70" t="s">
        <v>356</v>
      </c>
      <c r="AA21" s="71" t="s">
        <v>506</v>
      </c>
      <c r="AB21" s="71" t="s">
        <v>599</v>
      </c>
      <c r="AC21" s="73"/>
      <c r="AD21" s="73"/>
      <c r="AE21" s="73"/>
      <c r="AF21" s="75"/>
      <c r="AK21" s="76" t="str">
        <f t="shared" si="8"/>
        <v>T</v>
      </c>
    </row>
    <row r="22" spans="1:37" ht="13.5" customHeight="1" x14ac:dyDescent="0.15">
      <c r="A22" s="56" t="s">
        <v>373</v>
      </c>
      <c r="B22" s="59"/>
      <c r="C22" s="52" t="str">
        <f t="shared" si="0"/>
        <v/>
      </c>
      <c r="D22" s="52" t="str">
        <f t="shared" si="4"/>
        <v/>
      </c>
      <c r="F22" s="64" t="s">
        <v>137</v>
      </c>
      <c r="G22" s="65"/>
      <c r="H22" s="52" t="str">
        <f t="shared" si="1"/>
        <v/>
      </c>
      <c r="I22" s="52" t="str">
        <f t="shared" si="5"/>
        <v>一般会計</v>
      </c>
      <c r="K22" s="52"/>
      <c r="L22" s="52"/>
      <c r="O22" s="52"/>
      <c r="P22" s="52"/>
      <c r="Q22" s="66"/>
      <c r="T22" s="52"/>
      <c r="U22" s="70" t="s">
        <v>612</v>
      </c>
      <c r="W22" s="70" t="s">
        <v>271</v>
      </c>
      <c r="Y22" s="70" t="s">
        <v>447</v>
      </c>
      <c r="Z22" s="70" t="s">
        <v>534</v>
      </c>
      <c r="AA22" s="71" t="s">
        <v>91</v>
      </c>
      <c r="AB22" s="71" t="s">
        <v>380</v>
      </c>
      <c r="AC22" s="73"/>
      <c r="AD22" s="73"/>
      <c r="AE22" s="73"/>
      <c r="AF22" s="75"/>
      <c r="AK22" s="76" t="str">
        <f t="shared" si="8"/>
        <v>U</v>
      </c>
    </row>
    <row r="23" spans="1:37" ht="13.5" customHeight="1" x14ac:dyDescent="0.15">
      <c r="A23" s="56" t="s">
        <v>374</v>
      </c>
      <c r="B23" s="59"/>
      <c r="C23" s="52" t="str">
        <f t="shared" si="0"/>
        <v/>
      </c>
      <c r="D23" s="52" t="str">
        <f t="shared" si="4"/>
        <v/>
      </c>
      <c r="F23" s="64" t="s">
        <v>142</v>
      </c>
      <c r="G23" s="65"/>
      <c r="H23" s="52" t="str">
        <f t="shared" si="1"/>
        <v/>
      </c>
      <c r="I23" s="52" t="str">
        <f t="shared" si="5"/>
        <v>一般会計</v>
      </c>
      <c r="K23" s="52"/>
      <c r="L23" s="52"/>
      <c r="O23" s="52"/>
      <c r="P23" s="52"/>
      <c r="Q23" s="66"/>
      <c r="T23" s="52"/>
      <c r="U23" s="70" t="s">
        <v>570</v>
      </c>
      <c r="W23" s="70" t="s">
        <v>622</v>
      </c>
      <c r="Y23" s="70" t="s">
        <v>448</v>
      </c>
      <c r="Z23" s="70" t="s">
        <v>536</v>
      </c>
      <c r="AA23" s="71" t="s">
        <v>507</v>
      </c>
      <c r="AB23" s="71" t="s">
        <v>89</v>
      </c>
      <c r="AC23" s="73"/>
      <c r="AD23" s="73"/>
      <c r="AE23" s="73"/>
      <c r="AF23" s="75"/>
      <c r="AK23" s="76" t="str">
        <f t="shared" si="8"/>
        <v>V</v>
      </c>
    </row>
    <row r="24" spans="1:37" ht="13.5" customHeight="1" x14ac:dyDescent="0.15">
      <c r="A24" s="56" t="s">
        <v>433</v>
      </c>
      <c r="B24" s="59"/>
      <c r="C24" s="52" t="str">
        <f t="shared" si="0"/>
        <v/>
      </c>
      <c r="D24" s="52" t="str">
        <f t="shared" si="4"/>
        <v/>
      </c>
      <c r="F24" s="64" t="s">
        <v>392</v>
      </c>
      <c r="G24" s="65"/>
      <c r="H24" s="52" t="str">
        <f t="shared" si="1"/>
        <v/>
      </c>
      <c r="I24" s="52" t="str">
        <f t="shared" si="5"/>
        <v>一般会計</v>
      </c>
      <c r="K24" s="52"/>
      <c r="L24" s="52"/>
      <c r="O24" s="52"/>
      <c r="P24" s="52"/>
      <c r="Q24" s="66"/>
      <c r="T24" s="52"/>
      <c r="U24" s="70" t="s">
        <v>613</v>
      </c>
      <c r="Y24" s="70" t="s">
        <v>449</v>
      </c>
      <c r="Z24" s="70" t="s">
        <v>336</v>
      </c>
      <c r="AA24" s="71" t="s">
        <v>508</v>
      </c>
      <c r="AB24" s="71" t="s">
        <v>600</v>
      </c>
      <c r="AC24" s="73"/>
      <c r="AD24" s="73"/>
      <c r="AE24" s="73"/>
      <c r="AF24" s="75"/>
      <c r="AK24" s="76" t="str">
        <f t="shared" si="8"/>
        <v>W</v>
      </c>
    </row>
    <row r="25" spans="1:37" ht="13.5" customHeight="1" x14ac:dyDescent="0.15">
      <c r="A25" s="57"/>
      <c r="B25" s="60"/>
      <c r="F25" s="64" t="s">
        <v>221</v>
      </c>
      <c r="G25" s="65"/>
      <c r="H25" s="52" t="str">
        <f t="shared" si="1"/>
        <v/>
      </c>
      <c r="I25" s="52" t="str">
        <f t="shared" si="5"/>
        <v>一般会計</v>
      </c>
      <c r="K25" s="52"/>
      <c r="L25" s="52"/>
      <c r="O25" s="52"/>
      <c r="P25" s="52"/>
      <c r="Q25" s="66"/>
      <c r="T25" s="52"/>
      <c r="U25" s="70" t="s">
        <v>614</v>
      </c>
      <c r="Y25" s="70" t="s">
        <v>451</v>
      </c>
      <c r="Z25" s="70" t="s">
        <v>537</v>
      </c>
      <c r="AA25" s="71" t="s">
        <v>509</v>
      </c>
      <c r="AB25" s="71" t="s">
        <v>601</v>
      </c>
      <c r="AC25" s="73"/>
      <c r="AD25" s="73"/>
      <c r="AE25" s="73"/>
      <c r="AF25" s="75"/>
      <c r="AK25" s="76" t="str">
        <f t="shared" si="8"/>
        <v>X</v>
      </c>
    </row>
    <row r="26" spans="1:37" ht="13.5" customHeight="1" x14ac:dyDescent="0.15">
      <c r="A26" s="58"/>
      <c r="B26" s="61"/>
      <c r="F26" s="64" t="s">
        <v>222</v>
      </c>
      <c r="G26" s="65"/>
      <c r="H26" s="52" t="str">
        <f t="shared" si="1"/>
        <v/>
      </c>
      <c r="I26" s="52" t="str">
        <f t="shared" si="5"/>
        <v>一般会計</v>
      </c>
      <c r="K26" s="52"/>
      <c r="L26" s="52"/>
      <c r="O26" s="52"/>
      <c r="P26" s="52"/>
      <c r="Q26" s="66"/>
      <c r="T26" s="52"/>
      <c r="U26" s="70" t="s">
        <v>615</v>
      </c>
      <c r="Y26" s="70" t="s">
        <v>452</v>
      </c>
      <c r="Z26" s="70" t="s">
        <v>71</v>
      </c>
      <c r="AA26" s="71" t="s">
        <v>510</v>
      </c>
      <c r="AB26" s="71" t="s">
        <v>563</v>
      </c>
      <c r="AC26" s="73"/>
      <c r="AD26" s="73"/>
      <c r="AE26" s="73"/>
      <c r="AF26" s="75"/>
      <c r="AK26" s="76" t="str">
        <f t="shared" si="8"/>
        <v>Y</v>
      </c>
    </row>
    <row r="27" spans="1:37" ht="13.5" customHeight="1" x14ac:dyDescent="0.15">
      <c r="A27" s="52" t="str">
        <f>IF(D24="","-",D24)</f>
        <v>-</v>
      </c>
      <c r="B27" s="52"/>
      <c r="F27" s="64" t="s">
        <v>225</v>
      </c>
      <c r="G27" s="65"/>
      <c r="H27" s="52" t="str">
        <f t="shared" si="1"/>
        <v/>
      </c>
      <c r="I27" s="52" t="str">
        <f t="shared" si="5"/>
        <v>一般会計</v>
      </c>
      <c r="K27" s="52"/>
      <c r="L27" s="52"/>
      <c r="O27" s="52"/>
      <c r="P27" s="52"/>
      <c r="Q27" s="66"/>
      <c r="T27" s="52"/>
      <c r="U27" s="70" t="s">
        <v>204</v>
      </c>
      <c r="Y27" s="70" t="s">
        <v>453</v>
      </c>
      <c r="Z27" s="70" t="s">
        <v>14</v>
      </c>
      <c r="AA27" s="71" t="s">
        <v>276</v>
      </c>
      <c r="AB27" s="71" t="s">
        <v>602</v>
      </c>
      <c r="AC27" s="73"/>
      <c r="AD27" s="73"/>
      <c r="AE27" s="73"/>
      <c r="AF27" s="75"/>
      <c r="AK27" s="76" t="str">
        <f t="shared" si="8"/>
        <v>Z</v>
      </c>
    </row>
    <row r="28" spans="1:37" ht="13.5" customHeight="1" x14ac:dyDescent="0.15">
      <c r="B28" s="52"/>
      <c r="F28" s="64" t="s">
        <v>227</v>
      </c>
      <c r="G28" s="65"/>
      <c r="H28" s="52" t="str">
        <f t="shared" si="1"/>
        <v/>
      </c>
      <c r="I28" s="52" t="str">
        <f t="shared" si="5"/>
        <v>一般会計</v>
      </c>
      <c r="K28" s="52"/>
      <c r="L28" s="52"/>
      <c r="O28" s="52"/>
      <c r="P28" s="52"/>
      <c r="Q28" s="66"/>
      <c r="T28" s="52"/>
      <c r="U28" s="70" t="s">
        <v>616</v>
      </c>
      <c r="Y28" s="70" t="s">
        <v>441</v>
      </c>
      <c r="Z28" s="70" t="s">
        <v>538</v>
      </c>
      <c r="AA28" s="71" t="s">
        <v>511</v>
      </c>
      <c r="AB28" s="71" t="s">
        <v>11</v>
      </c>
      <c r="AC28" s="73"/>
      <c r="AD28" s="73"/>
      <c r="AE28" s="73"/>
      <c r="AF28" s="75"/>
      <c r="AK28" s="76" t="s">
        <v>292</v>
      </c>
    </row>
    <row r="29" spans="1:37" ht="13.5" customHeight="1" x14ac:dyDescent="0.15">
      <c r="A29" s="52"/>
      <c r="B29" s="52"/>
      <c r="F29" s="64" t="s">
        <v>213</v>
      </c>
      <c r="G29" s="65"/>
      <c r="H29" s="52" t="str">
        <f t="shared" si="1"/>
        <v/>
      </c>
      <c r="I29" s="52" t="str">
        <f t="shared" si="5"/>
        <v>一般会計</v>
      </c>
      <c r="K29" s="52"/>
      <c r="L29" s="52"/>
      <c r="O29" s="52"/>
      <c r="P29" s="52"/>
      <c r="Q29" s="66"/>
      <c r="T29" s="52"/>
      <c r="U29" s="70" t="s">
        <v>617</v>
      </c>
      <c r="Y29" s="70" t="s">
        <v>319</v>
      </c>
      <c r="Z29" s="70" t="s">
        <v>539</v>
      </c>
      <c r="AA29" s="71" t="s">
        <v>512</v>
      </c>
      <c r="AB29" s="71" t="s">
        <v>414</v>
      </c>
      <c r="AC29" s="73"/>
      <c r="AD29" s="73"/>
      <c r="AE29" s="73"/>
      <c r="AF29" s="75"/>
      <c r="AK29" s="76" t="str">
        <f t="shared" ref="AK29:AK49" si="9">CHAR(CODE(AK28)+1)</f>
        <v>b</v>
      </c>
    </row>
    <row r="30" spans="1:37" ht="13.5" customHeight="1" x14ac:dyDescent="0.15">
      <c r="A30" s="52"/>
      <c r="B30" s="52"/>
      <c r="F30" s="64" t="s">
        <v>132</v>
      </c>
      <c r="G30" s="65"/>
      <c r="H30" s="52" t="str">
        <f t="shared" si="1"/>
        <v/>
      </c>
      <c r="I30" s="52" t="str">
        <f t="shared" si="5"/>
        <v>一般会計</v>
      </c>
      <c r="K30" s="52"/>
      <c r="L30" s="52"/>
      <c r="O30" s="52"/>
      <c r="P30" s="52"/>
      <c r="Q30" s="66"/>
      <c r="T30" s="52"/>
      <c r="U30" s="70" t="s">
        <v>618</v>
      </c>
      <c r="Y30" s="70" t="s">
        <v>385</v>
      </c>
      <c r="Z30" s="70" t="s">
        <v>122</v>
      </c>
      <c r="AA30" s="71" t="s">
        <v>513</v>
      </c>
      <c r="AB30" s="71" t="s">
        <v>603</v>
      </c>
      <c r="AC30" s="73"/>
      <c r="AD30" s="73"/>
      <c r="AE30" s="73"/>
      <c r="AF30" s="75"/>
      <c r="AK30" s="76" t="str">
        <f t="shared" si="9"/>
        <v>c</v>
      </c>
    </row>
    <row r="31" spans="1:37" ht="13.5" customHeight="1" x14ac:dyDescent="0.15">
      <c r="A31" s="52"/>
      <c r="B31" s="52"/>
      <c r="F31" s="64" t="s">
        <v>187</v>
      </c>
      <c r="G31" s="65"/>
      <c r="H31" s="52" t="str">
        <f t="shared" si="1"/>
        <v/>
      </c>
      <c r="I31" s="52" t="str">
        <f t="shared" si="5"/>
        <v>一般会計</v>
      </c>
      <c r="K31" s="52"/>
      <c r="L31" s="52"/>
      <c r="O31" s="52"/>
      <c r="P31" s="52"/>
      <c r="Q31" s="66"/>
      <c r="T31" s="52"/>
      <c r="U31" s="70" t="s">
        <v>118</v>
      </c>
      <c r="Y31" s="70" t="s">
        <v>58</v>
      </c>
      <c r="Z31" s="70" t="s">
        <v>540</v>
      </c>
      <c r="AA31" s="71" t="s">
        <v>471</v>
      </c>
      <c r="AB31" s="71" t="s">
        <v>544</v>
      </c>
      <c r="AC31" s="73"/>
      <c r="AD31" s="73"/>
      <c r="AE31" s="73"/>
      <c r="AF31" s="75"/>
      <c r="AK31" s="76" t="str">
        <f t="shared" si="9"/>
        <v>d</v>
      </c>
    </row>
    <row r="32" spans="1:37" ht="13.5" customHeight="1" x14ac:dyDescent="0.15">
      <c r="A32" s="52"/>
      <c r="B32" s="52"/>
      <c r="F32" s="64" t="s">
        <v>367</v>
      </c>
      <c r="G32" s="65"/>
      <c r="H32" s="52" t="str">
        <f t="shared" si="1"/>
        <v/>
      </c>
      <c r="I32" s="52" t="str">
        <f t="shared" si="5"/>
        <v>一般会計</v>
      </c>
      <c r="K32" s="52"/>
      <c r="L32" s="52"/>
      <c r="O32" s="52"/>
      <c r="P32" s="52"/>
      <c r="Q32" s="66"/>
      <c r="T32" s="52"/>
      <c r="U32" s="70" t="s">
        <v>27</v>
      </c>
      <c r="Y32" s="70" t="s">
        <v>288</v>
      </c>
      <c r="Z32" s="70" t="s">
        <v>541</v>
      </c>
      <c r="AA32" s="71" t="s">
        <v>32</v>
      </c>
      <c r="AB32" s="71" t="s">
        <v>32</v>
      </c>
      <c r="AC32" s="73"/>
      <c r="AD32" s="73"/>
      <c r="AE32" s="73"/>
      <c r="AF32" s="75"/>
      <c r="AK32" s="76" t="str">
        <f t="shared" si="9"/>
        <v>e</v>
      </c>
    </row>
    <row r="33" spans="1:37" ht="13.5" customHeight="1" x14ac:dyDescent="0.15">
      <c r="A33" s="52"/>
      <c r="B33" s="52"/>
      <c r="F33" s="64" t="s">
        <v>353</v>
      </c>
      <c r="G33" s="65"/>
      <c r="H33" s="52" t="str">
        <f t="shared" si="1"/>
        <v/>
      </c>
      <c r="I33" s="52" t="str">
        <f t="shared" si="5"/>
        <v>一般会計</v>
      </c>
      <c r="K33" s="52"/>
      <c r="L33" s="52"/>
      <c r="O33" s="52"/>
      <c r="P33" s="52"/>
      <c r="Q33" s="66"/>
      <c r="T33" s="52"/>
      <c r="U33" s="70" t="s">
        <v>597</v>
      </c>
      <c r="Y33" s="70" t="s">
        <v>454</v>
      </c>
      <c r="Z33" s="70" t="s">
        <v>535</v>
      </c>
      <c r="AA33" s="72"/>
      <c r="AB33" s="73"/>
      <c r="AC33" s="73"/>
      <c r="AD33" s="73"/>
      <c r="AE33" s="73"/>
      <c r="AF33" s="75"/>
      <c r="AK33" s="76" t="str">
        <f t="shared" si="9"/>
        <v>f</v>
      </c>
    </row>
    <row r="34" spans="1:37" ht="13.5" customHeight="1" x14ac:dyDescent="0.15">
      <c r="A34" s="52"/>
      <c r="B34" s="52"/>
      <c r="F34" s="64" t="s">
        <v>368</v>
      </c>
      <c r="G34" s="65"/>
      <c r="H34" s="52" t="str">
        <f t="shared" si="1"/>
        <v/>
      </c>
      <c r="I34" s="52" t="str">
        <f t="shared" si="5"/>
        <v>一般会計</v>
      </c>
      <c r="K34" s="52"/>
      <c r="L34" s="52"/>
      <c r="O34" s="52"/>
      <c r="P34" s="52"/>
      <c r="Q34" s="66"/>
      <c r="T34" s="52"/>
      <c r="U34" s="70" t="s">
        <v>619</v>
      </c>
      <c r="Y34" s="70" t="s">
        <v>350</v>
      </c>
      <c r="Z34" s="70" t="s">
        <v>180</v>
      </c>
      <c r="AB34" s="73"/>
      <c r="AC34" s="73"/>
      <c r="AD34" s="73"/>
      <c r="AE34" s="73"/>
      <c r="AF34" s="75"/>
      <c r="AK34" s="76" t="str">
        <f t="shared" si="9"/>
        <v>g</v>
      </c>
    </row>
    <row r="35" spans="1:37" ht="13.5" customHeight="1" x14ac:dyDescent="0.15">
      <c r="A35" s="52"/>
      <c r="B35" s="52"/>
      <c r="F35" s="64" t="s">
        <v>370</v>
      </c>
      <c r="G35" s="65"/>
      <c r="H35" s="52" t="str">
        <f t="shared" si="1"/>
        <v/>
      </c>
      <c r="I35" s="52" t="str">
        <f t="shared" si="5"/>
        <v>一般会計</v>
      </c>
      <c r="K35" s="52"/>
      <c r="L35" s="52"/>
      <c r="O35" s="52"/>
      <c r="P35" s="52"/>
      <c r="Q35" s="66"/>
      <c r="T35" s="52"/>
      <c r="Y35" s="70" t="s">
        <v>455</v>
      </c>
      <c r="Z35" s="70" t="s">
        <v>542</v>
      </c>
      <c r="AC35" s="73"/>
      <c r="AF35" s="75"/>
      <c r="AK35" s="76" t="str">
        <f t="shared" si="9"/>
        <v>h</v>
      </c>
    </row>
    <row r="36" spans="1:37" ht="13.5" customHeight="1" x14ac:dyDescent="0.15">
      <c r="A36" s="52"/>
      <c r="B36" s="52"/>
      <c r="F36" s="64" t="s">
        <v>371</v>
      </c>
      <c r="G36" s="65"/>
      <c r="H36" s="52" t="str">
        <f t="shared" si="1"/>
        <v/>
      </c>
      <c r="I36" s="52" t="str">
        <f t="shared" si="5"/>
        <v>一般会計</v>
      </c>
      <c r="K36" s="52"/>
      <c r="L36" s="52"/>
      <c r="O36" s="52"/>
      <c r="P36" s="52"/>
      <c r="Q36" s="66"/>
      <c r="T36" s="52"/>
      <c r="U36" s="70" t="s">
        <v>620</v>
      </c>
      <c r="Y36" s="70" t="s">
        <v>458</v>
      </c>
      <c r="Z36" s="70" t="s">
        <v>388</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459</v>
      </c>
      <c r="Z37" s="70" t="s">
        <v>543</v>
      </c>
      <c r="AF37" s="75"/>
      <c r="AK37" s="76" t="str">
        <f t="shared" si="9"/>
        <v>j</v>
      </c>
    </row>
    <row r="38" spans="1:37" x14ac:dyDescent="0.15">
      <c r="A38" s="52"/>
      <c r="B38" s="52"/>
      <c r="F38" s="52"/>
      <c r="G38" s="66"/>
      <c r="K38" s="52"/>
      <c r="L38" s="52"/>
      <c r="O38" s="52"/>
      <c r="P38" s="52"/>
      <c r="Q38" s="66"/>
      <c r="T38" s="52"/>
      <c r="U38" s="70" t="s">
        <v>379</v>
      </c>
      <c r="Y38" s="70" t="s">
        <v>442</v>
      </c>
      <c r="Z38" s="70" t="s">
        <v>545</v>
      </c>
      <c r="AF38" s="75"/>
      <c r="AK38" s="76" t="str">
        <f t="shared" si="9"/>
        <v>k</v>
      </c>
    </row>
    <row r="39" spans="1:37" x14ac:dyDescent="0.15">
      <c r="A39" s="52"/>
      <c r="B39" s="52"/>
      <c r="F39" s="52" t="str">
        <f>I37</f>
        <v>一般会計</v>
      </c>
      <c r="G39" s="66"/>
      <c r="K39" s="52"/>
      <c r="L39" s="52"/>
      <c r="O39" s="52"/>
      <c r="P39" s="52"/>
      <c r="Q39" s="66"/>
      <c r="T39" s="52"/>
      <c r="U39" s="70" t="s">
        <v>430</v>
      </c>
      <c r="Y39" s="70" t="s">
        <v>461</v>
      </c>
      <c r="Z39" s="70" t="s">
        <v>426</v>
      </c>
      <c r="AF39" s="75"/>
      <c r="AK39" s="76" t="str">
        <f t="shared" si="9"/>
        <v>l</v>
      </c>
    </row>
    <row r="40" spans="1:37" x14ac:dyDescent="0.15">
      <c r="A40" s="52"/>
      <c r="B40" s="52"/>
      <c r="F40" s="52"/>
      <c r="G40" s="66"/>
      <c r="K40" s="52"/>
      <c r="L40" s="52"/>
      <c r="O40" s="52"/>
      <c r="P40" s="52"/>
      <c r="Q40" s="66"/>
      <c r="T40" s="52"/>
      <c r="Y40" s="70" t="s">
        <v>462</v>
      </c>
      <c r="Z40" s="70" t="s">
        <v>546</v>
      </c>
      <c r="AF40" s="75"/>
      <c r="AK40" s="76" t="str">
        <f t="shared" si="9"/>
        <v>m</v>
      </c>
    </row>
    <row r="41" spans="1:37" x14ac:dyDescent="0.15">
      <c r="A41" s="52"/>
      <c r="B41" s="52"/>
      <c r="F41" s="52"/>
      <c r="G41" s="66"/>
      <c r="K41" s="52"/>
      <c r="L41" s="52"/>
      <c r="O41" s="52"/>
      <c r="P41" s="52"/>
      <c r="Q41" s="66"/>
      <c r="T41" s="52"/>
      <c r="Y41" s="70" t="s">
        <v>294</v>
      </c>
      <c r="Z41" s="70" t="s">
        <v>478</v>
      </c>
      <c r="AF41" s="75"/>
      <c r="AK41" s="76" t="str">
        <f t="shared" si="9"/>
        <v>n</v>
      </c>
    </row>
    <row r="42" spans="1:37" x14ac:dyDescent="0.15">
      <c r="A42" s="52"/>
      <c r="B42" s="52"/>
      <c r="F42" s="52"/>
      <c r="G42" s="66"/>
      <c r="K42" s="52"/>
      <c r="L42" s="52"/>
      <c r="O42" s="52"/>
      <c r="P42" s="52"/>
      <c r="Q42" s="66"/>
      <c r="T42" s="52"/>
      <c r="Y42" s="70" t="s">
        <v>463</v>
      </c>
      <c r="Z42" s="70" t="s">
        <v>548</v>
      </c>
      <c r="AF42" s="75"/>
      <c r="AK42" s="76" t="str">
        <f t="shared" si="9"/>
        <v>o</v>
      </c>
    </row>
    <row r="43" spans="1:37" x14ac:dyDescent="0.15">
      <c r="A43" s="52"/>
      <c r="B43" s="52"/>
      <c r="F43" s="52"/>
      <c r="G43" s="66"/>
      <c r="K43" s="52"/>
      <c r="L43" s="52"/>
      <c r="O43" s="52"/>
      <c r="P43" s="52"/>
      <c r="Q43" s="66"/>
      <c r="T43" s="52"/>
      <c r="Y43" s="70" t="s">
        <v>464</v>
      </c>
      <c r="Z43" s="70" t="s">
        <v>549</v>
      </c>
      <c r="AF43" s="75"/>
      <c r="AK43" s="76" t="str">
        <f t="shared" si="9"/>
        <v>p</v>
      </c>
    </row>
    <row r="44" spans="1:37" x14ac:dyDescent="0.15">
      <c r="A44" s="52"/>
      <c r="B44" s="52"/>
      <c r="F44" s="52"/>
      <c r="G44" s="66"/>
      <c r="K44" s="52"/>
      <c r="L44" s="52"/>
      <c r="O44" s="52"/>
      <c r="P44" s="52"/>
      <c r="Q44" s="66"/>
      <c r="T44" s="52"/>
      <c r="Y44" s="70" t="s">
        <v>465</v>
      </c>
      <c r="Z44" s="70" t="s">
        <v>39</v>
      </c>
      <c r="AF44" s="75"/>
      <c r="AK44" s="76" t="str">
        <f t="shared" si="9"/>
        <v>q</v>
      </c>
    </row>
    <row r="45" spans="1:37" x14ac:dyDescent="0.15">
      <c r="A45" s="52"/>
      <c r="B45" s="52"/>
      <c r="F45" s="52"/>
      <c r="G45" s="66"/>
      <c r="K45" s="52"/>
      <c r="L45" s="52"/>
      <c r="O45" s="52"/>
      <c r="P45" s="52"/>
      <c r="Q45" s="66"/>
      <c r="T45" s="52"/>
      <c r="Y45" s="70" t="s">
        <v>274</v>
      </c>
      <c r="Z45" s="70" t="s">
        <v>550</v>
      </c>
      <c r="AF45" s="75"/>
      <c r="AK45" s="76" t="str">
        <f t="shared" si="9"/>
        <v>r</v>
      </c>
    </row>
    <row r="46" spans="1:37" x14ac:dyDescent="0.15">
      <c r="A46" s="52"/>
      <c r="B46" s="52"/>
      <c r="F46" s="52"/>
      <c r="G46" s="66"/>
      <c r="K46" s="52"/>
      <c r="L46" s="52"/>
      <c r="O46" s="52"/>
      <c r="P46" s="52"/>
      <c r="Q46" s="66"/>
      <c r="T46" s="52"/>
      <c r="Y46" s="70" t="s">
        <v>348</v>
      </c>
      <c r="Z46" s="70" t="s">
        <v>69</v>
      </c>
      <c r="AF46" s="75"/>
      <c r="AK46" s="76" t="str">
        <f t="shared" si="9"/>
        <v>s</v>
      </c>
    </row>
    <row r="47" spans="1:37" x14ac:dyDescent="0.15">
      <c r="A47" s="52"/>
      <c r="B47" s="52"/>
      <c r="F47" s="52"/>
      <c r="G47" s="66"/>
      <c r="K47" s="52"/>
      <c r="L47" s="52"/>
      <c r="O47" s="52"/>
      <c r="P47" s="52"/>
      <c r="Q47" s="66"/>
      <c r="T47" s="52"/>
      <c r="Y47" s="70" t="s">
        <v>226</v>
      </c>
      <c r="Z47" s="70" t="s">
        <v>551</v>
      </c>
      <c r="AF47" s="75"/>
      <c r="AK47" s="76" t="str">
        <f t="shared" si="9"/>
        <v>t</v>
      </c>
    </row>
    <row r="48" spans="1:37" x14ac:dyDescent="0.15">
      <c r="A48" s="52"/>
      <c r="B48" s="52"/>
      <c r="F48" s="52"/>
      <c r="G48" s="66"/>
      <c r="K48" s="52"/>
      <c r="L48" s="52"/>
      <c r="O48" s="52"/>
      <c r="P48" s="52"/>
      <c r="Q48" s="66"/>
      <c r="T48" s="52"/>
      <c r="Y48" s="70" t="s">
        <v>49</v>
      </c>
      <c r="Z48" s="70" t="s">
        <v>552</v>
      </c>
      <c r="AF48" s="75"/>
      <c r="AK48" s="76" t="str">
        <f t="shared" si="9"/>
        <v>u</v>
      </c>
    </row>
    <row r="49" spans="1:37" x14ac:dyDescent="0.15">
      <c r="A49" s="52"/>
      <c r="B49" s="52"/>
      <c r="F49" s="52"/>
      <c r="G49" s="66"/>
      <c r="K49" s="52"/>
      <c r="L49" s="52"/>
      <c r="O49" s="52"/>
      <c r="P49" s="52"/>
      <c r="Q49" s="66"/>
      <c r="T49" s="52"/>
      <c r="Y49" s="70" t="s">
        <v>467</v>
      </c>
      <c r="Z49" s="70" t="s">
        <v>252</v>
      </c>
      <c r="AF49" s="75"/>
      <c r="AK49" s="76" t="str">
        <f t="shared" si="9"/>
        <v>v</v>
      </c>
    </row>
    <row r="50" spans="1:37" x14ac:dyDescent="0.15">
      <c r="A50" s="52"/>
      <c r="B50" s="52"/>
      <c r="F50" s="52"/>
      <c r="G50" s="66"/>
      <c r="K50" s="52"/>
      <c r="L50" s="52"/>
      <c r="O50" s="52"/>
      <c r="P50" s="52"/>
      <c r="Q50" s="66"/>
      <c r="T50" s="52"/>
      <c r="Y50" s="70" t="s">
        <v>468</v>
      </c>
      <c r="Z50" s="70" t="s">
        <v>553</v>
      </c>
      <c r="AF50" s="75"/>
    </row>
    <row r="51" spans="1:37" x14ac:dyDescent="0.15">
      <c r="A51" s="52"/>
      <c r="B51" s="52"/>
      <c r="F51" s="52"/>
      <c r="G51" s="66"/>
      <c r="K51" s="52"/>
      <c r="L51" s="52"/>
      <c r="O51" s="52"/>
      <c r="P51" s="52"/>
      <c r="Q51" s="66"/>
      <c r="T51" s="52"/>
      <c r="Y51" s="70" t="s">
        <v>469</v>
      </c>
      <c r="Z51" s="70" t="s">
        <v>470</v>
      </c>
      <c r="AF51" s="75"/>
    </row>
    <row r="52" spans="1:37" x14ac:dyDescent="0.15">
      <c r="A52" s="52"/>
      <c r="B52" s="52"/>
      <c r="F52" s="52"/>
      <c r="G52" s="66"/>
      <c r="K52" s="52"/>
      <c r="L52" s="52"/>
      <c r="O52" s="52"/>
      <c r="P52" s="52"/>
      <c r="Q52" s="66"/>
      <c r="T52" s="52"/>
      <c r="Y52" s="70" t="s">
        <v>472</v>
      </c>
      <c r="Z52" s="70" t="s">
        <v>554</v>
      </c>
      <c r="AF52" s="75"/>
    </row>
    <row r="53" spans="1:37" x14ac:dyDescent="0.15">
      <c r="A53" s="52"/>
      <c r="B53" s="52"/>
      <c r="F53" s="52"/>
      <c r="G53" s="66"/>
      <c r="K53" s="52"/>
      <c r="L53" s="52"/>
      <c r="O53" s="52"/>
      <c r="P53" s="52"/>
      <c r="Q53" s="66"/>
      <c r="T53" s="52"/>
      <c r="Y53" s="70" t="s">
        <v>279</v>
      </c>
      <c r="Z53" s="70" t="s">
        <v>230</v>
      </c>
      <c r="AF53" s="75"/>
    </row>
    <row r="54" spans="1:37" x14ac:dyDescent="0.15">
      <c r="A54" s="52"/>
      <c r="B54" s="52"/>
      <c r="F54" s="52"/>
      <c r="G54" s="66"/>
      <c r="K54" s="52"/>
      <c r="L54" s="52"/>
      <c r="O54" s="52"/>
      <c r="P54" s="58"/>
      <c r="Q54" s="66"/>
      <c r="T54" s="52"/>
      <c r="Y54" s="70" t="s">
        <v>297</v>
      </c>
      <c r="Z54" s="70" t="s">
        <v>555</v>
      </c>
      <c r="AF54" s="75"/>
    </row>
    <row r="55" spans="1:37" x14ac:dyDescent="0.15">
      <c r="A55" s="52"/>
      <c r="B55" s="52"/>
      <c r="F55" s="52"/>
      <c r="G55" s="66"/>
      <c r="K55" s="52"/>
      <c r="L55" s="52"/>
      <c r="O55" s="52"/>
      <c r="P55" s="52"/>
      <c r="Q55" s="66"/>
      <c r="T55" s="52"/>
      <c r="Y55" s="70" t="s">
        <v>473</v>
      </c>
      <c r="Z55" s="70" t="s">
        <v>23</v>
      </c>
      <c r="AF55" s="75"/>
    </row>
    <row r="56" spans="1:37" x14ac:dyDescent="0.15">
      <c r="A56" s="52"/>
      <c r="B56" s="52"/>
      <c r="F56" s="52"/>
      <c r="G56" s="66"/>
      <c r="K56" s="52"/>
      <c r="L56" s="52"/>
      <c r="O56" s="52"/>
      <c r="P56" s="52"/>
      <c r="Q56" s="66"/>
      <c r="T56" s="52"/>
      <c r="Y56" s="70" t="s">
        <v>475</v>
      </c>
      <c r="Z56" s="70" t="s">
        <v>556</v>
      </c>
      <c r="AF56" s="75"/>
    </row>
    <row r="57" spans="1:37" x14ac:dyDescent="0.15">
      <c r="A57" s="52"/>
      <c r="B57" s="52"/>
      <c r="F57" s="52"/>
      <c r="G57" s="66"/>
      <c r="K57" s="52"/>
      <c r="L57" s="52"/>
      <c r="O57" s="52"/>
      <c r="P57" s="52"/>
      <c r="Q57" s="66"/>
      <c r="T57" s="52"/>
      <c r="Y57" s="70" t="s">
        <v>474</v>
      </c>
      <c r="Z57" s="70" t="s">
        <v>42</v>
      </c>
      <c r="AF57" s="75"/>
    </row>
    <row r="58" spans="1:37" x14ac:dyDescent="0.15">
      <c r="A58" s="52"/>
      <c r="B58" s="52"/>
      <c r="F58" s="52"/>
      <c r="G58" s="66"/>
      <c r="K58" s="52"/>
      <c r="L58" s="52"/>
      <c r="O58" s="52"/>
      <c r="P58" s="52"/>
      <c r="Q58" s="66"/>
      <c r="T58" s="52"/>
      <c r="Y58" s="70" t="s">
        <v>476</v>
      </c>
      <c r="Z58" s="70" t="s">
        <v>421</v>
      </c>
      <c r="AF58" s="75"/>
    </row>
    <row r="59" spans="1:37" x14ac:dyDescent="0.15">
      <c r="A59" s="52"/>
      <c r="B59" s="52"/>
      <c r="F59" s="52"/>
      <c r="G59" s="66"/>
      <c r="K59" s="52"/>
      <c r="L59" s="52"/>
      <c r="O59" s="52"/>
      <c r="P59" s="52"/>
      <c r="Q59" s="66"/>
      <c r="T59" s="52"/>
      <c r="Y59" s="70" t="s">
        <v>477</v>
      </c>
      <c r="Z59" s="70" t="s">
        <v>557</v>
      </c>
      <c r="AF59" s="75"/>
    </row>
    <row r="60" spans="1:37" x14ac:dyDescent="0.15">
      <c r="A60" s="52"/>
      <c r="B60" s="52"/>
      <c r="F60" s="52"/>
      <c r="G60" s="66"/>
      <c r="K60" s="52"/>
      <c r="L60" s="52"/>
      <c r="O60" s="52"/>
      <c r="P60" s="52"/>
      <c r="Q60" s="66"/>
      <c r="T60" s="52"/>
      <c r="Y60" s="70" t="s">
        <v>406</v>
      </c>
      <c r="Z60" s="70" t="s">
        <v>558</v>
      </c>
      <c r="AF60" s="75"/>
    </row>
    <row r="61" spans="1:37" x14ac:dyDescent="0.15">
      <c r="A61" s="52"/>
      <c r="B61" s="52"/>
      <c r="F61" s="52"/>
      <c r="G61" s="66"/>
      <c r="K61" s="52"/>
      <c r="L61" s="52"/>
      <c r="O61" s="52"/>
      <c r="P61" s="52"/>
      <c r="Q61" s="66"/>
      <c r="T61" s="52"/>
      <c r="Y61" s="70" t="s">
        <v>33</v>
      </c>
      <c r="Z61" s="70" t="s">
        <v>104</v>
      </c>
      <c r="AF61" s="75"/>
    </row>
    <row r="62" spans="1:37" x14ac:dyDescent="0.15">
      <c r="A62" s="52"/>
      <c r="B62" s="52"/>
      <c r="F62" s="52"/>
      <c r="G62" s="66"/>
      <c r="K62" s="52"/>
      <c r="L62" s="52"/>
      <c r="O62" s="52"/>
      <c r="P62" s="52"/>
      <c r="Q62" s="66"/>
      <c r="T62" s="52"/>
      <c r="Y62" s="70" t="s">
        <v>79</v>
      </c>
      <c r="Z62" s="70" t="s">
        <v>313</v>
      </c>
      <c r="AF62" s="75"/>
    </row>
    <row r="63" spans="1:37" x14ac:dyDescent="0.15">
      <c r="A63" s="52"/>
      <c r="B63" s="52"/>
      <c r="F63" s="52"/>
      <c r="G63" s="66"/>
      <c r="K63" s="52"/>
      <c r="L63" s="52"/>
      <c r="O63" s="52"/>
      <c r="P63" s="52"/>
      <c r="Q63" s="66"/>
      <c r="T63" s="52"/>
      <c r="Y63" s="70" t="s">
        <v>240</v>
      </c>
      <c r="Z63" s="70" t="s">
        <v>559</v>
      </c>
      <c r="AF63" s="75"/>
    </row>
    <row r="64" spans="1:37" x14ac:dyDescent="0.15">
      <c r="A64" s="52"/>
      <c r="B64" s="52"/>
      <c r="F64" s="52"/>
      <c r="G64" s="66"/>
      <c r="K64" s="52"/>
      <c r="L64" s="52"/>
      <c r="O64" s="52"/>
      <c r="P64" s="52"/>
      <c r="Q64" s="66"/>
      <c r="T64" s="52"/>
      <c r="Y64" s="70" t="s">
        <v>344</v>
      </c>
      <c r="Z64" s="70" t="s">
        <v>46</v>
      </c>
      <c r="AF64" s="75"/>
    </row>
    <row r="65" spans="1:32" x14ac:dyDescent="0.15">
      <c r="A65" s="52"/>
      <c r="B65" s="52"/>
      <c r="F65" s="52"/>
      <c r="G65" s="66"/>
      <c r="K65" s="52"/>
      <c r="L65" s="52"/>
      <c r="O65" s="52"/>
      <c r="P65" s="52"/>
      <c r="Q65" s="66"/>
      <c r="T65" s="52"/>
      <c r="Y65" s="70" t="s">
        <v>479</v>
      </c>
      <c r="Z65" s="70" t="s">
        <v>561</v>
      </c>
      <c r="AF65" s="75"/>
    </row>
    <row r="66" spans="1:32" x14ac:dyDescent="0.15">
      <c r="A66" s="52"/>
      <c r="B66" s="52"/>
      <c r="F66" s="52"/>
      <c r="G66" s="66"/>
      <c r="K66" s="52"/>
      <c r="L66" s="52"/>
      <c r="O66" s="52"/>
      <c r="P66" s="52"/>
      <c r="Q66" s="66"/>
      <c r="T66" s="52"/>
      <c r="Y66" s="70" t="s">
        <v>135</v>
      </c>
      <c r="Z66" s="70" t="s">
        <v>562</v>
      </c>
      <c r="AF66" s="75"/>
    </row>
    <row r="67" spans="1:32" x14ac:dyDescent="0.15">
      <c r="A67" s="52"/>
      <c r="B67" s="52"/>
      <c r="F67" s="52"/>
      <c r="G67" s="66"/>
      <c r="K67" s="52"/>
      <c r="L67" s="52"/>
      <c r="O67" s="52"/>
      <c r="P67" s="52"/>
      <c r="Q67" s="66"/>
      <c r="T67" s="52"/>
      <c r="Y67" s="70" t="s">
        <v>480</v>
      </c>
      <c r="Z67" s="70" t="s">
        <v>20</v>
      </c>
      <c r="AF67" s="75"/>
    </row>
    <row r="68" spans="1:32" x14ac:dyDescent="0.15">
      <c r="A68" s="52"/>
      <c r="B68" s="52"/>
      <c r="F68" s="52"/>
      <c r="G68" s="66"/>
      <c r="K68" s="52"/>
      <c r="L68" s="52"/>
      <c r="O68" s="52"/>
      <c r="P68" s="52"/>
      <c r="Q68" s="66"/>
      <c r="T68" s="52"/>
      <c r="Y68" s="70" t="s">
        <v>329</v>
      </c>
      <c r="Z68" s="70" t="s">
        <v>564</v>
      </c>
      <c r="AF68" s="75"/>
    </row>
    <row r="69" spans="1:32" x14ac:dyDescent="0.15">
      <c r="A69" s="52"/>
      <c r="B69" s="52"/>
      <c r="F69" s="52"/>
      <c r="G69" s="66"/>
      <c r="K69" s="52"/>
      <c r="L69" s="52"/>
      <c r="O69" s="52"/>
      <c r="P69" s="52"/>
      <c r="Q69" s="66"/>
      <c r="T69" s="52"/>
      <c r="Y69" s="70" t="s">
        <v>423</v>
      </c>
      <c r="Z69" s="70" t="s">
        <v>565</v>
      </c>
      <c r="AF69" s="75"/>
    </row>
    <row r="70" spans="1:32" x14ac:dyDescent="0.15">
      <c r="A70" s="52"/>
      <c r="B70" s="52"/>
      <c r="Y70" s="70" t="s">
        <v>116</v>
      </c>
      <c r="Z70" s="70" t="s">
        <v>566</v>
      </c>
    </row>
    <row r="71" spans="1:32" x14ac:dyDescent="0.15">
      <c r="Y71" s="70" t="s">
        <v>481</v>
      </c>
      <c r="Z71" s="70" t="s">
        <v>172</v>
      </c>
    </row>
    <row r="72" spans="1:32" x14ac:dyDescent="0.15">
      <c r="Y72" s="70" t="s">
        <v>482</v>
      </c>
      <c r="Z72" s="70" t="s">
        <v>494</v>
      </c>
    </row>
    <row r="73" spans="1:32" x14ac:dyDescent="0.15">
      <c r="Y73" s="70" t="s">
        <v>456</v>
      </c>
      <c r="Z73" s="70" t="s">
        <v>568</v>
      </c>
    </row>
    <row r="74" spans="1:32" x14ac:dyDescent="0.15">
      <c r="Y74" s="70" t="s">
        <v>346</v>
      </c>
      <c r="Z74" s="70" t="s">
        <v>234</v>
      </c>
    </row>
    <row r="75" spans="1:32" x14ac:dyDescent="0.15">
      <c r="Y75" s="70" t="s">
        <v>402</v>
      </c>
      <c r="Z75" s="70" t="s">
        <v>569</v>
      </c>
    </row>
    <row r="76" spans="1:32" x14ac:dyDescent="0.15">
      <c r="Y76" s="70" t="s">
        <v>483</v>
      </c>
      <c r="Z76" s="70" t="s">
        <v>572</v>
      </c>
    </row>
    <row r="77" spans="1:32" x14ac:dyDescent="0.15">
      <c r="Y77" s="70" t="s">
        <v>484</v>
      </c>
      <c r="Z77" s="70" t="s">
        <v>387</v>
      </c>
    </row>
    <row r="78" spans="1:32" x14ac:dyDescent="0.15">
      <c r="Y78" s="70" t="s">
        <v>466</v>
      </c>
      <c r="Z78" s="70" t="s">
        <v>573</v>
      </c>
    </row>
    <row r="79" spans="1:32" x14ac:dyDescent="0.15">
      <c r="Y79" s="70" t="s">
        <v>485</v>
      </c>
      <c r="Z79" s="70" t="s">
        <v>547</v>
      </c>
    </row>
    <row r="80" spans="1:32" x14ac:dyDescent="0.15">
      <c r="Y80" s="70" t="s">
        <v>486</v>
      </c>
      <c r="Z80" s="70" t="s">
        <v>567</v>
      </c>
    </row>
    <row r="81" spans="25:26" x14ac:dyDescent="0.15">
      <c r="Y81" s="70" t="s">
        <v>101</v>
      </c>
      <c r="Z81" s="70" t="s">
        <v>262</v>
      </c>
    </row>
    <row r="82" spans="25:26" x14ac:dyDescent="0.15">
      <c r="Y82" s="70" t="s">
        <v>365</v>
      </c>
      <c r="Z82" s="70" t="s">
        <v>574</v>
      </c>
    </row>
    <row r="83" spans="25:26" x14ac:dyDescent="0.15">
      <c r="Y83" s="70" t="s">
        <v>178</v>
      </c>
      <c r="Z83" s="70" t="s">
        <v>217</v>
      </c>
    </row>
    <row r="84" spans="25:26" x14ac:dyDescent="0.15">
      <c r="Y84" s="70" t="s">
        <v>487</v>
      </c>
      <c r="Z84" s="70" t="s">
        <v>223</v>
      </c>
    </row>
    <row r="85" spans="25:26" x14ac:dyDescent="0.15">
      <c r="Y85" s="70" t="s">
        <v>489</v>
      </c>
      <c r="Z85" s="70" t="s">
        <v>576</v>
      </c>
    </row>
    <row r="86" spans="25:26" x14ac:dyDescent="0.15">
      <c r="Y86" s="70" t="s">
        <v>491</v>
      </c>
      <c r="Z86" s="70" t="s">
        <v>577</v>
      </c>
    </row>
    <row r="87" spans="25:26" x14ac:dyDescent="0.15">
      <c r="Y87" s="70" t="s">
        <v>492</v>
      </c>
      <c r="Z87" s="70" t="s">
        <v>578</v>
      </c>
    </row>
    <row r="88" spans="25:26" x14ac:dyDescent="0.15">
      <c r="Y88" s="70" t="s">
        <v>493</v>
      </c>
      <c r="Z88" s="70" t="s">
        <v>579</v>
      </c>
    </row>
    <row r="89" spans="25:26" x14ac:dyDescent="0.15">
      <c r="Y89" s="70" t="s">
        <v>334</v>
      </c>
      <c r="Z89" s="70" t="s">
        <v>580</v>
      </c>
    </row>
    <row r="90" spans="25:26" x14ac:dyDescent="0.15">
      <c r="Y90" s="70" t="s">
        <v>495</v>
      </c>
      <c r="Z90" s="70" t="s">
        <v>581</v>
      </c>
    </row>
    <row r="91" spans="25:26" x14ac:dyDescent="0.15">
      <c r="Y91" s="70" t="s">
        <v>237</v>
      </c>
      <c r="Z91" s="70" t="s">
        <v>582</v>
      </c>
    </row>
    <row r="92" spans="25:26" x14ac:dyDescent="0.15">
      <c r="Y92" s="70" t="s">
        <v>460</v>
      </c>
      <c r="Z92" s="70" t="s">
        <v>517</v>
      </c>
    </row>
    <row r="93" spans="25:26" x14ac:dyDescent="0.15">
      <c r="Y93" s="70" t="s">
        <v>352</v>
      </c>
      <c r="Z93" s="70" t="s">
        <v>583</v>
      </c>
    </row>
    <row r="94" spans="25:26" x14ac:dyDescent="0.15">
      <c r="Y94" s="70" t="s">
        <v>149</v>
      </c>
      <c r="Z94" s="70" t="s">
        <v>575</v>
      </c>
    </row>
    <row r="95" spans="25:26" x14ac:dyDescent="0.15">
      <c r="Y95" s="70" t="s">
        <v>375</v>
      </c>
      <c r="Z95" s="70" t="s">
        <v>584</v>
      </c>
    </row>
    <row r="96" spans="25:26" x14ac:dyDescent="0.15">
      <c r="Y96" s="70" t="s">
        <v>75</v>
      </c>
      <c r="Z96" s="70" t="s">
        <v>585</v>
      </c>
    </row>
    <row r="97" spans="25:26" x14ac:dyDescent="0.15">
      <c r="Y97" s="70" t="s">
        <v>497</v>
      </c>
      <c r="Z97" s="70" t="s">
        <v>571</v>
      </c>
    </row>
    <row r="98" spans="25:26" x14ac:dyDescent="0.15">
      <c r="Y98" s="70" t="s">
        <v>303</v>
      </c>
      <c r="Z98" s="70" t="s">
        <v>586</v>
      </c>
    </row>
    <row r="99" spans="25:26" x14ac:dyDescent="0.15">
      <c r="Y99" s="70" t="s">
        <v>514</v>
      </c>
      <c r="Z99" s="70" t="s">
        <v>587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大坂 欣史</dc:creator>
  <cp:lastModifiedBy>ㅤ</cp:lastModifiedBy>
  <cp:lastPrinted>2021-08-25T02:24:16Z</cp:lastPrinted>
  <dcterms:created xsi:type="dcterms:W3CDTF">2012-03-13T00:50:25Z</dcterms:created>
  <dcterms:modified xsi:type="dcterms:W3CDTF">2021-08-31T03:03:47Z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2021-05-19T06:41:48Z</vt:filetime>
  </property>
</Properties>
</file>