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1FBC5844-3DB9-4334-9F55-2EE35D8E4E43}"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行政事業レビューシート!$A$1:$AX$786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<sst xmlns="http://schemas.openxmlformats.org/spreadsheetml/2006/main" count="2317" uniqueCount="672">
  <si>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</si>
  <si>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</si>
  <si>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</si>
  <si>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</si>
  <si>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</si>
  <si>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</si>
  <si>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</si>
  <si>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</si>
  <si>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</si>
  <si>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</si>
  <si>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</si>
  <si>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</si>
  <si>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</si>
  <si>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</si>
  <si>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</si>
  <si>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</si>
  <si>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</si>
  <si>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</si>
  <si>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</si>
  <si>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</si>
  <si>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</si>
  <si>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</si>
  <si>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</si>
  <si>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</si>
  <si>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</si>
  <si>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</si>
  <si>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</si>
  <si>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</si>
  <si>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</si>
  <si>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</si>
  <si>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</si>
  <si>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</si>
  <si>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</si>
  <si>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</si>
  <si>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</si>
  <si>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</si>
  <si>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</si>
  <si>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</si>
  <si>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</si>
  <si>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</si>
  <si>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</si>
  <si>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</si>
  <si>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</si>
  <si>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</si>
  <si>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</si>
  <si>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</si>
  <si>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</si>
  <si>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</si>
  <si>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</si>
  <si>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</si>
  <si>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</si>
  <si>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</si>
  <si>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</si>
  <si>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</si>
  <si>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</si>
  <si>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</si>
  <si>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</si>
  <si>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</si>
  <si>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</si>
  <si>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</si>
  <si>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</si>
  <si>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</si>
  <si>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</si>
  <si>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</si>
  <si>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</si>
  <si>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</si>
  <si>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</si>
  <si>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</si>
  <si>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</si>
  <si>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</si>
  <si>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</si>
  <si>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</si>
  <si>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</si>
  <si>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</si>
  <si>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</si>
  <si>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</si>
  <si>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</si>
  <si>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</si>
  <si>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</si>
  <si>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</si>
  <si>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</si>
  <si>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</si>
  <si>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</si>
  <si>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</si>
  <si>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</si>
  <si>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</si>
  <si>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</si>
  <si>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</si>
  <si>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</si>
  <si>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</si>
  <si>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</si>
  <si>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</si>
  <si>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</si>
  <si>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</si>
  <si>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</si>
  <si>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</si>
  <si>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</si>
  <si>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</si>
  <si>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</si>
  <si>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</si>
  <si>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</si>
  <si>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</si>
  <si>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</si>
  <si>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</si>
  <si>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</si>
  <si>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</si>
  <si>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</si>
  <si>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</si>
  <si>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</si>
  <si>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</si>
  <si>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</si>
  <si>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</si>
  <si>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</si>
  <si>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</si>
  <si>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</si>
  <si>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</si>
  <si>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</si>
  <si>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</si>
  <si>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</si>
  <si>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</si>
  <si>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</si>
  <si>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</si>
  <si>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</si>
  <si>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</si>
  <si>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</si>
  <si>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</si>
  <si>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</si>
  <si>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</si>
  <si>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</si>
  <si>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</si>
  <si>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</si>
  <si>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</si>
  <si>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</si>
  <si>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</si>
  <si>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</si>
  <si>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</si>
  <si>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</si>
  <si>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</si>
  <si>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</si>
  <si>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</si>
  <si>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</si>
  <si>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</si>
  <si>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</si>
  <si>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</si>
  <si>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</si>
  <si>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</si>
  <si>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</si>
  <si>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</si>
  <si>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</si>
  <si>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</si>
  <si>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</si>
  <si>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</si>
  <si>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</si>
  <si>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</si>
  <si>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</si>
  <si>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</si>
  <si>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</si>
  <si>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</si>
  <si>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</si>
  <si>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</si>
  <si>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</si>
  <si>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</si>
  <si>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</si>
  <si>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</si>
  <si>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</si>
  <si>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</si>
  <si>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</si>
  <si>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</si>
  <si>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</si>
  <si>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</si>
  <si>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</si>
  <si>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</si>
  <si>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</si>
  <si>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</si>
  <si>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</si>
  <si>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</si>
  <si>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</si>
  <si>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</si>
  <si>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</si>
  <si>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</si>
  <si>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</si>
  <si>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</si>
  <si>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</si>
  <si>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</si>
  <si>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</si>
  <si>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</si>
  <si>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</si>
  <si>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</si>
  <si>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</si>
  <si>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</si>
  <si>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</si>
  <si>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</si>
  <si>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</si>
  <si>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</si>
  <si>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</si>
  <si>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</si>
  <si>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</si>
  <si>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</si>
  <si>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</si>
  <si>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</si>
  <si>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</si>
  <si>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</si>
  <si>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</si>
  <si>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</si>
  <si>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</si>
  <si>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</si>
  <si>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</si>
  <si>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</si>
  <si>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</si>
  <si>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</si>
  <si>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</si>
  <si>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</si>
  <si>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</si>
  <si>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</si>
  <si>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</si>
  <si>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</si>
  <si>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</si>
  <si>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</si>
  <si>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</si>
  <si>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</si>
  <si>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</si>
  <si>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</si>
  <si>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</si>
  <si>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</si>
  <si>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</si>
  <si>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</si>
  <si>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</si>
  <si>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</si>
  <si>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</si>
  <si>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</si>
  <si>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</si>
  <si>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</si>
  <si>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</si>
  <si>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</si>
  <si>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</si>
  <si>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</si>
  <si>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</si>
  <si>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</si>
  <si>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</si>
  <si>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</si>
  <si>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</si>
  <si>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</si>
  <si>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</si>
  <si>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</si>
  <si>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</si>
  <si>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</si>
  <si>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</si>
  <si>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</si>
  <si>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</si>
  <si>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</si>
  <si>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</si>
  <si>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</si>
  <si>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</si>
  <si>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</si>
  <si>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</si>
  <si>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</si>
  <si>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</si>
  <si>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</si>
  <si>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</si>
  <si>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</si>
  <si>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</si>
  <si>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</si>
  <si>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</si>
  <si>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</si>
  <si>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</si>
  <si>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</si>
  <si>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</si>
  <si>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</si>
  <si>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</si>
  <si>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</si>
  <si>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</si>
  <si>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</si>
  <si>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</si>
  <si>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</si>
  <si>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</si>
  <si>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</si>
  <si>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</si>
  <si>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</si>
  <si>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</si>
  <si>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</si>
  <si>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</si>
  <si>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</si>
  <si>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</si>
  <si>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</si>
  <si>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</si>
  <si>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</si>
  <si>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</si>
  <si>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</si>
  <si>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</si>
  <si>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</si>
  <si>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</si>
  <si>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</si>
  <si>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</si>
  <si>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</si>
  <si>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</si>
  <si>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</si>
  <si>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</si>
  <si>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</si>
  <si>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</si>
  <si>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</si>
  <si>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</si>
  <si>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</si>
  <si>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</si>
  <si>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</si>
  <si>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</si>
  <si>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</si>
  <si>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</si>
  <si>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</si>
  <si>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</si>
  <si>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</si>
  <si>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</si>
  <si>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</si>
  <si>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</si>
  <si>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</si>
  <si>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</si>
  <si>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</si>
  <si>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</si>
  <si>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</si>
  <si>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</si>
  <si>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</si>
  <si>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</si>
  <si>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</si>
  <si>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</si>
  <si>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</si>
  <si>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</si>
  <si>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</si>
  <si>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</si>
  <si>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</si>
  <si>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</si>
  <si>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</si>
  <si>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</si>
  <si>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</si>
  <si>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</si>
  <si>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</si>
  <si>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</si>
  <si>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</si>
  <si>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</si>
  <si>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</si>
  <si>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</si>
  <si>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</si>
  <si>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</si>
  <si>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</si>
  <si>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</si>
  <si>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</si>
  <si>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</si>
  <si>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</si>
  <si>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</si>
  <si>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</si>
  <si>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</si>
  <si>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</si>
  <si>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</si>
  <si>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</si>
  <si>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</si>
  <si>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</si>
  <si>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</si>
  <si>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</si>
  <si>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</si>
  <si>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</si>
  <si>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</si>
  <si>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</si>
  <si>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</si>
  <si>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</si>
  <si>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</si>
  <si>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</si>
  <si>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</si>
  <si>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</si>
  <si>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</si>
  <si>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</si>
  <si>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</si>
  <si>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</si>
  <si>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</si>
  <si>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</si>
  <si>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</si>
  <si>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</si>
  <si>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</si>
  <si>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</si>
  <si>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</si>
  <si>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</si>
  <si>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</si>
  <si>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</si>
  <si>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</si>
  <si>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</si>
  <si>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</si>
  <si>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</si>
  <si>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</si>
  <si>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</si>
  <si>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</si>
  <si>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</si>
  <si>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</si>
  <si>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</si>
  <si>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</si>
  <si>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</si>
  <si>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</si>
  <si>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</si>
  <si>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</si>
  <si>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</si>
  <si>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</si>
  <si>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</si>
  <si>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</si>
  <si>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</si>
  <si>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</si>
  <si>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</si>
  <si>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</si>
  <si>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</si>
  <si>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</si>
  <si>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</si>
  <si>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</si>
  <si>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</si>
  <si>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</si>
  <si>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</si>
  <si>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</si>
  <si>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</si>
  <si>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</si>
  <si>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</si>
  <si>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</si>
  <si>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</si>
  <si>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</si>
  <si>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</si>
  <si>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</si>
  <si>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</si>
  <si>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</si>
  <si>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</si>
  <si>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</si>
  <si>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</si>
  <si>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</si>
  <si>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</si>
  <si>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</si>
  <si>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</si>
  <si>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</si>
  <si>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</si>
  <si>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</si>
  <si>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</si>
  <si>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</si>
  <si>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</si>
  <si>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</si>
  <si>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</si>
  <si>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</si>
  <si>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</si>
  <si>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</si>
  <si>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</si>
  <si>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</si>
  <si>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</si>
  <si>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</si>
  <si>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</si>
  <si>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</si>
  <si>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</si>
  <si>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</si>
  <si>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</si>
  <si>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</si>
  <si>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</si>
  <si>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</si>
  <si>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</si>
  <si>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</si>
  <si>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</si>
  <si>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</si>
  <si>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</si>
  <si>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</si>
  <si>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</si>
  <si>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</si>
  <si>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</si>
  <si>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</si>
  <si>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</si>
  <si>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</si>
  <si>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</si>
  <si>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</si>
  <si>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</si>
  <si>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</si>
  <si>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</si>
  <si>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</si>
  <si>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</si>
  <si>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</si>
  <si>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</si>
  <si>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</si>
  <si>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</si>
  <si>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</si>
  <si>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</si>
  <si>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</si>
  <si>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</si>
  <si>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</si>
  <si>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</si>
  <si>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</si>
  <si>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</si>
  <si>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</si>
  <si>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</si>
  <si>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</si>
  <si>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</si>
  <si>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</si>
  <si>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</si>
  <si>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</si>
  <si>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</si>
  <si>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</si>
  <si>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</si>
  <si>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</si>
  <si>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</si>
  <si>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</si>
  <si>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</si>
  <si>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</si>
  <si>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</si>
  <si>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</si>
  <si>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</si>
  <si>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</si>
  <si>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</si>
  <si>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</si>
  <si>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</si>
  <si>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</si>
  <si>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</si>
  <si>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</si>
  <si>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</si>
  <si>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</si>
  <si>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</si>
  <si>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</si>
  <si>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</si>
  <si>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</si>
  <si>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</si>
  <si>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</si>
  <si>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</si>
  <si>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</si>
  <si>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</si>
  <si>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</si>
  <si>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</si>
  <si>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</si>
  <si>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</si>
  <si>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</si>
  <si>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</si>
  <si>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</si>
  <si>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</si>
  <si>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</si>
  <si>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</si>
  <si>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</si>
  <si>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</si>
  <si>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</si>
  <si>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</si>
  <si>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</si>
  <si>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</si>
  <si>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</si>
  <si>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</si>
  <si>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</si>
  <si>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</si>
  <si>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</si>
  <si>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</si>
  <si>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</si>
  <si>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</si>
  <si>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</si>
  <si>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</si>
  <si>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</si>
  <si>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</si>
  <si>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</si>
  <si>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</si>
  <si>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</si>
  <si>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</si>
  <si>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</si>
  <si>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</si>
  <si>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</si>
  <si>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</si>
  <si>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</si>
  <si>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</si>
  <si>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</si>
  <si>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</si>
  <si>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</si>
  <si>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</si>
  <si>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</si>
  <si>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</si>
  <si>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</si>
  <si>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</si>
  <si>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</si>
  <si>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</si>
  <si>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</si>
  <si>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</si>
  <si>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</si>
  <si>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</si>
  <si>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</si>
  <si>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</si>
  <si>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</si>
  <si>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</si>
  <si>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</si>
  <si>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</si>
  <si>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</si>
  <si>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</si>
  <si>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</si>
  <si>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</si>
  <si>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</si>
  <si>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</si>
  <si>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</si>
  <si>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</si>
  <si>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</si>
  <si>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</si>
  <si>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</si>
  <si>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</si>
  <si>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</si>
  <si>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</si>
  <si>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</si>
  <si>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</si>
  <si>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</si>
  <si>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</si>
  <si>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</si>
  <si>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</si>
  <si>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</si>
  <si>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</si>
  <si>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</si>
  <si>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</si>
  <si>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</si>
  <si>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</si>
  <si>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</si>
  <si>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</si>
  <si>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</si>
  <si>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</si>
  <si>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</si>
  <si>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</si>
  <si>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</si>
  <si>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</si>
  <si>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</si>
  <si>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</si>
  <si>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</si>
  <si>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</si>
  <si>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</si>
  <si>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</si>
  <si>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</si>
  <si>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</si>
  <si>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</si>
  <si>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</si>
  <si>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</si>
  <si>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</si>
  <si>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</si>
  <si>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</si>
  <si>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</si>
  <si>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</si>
  <si>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</si>
  <si>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</si>
  <si>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</si>
  <si>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</si>
  <si>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</si>
  <si>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令和3年度</t>
  </si>
  <si>
    <t>令和5年度</t>
  </si>
  <si>
    <t>下水道研究部　下水処理研究室</t>
  </si>
  <si>
    <t>下水道法　第21条の2　第2項</t>
  </si>
  <si>
    <t>-</t>
  </si>
  <si>
    <t>試験研究費</t>
  </si>
  <si>
    <t>職員旅費</t>
  </si>
  <si>
    <t xml:space="preserve">
令和５年度までに、地域バイオマスを対象とした資源循環システムの経済性・環境性・維持管理性等の評価手法及び検討事例を示した技術資料を1本策定する。
</t>
  </si>
  <si>
    <t>資源循環システムを導入するための技術資料の策定数</t>
  </si>
  <si>
    <t>本</t>
  </si>
  <si>
    <t>国土技術政策総合研究所調べ</t>
  </si>
  <si>
    <t>下水道を核とした資源循環システムの広域化・共同化に関する研究項目の終了件数</t>
  </si>
  <si>
    <t>件</t>
  </si>
  <si>
    <t>執行額（百万円）／　下水道を核とした資源循環システムの広域化・共同化に関する研究項目</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</si>
  <si>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</si>
  <si>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</si>
  <si>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</si>
  <si>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</si>
  <si>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</si>
  <si>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</si>
  <si>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</si>
  <si>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</si>
  <si>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本事業は、外部有識者による評価委員会において「事前評価」を受け、地域バイオマスの下水処理場への受け入れによる資源循環システムの評価手法の開発、及び最適な資源循環システムの実施に向けた具体的な検討に関する技術資料を整備するものであり、地域全体の効率的なエネルギー・リン等の資源回収の推進に寄与し、現在国で進めている下水道事業の集約化につながる研究であり国土技術政策総合研究所において実施すべきと評価された。
・発注にあたっては、価格競争や企画競争により競争性の確保に努める。</t>
    <rPh sb="134" eb="135">
      <t>ナド</t>
    </rPh>
    <rPh sb="136" eb="138">
      <t>シゲン</t>
    </rPh>
    <phoneticPr fontId="5"/>
  </si>
  <si>
    <t>‐</t>
  </si>
  <si>
    <t>本研究は、地域バイオマスの下水処理場への受け入れによる資源循環システムの評価手法の開発、及び最適な資源循環システムの実施に向けた具体的な検討に関する技術資料を整備するものである。本研究成果は地域全体の効率的なエネルギー・リン等の資源回収の推進に寄与し、持続可能な資源循環型社会を目指すものであるため、社会のニーズを的確に反映している。</t>
    <rPh sb="112" eb="113">
      <t>トウ</t>
    </rPh>
    <rPh sb="114" eb="116">
      <t>シゲン</t>
    </rPh>
    <rPh sb="135" eb="136">
      <t>ガタ</t>
    </rPh>
    <rPh sb="136" eb="138">
      <t>シャカイ</t>
    </rPh>
    <rPh sb="139" eb="141">
      <t>メザ</t>
    </rPh>
    <phoneticPr fontId="5"/>
  </si>
  <si>
    <t>持続可能な資源循環システムの構築を目指すには、地域バイオマスを対象とした新たな資源循環システムの経済性・環境性・維持管理性等の評価手法が必要となるが、特に中小都市の地方公共団体では職員が減少傾向で、かつ十分な技術的を有していないため、国の研究機関が高度で先進的な知見を用いながら、公平・中立的な観点で評価手法を開発する必要がある。</t>
    <rPh sb="65" eb="67">
      <t>シュホウ</t>
    </rPh>
    <rPh sb="68" eb="70">
      <t>ヒツヨウ</t>
    </rPh>
    <rPh sb="101" eb="103">
      <t>ジュウブン</t>
    </rPh>
    <rPh sb="108" eb="109">
      <t>ユウ</t>
    </rPh>
    <rPh sb="117" eb="118">
      <t>クニ</t>
    </rPh>
    <rPh sb="119" eb="121">
      <t>ケンキュウ</t>
    </rPh>
    <rPh sb="121" eb="123">
      <t>キカン</t>
    </rPh>
    <rPh sb="131" eb="133">
      <t>チケン</t>
    </rPh>
    <rPh sb="134" eb="135">
      <t>モチ</t>
    </rPh>
    <phoneticPr fontId="5"/>
  </si>
  <si>
    <t>平成30年6月の第4次「循環型社会形成推進基本計画」において、下水処理場を地域のバイオマス活用の拠点とし、他のバイオマスとの混合利用を推進している。また、パリ協定に基づき温室効果ガスの排出抑制に向けて長期的に取り組む戦略として令和元年6月に策定された「パリ協定に基づく成長戦略としての長期戦略」では、地域で発生するバイオマスを下水処理場で受け入れ、地域全体での効率的なエネルギー回収を推進することが位置付けられたこともあり、本事業の優先度は高い。</t>
    <rPh sb="113" eb="115">
      <t>レイワ</t>
    </rPh>
    <rPh sb="115" eb="116">
      <t>ガン</t>
    </rPh>
    <rPh sb="116" eb="117">
      <t>ネン</t>
    </rPh>
    <rPh sb="212" eb="213">
      <t>ホン</t>
    </rPh>
    <rPh sb="213" eb="215">
      <t>ジギョウ</t>
    </rPh>
    <rPh sb="216" eb="219">
      <t>ユウセンド</t>
    </rPh>
    <rPh sb="220" eb="221">
      <t>タカ</t>
    </rPh>
    <phoneticPr fontId="5"/>
  </si>
  <si>
    <t>国土技術政策総合研究所調べ</t>
    <rPh sb="0" eb="2">
      <t>コクド</t>
    </rPh>
    <rPh sb="2" eb="4">
      <t>ギジュツ</t>
    </rPh>
    <rPh sb="4" eb="6">
      <t>セイサク</t>
    </rPh>
    <rPh sb="6" eb="12">
      <t>ソウゴウケンキュウショシラ</t>
    </rPh>
    <phoneticPr fontId="5"/>
  </si>
  <si>
    <t>国土交通省が実施している技術研究開発課題を効果的・効率的に推進することに資する。</t>
  </si>
  <si>
    <t>-</t>
    <phoneticPr fontId="5"/>
  </si>
  <si>
    <t>9百万円/1</t>
    <phoneticPr fontId="5"/>
  </si>
  <si>
    <t>-</t>
    <phoneticPr fontId="5"/>
  </si>
  <si>
    <t>－</t>
    <phoneticPr fontId="5"/>
  </si>
  <si>
    <t>下水道を核とした資源循環システムの広域化・共同化に関する研究</t>
    <phoneticPr fontId="5"/>
  </si>
  <si>
    <t>生ごみ等の地域バイオマスを下水道に受け入れる場合の施設に与える影響に関する技術的な検討や、地域バイオマスを対象とした資源循環システム全体での経済性・環境性・維持管理性等の評価手法が不明瞭なため、本研究を実施することで明らかにし、地方自治体で容易に検討が可能となるように技術資料としてまとめる。</t>
    <phoneticPr fontId="5"/>
  </si>
  <si>
    <t>生ごみ等の地域バイオマスを下水道に受け入れる場合の施設に与える影響に関する技術的な検討や、地域バイオマスを対象とした資源循環システム全体での経済性・環境性・維持管理性等の評価手法を明らかにし、地方自治体で容易に検討が可能となるように技術資料がまとめられるよう、効果的・効率的に事業を執行されたい。</t>
    <rPh sb="130" eb="133">
      <t>コウカテキ</t>
    </rPh>
    <rPh sb="134" eb="137">
      <t>コウリツテキ</t>
    </rPh>
    <rPh sb="138" eb="140">
      <t>ジギョウ</t>
    </rPh>
    <rPh sb="141" eb="143">
      <t>シッコウ</t>
    </rPh>
    <phoneticPr fontId="5"/>
  </si>
  <si>
    <t>生ごみ等の地域バイオマスを下水道に受け入れる場合の施設に与える影響に関する技術的な検討や、地域バイオマスを対象とした資源循環システム全体での経済性・環境性・維持管理性等の評価手法を明らかにし、地方自治体で容易に検討が可能となるような技術資料を策定することにより、積極的な成果の普及を図っていく。
発注にあたっては、企画競争等により競争性の確保に努め、効率的・効果的な実施に努める。</t>
    <phoneticPr fontId="5"/>
  </si>
  <si>
    <t>室長　田隝　淳</t>
    <phoneticPr fontId="5"/>
  </si>
  <si>
    <t>バイオマス活用推進基本計画（平成28年9月）
第4次循環型社会形成推進基本計画（平成30年6月）
パリ協定に基づく成長戦略としての長期戦略（令和元年6月）</t>
    <phoneticPr fontId="5"/>
  </si>
  <si>
    <t xml:space="preserve">下水処理場とごみ処理場を広域で連携させ、ごみ処理場で焼却処分されている地域バイオマスを下水道に受け入れて、地域全体でエネルギー・リン等の資源を効率的に回収し、最終処分量も減らす資源循環システムを構築す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</si>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</sst>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81644</xdr:colOff>
      <xdr:row>749</xdr:row>
      <xdr:rowOff>231322</xdr:rowOff>
    </xdr:from>
    <xdr:to>
      <xdr:col>26</xdr:col>
      <xdr:colOff>49625</xdr:colOff>
      <xdr:row>751</xdr:row>
      <xdr:rowOff>242874</xdr:rowOff>
    </xdr:to>
    <xdr:sp macro="" textlink="">
      <xdr:nvSpPr>
        <xdr:cNvPr id="2" name="テキスト ボックス 1">
          <a:extLst>
            <a:ext uri="{FF2B5EF4-FFF2-40B4-BE49-F238E27FC236}">
              <a16:creationId xmlns:a16="http://schemas.microsoft.com/office/drawing/2014/main" id="{85609E1C-E04D-4682-A683-4922465AD4C0}"/>
            </a:ext>
          </a:extLst>
        </xdr:cNvPr>
        <xdr:cNvSpPr txBox="1"/>
      </xdr:nvSpPr>
      <xdr:spPr>
        <a:xfrm>
          <a:off x="1918608" y="39460715"/>
          <a:ext cx="3437803" cy="7191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９百万円</a:t>
          </a:r>
        </a:p>
      </xdr:txBody>
    </xdr:sp>
    <xdr:clientData/>
  </xdr:twoCellAnchor>
  <xdr:twoCellAnchor>
    <xdr:from>
      <xdr:col>9</xdr:col>
      <xdr:colOff>141013</xdr:colOff>
      <xdr:row>751</xdr:row>
      <xdr:rowOff>314704</xdr:rowOff>
    </xdr:from>
    <xdr:to>
      <xdr:col>26</xdr:col>
      <xdr:colOff>30210</xdr:colOff>
      <xdr:row>755</xdr:row>
      <xdr:rowOff>316175</xdr:rowOff>
    </xdr:to>
    <xdr:sp macro="" textlink="">
      <xdr:nvSpPr>
        <xdr:cNvPr id="3" name="大かっこ 2">
          <a:extLst>
            <a:ext uri="{FF2B5EF4-FFF2-40B4-BE49-F238E27FC236}">
              <a16:creationId xmlns:a16="http://schemas.microsoft.com/office/drawing/2014/main" id="{57D1D2AF-4549-4C87-9417-AC4C7BD0BA4E}"/>
            </a:ext>
          </a:extLst>
        </xdr:cNvPr>
        <xdr:cNvSpPr/>
      </xdr:nvSpPr>
      <xdr:spPr>
        <a:xfrm>
          <a:off x="1977977" y="40251668"/>
          <a:ext cx="3359019" cy="14166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185558</xdr:colOff>
      <xdr:row>752</xdr:row>
      <xdr:rowOff>183407</xdr:rowOff>
    </xdr:from>
    <xdr:to>
      <xdr:col>48</xdr:col>
      <xdr:colOff>176893</xdr:colOff>
      <xdr:row>756</xdr:row>
      <xdr:rowOff>184785</xdr:rowOff>
    </xdr:to>
    <xdr:sp macro="" textlink="">
      <xdr:nvSpPr>
        <xdr:cNvPr id="4" name="大かっこ 3">
          <a:extLst>
            <a:ext uri="{FF2B5EF4-FFF2-40B4-BE49-F238E27FC236}">
              <a16:creationId xmlns:a16="http://schemas.microsoft.com/office/drawing/2014/main" id="{449B0514-63B0-4673-8EC4-C4C25691409E}"/>
            </a:ext>
          </a:extLst>
        </xdr:cNvPr>
        <xdr:cNvSpPr/>
      </xdr:nvSpPr>
      <xdr:spPr>
        <a:xfrm>
          <a:off x="7125201" y="40474157"/>
          <a:ext cx="2848835" cy="1416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62660</xdr:colOff>
      <xdr:row>753</xdr:row>
      <xdr:rowOff>8491</xdr:rowOff>
    </xdr:from>
    <xdr:to>
      <xdr:col>49</xdr:col>
      <xdr:colOff>180418</xdr:colOff>
      <xdr:row>757</xdr:row>
      <xdr:rowOff>57213</xdr:rowOff>
    </xdr:to>
    <xdr:sp macro="" textlink="">
      <xdr:nvSpPr>
        <xdr:cNvPr id="5" name="正方形/長方形 4">
          <a:extLst>
            <a:ext uri="{FF2B5EF4-FFF2-40B4-BE49-F238E27FC236}">
              <a16:creationId xmlns:a16="http://schemas.microsoft.com/office/drawing/2014/main" id="{31445EC6-7062-4D56-8486-7B2FF7D51BC4}"/>
            </a:ext>
          </a:extLst>
        </xdr:cNvPr>
        <xdr:cNvSpPr/>
      </xdr:nvSpPr>
      <xdr:spPr>
        <a:xfrm>
          <a:off x="7410517" y="40653027"/>
          <a:ext cx="2771151" cy="146386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０</a:t>
          </a:r>
          <a:r>
            <a:rPr kumimoji="1" lang="ja-JP" altLang="en-US" sz="1100">
              <a:solidFill>
                <a:schemeClr val="tx1"/>
              </a:solidFill>
            </a:rPr>
            <a:t>百万円</a:t>
          </a:r>
        </a:p>
      </xdr:txBody>
    </xdr:sp>
    <xdr:clientData/>
  </xdr:twoCellAnchor>
  <xdr:twoCellAnchor>
    <xdr:from>
      <xdr:col>10</xdr:col>
      <xdr:colOff>132432</xdr:colOff>
      <xdr:row>752</xdr:row>
      <xdr:rowOff>325328</xdr:rowOff>
    </xdr:from>
    <xdr:to>
      <xdr:col>25</xdr:col>
      <xdr:colOff>12065</xdr:colOff>
      <xdr:row>755</xdr:row>
      <xdr:rowOff>318052</xdr:rowOff>
    </xdr:to>
    <xdr:sp macro="" textlink="">
      <xdr:nvSpPr>
        <xdr:cNvPr id="6" name="正方形/長方形 5">
          <a:extLst>
            <a:ext uri="{FF2B5EF4-FFF2-40B4-BE49-F238E27FC236}">
              <a16:creationId xmlns:a16="http://schemas.microsoft.com/office/drawing/2014/main" id="{D946753F-4295-4572-8589-2522912B8B04}"/>
            </a:ext>
          </a:extLst>
        </xdr:cNvPr>
        <xdr:cNvSpPr/>
      </xdr:nvSpPr>
      <xdr:spPr>
        <a:xfrm>
          <a:off x="2173503" y="40616078"/>
          <a:ext cx="2941241" cy="10540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下水処理場に生ごみ等を受入れる際の様々な影響について、技術的な課題・メリットや広域化・共同化の有効性・課題等を体系的に整理する。</a:t>
          </a:r>
        </a:p>
      </xdr:txBody>
    </xdr:sp>
    <xdr:clientData/>
  </xdr:twoCellAnchor>
  <xdr:twoCellAnchor>
    <xdr:from>
      <xdr:col>15</xdr:col>
      <xdr:colOff>46915</xdr:colOff>
      <xdr:row>758</xdr:row>
      <xdr:rowOff>151387</xdr:rowOff>
    </xdr:from>
    <xdr:to>
      <xdr:col>27</xdr:col>
      <xdr:colOff>158962</xdr:colOff>
      <xdr:row>758</xdr:row>
      <xdr:rowOff>151387</xdr:rowOff>
    </xdr:to>
    <xdr:cxnSp macro="">
      <xdr:nvCxnSpPr>
        <xdr:cNvPr id="7" name="直線矢印コネクタ 6">
          <a:extLst>
            <a:ext uri="{FF2B5EF4-FFF2-40B4-BE49-F238E27FC236}">
              <a16:creationId xmlns:a16="http://schemas.microsoft.com/office/drawing/2014/main" id="{1D0C558F-7EB5-4994-AD8C-507F0D7628D6}"/>
            </a:ext>
          </a:extLst>
        </xdr:cNvPr>
        <xdr:cNvCxnSpPr/>
      </xdr:nvCxnSpPr>
      <xdr:spPr>
        <a:xfrm>
          <a:off x="3108522" y="42564851"/>
          <a:ext cx="256133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179713</xdr:colOff>
      <xdr:row>757</xdr:row>
      <xdr:rowOff>113008</xdr:rowOff>
    </xdr:from>
    <xdr:to>
      <xdr:col>41</xdr:col>
      <xdr:colOff>35881</xdr:colOff>
      <xdr:row>759</xdr:row>
      <xdr:rowOff>168440</xdr:rowOff>
    </xdr:to>
    <xdr:sp macro="" textlink="">
      <xdr:nvSpPr>
        <xdr:cNvPr id="8" name="テキスト ボックス 7">
          <a:extLst>
            <a:ext uri="{FF2B5EF4-FFF2-40B4-BE49-F238E27FC236}">
              <a16:creationId xmlns:a16="http://schemas.microsoft.com/office/drawing/2014/main" id="{654B93BD-1C45-41C8-931A-168C34E106B4}"/>
            </a:ext>
          </a:extLst>
        </xdr:cNvPr>
        <xdr:cNvSpPr txBox="1"/>
      </xdr:nvSpPr>
      <xdr:spPr>
        <a:xfrm>
          <a:off x="5690606" y="42172687"/>
          <a:ext cx="2713668" cy="7630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９百万円</a:t>
          </a:r>
        </a:p>
      </xdr:txBody>
    </xdr:sp>
    <xdr:clientData/>
  </xdr:twoCellAnchor>
  <xdr:twoCellAnchor>
    <xdr:from>
      <xdr:col>27</xdr:col>
      <xdr:colOff>194093</xdr:colOff>
      <xdr:row>759</xdr:row>
      <xdr:rowOff>120283</xdr:rowOff>
    </xdr:from>
    <xdr:to>
      <xdr:col>42</xdr:col>
      <xdr:colOff>103319</xdr:colOff>
      <xdr:row>762</xdr:row>
      <xdr:rowOff>165237</xdr:rowOff>
    </xdr:to>
    <xdr:sp macro="" textlink="">
      <xdr:nvSpPr>
        <xdr:cNvPr id="9" name="正方形/長方形 8">
          <a:extLst>
            <a:ext uri="{FF2B5EF4-FFF2-40B4-BE49-F238E27FC236}">
              <a16:creationId xmlns:a16="http://schemas.microsoft.com/office/drawing/2014/main" id="{4B66AA4E-FE6D-423E-852A-051CEDF32BE0}"/>
            </a:ext>
          </a:extLst>
        </xdr:cNvPr>
        <xdr:cNvSpPr/>
      </xdr:nvSpPr>
      <xdr:spPr>
        <a:xfrm>
          <a:off x="5704986" y="42887533"/>
          <a:ext cx="2970833" cy="11063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下水処理場へ生ごみ等を受入れる際に施設へ与える影響や、広域化・共同化の有効性等について、先行事例から情報を収集する。</a:t>
          </a:r>
          <a:endParaRPr lang="ja-JP" altLang="ja-JP">
            <a:solidFill>
              <a:sysClr val="windowText" lastClr="000000"/>
            </a:solidFill>
            <a:effectLst/>
          </a:endParaRPr>
        </a:p>
      </xdr:txBody>
    </xdr:sp>
    <xdr:clientData/>
  </xdr:twoCellAnchor>
  <xdr:twoCellAnchor>
    <xdr:from>
      <xdr:col>26</xdr:col>
      <xdr:colOff>44942</xdr:colOff>
      <xdr:row>759</xdr:row>
      <xdr:rowOff>209182</xdr:rowOff>
    </xdr:from>
    <xdr:to>
      <xdr:col>43</xdr:col>
      <xdr:colOff>105721</xdr:colOff>
      <xdr:row>762</xdr:row>
      <xdr:rowOff>216036</xdr:rowOff>
    </xdr:to>
    <xdr:sp macro="" textlink="">
      <xdr:nvSpPr>
        <xdr:cNvPr id="10" name="大かっこ 9">
          <a:extLst>
            <a:ext uri="{FF2B5EF4-FFF2-40B4-BE49-F238E27FC236}">
              <a16:creationId xmlns:a16="http://schemas.microsoft.com/office/drawing/2014/main" id="{202E7883-C4D0-4B08-BA54-219FAB364AC1}"/>
            </a:ext>
          </a:extLst>
        </xdr:cNvPr>
        <xdr:cNvSpPr/>
      </xdr:nvSpPr>
      <xdr:spPr>
        <a:xfrm>
          <a:off x="5351728" y="42976432"/>
          <a:ext cx="3530600" cy="10682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2686</xdr:colOff>
      <xdr:row>763</xdr:row>
      <xdr:rowOff>1950</xdr:rowOff>
    </xdr:from>
    <xdr:to>
      <xdr:col>42</xdr:col>
      <xdr:colOff>123501</xdr:colOff>
      <xdr:row>763</xdr:row>
      <xdr:rowOff>1950</xdr:rowOff>
    </xdr:to>
    <xdr:sp macro="" textlink="">
      <xdr:nvSpPr>
        <xdr:cNvPr id="11" name="正方形/長方形 10">
          <a:extLst>
            <a:ext uri="{FF2B5EF4-FFF2-40B4-BE49-F238E27FC236}">
              <a16:creationId xmlns:a16="http://schemas.microsoft.com/office/drawing/2014/main" id="{B1B128EF-499B-4BD5-BECD-13F80CAB2CC6}"/>
            </a:ext>
          </a:extLst>
        </xdr:cNvPr>
        <xdr:cNvSpPr/>
      </xdr:nvSpPr>
      <xdr:spPr>
        <a:xfrm>
          <a:off x="5717686" y="44184343"/>
          <a:ext cx="2978315" cy="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27</xdr:col>
      <xdr:colOff>179713</xdr:colOff>
      <xdr:row>763</xdr:row>
      <xdr:rowOff>1950</xdr:rowOff>
    </xdr:from>
    <xdr:to>
      <xdr:col>42</xdr:col>
      <xdr:colOff>101090</xdr:colOff>
      <xdr:row>763</xdr:row>
      <xdr:rowOff>1950</xdr:rowOff>
    </xdr:to>
    <xdr:sp macro="" textlink="">
      <xdr:nvSpPr>
        <xdr:cNvPr id="12" name="正方形/長方形 11">
          <a:extLst>
            <a:ext uri="{FF2B5EF4-FFF2-40B4-BE49-F238E27FC236}">
              <a16:creationId xmlns:a16="http://schemas.microsoft.com/office/drawing/2014/main" id="{F8350A20-60E4-48E7-89E7-03CCE4F035B4}"/>
            </a:ext>
          </a:extLst>
        </xdr:cNvPr>
        <xdr:cNvSpPr/>
      </xdr:nvSpPr>
      <xdr:spPr>
        <a:xfrm>
          <a:off x="5690606" y="44184343"/>
          <a:ext cx="2982984" cy="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15</xdr:col>
      <xdr:colOff>57480</xdr:colOff>
      <xdr:row>756</xdr:row>
      <xdr:rowOff>71800</xdr:rowOff>
    </xdr:from>
    <xdr:to>
      <xdr:col>15</xdr:col>
      <xdr:colOff>57480</xdr:colOff>
      <xdr:row>758</xdr:row>
      <xdr:rowOff>148315</xdr:rowOff>
    </xdr:to>
    <xdr:cxnSp macro="">
      <xdr:nvCxnSpPr>
        <xdr:cNvPr id="13" name="直線コネクタ 12">
          <a:extLst>
            <a:ext uri="{FF2B5EF4-FFF2-40B4-BE49-F238E27FC236}">
              <a16:creationId xmlns:a16="http://schemas.microsoft.com/office/drawing/2014/main" id="{CA4EB942-B2FB-4119-BD0A-B098DF69E35B}"/>
            </a:ext>
          </a:extLst>
        </xdr:cNvPr>
        <xdr:cNvCxnSpPr/>
      </xdr:nvCxnSpPr>
      <xdr:spPr>
        <a:xfrm>
          <a:off x="3119087" y="41777693"/>
          <a:ext cx="0" cy="78408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109803</xdr:colOff>
      <xdr:row>756</xdr:row>
      <xdr:rowOff>167050</xdr:rowOff>
    </xdr:from>
    <xdr:to>
      <xdr:col>41</xdr:col>
      <xdr:colOff>88485</xdr:colOff>
      <xdr:row>757</xdr:row>
      <xdr:rowOff>92664</xdr:rowOff>
    </xdr:to>
    <xdr:sp macro="" textlink="">
      <xdr:nvSpPr>
        <xdr:cNvPr id="14" name="テキスト ボックス 13">
          <a:extLst>
            <a:ext uri="{FF2B5EF4-FFF2-40B4-BE49-F238E27FC236}">
              <a16:creationId xmlns:a16="http://schemas.microsoft.com/office/drawing/2014/main" id="{E33C81D6-92A8-4800-9566-A843A31B382F}"/>
            </a:ext>
          </a:extLst>
        </xdr:cNvPr>
        <xdr:cNvSpPr txBox="1"/>
      </xdr:nvSpPr>
      <xdr:spPr>
        <a:xfrm>
          <a:off x="5824803" y="41872943"/>
          <a:ext cx="26320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委託</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随意契約（企画競争）</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3"/>
  <sheetViews>
    <sheetView tabSelected="1" view="pageBreakPreview" zoomScale="85" zoomScaleNormal="75" zoomScaleSheetLayoutView="85" zoomScalePageLayoutView="85" workbookViewId="0">
      <selection activeCell="BJ9" sqref="BJ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651</v>
      </c>
      <c r="AK2" s="191"/>
      <c r="AL2" s="191"/>
      <c r="AM2" s="191"/>
      <c r="AN2" s="83" t="s">
        <v>325</v>
      </c>
      <c r="AO2" s="191" t="s">
        <v>592</v>
      </c>
      <c r="AP2" s="191"/>
      <c r="AQ2" s="191"/>
      <c r="AR2" s="84" t="s">
        <v>628</v>
      </c>
      <c r="AS2" s="192">
        <v>32</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668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669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670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v>0</v>
      </c>
      <c r="AE13" s="149"/>
      <c r="AF13" s="149"/>
      <c r="AG13" s="149"/>
      <c r="AH13" s="149"/>
      <c r="AI13" s="149"/>
      <c r="AJ13" s="150"/>
      <c r="AK13" s="148">
        <v>9</v>
      </c>
      <c r="AL13" s="149"/>
      <c r="AM13" s="149"/>
      <c r="AN13" s="149"/>
      <c r="AO13" s="149"/>
      <c r="AP13" s="149"/>
      <c r="AQ13" s="150"/>
      <c r="AR13" s="145">
        <v>9</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652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652</v>
      </c>
      <c r="AL15" s="149"/>
      <c r="AM15" s="149"/>
      <c r="AN15" s="149"/>
      <c r="AO15" s="149"/>
      <c r="AP15" s="149"/>
      <c r="AQ15" s="150"/>
      <c r="AR15" s="148" t="s">
        <v>652</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652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9</v>
      </c>
      <c r="AL18" s="155"/>
      <c r="AM18" s="155"/>
      <c r="AN18" s="155"/>
      <c r="AO18" s="155"/>
      <c r="AP18" s="155"/>
      <c r="AQ18" s="156"/>
      <c r="AR18" s="154">
        <f>SUM(AR13:AX17)</f>
        <v>9</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635</v>
      </c>
      <c r="Q19" s="149"/>
      <c r="R19" s="149"/>
      <c r="S19" s="149"/>
      <c r="T19" s="149"/>
      <c r="U19" s="149"/>
      <c r="V19" s="150"/>
      <c r="W19" s="148" t="s">
        <v>635</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t="s">
        <v>662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637</v>
      </c>
      <c r="H24" s="121"/>
      <c r="I24" s="121"/>
      <c r="J24" s="121"/>
      <c r="K24" s="121"/>
      <c r="L24" s="121"/>
      <c r="M24" s="121"/>
      <c r="N24" s="121"/>
      <c r="O24" s="122"/>
      <c r="P24" s="148">
        <v>0</v>
      </c>
      <c r="Q24" s="149"/>
      <c r="R24" s="149"/>
      <c r="S24" s="149"/>
      <c r="T24" s="149"/>
      <c r="U24" s="149"/>
      <c r="V24" s="150"/>
      <c r="W24" s="148">
        <v>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9</v>
      </c>
      <c r="Q29" s="194"/>
      <c r="R29" s="194"/>
      <c r="S29" s="194"/>
      <c r="T29" s="194"/>
      <c r="U29" s="194"/>
      <c r="V29" s="195"/>
      <c r="W29" s="193">
        <f>AR13</f>
        <v>9</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5</v>
      </c>
      <c r="AV31" s="256"/>
      <c r="AW31" s="360" t="s">
        <v>175</v>
      </c>
      <c r="AX31" s="361"/>
    </row>
    <row r="32" spans="1:50" ht="23.25" customHeight="1" x14ac:dyDescent="0.15">
      <c r="A32" s="496"/>
      <c r="B32" s="494"/>
      <c r="C32" s="494"/>
      <c r="D32" s="494"/>
      <c r="E32" s="494"/>
      <c r="F32" s="495"/>
      <c r="G32" s="521" t="s">
        <v>638</v>
      </c>
      <c r="H32" s="522"/>
      <c r="I32" s="522"/>
      <c r="J32" s="522"/>
      <c r="K32" s="522"/>
      <c r="L32" s="522"/>
      <c r="M32" s="522"/>
      <c r="N32" s="522"/>
      <c r="O32" s="523"/>
      <c r="P32" s="176" t="s">
        <v>639</v>
      </c>
      <c r="Q32" s="176"/>
      <c r="R32" s="176"/>
      <c r="S32" s="176"/>
      <c r="T32" s="176"/>
      <c r="U32" s="176"/>
      <c r="V32" s="176"/>
      <c r="W32" s="176"/>
      <c r="X32" s="218"/>
      <c r="Y32" s="324" t="s">
        <v>12</v>
      </c>
      <c r="Z32" s="530"/>
      <c r="AA32" s="531"/>
      <c r="AB32" s="532" t="s">
        <v>640</v>
      </c>
      <c r="AC32" s="532"/>
      <c r="AD32" s="532"/>
      <c r="AE32" s="348" t="s">
        <v>635</v>
      </c>
      <c r="AF32" s="349"/>
      <c r="AG32" s="349"/>
      <c r="AH32" s="349"/>
      <c r="AI32" s="348" t="s">
        <v>635</v>
      </c>
      <c r="AJ32" s="349"/>
      <c r="AK32" s="349"/>
      <c r="AL32" s="349"/>
      <c r="AM32" s="348" t="s">
        <v>652</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t="s">
        <v>635</v>
      </c>
      <c r="AF33" s="349"/>
      <c r="AG33" s="349"/>
      <c r="AH33" s="349"/>
      <c r="AI33" s="348" t="s">
        <v>635</v>
      </c>
      <c r="AJ33" s="349"/>
      <c r="AK33" s="349"/>
      <c r="AL33" s="349"/>
      <c r="AM33" s="348" t="s">
        <v>652</v>
      </c>
      <c r="AN33" s="349"/>
      <c r="AO33" s="349"/>
      <c r="AP33" s="349"/>
      <c r="AQ33" s="151" t="s">
        <v>635</v>
      </c>
      <c r="AR33" s="152"/>
      <c r="AS33" s="152"/>
      <c r="AT33" s="153"/>
      <c r="AU33" s="349">
        <v>1</v>
      </c>
      <c r="AV33" s="349"/>
      <c r="AW33" s="349"/>
      <c r="AX33" s="350"/>
    </row>
    <row r="34" spans="1:51" ht="51"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652</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658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t="s">
        <v>641</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3" t="s">
        <v>635</v>
      </c>
      <c r="AF101" s="343"/>
      <c r="AG101" s="343"/>
      <c r="AH101" s="343"/>
      <c r="AI101" s="343" t="s">
        <v>635</v>
      </c>
      <c r="AJ101" s="343"/>
      <c r="AK101" s="343"/>
      <c r="AL101" s="343"/>
      <c r="AM101" s="343" t="s">
        <v>652</v>
      </c>
      <c r="AN101" s="343"/>
      <c r="AO101" s="343"/>
      <c r="AP101" s="343"/>
      <c r="AQ101" s="343" t="s">
        <v>660</v>
      </c>
      <c r="AR101" s="343"/>
      <c r="AS101" s="343"/>
      <c r="AT101" s="343"/>
      <c r="AU101" s="348" t="s">
        <v>652</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643</v>
      </c>
      <c r="AC102" s="532"/>
      <c r="AD102" s="532"/>
      <c r="AE102" s="343" t="s">
        <v>635</v>
      </c>
      <c r="AF102" s="343"/>
      <c r="AG102" s="343"/>
      <c r="AH102" s="343"/>
      <c r="AI102" s="343" t="s">
        <v>635</v>
      </c>
      <c r="AJ102" s="343"/>
      <c r="AK102" s="343"/>
      <c r="AL102" s="343"/>
      <c r="AM102" s="343" t="s">
        <v>652</v>
      </c>
      <c r="AN102" s="343"/>
      <c r="AO102" s="343"/>
      <c r="AP102" s="343"/>
      <c r="AQ102" s="343">
        <v>1</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t="s">
        <v>635</v>
      </c>
      <c r="AF116" s="343"/>
      <c r="AG116" s="343"/>
      <c r="AH116" s="343"/>
      <c r="AI116" s="343" t="s">
        <v>635</v>
      </c>
      <c r="AJ116" s="343"/>
      <c r="AK116" s="343"/>
      <c r="AL116" s="343"/>
      <c r="AM116" s="343" t="s">
        <v>652</v>
      </c>
      <c r="AN116" s="343"/>
      <c r="AO116" s="343"/>
      <c r="AP116" s="343"/>
      <c r="AQ116" s="348">
        <v>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635</v>
      </c>
      <c r="AJ117" s="291"/>
      <c r="AK117" s="291"/>
      <c r="AL117" s="291"/>
      <c r="AM117" s="291" t="s">
        <v>652</v>
      </c>
      <c r="AN117" s="291"/>
      <c r="AO117" s="291"/>
      <c r="AP117" s="291"/>
      <c r="AQ117" s="291"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t="s">
        <v>635</v>
      </c>
      <c r="AF134" s="152"/>
      <c r="AG134" s="152"/>
      <c r="AH134" s="152"/>
      <c r="AI134" s="251" t="s">
        <v>635</v>
      </c>
      <c r="AJ134" s="152"/>
      <c r="AK134" s="152"/>
      <c r="AL134" s="152"/>
      <c r="AM134" s="251" t="s">
        <v>671</v>
      </c>
      <c r="AN134" s="152"/>
      <c r="AO134" s="152"/>
      <c r="AP134" s="152"/>
      <c r="AQ134" s="251" t="s">
        <v>635</v>
      </c>
      <c r="AR134" s="152"/>
      <c r="AS134" s="152"/>
      <c r="AT134" s="152"/>
      <c r="AU134" s="251" t="s">
        <v>635</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649</v>
      </c>
      <c r="AC135" s="160"/>
      <c r="AD135" s="160"/>
      <c r="AE135" s="251" t="s">
        <v>635</v>
      </c>
      <c r="AF135" s="152"/>
      <c r="AG135" s="152"/>
      <c r="AH135" s="152"/>
      <c r="AI135" s="251" t="s">
        <v>635</v>
      </c>
      <c r="AJ135" s="152"/>
      <c r="AK135" s="152"/>
      <c r="AL135" s="152"/>
      <c r="AM135" s="251" t="s">
        <v>671</v>
      </c>
      <c r="AN135" s="152"/>
      <c r="AO135" s="152"/>
      <c r="AP135" s="152"/>
      <c r="AQ135" s="251" t="s">
        <v>635</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hidden="1"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662</v>
      </c>
      <c r="AN433" s="152"/>
      <c r="AO433" s="152"/>
      <c r="AP433" s="153"/>
      <c r="AQ433" s="151" t="s">
        <v>635</v>
      </c>
      <c r="AR433" s="152"/>
      <c r="AS433" s="152"/>
      <c r="AT433" s="153"/>
      <c r="AU433" s="152" t="s">
        <v>635</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635</v>
      </c>
      <c r="AC434" s="209"/>
      <c r="AD434" s="209"/>
      <c r="AE434" s="151" t="s">
        <v>635</v>
      </c>
      <c r="AF434" s="152"/>
      <c r="AG434" s="152"/>
      <c r="AH434" s="153"/>
      <c r="AI434" s="151" t="s">
        <v>635</v>
      </c>
      <c r="AJ434" s="152"/>
      <c r="AK434" s="152"/>
      <c r="AL434" s="152"/>
      <c r="AM434" s="151" t="s">
        <v>662</v>
      </c>
      <c r="AN434" s="152"/>
      <c r="AO434" s="152"/>
      <c r="AP434" s="153"/>
      <c r="AQ434" s="151" t="s">
        <v>635</v>
      </c>
      <c r="AR434" s="152"/>
      <c r="AS434" s="152"/>
      <c r="AT434" s="153"/>
      <c r="AU434" s="152" t="s">
        <v>635</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662</v>
      </c>
      <c r="AN435" s="152"/>
      <c r="AO435" s="152"/>
      <c r="AP435" s="153"/>
      <c r="AQ435" s="151" t="s">
        <v>635</v>
      </c>
      <c r="AR435" s="152"/>
      <c r="AS435" s="152"/>
      <c r="AT435" s="153"/>
      <c r="AU435" s="152" t="s">
        <v>635</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hidden="1"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662</v>
      </c>
      <c r="AN458" s="152"/>
      <c r="AO458" s="152"/>
      <c r="AP458" s="153"/>
      <c r="AQ458" s="151" t="s">
        <v>635</v>
      </c>
      <c r="AR458" s="152"/>
      <c r="AS458" s="152"/>
      <c r="AT458" s="153"/>
      <c r="AU458" s="152" t="s">
        <v>635</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635</v>
      </c>
      <c r="AC459" s="209"/>
      <c r="AD459" s="209"/>
      <c r="AE459" s="151" t="s">
        <v>635</v>
      </c>
      <c r="AF459" s="152"/>
      <c r="AG459" s="152"/>
      <c r="AH459" s="153"/>
      <c r="AI459" s="151" t="s">
        <v>635</v>
      </c>
      <c r="AJ459" s="152"/>
      <c r="AK459" s="152"/>
      <c r="AL459" s="152"/>
      <c r="AM459" s="151" t="s">
        <v>662</v>
      </c>
      <c r="AN459" s="152"/>
      <c r="AO459" s="152"/>
      <c r="AP459" s="153"/>
      <c r="AQ459" s="151" t="s">
        <v>635</v>
      </c>
      <c r="AR459" s="152"/>
      <c r="AS459" s="152"/>
      <c r="AT459" s="153"/>
      <c r="AU459" s="152" t="s">
        <v>635</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662</v>
      </c>
      <c r="AN460" s="152"/>
      <c r="AO460" s="152"/>
      <c r="AP460" s="153"/>
      <c r="AQ460" s="151" t="s">
        <v>635</v>
      </c>
      <c r="AR460" s="152"/>
      <c r="AS460" s="152"/>
      <c r="AT460" s="153"/>
      <c r="AU460" s="152" t="s">
        <v>635</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33.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650</v>
      </c>
      <c r="AE702" s="875"/>
      <c r="AF702" s="875"/>
      <c r="AG702" s="864" t="s">
        <v>655</v>
      </c>
      <c r="AH702" s="865"/>
      <c r="AI702" s="865"/>
      <c r="AJ702" s="865"/>
      <c r="AK702" s="865"/>
      <c r="AL702" s="865"/>
      <c r="AM702" s="865"/>
      <c r="AN702" s="865"/>
      <c r="AO702" s="865"/>
      <c r="AP702" s="865"/>
      <c r="AQ702" s="865"/>
      <c r="AR702" s="865"/>
      <c r="AS702" s="865"/>
      <c r="AT702" s="865"/>
      <c r="AU702" s="865"/>
      <c r="AV702" s="865"/>
      <c r="AW702" s="865"/>
      <c r="AX702" s="866"/>
    </row>
    <row r="703" spans="1:51" ht="133.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650</v>
      </c>
      <c r="AE703" s="170"/>
      <c r="AF703" s="170"/>
      <c r="AG703" s="648" t="s">
        <v>656</v>
      </c>
      <c r="AH703" s="649"/>
      <c r="AI703" s="649"/>
      <c r="AJ703" s="649"/>
      <c r="AK703" s="649"/>
      <c r="AL703" s="649"/>
      <c r="AM703" s="649"/>
      <c r="AN703" s="649"/>
      <c r="AO703" s="649"/>
      <c r="AP703" s="649"/>
      <c r="AQ703" s="649"/>
      <c r="AR703" s="649"/>
      <c r="AS703" s="649"/>
      <c r="AT703" s="649"/>
      <c r="AU703" s="649"/>
      <c r="AV703" s="649"/>
      <c r="AW703" s="649"/>
      <c r="AX703" s="650"/>
    </row>
    <row r="704" spans="1:51" ht="13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650</v>
      </c>
      <c r="AE704" s="567"/>
      <c r="AF704" s="567"/>
      <c r="AG704" s="409" t="s">
        <v>657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654</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654</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654</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654</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108" customHeight="1" x14ac:dyDescent="0.15">
      <c r="A726" s="602" t="s">
        <v>47</v>
      </c>
      <c r="B726" s="603"/>
      <c r="C726" s="424" t="s">
        <v>52</v>
      </c>
      <c r="D726" s="562"/>
      <c r="E726" s="562"/>
      <c r="F726" s="563"/>
      <c r="G726" s="778" t="s">
        <v>653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7.5" customHeight="1" thickBot="1" x14ac:dyDescent="0.2">
      <c r="A733" s="599"/>
      <c r="B733" s="600"/>
      <c r="C733" s="600"/>
      <c r="D733" s="600"/>
      <c r="E733" s="601"/>
      <c r="F733" s="747" t="s">
        <v>667</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t="s">
        <v>333</v>
      </c>
      <c r="J747" s="98"/>
      <c r="K747" s="85" t="str">
        <f>IF(I747="","","-")</f>
        <v>-</v>
      </c>
      <c r="L747" s="89">
        <v>52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2.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3"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idden="1" x14ac:dyDescent="0.15"/>
    <row r="1141" spans="1:51" hidden="1" x14ac:dyDescent="0.15"/>
    <row r="1142" spans="1:51" hidden="1" x14ac:dyDescent="0.15"/>
    <row r="1143"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650</v>
      </c>
      <c r="M3" s="13" t="str">
        <f t="shared" ref="M3:M11" si="2">IF(L3="","",K3)</f>
        <v>文教及び科学振興</v>
      </c>
      <c r="N3" s="13" t="str">
        <f>IF(M3="",N2,IF(N2&lt;&gt;"",CONCATENATE(N2,"、",M3),M3))</f>
        <v>文教及び科学振興</v>
      </c>
      <c r="O3" s="13"/>
      <c r="P3" s="12" t="s">
        <v>74</v>
      </c>
      <c r="Q3" s="17" t="s">
        <v>650</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2021-08-27T03:18:15Z</cp:lastPrinted>
  <dcterms:created xsi:type="dcterms:W3CDTF">2012-03-13T00:50:25Z</dcterms:created>
  <dcterms:modified xsi:type="dcterms:W3CDTF">2021-08-27T03:18:36Z</dcterms:modified>
</cp:coreProperties>
</file>