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5345" windowHeight="445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<sst xmlns="http://schemas.openxmlformats.org/spreadsheetml/2006/main" xmlns:r="http://schemas.openxmlformats.org/officeDocument/2006/relationships" count="642" uniqueCount="642">
  <si>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</si>
  <si>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</si>
  <si>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</si>
  <si>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</si>
  <si>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</si>
  <si>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</si>
  <si>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</si>
  <si>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</si>
  <si>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</si>
  <si>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</si>
  <si>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</si>
  <si>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</si>
  <si>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</si>
  <si>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</si>
  <si>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</si>
  <si>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</si>
  <si>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</si>
  <si>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</si>
  <si>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</si>
  <si>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</si>
  <si>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</si>
  <si>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</si>
  <si>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</si>
  <si>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</si>
  <si>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</si>
  <si>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</si>
  <si>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</si>
  <si>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</si>
  <si>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</si>
  <si>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</si>
  <si>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</si>
  <si>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</si>
  <si>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</si>
  <si>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</si>
  <si>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</si>
  <si>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</si>
  <si>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</si>
  <si>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</si>
  <si>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</si>
  <si>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</si>
  <si>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</si>
  <si>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</si>
  <si>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１５．道路交通の安全性を確保・向上する</t>
  </si>
  <si>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</si>
  <si>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</si>
  <si>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</si>
  <si>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</si>
  <si>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</si>
  <si>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</si>
  <si>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</si>
  <si>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</si>
  <si>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</si>
  <si>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</si>
  <si>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</si>
  <si>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</si>
  <si>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</si>
  <si>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</si>
  <si>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</si>
  <si>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</si>
  <si>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</si>
  <si>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</si>
  <si>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</si>
  <si>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</si>
  <si>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</si>
  <si>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</si>
  <si>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</si>
  <si>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</si>
  <si>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</si>
  <si>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</si>
  <si>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</si>
  <si>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</si>
  <si>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</si>
  <si>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</si>
  <si>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</si>
  <si>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</si>
  <si>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</si>
  <si>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</si>
  <si>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</si>
  <si>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</si>
  <si>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</si>
  <si>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</si>
  <si>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</si>
  <si>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</si>
  <si>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</si>
  <si>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</si>
  <si>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</si>
  <si>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</si>
  <si>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</si>
  <si>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</si>
  <si>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</si>
  <si>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</si>
  <si>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</si>
  <si>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</si>
  <si>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</si>
  <si>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</si>
  <si>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</si>
  <si>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</si>
  <si>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</si>
  <si>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</si>
  <si>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</si>
  <si>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</si>
  <si>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</si>
  <si>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</si>
  <si>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</si>
  <si>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</si>
  <si>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</si>
  <si>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</si>
  <si>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</si>
  <si>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</si>
  <si>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</si>
  <si>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</si>
  <si>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</si>
  <si>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</si>
  <si>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</si>
  <si>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</si>
  <si>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</si>
  <si>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</si>
  <si>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</si>
  <si>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</si>
  <si>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</si>
  <si>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</si>
  <si>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</si>
  <si>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</si>
  <si>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</si>
  <si>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</si>
  <si>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</si>
  <si>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</si>
  <si>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</si>
  <si>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</si>
  <si>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</si>
  <si>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</si>
  <si>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</si>
  <si>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</si>
  <si>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新技術による迅速な状況把握のために必要な技術水準・要求性能の設定</t>
    <rPh sb="0" eb="3">
      <t>シンギジュツ</t>
    </rPh>
    <rPh sb="17" eb="19">
      <t>ヒツヨウ</t>
    </rPh>
    <rPh sb="20" eb="22">
      <t>ギジュツ</t>
    </rPh>
    <rPh sb="25" eb="27">
      <t>ヨウキュウ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</si>
  <si>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</si>
  <si>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</si>
  <si>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</si>
  <si>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</si>
  <si>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</si>
  <si>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</si>
  <si>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</si>
  <si>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</si>
  <si>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</si>
  <si>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</si>
  <si>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</si>
  <si>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</si>
  <si>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</si>
  <si>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</si>
  <si>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</si>
  <si>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</si>
  <si>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</si>
  <si>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</si>
  <si>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</si>
  <si>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</si>
  <si>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</si>
  <si>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</si>
  <si>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</si>
  <si>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</si>
  <si>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</si>
  <si>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</si>
  <si>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</si>
  <si>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</si>
  <si>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</si>
  <si>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</si>
  <si>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</si>
  <si>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</si>
  <si>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</si>
  <si>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</si>
  <si>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</si>
  <si>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</si>
  <si>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</si>
  <si>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</si>
  <si>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</si>
  <si>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</si>
  <si>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</si>
  <si>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</si>
  <si>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</si>
  <si>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</si>
  <si>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</si>
  <si>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</si>
  <si>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</si>
  <si>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</si>
  <si>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</si>
  <si>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</si>
  <si>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</si>
  <si>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</si>
  <si>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</si>
  <si>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</si>
  <si>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</si>
  <si>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</si>
  <si>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</si>
  <si>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</si>
  <si>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</si>
  <si>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</si>
  <si>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</si>
  <si>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</si>
  <si>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</si>
  <si>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</si>
  <si>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</si>
  <si>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新たな成長推進枠:18</t>
    <rPh sb="0" eb="1">
      <t>アラ</t>
    </rPh>
    <rPh sb="3" eb="5">
      <t>セイチョウ</t>
    </rPh>
    <rPh sb="5" eb="7">
      <t>スイシン</t>
    </rPh>
    <rPh sb="7" eb="8">
      <t>ワク</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</si>
  <si>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</si>
  <si>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</si>
  <si>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</si>
  <si>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</si>
  <si>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</si>
  <si>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</si>
  <si>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</si>
  <si>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</si>
  <si>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</si>
  <si>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百万円/式</t>
    <rPh sb="0" eb="3">
      <t>ヒャクマンエン</t>
    </rPh>
    <rPh sb="4" eb="5">
      <t>シキ</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</si>
  <si>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</si>
  <si>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</si>
  <si>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</si>
  <si>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</si>
  <si>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</si>
  <si>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</si>
  <si>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</si>
  <si>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</si>
  <si>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</si>
  <si>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</si>
  <si>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</si>
  <si>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</si>
  <si>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</si>
  <si>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</si>
  <si>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</si>
  <si>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</si>
  <si>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</si>
  <si>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</si>
  <si>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</si>
  <si>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</si>
  <si>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</si>
  <si>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</si>
  <si>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</si>
  <si>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</si>
  <si>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</si>
  <si>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</si>
  <si>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</si>
  <si>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</si>
  <si>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</si>
  <si>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</si>
  <si>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</si>
  <si>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</si>
  <si>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</si>
  <si>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</si>
  <si>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</si>
  <si>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</si>
  <si>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</si>
  <si>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</si>
  <si>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</si>
  <si>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</si>
  <si>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</si>
  <si>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</si>
  <si>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</si>
  <si>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</si>
  <si>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</si>
  <si>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</si>
  <si>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</si>
  <si>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</si>
  <si>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</si>
  <si>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</si>
  <si>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</si>
  <si>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</si>
  <si>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</si>
  <si>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</si>
  <si>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</si>
  <si>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</si>
  <si>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</si>
  <si>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</si>
  <si>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</si>
  <si>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</si>
  <si>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</si>
  <si>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</si>
  <si>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</si>
  <si>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</si>
  <si>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</si>
  <si>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</si>
  <si>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</si>
  <si>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</si>
  <si>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</si>
  <si>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</si>
  <si>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</si>
  <si>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</si>
  <si>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</si>
  <si>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</si>
  <si>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</si>
  <si>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</si>
  <si>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執行額／検討成果の作成</t>
    <rPh sb="0" eb="2">
      <t>シッコウ</t>
    </rPh>
    <rPh sb="2" eb="3">
      <t>ガク</t>
    </rPh>
    <rPh sb="4" eb="6">
      <t>ケントウ</t>
    </rPh>
    <rPh sb="6" eb="8">
      <t>セイカ</t>
    </rPh>
    <rPh sb="9" eb="11">
      <t>サクセイ</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</si>
  <si>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</si>
  <si>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</si>
  <si>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</si>
  <si>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</si>
  <si>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</si>
  <si>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</si>
  <si>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</si>
  <si>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</si>
  <si>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</si>
  <si>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</si>
  <si>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</si>
  <si>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</si>
  <si>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</si>
  <si>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</si>
  <si>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</si>
  <si>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</si>
  <si>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</si>
  <si>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</si>
  <si>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災害時の迅速な道路状況把握のための水準・性能等を検討するものであり、道路管理者である国交省で実施。</t>
    <rPh sb="0" eb="2">
      <t>サイガイ</t>
    </rPh>
    <rPh sb="2" eb="3">
      <t>ジ</t>
    </rPh>
    <rPh sb="4" eb="6">
      <t>ジンソク</t>
    </rPh>
    <rPh sb="7" eb="9">
      <t>ドウロ</t>
    </rPh>
    <rPh sb="9" eb="11">
      <t>ジョウキョウ</t>
    </rPh>
    <rPh sb="11" eb="13">
      <t>ハアク</t>
    </rPh>
    <rPh sb="17" eb="19">
      <t>スイジュン</t>
    </rPh>
    <rPh sb="20" eb="22">
      <t>セイノウ</t>
    </rPh>
    <rPh sb="22" eb="23">
      <t>トウ</t>
    </rPh>
    <rPh sb="24" eb="26">
      <t>ケントウ</t>
    </rPh>
    <rPh sb="34" eb="36">
      <t>ドウロ</t>
    </rPh>
    <rPh sb="36" eb="39">
      <t>カンリシャ</t>
    </rPh>
    <rPh sb="42" eb="45">
      <t>コッコウショウ</t>
    </rPh>
    <rPh sb="46" eb="48">
      <t>ジッシ</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</si>
  <si>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</si>
  <si>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</si>
  <si>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</si>
  <si>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</si>
  <si>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</si>
  <si>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</si>
  <si>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</si>
  <si>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</si>
  <si>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</si>
  <si>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</si>
  <si>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</si>
  <si>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</si>
  <si>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</si>
  <si>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</si>
  <si>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</si>
  <si>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</si>
  <si>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</si>
  <si>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</si>
  <si>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</si>
  <si>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</si>
  <si>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</si>
  <si>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</si>
  <si>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</si>
  <si>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</si>
  <si>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</si>
  <si>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</si>
  <si>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</si>
  <si>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</si>
  <si>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</si>
  <si>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</si>
  <si>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</si>
  <si>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</si>
  <si>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</si>
  <si>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</si>
  <si>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</si>
  <si>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</si>
  <si>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</si>
  <si>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</si>
  <si>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</si>
  <si>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</si>
  <si>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</si>
  <si>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</si>
  <si>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</si>
  <si>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</si>
  <si>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</si>
  <si>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</si>
  <si>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</si>
  <si>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</si>
  <si>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</si>
  <si>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</si>
  <si>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</si>
  <si>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</si>
  <si>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</si>
  <si>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</si>
  <si>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</si>
  <si>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</si>
  <si>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</si>
  <si>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</si>
  <si>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</si>
  <si>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</si>
  <si>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</si>
  <si>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</si>
  <si>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</si>
  <si>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</si>
  <si>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</si>
  <si>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</si>
  <si>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</si>
  <si>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</si>
  <si>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</si>
  <si>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</si>
  <si>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</si>
  <si>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</si>
  <si>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</si>
  <si>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</si>
  <si>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</si>
  <si>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</si>
  <si>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</si>
  <si>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</si>
  <si>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</si>
  <si>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</si>
  <si>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</si>
  <si>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</si>
  <si>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</si>
  <si>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</si>
  <si>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</si>
  <si>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</si>
  <si>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</si>
  <si>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</si>
  <si>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</si>
  <si>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</si>
  <si>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</si>
  <si>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</si>
  <si>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</si>
  <si>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</si>
  <si>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</si>
  <si>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</si>
  <si>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</si>
  <si>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</si>
  <si>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</si>
  <si>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</si>
  <si>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</si>
  <si>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</si>
  <si>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</si>
  <si>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</si>
  <si>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</si>
  <si>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</si>
  <si>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</si>
  <si>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</si>
  <si>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</si>
  <si>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</si>
  <si>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</si>
  <si>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</si>
  <si>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</si>
  <si>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</si>
  <si>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</si>
  <si>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</si>
  <si>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</si>
  <si>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</si>
  <si>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</si>
  <si>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</si>
  <si>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</si>
  <si>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</si>
  <si>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</si>
  <si>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</si>
  <si>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</si>
  <si>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</si>
  <si>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</si>
  <si>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</si>
  <si>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</si>
  <si>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</si>
  <si>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</si>
  <si>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</si>
  <si>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</si>
  <si>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</si>
  <si>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</si>
  <si>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</si>
  <si>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</si>
  <si>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</si>
  <si>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</si>
  <si>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</si>
  <si>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</si>
  <si>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</si>
  <si>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</si>
  <si>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</si>
  <si>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</si>
  <si>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</si>
  <si>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</si>
  <si>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</si>
  <si>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</si>
  <si>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</si>
  <si>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</si>
  <si>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</si>
  <si>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課長　荒瀬　美和</t>
    <rPh sb="0" eb="2">
      <t>カチョウ</t>
    </rPh>
    <rPh sb="3" eb="5">
      <t>アラセ</t>
    </rPh>
    <rPh sb="6" eb="8">
      <t>ミワ</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</si>
  <si>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</si>
  <si>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</si>
  <si>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</si>
  <si>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</si>
  <si>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</si>
  <si>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</si>
  <si>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</si>
  <si>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</si>
  <si>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</si>
  <si>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</si>
  <si>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</si>
  <si>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環境安全・防災課</t>
    <rPh sb="0" eb="2">
      <t>カンキョウ</t>
    </rPh>
    <rPh sb="2" eb="4">
      <t>アンゼン</t>
    </rPh>
    <rPh sb="5" eb="7">
      <t>ボウサイ</t>
    </rPh>
    <rPh sb="7" eb="8">
      <t>カ</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</si>
  <si>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</si>
  <si>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</si>
  <si>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</si>
  <si>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</si>
  <si>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</si>
  <si>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</si>
  <si>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</si>
  <si>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</si>
  <si>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</si>
  <si>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</si>
  <si>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</si>
  <si>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</si>
  <si>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</si>
  <si>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</si>
  <si>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</si>
  <si>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</si>
  <si>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</si>
  <si>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</si>
  <si>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</si>
  <si>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</si>
  <si>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</si>
  <si>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</si>
  <si>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</si>
  <si>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</si>
  <si>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</si>
  <si>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</si>
  <si>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</si>
  <si>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</si>
  <si>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</si>
  <si>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</si>
  <si>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</si>
  <si>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</si>
  <si>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</si>
  <si>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</si>
  <si>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</si>
  <si>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</si>
  <si>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</si>
  <si>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</si>
  <si>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</si>
  <si>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</si>
  <si>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</si>
  <si>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</si>
  <si>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</si>
  <si>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</si>
  <si>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</si>
  <si>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</si>
  <si>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</si>
  <si>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</si>
  <si>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</si>
  <si>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</si>
  <si>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</si>
  <si>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</si>
  <si>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</si>
  <si>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</si>
  <si>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</si>
  <si>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</si>
  <si>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</si>
  <si>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</si>
  <si>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</si>
  <si>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</si>
  <si>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</si>
  <si>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</si>
  <si>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</si>
  <si>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</si>
  <si>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</si>
  <si>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</si>
  <si>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</si>
  <si>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</si>
  <si>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</si>
  <si>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</si>
  <si>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</si>
  <si>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</si>
  <si>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</si>
  <si>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</si>
  <si>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</si>
  <si>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</si>
  <si>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</si>
  <si>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</si>
  <si>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</si>
  <si>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</si>
  <si>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</si>
  <si>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</si>
  <si>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</si>
  <si>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</si>
  <si>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</si>
  <si>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</si>
  <si>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</si>
  <si>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</si>
  <si>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</si>
  <si>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</si>
  <si>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</si>
  <si>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</si>
  <si>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</si>
  <si>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</si>
  <si>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</si>
  <si>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</si>
  <si>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</si>
  <si>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</si>
  <si>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</si>
  <si>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</si>
  <si>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</si>
  <si>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</si>
  <si>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</si>
  <si>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</si>
  <si>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</si>
  <si>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</si>
  <si>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</si>
  <si>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</si>
  <si>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</si>
  <si>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</si>
  <si>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</si>
  <si>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</si>
  <si>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</si>
  <si>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</si>
  <si>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</si>
  <si>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</si>
  <si>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</si>
  <si>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</si>
  <si>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</si>
  <si>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</si>
  <si>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</si>
  <si>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</si>
  <si>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</si>
  <si>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</si>
  <si>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</si>
  <si>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</si>
  <si>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</si>
  <si>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</si>
  <si>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</si>
  <si>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</si>
  <si>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</si>
  <si>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</si>
  <si>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</si>
  <si>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</si>
  <si>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</si>
  <si>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</si>
  <si>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</si>
  <si>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</si>
  <si>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</si>
  <si>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</si>
  <si>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</si>
  <si>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</si>
  <si>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</si>
  <si>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</si>
  <si>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</si>
  <si>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</si>
  <si>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</si>
  <si>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</si>
  <si>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</si>
  <si>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</si>
  <si>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</si>
  <si>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</si>
  <si>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</si>
  <si>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</si>
  <si>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</si>
  <si>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</si>
  <si>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</si>
  <si>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</si>
  <si>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大規模災害時の迅速な道路の状態把握に向けた新技術の導入促進検討</t>
    <rPh sb="0" eb="3">
      <t>ダイキボ</t>
    </rPh>
    <rPh sb="3" eb="6">
      <t>サイガイジ</t>
    </rPh>
    <rPh sb="7" eb="9">
      <t>ジンソク</t>
    </rPh>
    <rPh sb="10" eb="12">
      <t>ドウロ</t>
    </rPh>
    <rPh sb="13" eb="15">
      <t>ジョウタイ</t>
    </rPh>
    <rPh sb="15" eb="17">
      <t>ハアク</t>
    </rPh>
    <rPh sb="18" eb="19">
      <t>ム</t>
    </rPh>
    <rPh sb="21" eb="24">
      <t>シンギジュツ</t>
    </rPh>
    <rPh sb="25" eb="27">
      <t>ドウニュウ</t>
    </rPh>
    <rPh sb="27" eb="29">
      <t>ソクシン</t>
    </rPh>
    <rPh sb="29" eb="31">
      <t>ケントウ</t>
    </rPh>
    <phoneticPr fontId="4"/>
  </si>
  <si>
    <t>道路局</t>
    <rPh sb="0" eb="2">
      <t>ドウロ</t>
    </rPh>
    <rPh sb="2" eb="3">
      <t>キョク</t>
    </rPh>
    <phoneticPr fontId="4"/>
  </si>
  <si>
    <t>○</t>
  </si>
  <si>
    <t>道路交通安全対策調査費</t>
    <rPh sb="0" eb="2">
      <t>ドウロ</t>
    </rPh>
    <rPh sb="2" eb="4">
      <t>コウツウ</t>
    </rPh>
    <rPh sb="4" eb="6">
      <t>アンゼン</t>
    </rPh>
    <rPh sb="6" eb="8">
      <t>タイサク</t>
    </rPh>
    <rPh sb="8" eb="11">
      <t>チョウサヒ</t>
    </rPh>
    <phoneticPr fontId="4"/>
  </si>
  <si>
    <t>災害時の速やかな道路啓開や人命救助・復旧活動支援を行うため、迅速な道路状況把握手法の最適化に向け、道路管理者の求める要求に見合った低コストな技術の導入促進を図る。</t>
  </si>
  <si>
    <t>災害時、速やかな道路啓開や人命救助・復旧活動支援を行うためには、発災後迅速な道路状況把握が必要となるが、現在、発災後はパトロールによる目視での状況把握を行っており、状況把握するまでに多くの時間を要している。一方、迅速な状況把握に向けて、新技術の活用・導入促進が期待されているが、「災害時の道路状況把握」に関して求める水準・要求性能が定まっていないこともあり進んでいない。これらを踏まえ、発災後の道路状況把握に求められる水準・要求性能等を整理するとともに、低コストで要求に見合った技術の導入を促進し、迅速な情報把握を推進する。</t>
  </si>
  <si>
    <t>５．安全で安心できる交通の確保、治安・生活安全の確保</t>
  </si>
  <si>
    <t>式</t>
    <rPh sb="0" eb="1">
      <t>シキ</t>
    </rPh>
    <phoneticPr fontId="4"/>
  </si>
  <si>
    <t>国土交通省道路局調べ（令和3年8月）</t>
    <rPh sb="0" eb="2">
      <t>コクド</t>
    </rPh>
    <rPh sb="2" eb="5">
      <t>コウツウショウ</t>
    </rPh>
    <rPh sb="5" eb="8">
      <t>ドウロキョク</t>
    </rPh>
    <rPh sb="8" eb="9">
      <t>シラ</t>
    </rPh>
    <rPh sb="11" eb="13">
      <t>レイワ</t>
    </rPh>
    <rPh sb="14" eb="15">
      <t>ネン</t>
    </rPh>
    <rPh sb="16" eb="17">
      <t>ガツ</t>
    </rPh>
    <phoneticPr fontId="4"/>
  </si>
  <si>
    <t>大規模災害時の迅速な道路の状態把握に向けた新技術の導入促進検討成果の作成</t>
    <rPh sb="0" eb="3">
      <t>ダイキボ</t>
    </rPh>
    <rPh sb="3" eb="5">
      <t>サイガイ</t>
    </rPh>
    <rPh sb="5" eb="6">
      <t>ジ</t>
    </rPh>
    <rPh sb="7" eb="9">
      <t>ジンソク</t>
    </rPh>
    <rPh sb="10" eb="12">
      <t>ドウロ</t>
    </rPh>
    <rPh sb="13" eb="15">
      <t>ジョウタイ</t>
    </rPh>
    <rPh sb="15" eb="17">
      <t>ハアク</t>
    </rPh>
    <rPh sb="18" eb="19">
      <t>ム</t>
    </rPh>
    <rPh sb="21" eb="24">
      <t>シンギジュツ</t>
    </rPh>
    <rPh sb="25" eb="27">
      <t>ドウニュウ</t>
    </rPh>
    <rPh sb="27" eb="29">
      <t>ソクシン</t>
    </rPh>
    <rPh sb="29" eb="31">
      <t>ケントウ</t>
    </rPh>
    <rPh sb="31" eb="33">
      <t>セイカ</t>
    </rPh>
    <rPh sb="34" eb="36">
      <t>サクセイ</t>
    </rPh>
    <phoneticPr fontId="4"/>
  </si>
  <si>
    <t>百万円</t>
    <rPh sb="0" eb="3">
      <t>ヒャクマンエン</t>
    </rPh>
    <phoneticPr fontId="4"/>
  </si>
  <si>
    <t>大規模災害時の迅速な道路状況把握に向けた最適な技術の導入促進</t>
  </si>
  <si>
    <t>災害の激甚化・頻発化を踏まえ、大規模災害時に新技術を効果的に活用して迅速に道路の状況を把握し、速やかな道路啓開や復旧活動につなげることは重要であり、効果的かつ効率的な調査検討に取り組まれたい。</t>
    <rPh sb="0" eb="2">
      <t>サイガイ</t>
    </rPh>
    <rPh sb="3" eb="5">
      <t>ゲキジン</t>
    </rPh>
    <rPh sb="5" eb="6">
      <t>カ</t>
    </rPh>
    <rPh sb="7" eb="9">
      <t>ヒンパツ</t>
    </rPh>
    <rPh sb="9" eb="10">
      <t>カ</t>
    </rPh>
    <rPh sb="11" eb="12">
      <t>フ</t>
    </rPh>
    <rPh sb="15" eb="18">
      <t>ダイキボ</t>
    </rPh>
    <rPh sb="18" eb="20">
      <t>サイガイ</t>
    </rPh>
    <rPh sb="20" eb="21">
      <t>ジ</t>
    </rPh>
    <rPh sb="22" eb="25">
      <t>シンギジュツ</t>
    </rPh>
    <rPh sb="26" eb="29">
      <t>コウカテキ</t>
    </rPh>
    <rPh sb="30" eb="32">
      <t>カツヨウ</t>
    </rPh>
    <rPh sb="34" eb="36">
      <t>ジンソク</t>
    </rPh>
    <rPh sb="37" eb="39">
      <t>ドウロ</t>
    </rPh>
    <rPh sb="40" eb="42">
      <t>ジョウキョウ</t>
    </rPh>
    <rPh sb="43" eb="45">
      <t>ハアク</t>
    </rPh>
    <rPh sb="47" eb="48">
      <t>スミ</t>
    </rPh>
    <rPh sb="51" eb="53">
      <t>ドウロ</t>
    </rPh>
    <rPh sb="53" eb="54">
      <t>ケイ</t>
    </rPh>
    <rPh sb="54" eb="55">
      <t>カイ</t>
    </rPh>
    <rPh sb="56" eb="58">
      <t>フッキュウ</t>
    </rPh>
    <rPh sb="58" eb="60">
      <t>カツドウ</t>
    </rPh>
    <rPh sb="68" eb="70">
      <t>ジュウヨウ</t>
    </rPh>
    <rPh sb="74" eb="77">
      <t>コウカテキ</t>
    </rPh>
    <rPh sb="79" eb="82">
      <t>コウリツテキ</t>
    </rPh>
    <rPh sb="83" eb="85">
      <t>チョウサ</t>
    </rPh>
    <rPh sb="85" eb="87">
      <t>ケントウ</t>
    </rPh>
    <rPh sb="88" eb="89">
      <t>ト</t>
    </rPh>
    <rPh sb="90" eb="91">
      <t>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</si>
</sst>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12" applyFont="1" applyFill="1" applyBorder="1" applyAlignment="1" applyProtection="1">
      <alignment horizontal="right" vertical="center"/>
    </xf>
    <xf numFmtId="0" fontId="6" fillId="2" borderId="2" xfId="12" applyFont="1" applyFill="1" applyBorder="1" applyAlignment="1" applyProtection="1">
      <alignment horizontal="center" vertical="center"/>
    </xf>
    <xf numFmtId="0" fontId="7" fillId="3" borderId="3" xfId="12" applyFont="1" applyFill="1" applyBorder="1" applyAlignment="1" applyProtection="1">
      <alignment horizontal="center" vertical="center" wrapText="1" shrinkToFit="1"/>
    </xf>
    <xf numFmtId="0" fontId="8" fillId="2" borderId="4" xfId="12" applyFont="1" applyFill="1" applyBorder="1" applyAlignment="1" applyProtection="1">
      <alignment horizontal="center" vertical="center"/>
    </xf>
    <xf numFmtId="0" fontId="8" fillId="2" borderId="5" xfId="12" applyFont="1" applyFill="1" applyBorder="1" applyAlignment="1" applyProtection="1">
      <alignment horizontal="center" vertical="center" wrapText="1" shrinkToFit="1"/>
    </xf>
    <xf numFmtId="0" fontId="6" fillId="2" borderId="5" xfId="12" applyFont="1" applyFill="1" applyBorder="1" applyAlignment="1" applyProtection="1">
      <alignment horizontal="center" vertical="center" wrapText="1"/>
    </xf>
    <xf numFmtId="0" fontId="6" fillId="2" borderId="4" xfId="12" applyFont="1" applyFill="1" applyBorder="1" applyAlignment="1" applyProtection="1">
      <alignment horizontal="center" vertical="center" wrapText="1"/>
    </xf>
    <xf numFmtId="0" fontId="6" fillId="2" borderId="3" xfId="12" applyFont="1" applyFill="1" applyBorder="1" applyAlignment="1" applyProtection="1">
      <alignment horizontal="center" vertical="center" wrapText="1"/>
    </xf>
    <xf numFmtId="0" fontId="6" fillId="2" borderId="6" xfId="12"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12" applyFont="1" applyFill="1" applyBorder="1" applyAlignment="1" applyProtection="1">
      <alignment horizontal="right" vertical="center"/>
    </xf>
    <xf numFmtId="0" fontId="6" fillId="2" borderId="22" xfId="12" applyFont="1" applyFill="1" applyBorder="1" applyAlignment="1" applyProtection="1">
      <alignment horizontal="center" vertical="center"/>
    </xf>
    <xf numFmtId="0" fontId="7" fillId="3" borderId="23" xfId="12" applyFont="1" applyFill="1" applyBorder="1" applyAlignment="1" applyProtection="1">
      <alignment horizontal="center" vertical="center" wrapText="1" shrinkToFit="1"/>
    </xf>
    <xf numFmtId="0" fontId="8" fillId="2" borderId="24" xfId="12" applyFont="1" applyFill="1" applyBorder="1" applyAlignment="1" applyProtection="1">
      <alignment horizontal="center" vertical="center"/>
    </xf>
    <xf numFmtId="0" fontId="8" fillId="2" borderId="25" xfId="12" applyFont="1" applyFill="1" applyBorder="1" applyAlignment="1" applyProtection="1">
      <alignment horizontal="center" vertical="center" wrapText="1" shrinkToFit="1"/>
    </xf>
    <xf numFmtId="0" fontId="6" fillId="2" borderId="25" xfId="12" applyFont="1" applyFill="1" applyBorder="1" applyAlignment="1" applyProtection="1">
      <alignment horizontal="center" vertical="center" wrapText="1"/>
    </xf>
    <xf numFmtId="0" fontId="6" fillId="2" borderId="24" xfId="12" applyFont="1" applyFill="1" applyBorder="1" applyAlignment="1" applyProtection="1">
      <alignment horizontal="center" vertical="center" wrapText="1"/>
    </xf>
    <xf numFmtId="0" fontId="6" fillId="2" borderId="23"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12" applyFont="1" applyFill="1" applyBorder="1" applyAlignment="1" applyProtection="1">
      <alignment horizontal="center" vertical="center" wrapText="1" shrinkToFit="1"/>
    </xf>
    <xf numFmtId="0" fontId="8" fillId="2" borderId="41" xfId="12" applyFont="1" applyFill="1" applyBorder="1" applyAlignment="1" applyProtection="1">
      <alignment horizontal="center" vertical="center" wrapText="1" shrinkToFit="1"/>
    </xf>
    <xf numFmtId="0" fontId="6" fillId="2" borderId="75" xfId="12" applyFont="1" applyFill="1" applyBorder="1" applyAlignment="1" applyProtection="1">
      <alignment horizontal="center" vertical="center" wrapText="1"/>
    </xf>
    <xf numFmtId="0" fontId="6" fillId="2" borderId="42" xfId="12" applyFont="1" applyFill="1" applyBorder="1" applyAlignment="1" applyProtection="1">
      <alignment horizontal="center" vertical="center" wrapText="1"/>
    </xf>
    <xf numFmtId="0" fontId="6" fillId="2" borderId="40" xfId="12" applyFont="1" applyFill="1" applyBorder="1" applyAlignment="1" applyProtection="1">
      <alignment horizontal="center" vertical="center" wrapText="1"/>
    </xf>
    <xf numFmtId="0" fontId="6" fillId="2" borderId="41" xfId="12"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10" applyFont="1" applyFill="1" applyBorder="1" applyAlignment="1" applyProtection="1">
      <alignment horizontal="left" vertical="center" wrapText="1" shrinkToFit="1"/>
      <protection locked="0"/>
    </xf>
    <xf numFmtId="0" fontId="16" fillId="0" borderId="51" xfId="12" applyFont="1" applyFill="1" applyBorder="1" applyAlignment="1" applyProtection="1">
      <alignment horizontal="center" vertical="center"/>
      <protection locked="0"/>
    </xf>
    <xf numFmtId="0" fontId="16" fillId="0" borderId="87" xfId="10" applyFont="1" applyFill="1" applyBorder="1" applyAlignment="1" applyProtection="1">
      <alignment horizontal="left" vertical="center" wrapText="1" shrinkToFit="1"/>
    </xf>
    <xf numFmtId="0" fontId="0" fillId="5" borderId="53" xfId="12" applyFont="1" applyFill="1" applyBorder="1" applyAlignment="1" applyProtection="1">
      <alignment horizontal="left" vertical="center" wrapText="1" shrinkToFit="1"/>
      <protection locked="0"/>
    </xf>
    <xf numFmtId="0" fontId="0" fillId="5" borderId="87" xfId="12" applyFont="1" applyFill="1" applyBorder="1" applyAlignment="1" applyProtection="1">
      <alignment horizontal="left" vertical="center" wrapText="1" shrinkToFit="1"/>
    </xf>
    <xf numFmtId="0" fontId="17" fillId="0" borderId="53" xfId="10" applyFont="1" applyFill="1" applyBorder="1" applyAlignment="1" applyProtection="1">
      <alignment horizontal="left" vertical="top" wrapText="1"/>
      <protection locked="0"/>
    </xf>
    <xf numFmtId="0" fontId="17" fillId="0" borderId="87" xfId="10" applyFont="1" applyFill="1" applyBorder="1" applyAlignment="1" applyProtection="1">
      <alignment horizontal="left" vertical="top" wrapText="1"/>
      <protection locked="0"/>
    </xf>
    <xf numFmtId="0" fontId="0" fillId="0" borderId="87" xfId="10" applyFont="1" applyFill="1" applyBorder="1" applyAlignment="1" applyProtection="1">
      <alignment horizontal="left" vertical="center" wrapText="1"/>
    </xf>
    <xf numFmtId="0" fontId="6" fillId="0" borderId="88" xfId="12" applyFont="1" applyFill="1" applyBorder="1" applyAlignment="1" applyProtection="1">
      <alignment horizontal="center" vertical="center" wrapText="1"/>
    </xf>
    <xf numFmtId="0" fontId="16" fillId="2" borderId="51" xfId="12"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12" applyFont="1" applyFill="1" applyBorder="1" applyAlignment="1" applyProtection="1">
      <alignment horizontal="center" vertical="center" wrapText="1"/>
    </xf>
    <xf numFmtId="0" fontId="18" fillId="2" borderId="89" xfId="12"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10" applyFont="1" applyFill="1" applyBorder="1" applyAlignment="1" applyProtection="1">
      <alignment vertical="top"/>
    </xf>
    <xf numFmtId="0" fontId="17" fillId="0" borderId="52" xfId="10" applyFont="1" applyFill="1" applyBorder="1" applyAlignment="1" applyProtection="1">
      <alignment vertical="top"/>
      <protection locked="0"/>
    </xf>
    <xf numFmtId="0" fontId="17" fillId="0" borderId="97" xfId="10"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12" applyFont="1" applyFill="1" applyBorder="1" applyAlignment="1" applyProtection="1">
      <alignment horizontal="center" vertical="center"/>
      <protection locked="0"/>
    </xf>
    <xf numFmtId="0" fontId="16" fillId="0" borderId="24" xfId="10" applyFont="1" applyFill="1" applyBorder="1" applyAlignment="1" applyProtection="1">
      <alignment horizontal="left" vertical="center" wrapText="1" shrinkToFit="1"/>
    </xf>
    <xf numFmtId="0" fontId="0" fillId="5" borderId="24" xfId="12" applyFont="1" applyFill="1" applyBorder="1" applyAlignment="1" applyProtection="1">
      <alignment horizontal="left" vertical="center" wrapText="1" shrinkToFit="1"/>
    </xf>
    <xf numFmtId="0" fontId="17" fillId="0" borderId="25" xfId="10" applyFont="1" applyFill="1" applyBorder="1" applyAlignment="1" applyProtection="1">
      <alignment horizontal="left" vertical="top" wrapText="1"/>
      <protection locked="0"/>
    </xf>
    <xf numFmtId="0" fontId="17" fillId="0" borderId="24" xfId="10" applyFont="1" applyFill="1" applyBorder="1" applyAlignment="1" applyProtection="1">
      <alignment horizontal="left" vertical="top" wrapText="1"/>
      <protection locked="0"/>
    </xf>
    <xf numFmtId="0" fontId="0" fillId="0" borderId="24" xfId="10" applyFont="1" applyFill="1" applyBorder="1" applyAlignment="1" applyProtection="1">
      <alignment horizontal="left" vertical="center" wrapText="1"/>
    </xf>
    <xf numFmtId="0" fontId="6" fillId="0" borderId="98" xfId="12"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12" applyFont="1" applyFill="1" applyBorder="1" applyAlignment="1" applyProtection="1">
      <alignment horizontal="center" vertical="center" wrapText="1"/>
    </xf>
    <xf numFmtId="0" fontId="18" fillId="2" borderId="19" xfId="12"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5" xfId="0"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10" applyFont="1" applyFill="1" applyBorder="1" applyAlignment="1" applyProtection="1">
      <alignment vertical="top"/>
      <protection locked="0"/>
    </xf>
    <xf numFmtId="0" fontId="17" fillId="0" borderId="26" xfId="10"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12" applyFont="1" applyFill="1" applyBorder="1" applyAlignment="1" applyProtection="1">
      <alignment horizontal="center" vertical="center" wrapText="1"/>
    </xf>
    <xf numFmtId="0" fontId="16" fillId="2" borderId="100" xfId="12" applyFont="1" applyFill="1" applyBorder="1" applyAlignment="1" applyProtection="1">
      <alignment horizontal="center" vertical="center" wrapText="1"/>
    </xf>
    <xf numFmtId="0" fontId="16" fillId="2" borderId="33" xfId="12"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12" applyFont="1" applyFill="1" applyBorder="1" applyAlignment="1" applyProtection="1">
      <alignment horizontal="center" vertical="center" wrapText="1"/>
    </xf>
    <xf numFmtId="0" fontId="16" fillId="2" borderId="62" xfId="12"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12"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12"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12"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12" applyFont="1" applyFill="1" applyBorder="1" applyAlignment="1" applyProtection="1">
      <alignment horizontal="center" vertical="center" wrapText="1"/>
    </xf>
    <xf numFmtId="0" fontId="16" fillId="2" borderId="102" xfId="12"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12"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8"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12"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12"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12" applyFont="1" applyFill="1" applyBorder="1" applyAlignment="1" applyProtection="1">
      <alignment horizontal="center" vertical="center"/>
      <protection locked="0"/>
    </xf>
    <xf numFmtId="0" fontId="0" fillId="5" borderId="58" xfId="12" applyFont="1" applyFill="1" applyBorder="1" applyAlignment="1" applyProtection="1">
      <alignment horizontal="left" vertical="center" wrapText="1" shrinkToFit="1"/>
      <protection locked="0"/>
    </xf>
    <xf numFmtId="0" fontId="0" fillId="5" borderId="70" xfId="12"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10" applyFont="1" applyFill="1" applyBorder="1" applyAlignment="1" applyProtection="1">
      <alignment horizontal="center" vertical="center" wrapText="1" shrinkToFit="1"/>
    </xf>
    <xf numFmtId="0" fontId="6" fillId="2" borderId="31" xfId="10" applyFont="1" applyFill="1" applyBorder="1" applyAlignment="1" applyProtection="1">
      <alignment horizontal="center" vertical="center" shrinkToFit="1"/>
    </xf>
    <xf numFmtId="0" fontId="6" fillId="2" borderId="33" xfId="10" applyNumberFormat="1" applyFont="1" applyFill="1" applyBorder="1" applyAlignment="1" applyProtection="1">
      <alignment horizontal="center" vertical="center" wrapText="1"/>
    </xf>
    <xf numFmtId="0" fontId="8" fillId="3" borderId="20" xfId="12"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12"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12"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10" applyFont="1" applyFill="1" applyBorder="1" applyAlignment="1" applyProtection="1">
      <alignment horizontal="left" vertical="center" wrapText="1" shrinkToFit="1"/>
      <protection locked="0"/>
    </xf>
    <xf numFmtId="0" fontId="0" fillId="5" borderId="20" xfId="12"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10" applyFont="1" applyFill="1" applyBorder="1" applyAlignment="1" applyProtection="1">
      <alignment horizontal="center" vertical="center"/>
    </xf>
    <xf numFmtId="0" fontId="16" fillId="0" borderId="31" xfId="11"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11"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11" applyFont="1" applyFill="1" applyBorder="1" applyAlignment="1" applyProtection="1">
      <alignment horizontal="left" vertical="center" wrapText="1" shrinkToFit="1"/>
      <protection locked="0"/>
    </xf>
    <xf numFmtId="0" fontId="16" fillId="0" borderId="147" xfId="10"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12" applyFont="1" applyFill="1" applyBorder="1" applyAlignment="1" applyProtection="1">
      <alignment horizontal="left" vertical="center" wrapText="1" shrinkToFit="1"/>
    </xf>
    <xf numFmtId="0" fontId="17" fillId="0" borderId="148" xfId="10" applyFont="1" applyFill="1" applyBorder="1" applyAlignment="1" applyProtection="1">
      <alignment horizontal="left" vertical="top" wrapText="1"/>
      <protection locked="0"/>
    </xf>
    <xf numFmtId="0" fontId="17" fillId="0" borderId="147" xfId="10" applyFont="1" applyFill="1" applyBorder="1" applyAlignment="1" applyProtection="1">
      <alignment horizontal="left" vertical="top" wrapText="1"/>
      <protection locked="0"/>
    </xf>
    <xf numFmtId="0" fontId="0" fillId="0" borderId="147" xfId="10"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10" applyFont="1" applyFill="1" applyBorder="1" applyAlignment="1" applyProtection="1">
      <alignment vertical="top"/>
      <protection locked="0"/>
    </xf>
    <xf numFmtId="0" fontId="17" fillId="0" borderId="157" xfId="10"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13">
    <cellStyle name="標準" xfId="0" builtinId="0"/>
    <cellStyle name="標準 2" xfId="1"/>
    <cellStyle name="標準 3" xfId="2"/>
    <cellStyle name="標準 3 2" xfId="3"/>
    <cellStyle name="標準 3 2 2" xfId="4"/>
    <cellStyle name="標準 3 2 3" xfId="5"/>
    <cellStyle name="標準 3 2 4" xfId="6"/>
    <cellStyle name="標準 3 3" xfId="7"/>
    <cellStyle name="標準 3 4" xfId="8"/>
    <cellStyle name="標準 3 5" xfId="9"/>
    <cellStyle name="標準_01【みんまち】（地区まちづくり推進事業）" xfId="10"/>
    <cellStyle name="標準_01【みんまち】（地区まちづくり推進事業） 2" xfId="11"/>
    <cellStyle name="標準_Sheet1" xfId="12"/>
  </cellStyles>
  <dxfs count="209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140335</xdr:colOff>
      <xdr:row>748</xdr:row>
      <xdr:rowOff>304800</xdr:rowOff>
    </xdr:from>
    <xdr:to xmlns:xdr="http://schemas.openxmlformats.org/drawingml/2006/spreadsheetDrawing">
      <xdr:col>32</xdr:col>
      <xdr:colOff>144145</xdr:colOff>
      <xdr:row>750</xdr:row>
      <xdr:rowOff>215900</xdr:rowOff>
    </xdr:to>
    <xdr:sp macro="" textlink="">
      <xdr:nvSpPr>
        <xdr:cNvPr id="2" name="テキスト ボックス 1"/>
        <xdr:cNvSpPr txBox="1"/>
      </xdr:nvSpPr>
      <xdr:spPr>
        <a:xfrm>
          <a:off x="4340860" y="41501060"/>
          <a:ext cx="2204085" cy="63119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mlns:xdr="http://schemas.openxmlformats.org/drawingml/2006/spreadsheetDrawing">
      <xdr:col>22</xdr:col>
      <xdr:colOff>160020</xdr:colOff>
      <xdr:row>750</xdr:row>
      <xdr:rowOff>245745</xdr:rowOff>
    </xdr:from>
    <xdr:to xmlns:xdr="http://schemas.openxmlformats.org/drawingml/2006/spreadsheetDrawing">
      <xdr:col>31</xdr:col>
      <xdr:colOff>194945</xdr:colOff>
      <xdr:row>751</xdr:row>
      <xdr:rowOff>123190</xdr:rowOff>
    </xdr:to>
    <xdr:sp macro="" textlink="">
      <xdr:nvSpPr>
        <xdr:cNvPr id="3" name="テキスト ボックス 2"/>
        <xdr:cNvSpPr txBox="1"/>
      </xdr:nvSpPr>
      <xdr:spPr>
        <a:xfrm>
          <a:off x="4560570" y="42162095"/>
          <a:ext cx="1835150" cy="23749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mlns:xdr="http://schemas.openxmlformats.org/drawingml/2006/spreadsheetDrawing">
      <xdr:col>27</xdr:col>
      <xdr:colOff>47625</xdr:colOff>
      <xdr:row>751</xdr:row>
      <xdr:rowOff>190500</xdr:rowOff>
    </xdr:from>
    <xdr:to xmlns:xdr="http://schemas.openxmlformats.org/drawingml/2006/spreadsheetDrawing">
      <xdr:col>27</xdr:col>
      <xdr:colOff>47625</xdr:colOff>
      <xdr:row>753</xdr:row>
      <xdr:rowOff>176530</xdr:rowOff>
    </xdr:to>
    <xdr:cxnSp macro="">
      <xdr:nvCxnSpPr>
        <xdr:cNvPr id="4" name="直線矢印コネクタ 3"/>
        <xdr:cNvCxnSpPr/>
      </xdr:nvCxnSpPr>
      <xdr:spPr>
        <a:xfrm>
          <a:off x="5448300" y="42466895"/>
          <a:ext cx="0" cy="698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151765</xdr:colOff>
      <xdr:row>754</xdr:row>
      <xdr:rowOff>219710</xdr:rowOff>
    </xdr:from>
    <xdr:to xmlns:xdr="http://schemas.openxmlformats.org/drawingml/2006/spreadsheetDrawing">
      <xdr:col>32</xdr:col>
      <xdr:colOff>156845</xdr:colOff>
      <xdr:row>756</xdr:row>
      <xdr:rowOff>153670</xdr:rowOff>
    </xdr:to>
    <xdr:sp macro="" textlink="">
      <xdr:nvSpPr>
        <xdr:cNvPr id="5" name="テキスト ボックス 4"/>
        <xdr:cNvSpPr txBox="1"/>
      </xdr:nvSpPr>
      <xdr:spPr>
        <a:xfrm>
          <a:off x="4352290" y="43568620"/>
          <a:ext cx="2205355" cy="646430"/>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民間会社等</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mlns:xdr="http://schemas.openxmlformats.org/drawingml/2006/spreadsheetDrawing">
      <xdr:col>20</xdr:col>
      <xdr:colOff>50800</xdr:colOff>
      <xdr:row>756</xdr:row>
      <xdr:rowOff>215900</xdr:rowOff>
    </xdr:from>
    <xdr:to xmlns:xdr="http://schemas.openxmlformats.org/drawingml/2006/spreadsheetDrawing">
      <xdr:col>34</xdr:col>
      <xdr:colOff>88900</xdr:colOff>
      <xdr:row>758</xdr:row>
      <xdr:rowOff>88900</xdr:rowOff>
    </xdr:to>
    <xdr:sp macro="" textlink="">
      <xdr:nvSpPr>
        <xdr:cNvPr id="6" name="テキスト ボックス 5"/>
        <xdr:cNvSpPr txBox="1"/>
      </xdr:nvSpPr>
      <xdr:spPr>
        <a:xfrm>
          <a:off x="4051300" y="44277280"/>
          <a:ext cx="2838450" cy="59309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大規模災害時の迅速な道路の状態把握に</a:t>
          </a:r>
          <a:endParaRPr kumimoji="1" lang="en-US" altLang="ja-JP" sz="1000"/>
        </a:p>
        <a:p>
          <a:pPr algn="ctr"/>
          <a:r>
            <a:rPr kumimoji="1" lang="ja-JP" altLang="en-US" sz="1000"/>
            <a:t>向けた新技術の導入促進検討等</a:t>
          </a:r>
          <a:r>
            <a:rPr kumimoji="1" lang="en-US" altLang="ja-JP" sz="1000"/>
            <a:t>〕</a:t>
          </a:r>
        </a:p>
      </xdr:txBody>
    </xdr:sp>
    <xdr:clientData/>
  </xdr:twoCellAnchor>
  <xdr:twoCellAnchor>
    <xdr:from xmlns:xdr="http://schemas.openxmlformats.org/drawingml/2006/spreadsheetDrawing">
      <xdr:col>17</xdr:col>
      <xdr:colOff>127000</xdr:colOff>
      <xdr:row>748</xdr:row>
      <xdr:rowOff>25400</xdr:rowOff>
    </xdr:from>
    <xdr:to xmlns:xdr="http://schemas.openxmlformats.org/drawingml/2006/spreadsheetDrawing">
      <xdr:col>22</xdr:col>
      <xdr:colOff>157480</xdr:colOff>
      <xdr:row>748</xdr:row>
      <xdr:rowOff>237490</xdr:rowOff>
    </xdr:to>
    <xdr:sp macro="" textlink="">
      <xdr:nvSpPr>
        <xdr:cNvPr id="7" name="テキスト ボックス 6"/>
        <xdr:cNvSpPr txBox="1"/>
      </xdr:nvSpPr>
      <xdr:spPr>
        <a:xfrm>
          <a:off x="3527425" y="41221660"/>
          <a:ext cx="1030605" cy="21209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＜イメージ＞</a:t>
          </a:r>
          <a:endParaRPr kumimoji="1" lang="en-US" altLang="ja-JP" sz="1000"/>
        </a:p>
      </xdr:txBody>
    </xdr:sp>
    <xdr:clientData/>
  </xdr:twoCellAnchor>
  <xdr:twoCellAnchor>
    <xdr:from xmlns:xdr="http://schemas.openxmlformats.org/drawingml/2006/spreadsheetDrawing">
      <xdr:col>21</xdr:col>
      <xdr:colOff>190500</xdr:colOff>
      <xdr:row>753</xdr:row>
      <xdr:rowOff>264160</xdr:rowOff>
    </xdr:from>
    <xdr:to xmlns:xdr="http://schemas.openxmlformats.org/drawingml/2006/spreadsheetDrawing">
      <xdr:col>32</xdr:col>
      <xdr:colOff>123825</xdr:colOff>
      <xdr:row>754</xdr:row>
      <xdr:rowOff>163195</xdr:rowOff>
    </xdr:to>
    <xdr:sp macro="" textlink="">
      <xdr:nvSpPr>
        <xdr:cNvPr id="8" name="テキスト ボックス 11"/>
        <xdr:cNvSpPr txBox="1"/>
      </xdr:nvSpPr>
      <xdr:spPr>
        <a:xfrm>
          <a:off x="4391025" y="43253025"/>
          <a:ext cx="2133600" cy="259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75" zoomScaleNormal="75" zoomScaleSheetLayoutView="75" workbookViewId="0">
      <selection activeCell="BG16" sqref="BG16:BH1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442</v>
      </c>
      <c r="AJ2" s="636" t="s">
        <v>619</v>
      </c>
      <c r="AK2" s="636"/>
      <c r="AL2" s="636"/>
      <c r="AM2" s="636"/>
      <c r="AN2" s="721" t="s">
        <v>442</v>
      </c>
      <c r="AO2" s="636" t="s">
        <v>163</v>
      </c>
      <c r="AP2" s="636"/>
      <c r="AQ2" s="636"/>
      <c r="AR2" s="758" t="s">
        <v>442</v>
      </c>
      <c r="AS2" s="769">
        <v>20</v>
      </c>
      <c r="AT2" s="769"/>
      <c r="AU2" s="769"/>
      <c r="AV2" s="721" t="str">
        <f>IF(AW2="","","-")</f>
        <v/>
      </c>
      <c r="AW2" s="778"/>
      <c r="AX2" s="778"/>
    </row>
    <row r="3" spans="1:50" ht="21" customHeight="1">
      <c r="A3" s="3" t="s">
        <v>624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96</v>
      </c>
      <c r="AJ3" s="727" t="s">
        <v>280</v>
      </c>
      <c r="AK3" s="727"/>
      <c r="AL3" s="727"/>
      <c r="AM3" s="727"/>
      <c r="AN3" s="727"/>
      <c r="AO3" s="727"/>
      <c r="AP3" s="727"/>
      <c r="AQ3" s="727"/>
      <c r="AR3" s="727"/>
      <c r="AS3" s="727"/>
      <c r="AT3" s="727"/>
      <c r="AU3" s="727"/>
      <c r="AV3" s="727"/>
      <c r="AW3" s="727"/>
      <c r="AX3" s="779" t="s">
        <v>13</v>
      </c>
    </row>
    <row r="4" spans="1:50" ht="24.75" customHeight="1">
      <c r="A4" s="4" t="s">
        <v>55</v>
      </c>
      <c r="B4" s="72"/>
      <c r="C4" s="72"/>
      <c r="D4" s="72"/>
      <c r="E4" s="72"/>
      <c r="F4" s="72"/>
      <c r="G4" s="257" t="s">
        <v>629</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630</v>
      </c>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136</v>
      </c>
      <c r="B5" s="73"/>
      <c r="C5" s="73"/>
      <c r="D5" s="73"/>
      <c r="E5" s="73"/>
      <c r="F5" s="204"/>
      <c r="G5" s="258" t="s">
        <v>285</v>
      </c>
      <c r="H5" s="325"/>
      <c r="I5" s="325"/>
      <c r="J5" s="325"/>
      <c r="K5" s="325"/>
      <c r="L5" s="325"/>
      <c r="M5" s="390" t="s">
        <v>134</v>
      </c>
      <c r="N5" s="396"/>
      <c r="O5" s="396"/>
      <c r="P5" s="396"/>
      <c r="Q5" s="396"/>
      <c r="R5" s="454"/>
      <c r="S5" s="458" t="s">
        <v>310</v>
      </c>
      <c r="T5" s="325"/>
      <c r="U5" s="325"/>
      <c r="V5" s="325"/>
      <c r="W5" s="325"/>
      <c r="X5" s="474"/>
      <c r="Y5" s="500" t="s">
        <v>28</v>
      </c>
      <c r="Z5" s="533"/>
      <c r="AA5" s="533"/>
      <c r="AB5" s="533"/>
      <c r="AC5" s="533"/>
      <c r="AD5" s="565"/>
      <c r="AE5" s="659" t="s">
        <v>470</v>
      </c>
      <c r="AF5" s="659"/>
      <c r="AG5" s="659"/>
      <c r="AH5" s="659"/>
      <c r="AI5" s="659"/>
      <c r="AJ5" s="659"/>
      <c r="AK5" s="659"/>
      <c r="AL5" s="659"/>
      <c r="AM5" s="659"/>
      <c r="AN5" s="659"/>
      <c r="AO5" s="659"/>
      <c r="AP5" s="745"/>
      <c r="AQ5" s="749" t="s">
        <v>458</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442</v>
      </c>
      <c r="H7" s="297"/>
      <c r="I7" s="297"/>
      <c r="J7" s="297"/>
      <c r="K7" s="297"/>
      <c r="L7" s="297"/>
      <c r="M7" s="297"/>
      <c r="N7" s="297"/>
      <c r="O7" s="297"/>
      <c r="P7" s="297"/>
      <c r="Q7" s="297"/>
      <c r="R7" s="297"/>
      <c r="S7" s="297"/>
      <c r="T7" s="297"/>
      <c r="U7" s="297"/>
      <c r="V7" s="297"/>
      <c r="W7" s="297"/>
      <c r="X7" s="475"/>
      <c r="Y7" s="501" t="s">
        <v>256</v>
      </c>
      <c r="Z7" s="105"/>
      <c r="AA7" s="105"/>
      <c r="AB7" s="105"/>
      <c r="AC7" s="105"/>
      <c r="AD7" s="638"/>
      <c r="AE7" s="660" t="s">
        <v>442</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333</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335</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83</v>
      </c>
      <c r="B9" s="76"/>
      <c r="C9" s="76"/>
      <c r="D9" s="76"/>
      <c r="E9" s="76"/>
      <c r="F9" s="76"/>
      <c r="G9" s="262" t="s">
        <v>633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93</v>
      </c>
      <c r="B10" s="77"/>
      <c r="C10" s="77"/>
      <c r="D10" s="77"/>
      <c r="E10" s="77"/>
      <c r="F10" s="77"/>
      <c r="G10" s="263" t="s">
        <v>634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86</v>
      </c>
      <c r="B12" s="78"/>
      <c r="C12" s="78"/>
      <c r="D12" s="78"/>
      <c r="E12" s="78"/>
      <c r="F12" s="207"/>
      <c r="G12" s="265"/>
      <c r="H12" s="331"/>
      <c r="I12" s="331"/>
      <c r="J12" s="331"/>
      <c r="K12" s="331"/>
      <c r="L12" s="331"/>
      <c r="M12" s="331"/>
      <c r="N12" s="331"/>
      <c r="O12" s="331"/>
      <c r="P12" s="426" t="s">
        <v>415</v>
      </c>
      <c r="Q12" s="302"/>
      <c r="R12" s="302"/>
      <c r="S12" s="302"/>
      <c r="T12" s="302"/>
      <c r="U12" s="302"/>
      <c r="V12" s="460"/>
      <c r="W12" s="426" t="s">
        <v>82</v>
      </c>
      <c r="X12" s="302"/>
      <c r="Y12" s="302"/>
      <c r="Z12" s="302"/>
      <c r="AA12" s="302"/>
      <c r="AB12" s="302"/>
      <c r="AC12" s="460"/>
      <c r="AD12" s="426" t="s">
        <v>185</v>
      </c>
      <c r="AE12" s="302"/>
      <c r="AF12" s="302"/>
      <c r="AG12" s="302"/>
      <c r="AH12" s="302"/>
      <c r="AI12" s="302"/>
      <c r="AJ12" s="460"/>
      <c r="AK12" s="426" t="s">
        <v>625</v>
      </c>
      <c r="AL12" s="302"/>
      <c r="AM12" s="302"/>
      <c r="AN12" s="302"/>
      <c r="AO12" s="302"/>
      <c r="AP12" s="302"/>
      <c r="AQ12" s="460"/>
      <c r="AR12" s="426" t="s">
        <v>626</v>
      </c>
      <c r="AS12" s="302"/>
      <c r="AT12" s="302"/>
      <c r="AU12" s="302"/>
      <c r="AV12" s="302"/>
      <c r="AW12" s="302"/>
      <c r="AX12" s="788"/>
    </row>
    <row r="13" spans="1:50" ht="21" customHeight="1">
      <c r="A13" s="11"/>
      <c r="B13" s="79"/>
      <c r="C13" s="79"/>
      <c r="D13" s="79"/>
      <c r="E13" s="79"/>
      <c r="F13" s="208"/>
      <c r="G13" s="266" t="s">
        <v>4</v>
      </c>
      <c r="H13" s="332"/>
      <c r="I13" s="365" t="s">
        <v>16</v>
      </c>
      <c r="J13" s="373"/>
      <c r="K13" s="373"/>
      <c r="L13" s="373"/>
      <c r="M13" s="373"/>
      <c r="N13" s="373"/>
      <c r="O13" s="399"/>
      <c r="P13" s="427" t="s">
        <v>442</v>
      </c>
      <c r="Q13" s="447"/>
      <c r="R13" s="447"/>
      <c r="S13" s="447"/>
      <c r="T13" s="447"/>
      <c r="U13" s="447"/>
      <c r="V13" s="461"/>
      <c r="W13" s="427" t="s">
        <v>442</v>
      </c>
      <c r="X13" s="447"/>
      <c r="Y13" s="447"/>
      <c r="Z13" s="447"/>
      <c r="AA13" s="447"/>
      <c r="AB13" s="447"/>
      <c r="AC13" s="461"/>
      <c r="AD13" s="427" t="s">
        <v>442</v>
      </c>
      <c r="AE13" s="447"/>
      <c r="AF13" s="447"/>
      <c r="AG13" s="447"/>
      <c r="AH13" s="447"/>
      <c r="AI13" s="447"/>
      <c r="AJ13" s="461"/>
      <c r="AK13" s="427">
        <v>0</v>
      </c>
      <c r="AL13" s="447"/>
      <c r="AM13" s="447"/>
      <c r="AN13" s="447"/>
      <c r="AO13" s="447"/>
      <c r="AP13" s="447"/>
      <c r="AQ13" s="461"/>
      <c r="AR13" s="427">
        <v>18</v>
      </c>
      <c r="AS13" s="447"/>
      <c r="AT13" s="447"/>
      <c r="AU13" s="447"/>
      <c r="AV13" s="447"/>
      <c r="AW13" s="447"/>
      <c r="AX13" s="789"/>
    </row>
    <row r="14" spans="1:50" ht="21" customHeight="1">
      <c r="A14" s="11"/>
      <c r="B14" s="79"/>
      <c r="C14" s="79"/>
      <c r="D14" s="79"/>
      <c r="E14" s="79"/>
      <c r="F14" s="208"/>
      <c r="G14" s="267"/>
      <c r="H14" s="333"/>
      <c r="I14" s="366" t="s">
        <v>6</v>
      </c>
      <c r="J14" s="374"/>
      <c r="K14" s="374"/>
      <c r="L14" s="374"/>
      <c r="M14" s="374"/>
      <c r="N14" s="374"/>
      <c r="O14" s="400"/>
      <c r="P14" s="428" t="s">
        <v>442</v>
      </c>
      <c r="Q14" s="448"/>
      <c r="R14" s="448"/>
      <c r="S14" s="448"/>
      <c r="T14" s="448"/>
      <c r="U14" s="448"/>
      <c r="V14" s="462"/>
      <c r="W14" s="428" t="s">
        <v>442</v>
      </c>
      <c r="X14" s="448"/>
      <c r="Y14" s="448"/>
      <c r="Z14" s="448"/>
      <c r="AA14" s="448"/>
      <c r="AB14" s="448"/>
      <c r="AC14" s="462"/>
      <c r="AD14" s="428" t="s">
        <v>442</v>
      </c>
      <c r="AE14" s="448"/>
      <c r="AF14" s="448"/>
      <c r="AG14" s="448"/>
      <c r="AH14" s="448"/>
      <c r="AI14" s="448"/>
      <c r="AJ14" s="462"/>
      <c r="AK14" s="428"/>
      <c r="AL14" s="448"/>
      <c r="AM14" s="448"/>
      <c r="AN14" s="448"/>
      <c r="AO14" s="448"/>
      <c r="AP14" s="448"/>
      <c r="AQ14" s="462"/>
      <c r="AR14" s="760"/>
      <c r="AS14" s="760"/>
      <c r="AT14" s="760"/>
      <c r="AU14" s="760"/>
      <c r="AV14" s="760"/>
      <c r="AW14" s="760"/>
      <c r="AX14" s="790"/>
    </row>
    <row r="15" spans="1:50" ht="21" customHeight="1">
      <c r="A15" s="11"/>
      <c r="B15" s="79"/>
      <c r="C15" s="79"/>
      <c r="D15" s="79"/>
      <c r="E15" s="79"/>
      <c r="F15" s="208"/>
      <c r="G15" s="267"/>
      <c r="H15" s="333"/>
      <c r="I15" s="366" t="s">
        <v>115</v>
      </c>
      <c r="J15" s="375"/>
      <c r="K15" s="375"/>
      <c r="L15" s="375"/>
      <c r="M15" s="375"/>
      <c r="N15" s="375"/>
      <c r="O15" s="401"/>
      <c r="P15" s="428" t="s">
        <v>442</v>
      </c>
      <c r="Q15" s="448"/>
      <c r="R15" s="448"/>
      <c r="S15" s="448"/>
      <c r="T15" s="448"/>
      <c r="U15" s="448"/>
      <c r="V15" s="462"/>
      <c r="W15" s="428" t="s">
        <v>442</v>
      </c>
      <c r="X15" s="448"/>
      <c r="Y15" s="448"/>
      <c r="Z15" s="448"/>
      <c r="AA15" s="448"/>
      <c r="AB15" s="448"/>
      <c r="AC15" s="462"/>
      <c r="AD15" s="428" t="s">
        <v>442</v>
      </c>
      <c r="AE15" s="448"/>
      <c r="AF15" s="448"/>
      <c r="AG15" s="448"/>
      <c r="AH15" s="448"/>
      <c r="AI15" s="448"/>
      <c r="AJ15" s="462"/>
      <c r="AK15" s="428"/>
      <c r="AL15" s="448"/>
      <c r="AM15" s="448"/>
      <c r="AN15" s="448"/>
      <c r="AO15" s="448"/>
      <c r="AP15" s="448"/>
      <c r="AQ15" s="462"/>
      <c r="AR15" s="428"/>
      <c r="AS15" s="448"/>
      <c r="AT15" s="448"/>
      <c r="AU15" s="448"/>
      <c r="AV15" s="448"/>
      <c r="AW15" s="448"/>
      <c r="AX15" s="791"/>
    </row>
    <row r="16" spans="1:50" ht="21" customHeight="1">
      <c r="A16" s="11"/>
      <c r="B16" s="79"/>
      <c r="C16" s="79"/>
      <c r="D16" s="79"/>
      <c r="E16" s="79"/>
      <c r="F16" s="208"/>
      <c r="G16" s="267"/>
      <c r="H16" s="333"/>
      <c r="I16" s="366" t="s">
        <v>64</v>
      </c>
      <c r="J16" s="375"/>
      <c r="K16" s="375"/>
      <c r="L16" s="375"/>
      <c r="M16" s="375"/>
      <c r="N16" s="375"/>
      <c r="O16" s="401"/>
      <c r="P16" s="428" t="s">
        <v>442</v>
      </c>
      <c r="Q16" s="448"/>
      <c r="R16" s="448"/>
      <c r="S16" s="448"/>
      <c r="T16" s="448"/>
      <c r="U16" s="448"/>
      <c r="V16" s="462"/>
      <c r="W16" s="428" t="s">
        <v>442</v>
      </c>
      <c r="X16" s="448"/>
      <c r="Y16" s="448"/>
      <c r="Z16" s="448"/>
      <c r="AA16" s="448"/>
      <c r="AB16" s="448"/>
      <c r="AC16" s="462"/>
      <c r="AD16" s="428" t="s">
        <v>442</v>
      </c>
      <c r="AE16" s="448"/>
      <c r="AF16" s="448"/>
      <c r="AG16" s="448"/>
      <c r="AH16" s="448"/>
      <c r="AI16" s="448"/>
      <c r="AJ16" s="462"/>
      <c r="AK16" s="428"/>
      <c r="AL16" s="448"/>
      <c r="AM16" s="448"/>
      <c r="AN16" s="448"/>
      <c r="AO16" s="448"/>
      <c r="AP16" s="448"/>
      <c r="AQ16" s="462"/>
      <c r="AR16" s="761"/>
      <c r="AS16" s="770"/>
      <c r="AT16" s="770"/>
      <c r="AU16" s="770"/>
      <c r="AV16" s="770"/>
      <c r="AW16" s="770"/>
      <c r="AX16" s="792"/>
    </row>
    <row r="17" spans="1:50" ht="24.75" customHeight="1">
      <c r="A17" s="11"/>
      <c r="B17" s="79"/>
      <c r="C17" s="79"/>
      <c r="D17" s="79"/>
      <c r="E17" s="79"/>
      <c r="F17" s="208"/>
      <c r="G17" s="267"/>
      <c r="H17" s="333"/>
      <c r="I17" s="366" t="s">
        <v>126</v>
      </c>
      <c r="J17" s="374"/>
      <c r="K17" s="374"/>
      <c r="L17" s="374"/>
      <c r="M17" s="374"/>
      <c r="N17" s="374"/>
      <c r="O17" s="400"/>
      <c r="P17" s="428" t="s">
        <v>442</v>
      </c>
      <c r="Q17" s="448"/>
      <c r="R17" s="448"/>
      <c r="S17" s="448"/>
      <c r="T17" s="448"/>
      <c r="U17" s="448"/>
      <c r="V17" s="462"/>
      <c r="W17" s="428" t="s">
        <v>442</v>
      </c>
      <c r="X17" s="448"/>
      <c r="Y17" s="448"/>
      <c r="Z17" s="448"/>
      <c r="AA17" s="448"/>
      <c r="AB17" s="448"/>
      <c r="AC17" s="462"/>
      <c r="AD17" s="428" t="s">
        <v>442</v>
      </c>
      <c r="AE17" s="448"/>
      <c r="AF17" s="448"/>
      <c r="AG17" s="448"/>
      <c r="AH17" s="448"/>
      <c r="AI17" s="448"/>
      <c r="AJ17" s="462"/>
      <c r="AK17" s="428"/>
      <c r="AL17" s="448"/>
      <c r="AM17" s="448"/>
      <c r="AN17" s="448"/>
      <c r="AO17" s="448"/>
      <c r="AP17" s="448"/>
      <c r="AQ17" s="462"/>
      <c r="AR17" s="762"/>
      <c r="AS17" s="762"/>
      <c r="AT17" s="762"/>
      <c r="AU17" s="762"/>
      <c r="AV17" s="762"/>
      <c r="AW17" s="762"/>
      <c r="AX17" s="793"/>
    </row>
    <row r="18" spans="1:50" ht="24.75" customHeight="1">
      <c r="A18" s="11"/>
      <c r="B18" s="79"/>
      <c r="C18" s="79"/>
      <c r="D18" s="79"/>
      <c r="E18" s="79"/>
      <c r="F18" s="208"/>
      <c r="G18" s="268"/>
      <c r="H18" s="334"/>
      <c r="I18" s="367" t="s">
        <v>76</v>
      </c>
      <c r="J18" s="376"/>
      <c r="K18" s="376"/>
      <c r="L18" s="376"/>
      <c r="M18" s="376"/>
      <c r="N18" s="376"/>
      <c r="O18" s="402"/>
      <c r="P18" s="429">
        <f>SUM(P13:V17)</f>
        <v>0</v>
      </c>
      <c r="Q18" s="449"/>
      <c r="R18" s="449"/>
      <c r="S18" s="449"/>
      <c r="T18" s="449"/>
      <c r="U18" s="449"/>
      <c r="V18" s="463"/>
      <c r="W18" s="429">
        <f>SUM(W13:AC17)</f>
        <v>0</v>
      </c>
      <c r="X18" s="449"/>
      <c r="Y18" s="449"/>
      <c r="Z18" s="449"/>
      <c r="AA18" s="449"/>
      <c r="AB18" s="449"/>
      <c r="AC18" s="463"/>
      <c r="AD18" s="429">
        <f>SUM(AD13:AJ17)</f>
        <v>0</v>
      </c>
      <c r="AE18" s="449"/>
      <c r="AF18" s="449"/>
      <c r="AG18" s="449"/>
      <c r="AH18" s="449"/>
      <c r="AI18" s="449"/>
      <c r="AJ18" s="463"/>
      <c r="AK18" s="429">
        <f>SUM(AK13:AQ17)</f>
        <v>0</v>
      </c>
      <c r="AL18" s="449"/>
      <c r="AM18" s="449"/>
      <c r="AN18" s="449"/>
      <c r="AO18" s="449"/>
      <c r="AP18" s="449"/>
      <c r="AQ18" s="463"/>
      <c r="AR18" s="429">
        <f>SUM(AR13:AX17)</f>
        <v>18</v>
      </c>
      <c r="AS18" s="449"/>
      <c r="AT18" s="449"/>
      <c r="AU18" s="449"/>
      <c r="AV18" s="449"/>
      <c r="AW18" s="449"/>
      <c r="AX18" s="794"/>
    </row>
    <row r="19" spans="1:50" ht="24.75" customHeight="1">
      <c r="A19" s="11"/>
      <c r="B19" s="79"/>
      <c r="C19" s="79"/>
      <c r="D19" s="79"/>
      <c r="E19" s="79"/>
      <c r="F19" s="208"/>
      <c r="G19" s="269" t="s">
        <v>34</v>
      </c>
      <c r="H19" s="335"/>
      <c r="I19" s="335"/>
      <c r="J19" s="335"/>
      <c r="K19" s="335"/>
      <c r="L19" s="335"/>
      <c r="M19" s="335"/>
      <c r="N19" s="335"/>
      <c r="O19" s="335"/>
      <c r="P19" s="428">
        <v>0</v>
      </c>
      <c r="Q19" s="448"/>
      <c r="R19" s="448"/>
      <c r="S19" s="448"/>
      <c r="T19" s="448"/>
      <c r="U19" s="448"/>
      <c r="V19" s="462"/>
      <c r="W19" s="428">
        <v>0</v>
      </c>
      <c r="X19" s="448"/>
      <c r="Y19" s="448"/>
      <c r="Z19" s="448"/>
      <c r="AA19" s="448"/>
      <c r="AB19" s="448"/>
      <c r="AC19" s="462"/>
      <c r="AD19" s="428">
        <v>0</v>
      </c>
      <c r="AE19" s="448"/>
      <c r="AF19" s="448"/>
      <c r="AG19" s="448"/>
      <c r="AH19" s="448"/>
      <c r="AI19" s="448"/>
      <c r="AJ19" s="462"/>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41</v>
      </c>
      <c r="H20" s="335"/>
      <c r="I20" s="335"/>
      <c r="J20" s="335"/>
      <c r="K20" s="335"/>
      <c r="L20" s="335"/>
      <c r="M20" s="335"/>
      <c r="N20" s="335"/>
      <c r="O20" s="335"/>
      <c r="P20" s="430" t="str">
        <f>IF(P18=0,"-",SUM(P19)/P18)</f>
        <v>-</v>
      </c>
      <c r="Q20" s="430"/>
      <c r="R20" s="430"/>
      <c r="S20" s="430"/>
      <c r="T20" s="430"/>
      <c r="U20" s="430"/>
      <c r="V20" s="430"/>
      <c r="W20" s="430" t="str">
        <f>IF(W18=0,"-",SUM(W19)/W18)</f>
        <v>-</v>
      </c>
      <c r="X20" s="430"/>
      <c r="Y20" s="430"/>
      <c r="Z20" s="430"/>
      <c r="AA20" s="430"/>
      <c r="AB20" s="430"/>
      <c r="AC20" s="430"/>
      <c r="AD20" s="430" t="str">
        <f>IF(AD18=0,"-",SUM(AD19)/AD18)</f>
        <v>-</v>
      </c>
      <c r="AE20" s="430"/>
      <c r="AF20" s="430"/>
      <c r="AG20" s="430"/>
      <c r="AH20" s="430"/>
      <c r="AI20" s="430"/>
      <c r="AJ20" s="430"/>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402</v>
      </c>
      <c r="H21" s="336"/>
      <c r="I21" s="336"/>
      <c r="J21" s="336"/>
      <c r="K21" s="336"/>
      <c r="L21" s="336"/>
      <c r="M21" s="336"/>
      <c r="N21" s="336"/>
      <c r="O21" s="336"/>
      <c r="P21" s="430" t="str">
        <f>IF(P19=0,"-",SUM(P19)/SUM(P13,P14))</f>
        <v>-</v>
      </c>
      <c r="Q21" s="430"/>
      <c r="R21" s="430"/>
      <c r="S21" s="430"/>
      <c r="T21" s="430"/>
      <c r="U21" s="430"/>
      <c r="V21" s="430"/>
      <c r="W21" s="430" t="str">
        <f>IF(W19=0,"-",SUM(W19)/SUM(W13,W14))</f>
        <v>-</v>
      </c>
      <c r="X21" s="430"/>
      <c r="Y21" s="430"/>
      <c r="Z21" s="430"/>
      <c r="AA21" s="430"/>
      <c r="AB21" s="430"/>
      <c r="AC21" s="430"/>
      <c r="AD21" s="430" t="str">
        <f>IF(AD19=0,"-",SUM(AD19)/SUM(AD13,AD14))</f>
        <v>-</v>
      </c>
      <c r="AE21" s="430"/>
      <c r="AF21" s="430"/>
      <c r="AG21" s="430"/>
      <c r="AH21" s="430"/>
      <c r="AI21" s="430"/>
      <c r="AJ21" s="430"/>
      <c r="AK21" s="728"/>
      <c r="AL21" s="728"/>
      <c r="AM21" s="728"/>
      <c r="AN21" s="728"/>
      <c r="AO21" s="728"/>
      <c r="AP21" s="728"/>
      <c r="AQ21" s="750"/>
      <c r="AR21" s="750"/>
      <c r="AS21" s="750"/>
      <c r="AT21" s="750"/>
      <c r="AU21" s="728"/>
      <c r="AV21" s="728"/>
      <c r="AW21" s="728"/>
      <c r="AX21" s="795"/>
    </row>
    <row r="22" spans="1:50" ht="18.75" customHeight="1">
      <c r="A22" s="12" t="s">
        <v>247</v>
      </c>
      <c r="B22" s="80"/>
      <c r="C22" s="80"/>
      <c r="D22" s="80"/>
      <c r="E22" s="80"/>
      <c r="F22" s="210"/>
      <c r="G22" s="271" t="s">
        <v>238</v>
      </c>
      <c r="H22" s="131"/>
      <c r="I22" s="131"/>
      <c r="J22" s="131"/>
      <c r="K22" s="131"/>
      <c r="L22" s="131"/>
      <c r="M22" s="131"/>
      <c r="N22" s="131"/>
      <c r="O22" s="187"/>
      <c r="P22" s="431" t="s">
        <v>201</v>
      </c>
      <c r="Q22" s="131"/>
      <c r="R22" s="131"/>
      <c r="S22" s="131"/>
      <c r="T22" s="131"/>
      <c r="U22" s="131"/>
      <c r="V22" s="187"/>
      <c r="W22" s="431" t="s">
        <v>627</v>
      </c>
      <c r="X22" s="131"/>
      <c r="Y22" s="131"/>
      <c r="Z22" s="131"/>
      <c r="AA22" s="131"/>
      <c r="AB22" s="131"/>
      <c r="AC22" s="187"/>
      <c r="AD22" s="431" t="s">
        <v>169</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632</v>
      </c>
      <c r="H23" s="337"/>
      <c r="I23" s="337"/>
      <c r="J23" s="337"/>
      <c r="K23" s="337"/>
      <c r="L23" s="337"/>
      <c r="M23" s="337"/>
      <c r="N23" s="337"/>
      <c r="O23" s="403"/>
      <c r="P23" s="427" t="s">
        <v>442</v>
      </c>
      <c r="Q23" s="447"/>
      <c r="R23" s="447"/>
      <c r="S23" s="447"/>
      <c r="T23" s="447"/>
      <c r="U23" s="447"/>
      <c r="V23" s="461"/>
      <c r="W23" s="427">
        <v>18</v>
      </c>
      <c r="X23" s="447"/>
      <c r="Y23" s="447"/>
      <c r="Z23" s="447"/>
      <c r="AA23" s="447"/>
      <c r="AB23" s="447"/>
      <c r="AC23" s="461"/>
      <c r="AD23" s="640" t="s">
        <v>199</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8"/>
      <c r="Q24" s="448"/>
      <c r="R24" s="448"/>
      <c r="S24" s="448"/>
      <c r="T24" s="448"/>
      <c r="U24" s="448"/>
      <c r="V24" s="462"/>
      <c r="W24" s="428"/>
      <c r="X24" s="448"/>
      <c r="Y24" s="448"/>
      <c r="Z24" s="448"/>
      <c r="AA24" s="448"/>
      <c r="AB24" s="448"/>
      <c r="AC24" s="462"/>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8"/>
      <c r="Q25" s="448"/>
      <c r="R25" s="448"/>
      <c r="S25" s="448"/>
      <c r="T25" s="448"/>
      <c r="U25" s="448"/>
      <c r="V25" s="462"/>
      <c r="W25" s="428"/>
      <c r="X25" s="448"/>
      <c r="Y25" s="448"/>
      <c r="Z25" s="448"/>
      <c r="AA25" s="448"/>
      <c r="AB25" s="448"/>
      <c r="AC25" s="462"/>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8"/>
      <c r="Q26" s="448"/>
      <c r="R26" s="448"/>
      <c r="S26" s="448"/>
      <c r="T26" s="448"/>
      <c r="U26" s="448"/>
      <c r="V26" s="462"/>
      <c r="W26" s="428"/>
      <c r="X26" s="448"/>
      <c r="Y26" s="448"/>
      <c r="Z26" s="448"/>
      <c r="AA26" s="448"/>
      <c r="AB26" s="448"/>
      <c r="AC26" s="462"/>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8"/>
      <c r="Q27" s="448"/>
      <c r="R27" s="448"/>
      <c r="S27" s="448"/>
      <c r="T27" s="448"/>
      <c r="U27" s="448"/>
      <c r="V27" s="462"/>
      <c r="W27" s="428"/>
      <c r="X27" s="448"/>
      <c r="Y27" s="448"/>
      <c r="Z27" s="448"/>
      <c r="AA27" s="448"/>
      <c r="AB27" s="448"/>
      <c r="AC27" s="462"/>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153</v>
      </c>
      <c r="H28" s="339"/>
      <c r="I28" s="339"/>
      <c r="J28" s="339"/>
      <c r="K28" s="339"/>
      <c r="L28" s="339"/>
      <c r="M28" s="339"/>
      <c r="N28" s="339"/>
      <c r="O28" s="405"/>
      <c r="P28" s="429">
        <f>P29-SUM(P23:P27)</f>
        <v>0</v>
      </c>
      <c r="Q28" s="449"/>
      <c r="R28" s="449"/>
      <c r="S28" s="449"/>
      <c r="T28" s="449"/>
      <c r="U28" s="449"/>
      <c r="V28" s="463"/>
      <c r="W28" s="429">
        <f>W29-SUM(W23:W27)</f>
        <v>0</v>
      </c>
      <c r="X28" s="449"/>
      <c r="Y28" s="449"/>
      <c r="Z28" s="449"/>
      <c r="AA28" s="449"/>
      <c r="AB28" s="449"/>
      <c r="AC28" s="463"/>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76</v>
      </c>
      <c r="H29" s="340"/>
      <c r="I29" s="340"/>
      <c r="J29" s="340"/>
      <c r="K29" s="340"/>
      <c r="L29" s="340"/>
      <c r="M29" s="340"/>
      <c r="N29" s="340"/>
      <c r="O29" s="406"/>
      <c r="P29" s="428">
        <f>AK13</f>
        <v>0</v>
      </c>
      <c r="Q29" s="448"/>
      <c r="R29" s="448"/>
      <c r="S29" s="448"/>
      <c r="T29" s="448"/>
      <c r="U29" s="448"/>
      <c r="V29" s="462"/>
      <c r="W29" s="464">
        <f>AR13</f>
        <v>18</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399</v>
      </c>
      <c r="B30" s="83"/>
      <c r="C30" s="83"/>
      <c r="D30" s="83"/>
      <c r="E30" s="83"/>
      <c r="F30" s="213"/>
      <c r="G30" s="276" t="s">
        <v>202</v>
      </c>
      <c r="H30" s="341"/>
      <c r="I30" s="341"/>
      <c r="J30" s="341"/>
      <c r="K30" s="341"/>
      <c r="L30" s="341"/>
      <c r="M30" s="341"/>
      <c r="N30" s="341"/>
      <c r="O30" s="407"/>
      <c r="P30" s="432" t="s">
        <v>90</v>
      </c>
      <c r="Q30" s="341"/>
      <c r="R30" s="341"/>
      <c r="S30" s="341"/>
      <c r="T30" s="341"/>
      <c r="U30" s="341"/>
      <c r="V30" s="341"/>
      <c r="W30" s="341"/>
      <c r="X30" s="407"/>
      <c r="Y30" s="503"/>
      <c r="Z30" s="535"/>
      <c r="AA30" s="553"/>
      <c r="AB30" s="578" t="s">
        <v>46</v>
      </c>
      <c r="AC30" s="615"/>
      <c r="AD30" s="643"/>
      <c r="AE30" s="578" t="s">
        <v>415</v>
      </c>
      <c r="AF30" s="615"/>
      <c r="AG30" s="615"/>
      <c r="AH30" s="643"/>
      <c r="AI30" s="723" t="s">
        <v>82</v>
      </c>
      <c r="AJ30" s="723"/>
      <c r="AK30" s="723"/>
      <c r="AL30" s="578"/>
      <c r="AM30" s="723" t="s">
        <v>517</v>
      </c>
      <c r="AN30" s="723"/>
      <c r="AO30" s="723"/>
      <c r="AP30" s="578"/>
      <c r="AQ30" s="751" t="s">
        <v>299</v>
      </c>
      <c r="AR30" s="763"/>
      <c r="AS30" s="763"/>
      <c r="AT30" s="771"/>
      <c r="AU30" s="341" t="s">
        <v>237</v>
      </c>
      <c r="AV30" s="341"/>
      <c r="AW30" s="341"/>
      <c r="AX30" s="800"/>
    </row>
    <row r="31" spans="1:50" ht="18.75" customHeight="1">
      <c r="A31" s="16"/>
      <c r="B31" s="84"/>
      <c r="C31" s="84"/>
      <c r="D31" s="84"/>
      <c r="E31" s="84"/>
      <c r="F31" s="214"/>
      <c r="G31" s="277"/>
      <c r="H31" s="294"/>
      <c r="I31" s="294"/>
      <c r="J31" s="294"/>
      <c r="K31" s="294"/>
      <c r="L31" s="294"/>
      <c r="M31" s="294"/>
      <c r="N31" s="294"/>
      <c r="O31" s="408"/>
      <c r="P31" s="433"/>
      <c r="Q31" s="294"/>
      <c r="R31" s="294"/>
      <c r="S31" s="294"/>
      <c r="T31" s="294"/>
      <c r="U31" s="294"/>
      <c r="V31" s="294"/>
      <c r="W31" s="294"/>
      <c r="X31" s="408"/>
      <c r="Y31" s="504"/>
      <c r="Z31" s="395"/>
      <c r="AA31" s="498"/>
      <c r="AB31" s="579"/>
      <c r="AC31" s="305"/>
      <c r="AD31" s="494"/>
      <c r="AE31" s="579"/>
      <c r="AF31" s="305"/>
      <c r="AG31" s="305"/>
      <c r="AH31" s="494"/>
      <c r="AI31" s="724"/>
      <c r="AJ31" s="724"/>
      <c r="AK31" s="724"/>
      <c r="AL31" s="579"/>
      <c r="AM31" s="724"/>
      <c r="AN31" s="724"/>
      <c r="AO31" s="724"/>
      <c r="AP31" s="579"/>
      <c r="AQ31" s="752" t="s">
        <v>442</v>
      </c>
      <c r="AR31" s="678"/>
      <c r="AS31" s="346" t="s">
        <v>300</v>
      </c>
      <c r="AT31" s="417"/>
      <c r="AU31" s="764">
        <v>5</v>
      </c>
      <c r="AV31" s="764"/>
      <c r="AW31" s="294" t="s">
        <v>290</v>
      </c>
      <c r="AX31" s="801"/>
    </row>
    <row r="32" spans="1:50" ht="23.25" customHeight="1">
      <c r="A32" s="17"/>
      <c r="B32" s="84"/>
      <c r="C32" s="84"/>
      <c r="D32" s="84"/>
      <c r="E32" s="84"/>
      <c r="F32" s="214"/>
      <c r="G32" s="278" t="s">
        <v>640</v>
      </c>
      <c r="H32" s="238"/>
      <c r="I32" s="238"/>
      <c r="J32" s="238"/>
      <c r="K32" s="238"/>
      <c r="L32" s="238"/>
      <c r="M32" s="238"/>
      <c r="N32" s="238"/>
      <c r="O32" s="409"/>
      <c r="P32" s="238" t="s">
        <v>133</v>
      </c>
      <c r="Q32" s="450"/>
      <c r="R32" s="450"/>
      <c r="S32" s="450"/>
      <c r="T32" s="450"/>
      <c r="U32" s="450"/>
      <c r="V32" s="450"/>
      <c r="W32" s="450"/>
      <c r="X32" s="478"/>
      <c r="Y32" s="505" t="s">
        <v>52</v>
      </c>
      <c r="Z32" s="536"/>
      <c r="AA32" s="554"/>
      <c r="AB32" s="580" t="s">
        <v>636</v>
      </c>
      <c r="AC32" s="580"/>
      <c r="AD32" s="580"/>
      <c r="AE32" s="664" t="s">
        <v>442</v>
      </c>
      <c r="AF32" s="688"/>
      <c r="AG32" s="688"/>
      <c r="AH32" s="688"/>
      <c r="AI32" s="664" t="s">
        <v>442</v>
      </c>
      <c r="AJ32" s="688"/>
      <c r="AK32" s="688"/>
      <c r="AL32" s="688"/>
      <c r="AM32" s="664" t="s">
        <v>442</v>
      </c>
      <c r="AN32" s="688"/>
      <c r="AO32" s="688"/>
      <c r="AP32" s="688"/>
      <c r="AQ32" s="667" t="s">
        <v>442</v>
      </c>
      <c r="AR32" s="690"/>
      <c r="AS32" s="690"/>
      <c r="AT32" s="713"/>
      <c r="AU32" s="688" t="s">
        <v>442</v>
      </c>
      <c r="AV32" s="688"/>
      <c r="AW32" s="688"/>
      <c r="AX32" s="802"/>
    </row>
    <row r="33" spans="1:51" ht="23.25" customHeight="1">
      <c r="A33" s="18"/>
      <c r="B33" s="85"/>
      <c r="C33" s="85"/>
      <c r="D33" s="85"/>
      <c r="E33" s="85"/>
      <c r="F33" s="215"/>
      <c r="G33" s="279"/>
      <c r="H33" s="239"/>
      <c r="I33" s="239"/>
      <c r="J33" s="239"/>
      <c r="K33" s="239"/>
      <c r="L33" s="239"/>
      <c r="M33" s="239"/>
      <c r="N33" s="239"/>
      <c r="O33" s="410"/>
      <c r="P33" s="434"/>
      <c r="Q33" s="434"/>
      <c r="R33" s="434"/>
      <c r="S33" s="434"/>
      <c r="T33" s="434"/>
      <c r="U33" s="434"/>
      <c r="V33" s="434"/>
      <c r="W33" s="434"/>
      <c r="X33" s="479"/>
      <c r="Y33" s="426" t="s">
        <v>98</v>
      </c>
      <c r="Z33" s="302"/>
      <c r="AA33" s="460"/>
      <c r="AB33" s="581" t="s">
        <v>636</v>
      </c>
      <c r="AC33" s="581"/>
      <c r="AD33" s="581"/>
      <c r="AE33" s="664" t="s">
        <v>442</v>
      </c>
      <c r="AF33" s="688"/>
      <c r="AG33" s="688"/>
      <c r="AH33" s="688"/>
      <c r="AI33" s="664" t="s">
        <v>442</v>
      </c>
      <c r="AJ33" s="688"/>
      <c r="AK33" s="688"/>
      <c r="AL33" s="688"/>
      <c r="AM33" s="664" t="s">
        <v>442</v>
      </c>
      <c r="AN33" s="688"/>
      <c r="AO33" s="688"/>
      <c r="AP33" s="688"/>
      <c r="AQ33" s="667" t="s">
        <v>442</v>
      </c>
      <c r="AR33" s="690"/>
      <c r="AS33" s="690"/>
      <c r="AT33" s="713"/>
      <c r="AU33" s="688">
        <v>1</v>
      </c>
      <c r="AV33" s="688"/>
      <c r="AW33" s="688"/>
      <c r="AX33" s="802"/>
    </row>
    <row r="34" spans="1:51" ht="23.25" customHeight="1">
      <c r="A34" s="17"/>
      <c r="B34" s="84"/>
      <c r="C34" s="84"/>
      <c r="D34" s="84"/>
      <c r="E34" s="84"/>
      <c r="F34" s="214"/>
      <c r="G34" s="280"/>
      <c r="H34" s="241"/>
      <c r="I34" s="241"/>
      <c r="J34" s="241"/>
      <c r="K34" s="241"/>
      <c r="L34" s="241"/>
      <c r="M34" s="241"/>
      <c r="N34" s="241"/>
      <c r="O34" s="411"/>
      <c r="P34" s="354"/>
      <c r="Q34" s="354"/>
      <c r="R34" s="354"/>
      <c r="S34" s="354"/>
      <c r="T34" s="354"/>
      <c r="U34" s="354"/>
      <c r="V34" s="354"/>
      <c r="W34" s="354"/>
      <c r="X34" s="480"/>
      <c r="Y34" s="426" t="s">
        <v>59</v>
      </c>
      <c r="Z34" s="302"/>
      <c r="AA34" s="460"/>
      <c r="AB34" s="582" t="s">
        <v>53</v>
      </c>
      <c r="AC34" s="582"/>
      <c r="AD34" s="582"/>
      <c r="AE34" s="664" t="s">
        <v>442</v>
      </c>
      <c r="AF34" s="688"/>
      <c r="AG34" s="688"/>
      <c r="AH34" s="688"/>
      <c r="AI34" s="664" t="s">
        <v>442</v>
      </c>
      <c r="AJ34" s="688"/>
      <c r="AK34" s="688"/>
      <c r="AL34" s="688"/>
      <c r="AM34" s="664" t="s">
        <v>442</v>
      </c>
      <c r="AN34" s="688"/>
      <c r="AO34" s="688"/>
      <c r="AP34" s="688"/>
      <c r="AQ34" s="667" t="s">
        <v>442</v>
      </c>
      <c r="AR34" s="690"/>
      <c r="AS34" s="690"/>
      <c r="AT34" s="713"/>
      <c r="AU34" s="688" t="s">
        <v>442</v>
      </c>
      <c r="AV34" s="688"/>
      <c r="AW34" s="688"/>
      <c r="AX34" s="802"/>
    </row>
    <row r="35" spans="1:51" ht="23.25" customHeight="1">
      <c r="A35" s="19" t="s">
        <v>263</v>
      </c>
      <c r="B35" s="86"/>
      <c r="C35" s="86"/>
      <c r="D35" s="86"/>
      <c r="E35" s="86"/>
      <c r="F35" s="216"/>
      <c r="G35" s="281" t="s">
        <v>637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804"/>
    </row>
    <row r="37" spans="1:51" ht="18.75" hidden="1" customHeight="1">
      <c r="A37" s="21" t="s">
        <v>399</v>
      </c>
      <c r="B37" s="88"/>
      <c r="C37" s="88"/>
      <c r="D37" s="88"/>
      <c r="E37" s="88"/>
      <c r="F37" s="218"/>
      <c r="G37" s="283" t="s">
        <v>202</v>
      </c>
      <c r="H37" s="343"/>
      <c r="I37" s="343"/>
      <c r="J37" s="343"/>
      <c r="K37" s="343"/>
      <c r="L37" s="343"/>
      <c r="M37" s="343"/>
      <c r="N37" s="343"/>
      <c r="O37" s="412"/>
      <c r="P37" s="435" t="s">
        <v>90</v>
      </c>
      <c r="Q37" s="343"/>
      <c r="R37" s="343"/>
      <c r="S37" s="343"/>
      <c r="T37" s="343"/>
      <c r="U37" s="343"/>
      <c r="V37" s="343"/>
      <c r="W37" s="343"/>
      <c r="X37" s="412"/>
      <c r="Y37" s="506"/>
      <c r="Z37" s="508"/>
      <c r="AA37" s="555"/>
      <c r="AB37" s="583" t="s">
        <v>46</v>
      </c>
      <c r="AC37" s="616"/>
      <c r="AD37" s="644"/>
      <c r="AE37" s="65" t="s">
        <v>415</v>
      </c>
      <c r="AF37" s="65"/>
      <c r="AG37" s="65"/>
      <c r="AH37" s="65"/>
      <c r="AI37" s="65" t="s">
        <v>82</v>
      </c>
      <c r="AJ37" s="65"/>
      <c r="AK37" s="65"/>
      <c r="AL37" s="65"/>
      <c r="AM37" s="65" t="s">
        <v>517</v>
      </c>
      <c r="AN37" s="65"/>
      <c r="AO37" s="65"/>
      <c r="AP37" s="65"/>
      <c r="AQ37" s="600" t="s">
        <v>299</v>
      </c>
      <c r="AR37" s="355"/>
      <c r="AS37" s="355"/>
      <c r="AT37" s="495"/>
      <c r="AU37" s="343" t="s">
        <v>237</v>
      </c>
      <c r="AV37" s="343"/>
      <c r="AW37" s="343"/>
      <c r="AX37" s="805"/>
      <c r="AY37">
        <f>COUNTA($G$39)</f>
        <v>0</v>
      </c>
    </row>
    <row r="38" spans="1:51" ht="18.75" hidden="1" customHeight="1">
      <c r="A38" s="16"/>
      <c r="B38" s="84"/>
      <c r="C38" s="84"/>
      <c r="D38" s="84"/>
      <c r="E38" s="84"/>
      <c r="F38" s="214"/>
      <c r="G38" s="277"/>
      <c r="H38" s="294"/>
      <c r="I38" s="294"/>
      <c r="J38" s="294"/>
      <c r="K38" s="294"/>
      <c r="L38" s="294"/>
      <c r="M38" s="294"/>
      <c r="N38" s="294"/>
      <c r="O38" s="408"/>
      <c r="P38" s="433"/>
      <c r="Q38" s="294"/>
      <c r="R38" s="294"/>
      <c r="S38" s="294"/>
      <c r="T38" s="294"/>
      <c r="U38" s="294"/>
      <c r="V38" s="294"/>
      <c r="W38" s="294"/>
      <c r="X38" s="408"/>
      <c r="Y38" s="504"/>
      <c r="Z38" s="395"/>
      <c r="AA38" s="498"/>
      <c r="AB38" s="579"/>
      <c r="AC38" s="305"/>
      <c r="AD38" s="494"/>
      <c r="AE38" s="65"/>
      <c r="AF38" s="65"/>
      <c r="AG38" s="65"/>
      <c r="AH38" s="65"/>
      <c r="AI38" s="65"/>
      <c r="AJ38" s="65"/>
      <c r="AK38" s="65"/>
      <c r="AL38" s="65"/>
      <c r="AM38" s="65"/>
      <c r="AN38" s="65"/>
      <c r="AO38" s="65"/>
      <c r="AP38" s="65"/>
      <c r="AQ38" s="752"/>
      <c r="AR38" s="678"/>
      <c r="AS38" s="346" t="s">
        <v>300</v>
      </c>
      <c r="AT38" s="417"/>
      <c r="AU38" s="764"/>
      <c r="AV38" s="764"/>
      <c r="AW38" s="294" t="s">
        <v>290</v>
      </c>
      <c r="AX38" s="801"/>
      <c r="AY38">
        <f t="shared" ref="AY38:AY43" si="0">$AY$37</f>
        <v>0</v>
      </c>
    </row>
    <row r="39" spans="1:51" ht="23.25" hidden="1" customHeight="1">
      <c r="A39" s="17"/>
      <c r="B39" s="84"/>
      <c r="C39" s="84"/>
      <c r="D39" s="84"/>
      <c r="E39" s="84"/>
      <c r="F39" s="214"/>
      <c r="G39" s="281"/>
      <c r="H39" s="315"/>
      <c r="I39" s="315"/>
      <c r="J39" s="315"/>
      <c r="K39" s="315"/>
      <c r="L39" s="315"/>
      <c r="M39" s="315"/>
      <c r="N39" s="315"/>
      <c r="O39" s="413"/>
      <c r="P39" s="238"/>
      <c r="Q39" s="238"/>
      <c r="R39" s="238"/>
      <c r="S39" s="238"/>
      <c r="T39" s="238"/>
      <c r="U39" s="238"/>
      <c r="V39" s="238"/>
      <c r="W39" s="238"/>
      <c r="X39" s="409"/>
      <c r="Y39" s="505" t="s">
        <v>52</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84"/>
      <c r="H40" s="344"/>
      <c r="I40" s="344"/>
      <c r="J40" s="344"/>
      <c r="K40" s="344"/>
      <c r="L40" s="344"/>
      <c r="M40" s="344"/>
      <c r="N40" s="344"/>
      <c r="O40" s="414"/>
      <c r="P40" s="239"/>
      <c r="Q40" s="239"/>
      <c r="R40" s="239"/>
      <c r="S40" s="239"/>
      <c r="T40" s="239"/>
      <c r="U40" s="239"/>
      <c r="V40" s="239"/>
      <c r="W40" s="239"/>
      <c r="X40" s="410"/>
      <c r="Y40" s="426" t="s">
        <v>98</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2"/>
      <c r="H41" s="342"/>
      <c r="I41" s="342"/>
      <c r="J41" s="342"/>
      <c r="K41" s="342"/>
      <c r="L41" s="342"/>
      <c r="M41" s="342"/>
      <c r="N41" s="342"/>
      <c r="O41" s="415"/>
      <c r="P41" s="241"/>
      <c r="Q41" s="241"/>
      <c r="R41" s="241"/>
      <c r="S41" s="241"/>
      <c r="T41" s="241"/>
      <c r="U41" s="241"/>
      <c r="V41" s="241"/>
      <c r="W41" s="241"/>
      <c r="X41" s="411"/>
      <c r="Y41" s="426" t="s">
        <v>59</v>
      </c>
      <c r="Z41" s="302"/>
      <c r="AA41" s="460"/>
      <c r="AB41" s="582" t="s">
        <v>53</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263</v>
      </c>
      <c r="B42" s="86"/>
      <c r="C42" s="86"/>
      <c r="D42" s="86"/>
      <c r="E42" s="86"/>
      <c r="F42" s="216"/>
      <c r="G42" s="281"/>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4"/>
      <c r="AF43" s="344"/>
      <c r="AG43" s="344"/>
      <c r="AH43" s="344"/>
      <c r="AI43" s="344"/>
      <c r="AJ43" s="344"/>
      <c r="AK43" s="344"/>
      <c r="AL43" s="344"/>
      <c r="AM43" s="344"/>
      <c r="AN43" s="344"/>
      <c r="AO43" s="344"/>
      <c r="AP43" s="344"/>
      <c r="AQ43" s="342"/>
      <c r="AR43" s="342"/>
      <c r="AS43" s="342"/>
      <c r="AT43" s="342"/>
      <c r="AU43" s="342"/>
      <c r="AV43" s="342"/>
      <c r="AW43" s="342"/>
      <c r="AX43" s="804"/>
      <c r="AY43">
        <f t="shared" si="0"/>
        <v>0</v>
      </c>
    </row>
    <row r="44" spans="1:51" ht="18.75" hidden="1" customHeight="1">
      <c r="A44" s="21" t="s">
        <v>399</v>
      </c>
      <c r="B44" s="88"/>
      <c r="C44" s="88"/>
      <c r="D44" s="88"/>
      <c r="E44" s="88"/>
      <c r="F44" s="218"/>
      <c r="G44" s="283" t="s">
        <v>202</v>
      </c>
      <c r="H44" s="343"/>
      <c r="I44" s="343"/>
      <c r="J44" s="343"/>
      <c r="K44" s="343"/>
      <c r="L44" s="343"/>
      <c r="M44" s="343"/>
      <c r="N44" s="343"/>
      <c r="O44" s="412"/>
      <c r="P44" s="435" t="s">
        <v>90</v>
      </c>
      <c r="Q44" s="343"/>
      <c r="R44" s="343"/>
      <c r="S44" s="343"/>
      <c r="T44" s="343"/>
      <c r="U44" s="343"/>
      <c r="V44" s="343"/>
      <c r="W44" s="343"/>
      <c r="X44" s="412"/>
      <c r="Y44" s="506"/>
      <c r="Z44" s="508"/>
      <c r="AA44" s="555"/>
      <c r="AB44" s="583" t="s">
        <v>46</v>
      </c>
      <c r="AC44" s="616"/>
      <c r="AD44" s="644"/>
      <c r="AE44" s="65" t="s">
        <v>415</v>
      </c>
      <c r="AF44" s="65"/>
      <c r="AG44" s="65"/>
      <c r="AH44" s="65"/>
      <c r="AI44" s="65" t="s">
        <v>82</v>
      </c>
      <c r="AJ44" s="65"/>
      <c r="AK44" s="65"/>
      <c r="AL44" s="65"/>
      <c r="AM44" s="65" t="s">
        <v>517</v>
      </c>
      <c r="AN44" s="65"/>
      <c r="AO44" s="65"/>
      <c r="AP44" s="65"/>
      <c r="AQ44" s="600" t="s">
        <v>299</v>
      </c>
      <c r="AR44" s="355"/>
      <c r="AS44" s="355"/>
      <c r="AT44" s="495"/>
      <c r="AU44" s="343" t="s">
        <v>237</v>
      </c>
      <c r="AV44" s="343"/>
      <c r="AW44" s="343"/>
      <c r="AX44" s="805"/>
      <c r="AY44">
        <f>COUNTA($G$46)</f>
        <v>0</v>
      </c>
    </row>
    <row r="45" spans="1:51" ht="18.75" hidden="1" customHeight="1">
      <c r="A45" s="16"/>
      <c r="B45" s="84"/>
      <c r="C45" s="84"/>
      <c r="D45" s="84"/>
      <c r="E45" s="84"/>
      <c r="F45" s="214"/>
      <c r="G45" s="277"/>
      <c r="H45" s="294"/>
      <c r="I45" s="294"/>
      <c r="J45" s="294"/>
      <c r="K45" s="294"/>
      <c r="L45" s="294"/>
      <c r="M45" s="294"/>
      <c r="N45" s="294"/>
      <c r="O45" s="408"/>
      <c r="P45" s="433"/>
      <c r="Q45" s="294"/>
      <c r="R45" s="294"/>
      <c r="S45" s="294"/>
      <c r="T45" s="294"/>
      <c r="U45" s="294"/>
      <c r="V45" s="294"/>
      <c r="W45" s="294"/>
      <c r="X45" s="408"/>
      <c r="Y45" s="504"/>
      <c r="Z45" s="395"/>
      <c r="AA45" s="498"/>
      <c r="AB45" s="579"/>
      <c r="AC45" s="305"/>
      <c r="AD45" s="494"/>
      <c r="AE45" s="65"/>
      <c r="AF45" s="65"/>
      <c r="AG45" s="65"/>
      <c r="AH45" s="65"/>
      <c r="AI45" s="65"/>
      <c r="AJ45" s="65"/>
      <c r="AK45" s="65"/>
      <c r="AL45" s="65"/>
      <c r="AM45" s="65"/>
      <c r="AN45" s="65"/>
      <c r="AO45" s="65"/>
      <c r="AP45" s="65"/>
      <c r="AQ45" s="752"/>
      <c r="AR45" s="678"/>
      <c r="AS45" s="346" t="s">
        <v>300</v>
      </c>
      <c r="AT45" s="417"/>
      <c r="AU45" s="764"/>
      <c r="AV45" s="764"/>
      <c r="AW45" s="294" t="s">
        <v>290</v>
      </c>
      <c r="AX45" s="801"/>
      <c r="AY45">
        <f t="shared" ref="AY45:AY50" si="1">$AY$44</f>
        <v>0</v>
      </c>
    </row>
    <row r="46" spans="1:51" ht="23.25" hidden="1" customHeight="1">
      <c r="A46" s="17"/>
      <c r="B46" s="84"/>
      <c r="C46" s="84"/>
      <c r="D46" s="84"/>
      <c r="E46" s="84"/>
      <c r="F46" s="214"/>
      <c r="G46" s="281"/>
      <c r="H46" s="315"/>
      <c r="I46" s="315"/>
      <c r="J46" s="315"/>
      <c r="K46" s="315"/>
      <c r="L46" s="315"/>
      <c r="M46" s="315"/>
      <c r="N46" s="315"/>
      <c r="O46" s="413"/>
      <c r="P46" s="238"/>
      <c r="Q46" s="238"/>
      <c r="R46" s="238"/>
      <c r="S46" s="238"/>
      <c r="T46" s="238"/>
      <c r="U46" s="238"/>
      <c r="V46" s="238"/>
      <c r="W46" s="238"/>
      <c r="X46" s="409"/>
      <c r="Y46" s="505" t="s">
        <v>52</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84"/>
      <c r="H47" s="344"/>
      <c r="I47" s="344"/>
      <c r="J47" s="344"/>
      <c r="K47" s="344"/>
      <c r="L47" s="344"/>
      <c r="M47" s="344"/>
      <c r="N47" s="344"/>
      <c r="O47" s="414"/>
      <c r="P47" s="239"/>
      <c r="Q47" s="239"/>
      <c r="R47" s="239"/>
      <c r="S47" s="239"/>
      <c r="T47" s="239"/>
      <c r="U47" s="239"/>
      <c r="V47" s="239"/>
      <c r="W47" s="239"/>
      <c r="X47" s="410"/>
      <c r="Y47" s="426" t="s">
        <v>98</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2"/>
      <c r="H48" s="342"/>
      <c r="I48" s="342"/>
      <c r="J48" s="342"/>
      <c r="K48" s="342"/>
      <c r="L48" s="342"/>
      <c r="M48" s="342"/>
      <c r="N48" s="342"/>
      <c r="O48" s="415"/>
      <c r="P48" s="241"/>
      <c r="Q48" s="241"/>
      <c r="R48" s="241"/>
      <c r="S48" s="241"/>
      <c r="T48" s="241"/>
      <c r="U48" s="241"/>
      <c r="V48" s="241"/>
      <c r="W48" s="241"/>
      <c r="X48" s="411"/>
      <c r="Y48" s="426" t="s">
        <v>59</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263</v>
      </c>
      <c r="B49" s="86"/>
      <c r="C49" s="86"/>
      <c r="D49" s="86"/>
      <c r="E49" s="86"/>
      <c r="F49" s="216"/>
      <c r="G49" s="281"/>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4"/>
      <c r="AF50" s="344"/>
      <c r="AG50" s="344"/>
      <c r="AH50" s="344"/>
      <c r="AI50" s="344"/>
      <c r="AJ50" s="344"/>
      <c r="AK50" s="344"/>
      <c r="AL50" s="344"/>
      <c r="AM50" s="344"/>
      <c r="AN50" s="344"/>
      <c r="AO50" s="344"/>
      <c r="AP50" s="344"/>
      <c r="AQ50" s="342"/>
      <c r="AR50" s="342"/>
      <c r="AS50" s="342"/>
      <c r="AT50" s="342"/>
      <c r="AU50" s="342"/>
      <c r="AV50" s="342"/>
      <c r="AW50" s="342"/>
      <c r="AX50" s="804"/>
      <c r="AY50">
        <f t="shared" si="1"/>
        <v>0</v>
      </c>
    </row>
    <row r="51" spans="1:51" ht="18.75" hidden="1" customHeight="1">
      <c r="A51" s="16" t="s">
        <v>399</v>
      </c>
      <c r="B51" s="84"/>
      <c r="C51" s="84"/>
      <c r="D51" s="84"/>
      <c r="E51" s="84"/>
      <c r="F51" s="214"/>
      <c r="G51" s="283" t="s">
        <v>202</v>
      </c>
      <c r="H51" s="343"/>
      <c r="I51" s="343"/>
      <c r="J51" s="343"/>
      <c r="K51" s="343"/>
      <c r="L51" s="343"/>
      <c r="M51" s="343"/>
      <c r="N51" s="343"/>
      <c r="O51" s="412"/>
      <c r="P51" s="435" t="s">
        <v>90</v>
      </c>
      <c r="Q51" s="343"/>
      <c r="R51" s="343"/>
      <c r="S51" s="343"/>
      <c r="T51" s="343"/>
      <c r="U51" s="343"/>
      <c r="V51" s="343"/>
      <c r="W51" s="343"/>
      <c r="X51" s="412"/>
      <c r="Y51" s="506"/>
      <c r="Z51" s="508"/>
      <c r="AA51" s="555"/>
      <c r="AB51" s="583" t="s">
        <v>46</v>
      </c>
      <c r="AC51" s="616"/>
      <c r="AD51" s="644"/>
      <c r="AE51" s="65" t="s">
        <v>415</v>
      </c>
      <c r="AF51" s="65"/>
      <c r="AG51" s="65"/>
      <c r="AH51" s="65"/>
      <c r="AI51" s="65" t="s">
        <v>82</v>
      </c>
      <c r="AJ51" s="65"/>
      <c r="AK51" s="65"/>
      <c r="AL51" s="65"/>
      <c r="AM51" s="65" t="s">
        <v>517</v>
      </c>
      <c r="AN51" s="65"/>
      <c r="AO51" s="65"/>
      <c r="AP51" s="65"/>
      <c r="AQ51" s="600" t="s">
        <v>299</v>
      </c>
      <c r="AR51" s="355"/>
      <c r="AS51" s="355"/>
      <c r="AT51" s="495"/>
      <c r="AU51" s="774" t="s">
        <v>237</v>
      </c>
      <c r="AV51" s="774"/>
      <c r="AW51" s="774"/>
      <c r="AX51" s="806"/>
      <c r="AY51">
        <f>COUNTA($G$53)</f>
        <v>0</v>
      </c>
    </row>
    <row r="52" spans="1:51" ht="18.75" hidden="1" customHeight="1">
      <c r="A52" s="16"/>
      <c r="B52" s="84"/>
      <c r="C52" s="84"/>
      <c r="D52" s="84"/>
      <c r="E52" s="84"/>
      <c r="F52" s="214"/>
      <c r="G52" s="277"/>
      <c r="H52" s="294"/>
      <c r="I52" s="294"/>
      <c r="J52" s="294"/>
      <c r="K52" s="294"/>
      <c r="L52" s="294"/>
      <c r="M52" s="294"/>
      <c r="N52" s="294"/>
      <c r="O52" s="408"/>
      <c r="P52" s="433"/>
      <c r="Q52" s="294"/>
      <c r="R52" s="294"/>
      <c r="S52" s="294"/>
      <c r="T52" s="294"/>
      <c r="U52" s="294"/>
      <c r="V52" s="294"/>
      <c r="W52" s="294"/>
      <c r="X52" s="408"/>
      <c r="Y52" s="504"/>
      <c r="Z52" s="395"/>
      <c r="AA52" s="498"/>
      <c r="AB52" s="579"/>
      <c r="AC52" s="305"/>
      <c r="AD52" s="494"/>
      <c r="AE52" s="65"/>
      <c r="AF52" s="65"/>
      <c r="AG52" s="65"/>
      <c r="AH52" s="65"/>
      <c r="AI52" s="65"/>
      <c r="AJ52" s="65"/>
      <c r="AK52" s="65"/>
      <c r="AL52" s="65"/>
      <c r="AM52" s="65"/>
      <c r="AN52" s="65"/>
      <c r="AO52" s="65"/>
      <c r="AP52" s="65"/>
      <c r="AQ52" s="752"/>
      <c r="AR52" s="678"/>
      <c r="AS52" s="346" t="s">
        <v>300</v>
      </c>
      <c r="AT52" s="417"/>
      <c r="AU52" s="764"/>
      <c r="AV52" s="764"/>
      <c r="AW52" s="294" t="s">
        <v>290</v>
      </c>
      <c r="AX52" s="801"/>
      <c r="AY52">
        <f t="shared" ref="AY52:AY57" si="2">$AY$51</f>
        <v>0</v>
      </c>
    </row>
    <row r="53" spans="1:51" ht="23.25" hidden="1" customHeight="1">
      <c r="A53" s="17"/>
      <c r="B53" s="84"/>
      <c r="C53" s="84"/>
      <c r="D53" s="84"/>
      <c r="E53" s="84"/>
      <c r="F53" s="214"/>
      <c r="G53" s="281"/>
      <c r="H53" s="315"/>
      <c r="I53" s="315"/>
      <c r="J53" s="315"/>
      <c r="K53" s="315"/>
      <c r="L53" s="315"/>
      <c r="M53" s="315"/>
      <c r="N53" s="315"/>
      <c r="O53" s="413"/>
      <c r="P53" s="238"/>
      <c r="Q53" s="238"/>
      <c r="R53" s="238"/>
      <c r="S53" s="238"/>
      <c r="T53" s="238"/>
      <c r="U53" s="238"/>
      <c r="V53" s="238"/>
      <c r="W53" s="238"/>
      <c r="X53" s="409"/>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84"/>
      <c r="H54" s="344"/>
      <c r="I54" s="344"/>
      <c r="J54" s="344"/>
      <c r="K54" s="344"/>
      <c r="L54" s="344"/>
      <c r="M54" s="344"/>
      <c r="N54" s="344"/>
      <c r="O54" s="414"/>
      <c r="P54" s="239"/>
      <c r="Q54" s="239"/>
      <c r="R54" s="239"/>
      <c r="S54" s="239"/>
      <c r="T54" s="239"/>
      <c r="U54" s="239"/>
      <c r="V54" s="239"/>
      <c r="W54" s="239"/>
      <c r="X54" s="410"/>
      <c r="Y54" s="426" t="s">
        <v>98</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2"/>
      <c r="H55" s="342"/>
      <c r="I55" s="342"/>
      <c r="J55" s="342"/>
      <c r="K55" s="342"/>
      <c r="L55" s="342"/>
      <c r="M55" s="342"/>
      <c r="N55" s="342"/>
      <c r="O55" s="415"/>
      <c r="P55" s="241"/>
      <c r="Q55" s="241"/>
      <c r="R55" s="241"/>
      <c r="S55" s="241"/>
      <c r="T55" s="241"/>
      <c r="U55" s="241"/>
      <c r="V55" s="241"/>
      <c r="W55" s="241"/>
      <c r="X55" s="411"/>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263</v>
      </c>
      <c r="B56" s="86"/>
      <c r="C56" s="86"/>
      <c r="D56" s="86"/>
      <c r="E56" s="86"/>
      <c r="F56" s="216"/>
      <c r="G56" s="281"/>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4"/>
      <c r="AF57" s="344"/>
      <c r="AG57" s="344"/>
      <c r="AH57" s="344"/>
      <c r="AI57" s="344"/>
      <c r="AJ57" s="344"/>
      <c r="AK57" s="344"/>
      <c r="AL57" s="344"/>
      <c r="AM57" s="344"/>
      <c r="AN57" s="344"/>
      <c r="AO57" s="344"/>
      <c r="AP57" s="344"/>
      <c r="AQ57" s="342"/>
      <c r="AR57" s="342"/>
      <c r="AS57" s="342"/>
      <c r="AT57" s="342"/>
      <c r="AU57" s="342"/>
      <c r="AV57" s="342"/>
      <c r="AW57" s="342"/>
      <c r="AX57" s="804"/>
      <c r="AY57">
        <f t="shared" si="2"/>
        <v>0</v>
      </c>
    </row>
    <row r="58" spans="1:51" ht="18.75" hidden="1" customHeight="1">
      <c r="A58" s="16" t="s">
        <v>399</v>
      </c>
      <c r="B58" s="84"/>
      <c r="C58" s="84"/>
      <c r="D58" s="84"/>
      <c r="E58" s="84"/>
      <c r="F58" s="214"/>
      <c r="G58" s="283" t="s">
        <v>202</v>
      </c>
      <c r="H58" s="343"/>
      <c r="I58" s="343"/>
      <c r="J58" s="343"/>
      <c r="K58" s="343"/>
      <c r="L58" s="343"/>
      <c r="M58" s="343"/>
      <c r="N58" s="343"/>
      <c r="O58" s="412"/>
      <c r="P58" s="435" t="s">
        <v>90</v>
      </c>
      <c r="Q58" s="343"/>
      <c r="R58" s="343"/>
      <c r="S58" s="343"/>
      <c r="T58" s="343"/>
      <c r="U58" s="343"/>
      <c r="V58" s="343"/>
      <c r="W58" s="343"/>
      <c r="X58" s="412"/>
      <c r="Y58" s="506"/>
      <c r="Z58" s="508"/>
      <c r="AA58" s="555"/>
      <c r="AB58" s="583" t="s">
        <v>46</v>
      </c>
      <c r="AC58" s="616"/>
      <c r="AD58" s="644"/>
      <c r="AE58" s="65" t="s">
        <v>415</v>
      </c>
      <c r="AF58" s="65"/>
      <c r="AG58" s="65"/>
      <c r="AH58" s="65"/>
      <c r="AI58" s="65" t="s">
        <v>82</v>
      </c>
      <c r="AJ58" s="65"/>
      <c r="AK58" s="65"/>
      <c r="AL58" s="65"/>
      <c r="AM58" s="65" t="s">
        <v>517</v>
      </c>
      <c r="AN58" s="65"/>
      <c r="AO58" s="65"/>
      <c r="AP58" s="65"/>
      <c r="AQ58" s="600" t="s">
        <v>299</v>
      </c>
      <c r="AR58" s="355"/>
      <c r="AS58" s="355"/>
      <c r="AT58" s="495"/>
      <c r="AU58" s="774" t="s">
        <v>237</v>
      </c>
      <c r="AV58" s="774"/>
      <c r="AW58" s="774"/>
      <c r="AX58" s="806"/>
      <c r="AY58">
        <f>COUNTA($G$60)</f>
        <v>0</v>
      </c>
    </row>
    <row r="59" spans="1:51" ht="18.75" hidden="1" customHeight="1">
      <c r="A59" s="16"/>
      <c r="B59" s="84"/>
      <c r="C59" s="84"/>
      <c r="D59" s="84"/>
      <c r="E59" s="84"/>
      <c r="F59" s="214"/>
      <c r="G59" s="277"/>
      <c r="H59" s="294"/>
      <c r="I59" s="294"/>
      <c r="J59" s="294"/>
      <c r="K59" s="294"/>
      <c r="L59" s="294"/>
      <c r="M59" s="294"/>
      <c r="N59" s="294"/>
      <c r="O59" s="408"/>
      <c r="P59" s="433"/>
      <c r="Q59" s="294"/>
      <c r="R59" s="294"/>
      <c r="S59" s="294"/>
      <c r="T59" s="294"/>
      <c r="U59" s="294"/>
      <c r="V59" s="294"/>
      <c r="W59" s="294"/>
      <c r="X59" s="408"/>
      <c r="Y59" s="504"/>
      <c r="Z59" s="395"/>
      <c r="AA59" s="498"/>
      <c r="AB59" s="579"/>
      <c r="AC59" s="305"/>
      <c r="AD59" s="494"/>
      <c r="AE59" s="65"/>
      <c r="AF59" s="65"/>
      <c r="AG59" s="65"/>
      <c r="AH59" s="65"/>
      <c r="AI59" s="65"/>
      <c r="AJ59" s="65"/>
      <c r="AK59" s="65"/>
      <c r="AL59" s="65"/>
      <c r="AM59" s="65"/>
      <c r="AN59" s="65"/>
      <c r="AO59" s="65"/>
      <c r="AP59" s="65"/>
      <c r="AQ59" s="752"/>
      <c r="AR59" s="678"/>
      <c r="AS59" s="346" t="s">
        <v>300</v>
      </c>
      <c r="AT59" s="417"/>
      <c r="AU59" s="764"/>
      <c r="AV59" s="764"/>
      <c r="AW59" s="294" t="s">
        <v>290</v>
      </c>
      <c r="AX59" s="801"/>
      <c r="AY59">
        <f t="shared" ref="AY59:AY64" si="3">$AY$58</f>
        <v>0</v>
      </c>
    </row>
    <row r="60" spans="1:51" ht="23.25" hidden="1" customHeight="1">
      <c r="A60" s="17"/>
      <c r="B60" s="84"/>
      <c r="C60" s="84"/>
      <c r="D60" s="84"/>
      <c r="E60" s="84"/>
      <c r="F60" s="214"/>
      <c r="G60" s="281"/>
      <c r="H60" s="315"/>
      <c r="I60" s="315"/>
      <c r="J60" s="315"/>
      <c r="K60" s="315"/>
      <c r="L60" s="315"/>
      <c r="M60" s="315"/>
      <c r="N60" s="315"/>
      <c r="O60" s="413"/>
      <c r="P60" s="238"/>
      <c r="Q60" s="238"/>
      <c r="R60" s="238"/>
      <c r="S60" s="238"/>
      <c r="T60" s="238"/>
      <c r="U60" s="238"/>
      <c r="V60" s="238"/>
      <c r="W60" s="238"/>
      <c r="X60" s="409"/>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84"/>
      <c r="H61" s="344"/>
      <c r="I61" s="344"/>
      <c r="J61" s="344"/>
      <c r="K61" s="344"/>
      <c r="L61" s="344"/>
      <c r="M61" s="344"/>
      <c r="N61" s="344"/>
      <c r="O61" s="414"/>
      <c r="P61" s="239"/>
      <c r="Q61" s="239"/>
      <c r="R61" s="239"/>
      <c r="S61" s="239"/>
      <c r="T61" s="239"/>
      <c r="U61" s="239"/>
      <c r="V61" s="239"/>
      <c r="W61" s="239"/>
      <c r="X61" s="410"/>
      <c r="Y61" s="426" t="s">
        <v>98</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2"/>
      <c r="H62" s="342"/>
      <c r="I62" s="342"/>
      <c r="J62" s="342"/>
      <c r="K62" s="342"/>
      <c r="L62" s="342"/>
      <c r="M62" s="342"/>
      <c r="N62" s="342"/>
      <c r="O62" s="415"/>
      <c r="P62" s="241"/>
      <c r="Q62" s="241"/>
      <c r="R62" s="241"/>
      <c r="S62" s="241"/>
      <c r="T62" s="241"/>
      <c r="U62" s="241"/>
      <c r="V62" s="241"/>
      <c r="W62" s="241"/>
      <c r="X62" s="411"/>
      <c r="Y62" s="426" t="s">
        <v>59</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263</v>
      </c>
      <c r="B63" s="86"/>
      <c r="C63" s="86"/>
      <c r="D63" s="86"/>
      <c r="E63" s="86"/>
      <c r="F63" s="216"/>
      <c r="G63" s="281"/>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4"/>
      <c r="AF64" s="344"/>
      <c r="AG64" s="344"/>
      <c r="AH64" s="344"/>
      <c r="AI64" s="344"/>
      <c r="AJ64" s="344"/>
      <c r="AK64" s="344"/>
      <c r="AL64" s="344"/>
      <c r="AM64" s="344"/>
      <c r="AN64" s="344"/>
      <c r="AO64" s="344"/>
      <c r="AP64" s="344"/>
      <c r="AQ64" s="344"/>
      <c r="AR64" s="344"/>
      <c r="AS64" s="344"/>
      <c r="AT64" s="344"/>
      <c r="AU64" s="342"/>
      <c r="AV64" s="342"/>
      <c r="AW64" s="342"/>
      <c r="AX64" s="804"/>
      <c r="AY64">
        <f t="shared" si="3"/>
        <v>0</v>
      </c>
    </row>
    <row r="65" spans="1:51" ht="18.75" hidden="1" customHeight="1">
      <c r="A65" s="23" t="s">
        <v>278</v>
      </c>
      <c r="B65" s="90"/>
      <c r="C65" s="90"/>
      <c r="D65" s="90"/>
      <c r="E65" s="90"/>
      <c r="F65" s="220"/>
      <c r="G65" s="285"/>
      <c r="H65" s="345" t="s">
        <v>202</v>
      </c>
      <c r="I65" s="345"/>
      <c r="J65" s="345"/>
      <c r="K65" s="345"/>
      <c r="L65" s="345"/>
      <c r="M65" s="345"/>
      <c r="N65" s="345"/>
      <c r="O65" s="416"/>
      <c r="P65" s="436" t="s">
        <v>90</v>
      </c>
      <c r="Q65" s="345"/>
      <c r="R65" s="345"/>
      <c r="S65" s="345"/>
      <c r="T65" s="345"/>
      <c r="U65" s="345"/>
      <c r="V65" s="416"/>
      <c r="W65" s="465" t="s">
        <v>121</v>
      </c>
      <c r="X65" s="481"/>
      <c r="Y65" s="507"/>
      <c r="Z65" s="507"/>
      <c r="AA65" s="556"/>
      <c r="AB65" s="436" t="s">
        <v>46</v>
      </c>
      <c r="AC65" s="345"/>
      <c r="AD65" s="416"/>
      <c r="AE65" s="65" t="s">
        <v>415</v>
      </c>
      <c r="AF65" s="65"/>
      <c r="AG65" s="65"/>
      <c r="AH65" s="65"/>
      <c r="AI65" s="65" t="s">
        <v>82</v>
      </c>
      <c r="AJ65" s="65"/>
      <c r="AK65" s="65"/>
      <c r="AL65" s="65"/>
      <c r="AM65" s="65" t="s">
        <v>517</v>
      </c>
      <c r="AN65" s="65"/>
      <c r="AO65" s="65"/>
      <c r="AP65" s="65"/>
      <c r="AQ65" s="436" t="s">
        <v>299</v>
      </c>
      <c r="AR65" s="345"/>
      <c r="AS65" s="345"/>
      <c r="AT65" s="416"/>
      <c r="AU65" s="694" t="s">
        <v>237</v>
      </c>
      <c r="AV65" s="694"/>
      <c r="AW65" s="694"/>
      <c r="AX65" s="807"/>
      <c r="AY65">
        <f>COUNTA($H$67)</f>
        <v>0</v>
      </c>
    </row>
    <row r="66" spans="1:51" ht="18.75" hidden="1" customHeight="1">
      <c r="A66" s="24"/>
      <c r="B66" s="91"/>
      <c r="C66" s="91"/>
      <c r="D66" s="91"/>
      <c r="E66" s="91"/>
      <c r="F66" s="221"/>
      <c r="G66" s="286"/>
      <c r="H66" s="346"/>
      <c r="I66" s="346"/>
      <c r="J66" s="346"/>
      <c r="K66" s="346"/>
      <c r="L66" s="346"/>
      <c r="M66" s="346"/>
      <c r="N66" s="346"/>
      <c r="O66" s="417"/>
      <c r="P66" s="437"/>
      <c r="Q66" s="346"/>
      <c r="R66" s="346"/>
      <c r="S66" s="346"/>
      <c r="T66" s="346"/>
      <c r="U66" s="346"/>
      <c r="V66" s="417"/>
      <c r="W66" s="466"/>
      <c r="X66" s="482"/>
      <c r="Y66" s="508"/>
      <c r="Z66" s="508"/>
      <c r="AA66" s="555"/>
      <c r="AB66" s="437"/>
      <c r="AC66" s="346"/>
      <c r="AD66" s="417"/>
      <c r="AE66" s="65"/>
      <c r="AF66" s="65"/>
      <c r="AG66" s="65"/>
      <c r="AH66" s="65"/>
      <c r="AI66" s="65"/>
      <c r="AJ66" s="65"/>
      <c r="AK66" s="65"/>
      <c r="AL66" s="65"/>
      <c r="AM66" s="65"/>
      <c r="AN66" s="65"/>
      <c r="AO66" s="65"/>
      <c r="AP66" s="65"/>
      <c r="AQ66" s="752"/>
      <c r="AR66" s="678"/>
      <c r="AS66" s="346" t="s">
        <v>300</v>
      </c>
      <c r="AT66" s="417"/>
      <c r="AU66" s="764"/>
      <c r="AV66" s="764"/>
      <c r="AW66" s="346" t="s">
        <v>290</v>
      </c>
      <c r="AX66" s="808"/>
      <c r="AY66">
        <f t="shared" ref="AY66:AY72" si="4">$AY$65</f>
        <v>0</v>
      </c>
    </row>
    <row r="67" spans="1:51" ht="23.25" hidden="1" customHeight="1">
      <c r="A67" s="24"/>
      <c r="B67" s="91"/>
      <c r="C67" s="91"/>
      <c r="D67" s="91"/>
      <c r="E67" s="91"/>
      <c r="F67" s="221"/>
      <c r="G67" s="287" t="s">
        <v>302</v>
      </c>
      <c r="H67" s="347"/>
      <c r="I67" s="368"/>
      <c r="J67" s="368"/>
      <c r="K67" s="368"/>
      <c r="L67" s="368"/>
      <c r="M67" s="368"/>
      <c r="N67" s="368"/>
      <c r="O67" s="418"/>
      <c r="P67" s="347"/>
      <c r="Q67" s="368"/>
      <c r="R67" s="368"/>
      <c r="S67" s="368"/>
      <c r="T67" s="368"/>
      <c r="U67" s="368"/>
      <c r="V67" s="418"/>
      <c r="W67" s="467"/>
      <c r="X67" s="483"/>
      <c r="Y67" s="509" t="s">
        <v>52</v>
      </c>
      <c r="Z67" s="509"/>
      <c r="AA67" s="557"/>
      <c r="AB67" s="585" t="s">
        <v>97</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8"/>
      <c r="H68" s="348"/>
      <c r="I68" s="369"/>
      <c r="J68" s="369"/>
      <c r="K68" s="369"/>
      <c r="L68" s="369"/>
      <c r="M68" s="369"/>
      <c r="N68" s="369"/>
      <c r="O68" s="419"/>
      <c r="P68" s="348"/>
      <c r="Q68" s="369"/>
      <c r="R68" s="369"/>
      <c r="S68" s="369"/>
      <c r="T68" s="369"/>
      <c r="U68" s="369"/>
      <c r="V68" s="419"/>
      <c r="W68" s="468"/>
      <c r="X68" s="484"/>
      <c r="Y68" s="131" t="s">
        <v>98</v>
      </c>
      <c r="Z68" s="131"/>
      <c r="AA68" s="187"/>
      <c r="AB68" s="586" t="s">
        <v>97</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9"/>
      <c r="H69" s="348"/>
      <c r="I69" s="369"/>
      <c r="J69" s="369"/>
      <c r="K69" s="369"/>
      <c r="L69" s="369"/>
      <c r="M69" s="369"/>
      <c r="N69" s="369"/>
      <c r="O69" s="419"/>
      <c r="P69" s="348"/>
      <c r="Q69" s="369"/>
      <c r="R69" s="369"/>
      <c r="S69" s="369"/>
      <c r="T69" s="369"/>
      <c r="U69" s="369"/>
      <c r="V69" s="419"/>
      <c r="W69" s="469"/>
      <c r="X69" s="485"/>
      <c r="Y69" s="131" t="s">
        <v>59</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404</v>
      </c>
      <c r="B70" s="91"/>
      <c r="C70" s="91"/>
      <c r="D70" s="91"/>
      <c r="E70" s="91"/>
      <c r="F70" s="221"/>
      <c r="G70" s="288" t="s">
        <v>304</v>
      </c>
      <c r="H70" s="349"/>
      <c r="I70" s="349"/>
      <c r="J70" s="349"/>
      <c r="K70" s="349"/>
      <c r="L70" s="349"/>
      <c r="M70" s="349"/>
      <c r="N70" s="349"/>
      <c r="O70" s="349"/>
      <c r="P70" s="349"/>
      <c r="Q70" s="349"/>
      <c r="R70" s="349"/>
      <c r="S70" s="349"/>
      <c r="T70" s="349"/>
      <c r="U70" s="349"/>
      <c r="V70" s="349"/>
      <c r="W70" s="470" t="s">
        <v>417</v>
      </c>
      <c r="X70" s="486"/>
      <c r="Y70" s="509" t="s">
        <v>52</v>
      </c>
      <c r="Z70" s="509"/>
      <c r="AA70" s="557"/>
      <c r="AB70" s="585" t="s">
        <v>97</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8"/>
      <c r="H71" s="350"/>
      <c r="I71" s="350"/>
      <c r="J71" s="350"/>
      <c r="K71" s="350"/>
      <c r="L71" s="350"/>
      <c r="M71" s="350"/>
      <c r="N71" s="350"/>
      <c r="O71" s="350"/>
      <c r="P71" s="350"/>
      <c r="Q71" s="350"/>
      <c r="R71" s="350"/>
      <c r="S71" s="350"/>
      <c r="T71" s="350"/>
      <c r="U71" s="350"/>
      <c r="V71" s="350"/>
      <c r="W71" s="471"/>
      <c r="X71" s="487"/>
      <c r="Y71" s="131" t="s">
        <v>98</v>
      </c>
      <c r="Z71" s="131"/>
      <c r="AA71" s="187"/>
      <c r="AB71" s="586" t="s">
        <v>97</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8"/>
      <c r="H72" s="351"/>
      <c r="I72" s="351"/>
      <c r="J72" s="351"/>
      <c r="K72" s="351"/>
      <c r="L72" s="351"/>
      <c r="M72" s="351"/>
      <c r="N72" s="351"/>
      <c r="O72" s="351"/>
      <c r="P72" s="351"/>
      <c r="Q72" s="351"/>
      <c r="R72" s="351"/>
      <c r="S72" s="351"/>
      <c r="T72" s="351"/>
      <c r="U72" s="351"/>
      <c r="V72" s="351"/>
      <c r="W72" s="472"/>
      <c r="X72" s="488"/>
      <c r="Y72" s="131" t="s">
        <v>59</v>
      </c>
      <c r="Z72" s="131"/>
      <c r="AA72" s="187"/>
      <c r="AB72" s="587" t="s">
        <v>53</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278</v>
      </c>
      <c r="B73" s="90"/>
      <c r="C73" s="90"/>
      <c r="D73" s="90"/>
      <c r="E73" s="90"/>
      <c r="F73" s="220"/>
      <c r="G73" s="290"/>
      <c r="H73" s="345" t="s">
        <v>202</v>
      </c>
      <c r="I73" s="345"/>
      <c r="J73" s="345"/>
      <c r="K73" s="345"/>
      <c r="L73" s="345"/>
      <c r="M73" s="345"/>
      <c r="N73" s="345"/>
      <c r="O73" s="416"/>
      <c r="P73" s="436" t="s">
        <v>90</v>
      </c>
      <c r="Q73" s="345"/>
      <c r="R73" s="345"/>
      <c r="S73" s="345"/>
      <c r="T73" s="345"/>
      <c r="U73" s="345"/>
      <c r="V73" s="345"/>
      <c r="W73" s="345"/>
      <c r="X73" s="416"/>
      <c r="Y73" s="510"/>
      <c r="Z73" s="537"/>
      <c r="AA73" s="558"/>
      <c r="AB73" s="436" t="s">
        <v>46</v>
      </c>
      <c r="AC73" s="345"/>
      <c r="AD73" s="416"/>
      <c r="AE73" s="65" t="s">
        <v>415</v>
      </c>
      <c r="AF73" s="65"/>
      <c r="AG73" s="65"/>
      <c r="AH73" s="65"/>
      <c r="AI73" s="65" t="s">
        <v>82</v>
      </c>
      <c r="AJ73" s="65"/>
      <c r="AK73" s="65"/>
      <c r="AL73" s="65"/>
      <c r="AM73" s="65" t="s">
        <v>517</v>
      </c>
      <c r="AN73" s="65"/>
      <c r="AO73" s="65"/>
      <c r="AP73" s="65"/>
      <c r="AQ73" s="436" t="s">
        <v>299</v>
      </c>
      <c r="AR73" s="345"/>
      <c r="AS73" s="345"/>
      <c r="AT73" s="416"/>
      <c r="AU73" s="674" t="s">
        <v>237</v>
      </c>
      <c r="AV73" s="694"/>
      <c r="AW73" s="694"/>
      <c r="AX73" s="807"/>
      <c r="AY73">
        <f>COUNTA($H$75)</f>
        <v>0</v>
      </c>
    </row>
    <row r="74" spans="1:51" ht="18.75" hidden="1" customHeight="1">
      <c r="A74" s="24"/>
      <c r="B74" s="91"/>
      <c r="C74" s="91"/>
      <c r="D74" s="91"/>
      <c r="E74" s="91"/>
      <c r="F74" s="221"/>
      <c r="G74" s="291"/>
      <c r="H74" s="346"/>
      <c r="I74" s="346"/>
      <c r="J74" s="346"/>
      <c r="K74" s="346"/>
      <c r="L74" s="346"/>
      <c r="M74" s="346"/>
      <c r="N74" s="346"/>
      <c r="O74" s="417"/>
      <c r="P74" s="437"/>
      <c r="Q74" s="346"/>
      <c r="R74" s="346"/>
      <c r="S74" s="346"/>
      <c r="T74" s="346"/>
      <c r="U74" s="346"/>
      <c r="V74" s="346"/>
      <c r="W74" s="346"/>
      <c r="X74" s="417"/>
      <c r="Y74" s="511"/>
      <c r="Z74" s="538"/>
      <c r="AA74" s="559"/>
      <c r="AB74" s="437"/>
      <c r="AC74" s="346"/>
      <c r="AD74" s="417"/>
      <c r="AE74" s="65"/>
      <c r="AF74" s="65"/>
      <c r="AG74" s="65"/>
      <c r="AH74" s="65"/>
      <c r="AI74" s="65"/>
      <c r="AJ74" s="65"/>
      <c r="AK74" s="65"/>
      <c r="AL74" s="65"/>
      <c r="AM74" s="65"/>
      <c r="AN74" s="65"/>
      <c r="AO74" s="65"/>
      <c r="AP74" s="65"/>
      <c r="AQ74" s="752"/>
      <c r="AR74" s="678"/>
      <c r="AS74" s="346" t="s">
        <v>300</v>
      </c>
      <c r="AT74" s="417"/>
      <c r="AU74" s="752"/>
      <c r="AV74" s="678"/>
      <c r="AW74" s="346" t="s">
        <v>290</v>
      </c>
      <c r="AX74" s="808"/>
      <c r="AY74">
        <f>$AY$73</f>
        <v>0</v>
      </c>
    </row>
    <row r="75" spans="1:51" ht="23.25" hidden="1" customHeight="1">
      <c r="A75" s="24"/>
      <c r="B75" s="91"/>
      <c r="C75" s="91"/>
      <c r="D75" s="91"/>
      <c r="E75" s="91"/>
      <c r="F75" s="221"/>
      <c r="G75" s="287" t="s">
        <v>302</v>
      </c>
      <c r="H75" s="238"/>
      <c r="I75" s="238"/>
      <c r="J75" s="238"/>
      <c r="K75" s="238"/>
      <c r="L75" s="238"/>
      <c r="M75" s="238"/>
      <c r="N75" s="238"/>
      <c r="O75" s="409"/>
      <c r="P75" s="238"/>
      <c r="Q75" s="238"/>
      <c r="R75" s="238"/>
      <c r="S75" s="238"/>
      <c r="T75" s="238"/>
      <c r="U75" s="238"/>
      <c r="V75" s="238"/>
      <c r="W75" s="238"/>
      <c r="X75" s="409"/>
      <c r="Y75" s="512" t="s">
        <v>52</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8"/>
      <c r="H76" s="239"/>
      <c r="I76" s="239"/>
      <c r="J76" s="239"/>
      <c r="K76" s="239"/>
      <c r="L76" s="239"/>
      <c r="M76" s="239"/>
      <c r="N76" s="239"/>
      <c r="O76" s="410"/>
      <c r="P76" s="239"/>
      <c r="Q76" s="239"/>
      <c r="R76" s="239"/>
      <c r="S76" s="239"/>
      <c r="T76" s="239"/>
      <c r="U76" s="239"/>
      <c r="V76" s="239"/>
      <c r="W76" s="239"/>
      <c r="X76" s="410"/>
      <c r="Y76" s="431" t="s">
        <v>98</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9"/>
      <c r="H77" s="241"/>
      <c r="I77" s="241"/>
      <c r="J77" s="241"/>
      <c r="K77" s="241"/>
      <c r="L77" s="241"/>
      <c r="M77" s="241"/>
      <c r="N77" s="241"/>
      <c r="O77" s="411"/>
      <c r="P77" s="239"/>
      <c r="Q77" s="239"/>
      <c r="R77" s="239"/>
      <c r="S77" s="239"/>
      <c r="T77" s="239"/>
      <c r="U77" s="239"/>
      <c r="V77" s="239"/>
      <c r="W77" s="239"/>
      <c r="X77" s="410"/>
      <c r="Y77" s="436" t="s">
        <v>59</v>
      </c>
      <c r="Z77" s="345"/>
      <c r="AA77" s="416"/>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297</v>
      </c>
      <c r="B78" s="93"/>
      <c r="C78" s="93"/>
      <c r="D78" s="93"/>
      <c r="E78" s="92" t="s">
        <v>47</v>
      </c>
      <c r="F78" s="222"/>
      <c r="G78" s="292"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398</v>
      </c>
      <c r="AP79" s="747"/>
      <c r="AQ79" s="747"/>
      <c r="AR79" s="741"/>
      <c r="AS79" s="738"/>
      <c r="AT79" s="747"/>
      <c r="AU79" s="747"/>
      <c r="AV79" s="747"/>
      <c r="AW79" s="747"/>
      <c r="AX79" s="810"/>
      <c r="AY79">
        <f>COUNTIF($AR$79,"☑")</f>
        <v>0</v>
      </c>
    </row>
    <row r="80" spans="1:51" ht="18.75" hidden="1" customHeight="1">
      <c r="A80" s="28" t="s">
        <v>195</v>
      </c>
      <c r="B80" s="95" t="s">
        <v>324</v>
      </c>
      <c r="C80" s="141"/>
      <c r="D80" s="141"/>
      <c r="E80" s="141"/>
      <c r="F80" s="223"/>
      <c r="G80" s="293" t="s">
        <v>58</v>
      </c>
      <c r="H80" s="293"/>
      <c r="I80" s="293"/>
      <c r="J80" s="293"/>
      <c r="K80" s="293"/>
      <c r="L80" s="293"/>
      <c r="M80" s="293"/>
      <c r="N80" s="293"/>
      <c r="O80" s="293"/>
      <c r="P80" s="293"/>
      <c r="Q80" s="293"/>
      <c r="R80" s="293"/>
      <c r="S80" s="293"/>
      <c r="T80" s="293"/>
      <c r="U80" s="293"/>
      <c r="V80" s="293"/>
      <c r="W80" s="293"/>
      <c r="X80" s="293"/>
      <c r="Y80" s="293"/>
      <c r="Z80" s="293"/>
      <c r="AA80" s="421"/>
      <c r="AB80" s="438" t="s">
        <v>175</v>
      </c>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811"/>
      <c r="AY80">
        <f>COUNTA($G$82)</f>
        <v>0</v>
      </c>
    </row>
    <row r="81" spans="1:51" ht="22.5" hidden="1" customHeight="1">
      <c r="A81" s="29"/>
      <c r="B81" s="96"/>
      <c r="C81" s="98"/>
      <c r="D81" s="98"/>
      <c r="E81" s="98"/>
      <c r="F81" s="224"/>
      <c r="G81" s="294"/>
      <c r="H81" s="294"/>
      <c r="I81" s="294"/>
      <c r="J81" s="294"/>
      <c r="K81" s="294"/>
      <c r="L81" s="294"/>
      <c r="M81" s="294"/>
      <c r="N81" s="294"/>
      <c r="O81" s="294"/>
      <c r="P81" s="294"/>
      <c r="Q81" s="294"/>
      <c r="R81" s="294"/>
      <c r="S81" s="294"/>
      <c r="T81" s="294"/>
      <c r="U81" s="294"/>
      <c r="V81" s="294"/>
      <c r="W81" s="294"/>
      <c r="X81" s="294"/>
      <c r="Y81" s="294"/>
      <c r="Z81" s="294"/>
      <c r="AA81" s="408"/>
      <c r="AB81" s="433"/>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801"/>
      <c r="AY81">
        <f t="shared" ref="AY81:AY89" si="5">$AY$80</f>
        <v>0</v>
      </c>
    </row>
    <row r="82" spans="1:51" ht="22.5" hidden="1" customHeight="1">
      <c r="A82" s="29"/>
      <c r="B82" s="96"/>
      <c r="C82" s="98"/>
      <c r="D82" s="98"/>
      <c r="E82" s="98"/>
      <c r="F82" s="224"/>
      <c r="G82" s="295"/>
      <c r="H82" s="295"/>
      <c r="I82" s="295"/>
      <c r="J82" s="295"/>
      <c r="K82" s="295"/>
      <c r="L82" s="295"/>
      <c r="M82" s="295"/>
      <c r="N82" s="295"/>
      <c r="O82" s="295"/>
      <c r="P82" s="295"/>
      <c r="Q82" s="295"/>
      <c r="R82" s="295"/>
      <c r="S82" s="295"/>
      <c r="T82" s="295"/>
      <c r="U82" s="295"/>
      <c r="V82" s="295"/>
      <c r="W82" s="295"/>
      <c r="X82" s="295"/>
      <c r="Y82" s="295"/>
      <c r="Z82" s="295"/>
      <c r="AA82" s="560"/>
      <c r="AB82" s="591"/>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812"/>
      <c r="AY82">
        <f t="shared" si="5"/>
        <v>0</v>
      </c>
    </row>
    <row r="83" spans="1:51" ht="22.5" hidden="1" customHeight="1">
      <c r="A83" s="29"/>
      <c r="B83" s="96"/>
      <c r="C83" s="98"/>
      <c r="D83" s="98"/>
      <c r="E83" s="98"/>
      <c r="F83" s="224"/>
      <c r="G83" s="296"/>
      <c r="H83" s="296"/>
      <c r="I83" s="296"/>
      <c r="J83" s="296"/>
      <c r="K83" s="296"/>
      <c r="L83" s="296"/>
      <c r="M83" s="296"/>
      <c r="N83" s="296"/>
      <c r="O83" s="296"/>
      <c r="P83" s="296"/>
      <c r="Q83" s="296"/>
      <c r="R83" s="296"/>
      <c r="S83" s="296"/>
      <c r="T83" s="296"/>
      <c r="U83" s="296"/>
      <c r="V83" s="296"/>
      <c r="W83" s="296"/>
      <c r="X83" s="296"/>
      <c r="Y83" s="296"/>
      <c r="Z83" s="296"/>
      <c r="AA83" s="561"/>
      <c r="AB83" s="592"/>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813"/>
      <c r="AY83">
        <f t="shared" si="5"/>
        <v>0</v>
      </c>
    </row>
    <row r="84" spans="1:51" ht="19.5" hidden="1" customHeight="1">
      <c r="A84" s="29"/>
      <c r="B84" s="97"/>
      <c r="C84" s="99"/>
      <c r="D84" s="99"/>
      <c r="E84" s="99"/>
      <c r="F84" s="225"/>
      <c r="G84" s="297"/>
      <c r="H84" s="297"/>
      <c r="I84" s="297"/>
      <c r="J84" s="297"/>
      <c r="K84" s="297"/>
      <c r="L84" s="297"/>
      <c r="M84" s="297"/>
      <c r="N84" s="297"/>
      <c r="O84" s="297"/>
      <c r="P84" s="297"/>
      <c r="Q84" s="297"/>
      <c r="R84" s="297"/>
      <c r="S84" s="297"/>
      <c r="T84" s="297"/>
      <c r="U84" s="297"/>
      <c r="V84" s="297"/>
      <c r="W84" s="297"/>
      <c r="X84" s="297"/>
      <c r="Y84" s="297"/>
      <c r="Z84" s="297"/>
      <c r="AA84" s="475"/>
      <c r="AB84" s="593"/>
      <c r="AC84" s="297"/>
      <c r="AD84" s="297"/>
      <c r="AE84" s="296"/>
      <c r="AF84" s="296"/>
      <c r="AG84" s="296"/>
      <c r="AH84" s="296"/>
      <c r="AI84" s="296"/>
      <c r="AJ84" s="296"/>
      <c r="AK84" s="296"/>
      <c r="AL84" s="296"/>
      <c r="AM84" s="296"/>
      <c r="AN84" s="296"/>
      <c r="AO84" s="296"/>
      <c r="AP84" s="296"/>
      <c r="AQ84" s="296"/>
      <c r="AR84" s="296"/>
      <c r="AS84" s="296"/>
      <c r="AT84" s="296"/>
      <c r="AU84" s="297"/>
      <c r="AV84" s="297"/>
      <c r="AW84" s="297"/>
      <c r="AX84" s="814"/>
      <c r="AY84">
        <f t="shared" si="5"/>
        <v>0</v>
      </c>
    </row>
    <row r="85" spans="1:51" ht="18.75" hidden="1" customHeight="1">
      <c r="A85" s="29"/>
      <c r="B85" s="98" t="s">
        <v>252</v>
      </c>
      <c r="C85" s="98"/>
      <c r="D85" s="98"/>
      <c r="E85" s="98"/>
      <c r="F85" s="224"/>
      <c r="G85" s="298" t="s">
        <v>38</v>
      </c>
      <c r="H85" s="293"/>
      <c r="I85" s="293"/>
      <c r="J85" s="293"/>
      <c r="K85" s="293"/>
      <c r="L85" s="293"/>
      <c r="M85" s="293"/>
      <c r="N85" s="293"/>
      <c r="O85" s="421"/>
      <c r="P85" s="438" t="s">
        <v>117</v>
      </c>
      <c r="Q85" s="293"/>
      <c r="R85" s="293"/>
      <c r="S85" s="293"/>
      <c r="T85" s="293"/>
      <c r="U85" s="293"/>
      <c r="V85" s="293"/>
      <c r="W85" s="293"/>
      <c r="X85" s="421"/>
      <c r="Y85" s="514"/>
      <c r="Z85" s="539"/>
      <c r="AA85" s="562"/>
      <c r="AB85" s="594" t="s">
        <v>46</v>
      </c>
      <c r="AC85" s="617"/>
      <c r="AD85" s="645"/>
      <c r="AE85" s="65" t="s">
        <v>415</v>
      </c>
      <c r="AF85" s="65"/>
      <c r="AG85" s="65"/>
      <c r="AH85" s="65"/>
      <c r="AI85" s="65" t="s">
        <v>82</v>
      </c>
      <c r="AJ85" s="65"/>
      <c r="AK85" s="65"/>
      <c r="AL85" s="65"/>
      <c r="AM85" s="65" t="s">
        <v>517</v>
      </c>
      <c r="AN85" s="65"/>
      <c r="AO85" s="65"/>
      <c r="AP85" s="65"/>
      <c r="AQ85" s="436" t="s">
        <v>299</v>
      </c>
      <c r="AR85" s="345"/>
      <c r="AS85" s="345"/>
      <c r="AT85" s="416"/>
      <c r="AU85" s="775" t="s">
        <v>237</v>
      </c>
      <c r="AV85" s="775"/>
      <c r="AW85" s="775"/>
      <c r="AX85" s="815"/>
      <c r="AY85">
        <f t="shared" si="5"/>
        <v>0</v>
      </c>
    </row>
    <row r="86" spans="1:51" ht="18.75" hidden="1" customHeight="1">
      <c r="A86" s="29"/>
      <c r="B86" s="98"/>
      <c r="C86" s="98"/>
      <c r="D86" s="98"/>
      <c r="E86" s="98"/>
      <c r="F86" s="224"/>
      <c r="G86" s="277"/>
      <c r="H86" s="294"/>
      <c r="I86" s="294"/>
      <c r="J86" s="294"/>
      <c r="K86" s="294"/>
      <c r="L86" s="294"/>
      <c r="M86" s="294"/>
      <c r="N86" s="294"/>
      <c r="O86" s="408"/>
      <c r="P86" s="433"/>
      <c r="Q86" s="294"/>
      <c r="R86" s="294"/>
      <c r="S86" s="294"/>
      <c r="T86" s="294"/>
      <c r="U86" s="294"/>
      <c r="V86" s="294"/>
      <c r="W86" s="294"/>
      <c r="X86" s="408"/>
      <c r="Y86" s="514"/>
      <c r="Z86" s="539"/>
      <c r="AA86" s="562"/>
      <c r="AB86" s="579"/>
      <c r="AC86" s="305"/>
      <c r="AD86" s="494"/>
      <c r="AE86" s="65"/>
      <c r="AF86" s="65"/>
      <c r="AG86" s="65"/>
      <c r="AH86" s="65"/>
      <c r="AI86" s="65"/>
      <c r="AJ86" s="65"/>
      <c r="AK86" s="65"/>
      <c r="AL86" s="65"/>
      <c r="AM86" s="65"/>
      <c r="AN86" s="65"/>
      <c r="AO86" s="65"/>
      <c r="AP86" s="65"/>
      <c r="AQ86" s="753"/>
      <c r="AR86" s="764"/>
      <c r="AS86" s="346" t="s">
        <v>300</v>
      </c>
      <c r="AT86" s="417"/>
      <c r="AU86" s="764"/>
      <c r="AV86" s="764"/>
      <c r="AW86" s="294" t="s">
        <v>290</v>
      </c>
      <c r="AX86" s="801"/>
      <c r="AY86">
        <f t="shared" si="5"/>
        <v>0</v>
      </c>
    </row>
    <row r="87" spans="1:51" ht="23.25" hidden="1" customHeight="1">
      <c r="A87" s="29"/>
      <c r="B87" s="98"/>
      <c r="C87" s="98"/>
      <c r="D87" s="98"/>
      <c r="E87" s="98"/>
      <c r="F87" s="224"/>
      <c r="G87" s="278"/>
      <c r="H87" s="238"/>
      <c r="I87" s="238"/>
      <c r="J87" s="238"/>
      <c r="K87" s="238"/>
      <c r="L87" s="238"/>
      <c r="M87" s="238"/>
      <c r="N87" s="238"/>
      <c r="O87" s="409"/>
      <c r="P87" s="238"/>
      <c r="Q87" s="450"/>
      <c r="R87" s="450"/>
      <c r="S87" s="450"/>
      <c r="T87" s="450"/>
      <c r="U87" s="450"/>
      <c r="V87" s="450"/>
      <c r="W87" s="450"/>
      <c r="X87" s="478"/>
      <c r="Y87" s="515" t="s">
        <v>17</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79"/>
      <c r="H88" s="239"/>
      <c r="I88" s="239"/>
      <c r="J88" s="239"/>
      <c r="K88" s="239"/>
      <c r="L88" s="239"/>
      <c r="M88" s="239"/>
      <c r="N88" s="239"/>
      <c r="O88" s="410"/>
      <c r="P88" s="434"/>
      <c r="Q88" s="434"/>
      <c r="R88" s="434"/>
      <c r="S88" s="434"/>
      <c r="T88" s="434"/>
      <c r="U88" s="434"/>
      <c r="V88" s="434"/>
      <c r="W88" s="434"/>
      <c r="X88" s="479"/>
      <c r="Y88" s="516" t="s">
        <v>98</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80"/>
      <c r="H89" s="241"/>
      <c r="I89" s="241"/>
      <c r="J89" s="241"/>
      <c r="K89" s="241"/>
      <c r="L89" s="241"/>
      <c r="M89" s="241"/>
      <c r="N89" s="241"/>
      <c r="O89" s="411"/>
      <c r="P89" s="354"/>
      <c r="Q89" s="354"/>
      <c r="R89" s="354"/>
      <c r="S89" s="354"/>
      <c r="T89" s="354"/>
      <c r="U89" s="354"/>
      <c r="V89" s="354"/>
      <c r="W89" s="354"/>
      <c r="X89" s="480"/>
      <c r="Y89" s="516" t="s">
        <v>59</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252</v>
      </c>
      <c r="C90" s="98"/>
      <c r="D90" s="98"/>
      <c r="E90" s="98"/>
      <c r="F90" s="224"/>
      <c r="G90" s="298" t="s">
        <v>38</v>
      </c>
      <c r="H90" s="293"/>
      <c r="I90" s="293"/>
      <c r="J90" s="293"/>
      <c r="K90" s="293"/>
      <c r="L90" s="293"/>
      <c r="M90" s="293"/>
      <c r="N90" s="293"/>
      <c r="O90" s="421"/>
      <c r="P90" s="438" t="s">
        <v>117</v>
      </c>
      <c r="Q90" s="293"/>
      <c r="R90" s="293"/>
      <c r="S90" s="293"/>
      <c r="T90" s="293"/>
      <c r="U90" s="293"/>
      <c r="V90" s="293"/>
      <c r="W90" s="293"/>
      <c r="X90" s="421"/>
      <c r="Y90" s="514"/>
      <c r="Z90" s="539"/>
      <c r="AA90" s="562"/>
      <c r="AB90" s="594" t="s">
        <v>46</v>
      </c>
      <c r="AC90" s="617"/>
      <c r="AD90" s="645"/>
      <c r="AE90" s="65" t="s">
        <v>415</v>
      </c>
      <c r="AF90" s="65"/>
      <c r="AG90" s="65"/>
      <c r="AH90" s="65"/>
      <c r="AI90" s="65" t="s">
        <v>82</v>
      </c>
      <c r="AJ90" s="65"/>
      <c r="AK90" s="65"/>
      <c r="AL90" s="65"/>
      <c r="AM90" s="65" t="s">
        <v>517</v>
      </c>
      <c r="AN90" s="65"/>
      <c r="AO90" s="65"/>
      <c r="AP90" s="65"/>
      <c r="AQ90" s="436" t="s">
        <v>299</v>
      </c>
      <c r="AR90" s="345"/>
      <c r="AS90" s="345"/>
      <c r="AT90" s="416"/>
      <c r="AU90" s="775" t="s">
        <v>237</v>
      </c>
      <c r="AV90" s="775"/>
      <c r="AW90" s="775"/>
      <c r="AX90" s="815"/>
      <c r="AY90">
        <f>COUNTA($G$92)</f>
        <v>0</v>
      </c>
    </row>
    <row r="91" spans="1:51" ht="18.75" hidden="1" customHeight="1">
      <c r="A91" s="29"/>
      <c r="B91" s="98"/>
      <c r="C91" s="98"/>
      <c r="D91" s="98"/>
      <c r="E91" s="98"/>
      <c r="F91" s="224"/>
      <c r="G91" s="277"/>
      <c r="H91" s="294"/>
      <c r="I91" s="294"/>
      <c r="J91" s="294"/>
      <c r="K91" s="294"/>
      <c r="L91" s="294"/>
      <c r="M91" s="294"/>
      <c r="N91" s="294"/>
      <c r="O91" s="408"/>
      <c r="P91" s="433"/>
      <c r="Q91" s="294"/>
      <c r="R91" s="294"/>
      <c r="S91" s="294"/>
      <c r="T91" s="294"/>
      <c r="U91" s="294"/>
      <c r="V91" s="294"/>
      <c r="W91" s="294"/>
      <c r="X91" s="408"/>
      <c r="Y91" s="514"/>
      <c r="Z91" s="539"/>
      <c r="AA91" s="562"/>
      <c r="AB91" s="579"/>
      <c r="AC91" s="305"/>
      <c r="AD91" s="494"/>
      <c r="AE91" s="65"/>
      <c r="AF91" s="65"/>
      <c r="AG91" s="65"/>
      <c r="AH91" s="65"/>
      <c r="AI91" s="65"/>
      <c r="AJ91" s="65"/>
      <c r="AK91" s="65"/>
      <c r="AL91" s="65"/>
      <c r="AM91" s="65"/>
      <c r="AN91" s="65"/>
      <c r="AO91" s="65"/>
      <c r="AP91" s="65"/>
      <c r="AQ91" s="753"/>
      <c r="AR91" s="764"/>
      <c r="AS91" s="346" t="s">
        <v>300</v>
      </c>
      <c r="AT91" s="417"/>
      <c r="AU91" s="764"/>
      <c r="AV91" s="764"/>
      <c r="AW91" s="294" t="s">
        <v>290</v>
      </c>
      <c r="AX91" s="801"/>
      <c r="AY91">
        <f>$AY$90</f>
        <v>0</v>
      </c>
    </row>
    <row r="92" spans="1:51" ht="23.25" hidden="1" customHeight="1">
      <c r="A92" s="29"/>
      <c r="B92" s="98"/>
      <c r="C92" s="98"/>
      <c r="D92" s="98"/>
      <c r="E92" s="98"/>
      <c r="F92" s="224"/>
      <c r="G92" s="278"/>
      <c r="H92" s="238"/>
      <c r="I92" s="238"/>
      <c r="J92" s="238"/>
      <c r="K92" s="238"/>
      <c r="L92" s="238"/>
      <c r="M92" s="238"/>
      <c r="N92" s="238"/>
      <c r="O92" s="409"/>
      <c r="P92" s="238"/>
      <c r="Q92" s="450"/>
      <c r="R92" s="450"/>
      <c r="S92" s="450"/>
      <c r="T92" s="450"/>
      <c r="U92" s="450"/>
      <c r="V92" s="450"/>
      <c r="W92" s="450"/>
      <c r="X92" s="478"/>
      <c r="Y92" s="515" t="s">
        <v>17</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79"/>
      <c r="H93" s="239"/>
      <c r="I93" s="239"/>
      <c r="J93" s="239"/>
      <c r="K93" s="239"/>
      <c r="L93" s="239"/>
      <c r="M93" s="239"/>
      <c r="N93" s="239"/>
      <c r="O93" s="410"/>
      <c r="P93" s="434"/>
      <c r="Q93" s="434"/>
      <c r="R93" s="434"/>
      <c r="S93" s="434"/>
      <c r="T93" s="434"/>
      <c r="U93" s="434"/>
      <c r="V93" s="434"/>
      <c r="W93" s="434"/>
      <c r="X93" s="479"/>
      <c r="Y93" s="516" t="s">
        <v>98</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80"/>
      <c r="H94" s="241"/>
      <c r="I94" s="241"/>
      <c r="J94" s="241"/>
      <c r="K94" s="241"/>
      <c r="L94" s="241"/>
      <c r="M94" s="241"/>
      <c r="N94" s="241"/>
      <c r="O94" s="411"/>
      <c r="P94" s="354"/>
      <c r="Q94" s="354"/>
      <c r="R94" s="354"/>
      <c r="S94" s="354"/>
      <c r="T94" s="354"/>
      <c r="U94" s="354"/>
      <c r="V94" s="354"/>
      <c r="W94" s="354"/>
      <c r="X94" s="480"/>
      <c r="Y94" s="516" t="s">
        <v>59</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252</v>
      </c>
      <c r="C95" s="98"/>
      <c r="D95" s="98"/>
      <c r="E95" s="98"/>
      <c r="F95" s="224"/>
      <c r="G95" s="298" t="s">
        <v>38</v>
      </c>
      <c r="H95" s="293"/>
      <c r="I95" s="293"/>
      <c r="J95" s="293"/>
      <c r="K95" s="293"/>
      <c r="L95" s="293"/>
      <c r="M95" s="293"/>
      <c r="N95" s="293"/>
      <c r="O95" s="421"/>
      <c r="P95" s="438" t="s">
        <v>117</v>
      </c>
      <c r="Q95" s="293"/>
      <c r="R95" s="293"/>
      <c r="S95" s="293"/>
      <c r="T95" s="293"/>
      <c r="U95" s="293"/>
      <c r="V95" s="293"/>
      <c r="W95" s="293"/>
      <c r="X95" s="421"/>
      <c r="Y95" s="514"/>
      <c r="Z95" s="539"/>
      <c r="AA95" s="562"/>
      <c r="AB95" s="594" t="s">
        <v>46</v>
      </c>
      <c r="AC95" s="617"/>
      <c r="AD95" s="645"/>
      <c r="AE95" s="65" t="s">
        <v>415</v>
      </c>
      <c r="AF95" s="65"/>
      <c r="AG95" s="65"/>
      <c r="AH95" s="65"/>
      <c r="AI95" s="65" t="s">
        <v>82</v>
      </c>
      <c r="AJ95" s="65"/>
      <c r="AK95" s="65"/>
      <c r="AL95" s="65"/>
      <c r="AM95" s="65" t="s">
        <v>517</v>
      </c>
      <c r="AN95" s="65"/>
      <c r="AO95" s="65"/>
      <c r="AP95" s="65"/>
      <c r="AQ95" s="436" t="s">
        <v>299</v>
      </c>
      <c r="AR95" s="345"/>
      <c r="AS95" s="345"/>
      <c r="AT95" s="416"/>
      <c r="AU95" s="775" t="s">
        <v>237</v>
      </c>
      <c r="AV95" s="775"/>
      <c r="AW95" s="775"/>
      <c r="AX95" s="815"/>
      <c r="AY95">
        <f>COUNTA($G$97)</f>
        <v>0</v>
      </c>
    </row>
    <row r="96" spans="1:51" ht="18.75" hidden="1" customHeight="1">
      <c r="A96" s="29"/>
      <c r="B96" s="98"/>
      <c r="C96" s="98"/>
      <c r="D96" s="98"/>
      <c r="E96" s="98"/>
      <c r="F96" s="224"/>
      <c r="G96" s="277"/>
      <c r="H96" s="294"/>
      <c r="I96" s="294"/>
      <c r="J96" s="294"/>
      <c r="K96" s="294"/>
      <c r="L96" s="294"/>
      <c r="M96" s="294"/>
      <c r="N96" s="294"/>
      <c r="O96" s="408"/>
      <c r="P96" s="433"/>
      <c r="Q96" s="294"/>
      <c r="R96" s="294"/>
      <c r="S96" s="294"/>
      <c r="T96" s="294"/>
      <c r="U96" s="294"/>
      <c r="V96" s="294"/>
      <c r="W96" s="294"/>
      <c r="X96" s="408"/>
      <c r="Y96" s="514"/>
      <c r="Z96" s="539"/>
      <c r="AA96" s="562"/>
      <c r="AB96" s="579"/>
      <c r="AC96" s="305"/>
      <c r="AD96" s="494"/>
      <c r="AE96" s="65"/>
      <c r="AF96" s="65"/>
      <c r="AG96" s="65"/>
      <c r="AH96" s="65"/>
      <c r="AI96" s="65"/>
      <c r="AJ96" s="65"/>
      <c r="AK96" s="65"/>
      <c r="AL96" s="65"/>
      <c r="AM96" s="65"/>
      <c r="AN96" s="65"/>
      <c r="AO96" s="65"/>
      <c r="AP96" s="65"/>
      <c r="AQ96" s="753"/>
      <c r="AR96" s="764"/>
      <c r="AS96" s="346" t="s">
        <v>300</v>
      </c>
      <c r="AT96" s="417"/>
      <c r="AU96" s="764"/>
      <c r="AV96" s="764"/>
      <c r="AW96" s="294" t="s">
        <v>290</v>
      </c>
      <c r="AX96" s="801"/>
      <c r="AY96">
        <f>$AY$95</f>
        <v>0</v>
      </c>
    </row>
    <row r="97" spans="1:51" ht="23.25" hidden="1" customHeight="1">
      <c r="A97" s="29"/>
      <c r="B97" s="98"/>
      <c r="C97" s="98"/>
      <c r="D97" s="98"/>
      <c r="E97" s="98"/>
      <c r="F97" s="224"/>
      <c r="G97" s="278"/>
      <c r="H97" s="238"/>
      <c r="I97" s="238"/>
      <c r="J97" s="238"/>
      <c r="K97" s="238"/>
      <c r="L97" s="238"/>
      <c r="M97" s="238"/>
      <c r="N97" s="238"/>
      <c r="O97" s="409"/>
      <c r="P97" s="238"/>
      <c r="Q97" s="450"/>
      <c r="R97" s="450"/>
      <c r="S97" s="450"/>
      <c r="T97" s="450"/>
      <c r="U97" s="450"/>
      <c r="V97" s="450"/>
      <c r="W97" s="450"/>
      <c r="X97" s="478"/>
      <c r="Y97" s="515" t="s">
        <v>17</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79"/>
      <c r="H98" s="239"/>
      <c r="I98" s="239"/>
      <c r="J98" s="239"/>
      <c r="K98" s="239"/>
      <c r="L98" s="239"/>
      <c r="M98" s="239"/>
      <c r="N98" s="239"/>
      <c r="O98" s="410"/>
      <c r="P98" s="434"/>
      <c r="Q98" s="434"/>
      <c r="R98" s="434"/>
      <c r="S98" s="434"/>
      <c r="T98" s="434"/>
      <c r="U98" s="434"/>
      <c r="V98" s="434"/>
      <c r="W98" s="434"/>
      <c r="X98" s="479"/>
      <c r="Y98" s="516" t="s">
        <v>98</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53</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400</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415</v>
      </c>
      <c r="AF100" s="693"/>
      <c r="AG100" s="693"/>
      <c r="AH100" s="711"/>
      <c r="AI100" s="670" t="s">
        <v>82</v>
      </c>
      <c r="AJ100" s="693"/>
      <c r="AK100" s="693"/>
      <c r="AL100" s="711"/>
      <c r="AM100" s="670" t="s">
        <v>517</v>
      </c>
      <c r="AN100" s="693"/>
      <c r="AO100" s="693"/>
      <c r="AP100" s="711"/>
      <c r="AQ100" s="755" t="s">
        <v>164</v>
      </c>
      <c r="AR100" s="766"/>
      <c r="AS100" s="766"/>
      <c r="AT100" s="773"/>
      <c r="AU100" s="755" t="s">
        <v>383</v>
      </c>
      <c r="AV100" s="766"/>
      <c r="AW100" s="766"/>
      <c r="AX100" s="817"/>
    </row>
    <row r="101" spans="1:51" ht="23.25" customHeight="1">
      <c r="A101" s="32"/>
      <c r="B101" s="102"/>
      <c r="C101" s="102"/>
      <c r="D101" s="102"/>
      <c r="E101" s="102"/>
      <c r="F101" s="228"/>
      <c r="G101" s="238" t="s">
        <v>638</v>
      </c>
      <c r="H101" s="238"/>
      <c r="I101" s="238"/>
      <c r="J101" s="238"/>
      <c r="K101" s="238"/>
      <c r="L101" s="238"/>
      <c r="M101" s="238"/>
      <c r="N101" s="238"/>
      <c r="O101" s="238"/>
      <c r="P101" s="238"/>
      <c r="Q101" s="238"/>
      <c r="R101" s="238"/>
      <c r="S101" s="238"/>
      <c r="T101" s="238"/>
      <c r="U101" s="238"/>
      <c r="V101" s="238"/>
      <c r="W101" s="238"/>
      <c r="X101" s="409"/>
      <c r="Y101" s="518" t="s">
        <v>65</v>
      </c>
      <c r="Z101" s="533"/>
      <c r="AA101" s="565"/>
      <c r="AB101" s="580" t="s">
        <v>636</v>
      </c>
      <c r="AC101" s="580"/>
      <c r="AD101" s="580"/>
      <c r="AE101" s="665" t="s">
        <v>442</v>
      </c>
      <c r="AF101" s="665"/>
      <c r="AG101" s="665"/>
      <c r="AH101" s="665"/>
      <c r="AI101" s="665" t="s">
        <v>442</v>
      </c>
      <c r="AJ101" s="665"/>
      <c r="AK101" s="665"/>
      <c r="AL101" s="665"/>
      <c r="AM101" s="665" t="s">
        <v>442</v>
      </c>
      <c r="AN101" s="665"/>
      <c r="AO101" s="665"/>
      <c r="AP101" s="665"/>
      <c r="AQ101" s="665" t="s">
        <v>442</v>
      </c>
      <c r="AR101" s="665"/>
      <c r="AS101" s="665"/>
      <c r="AT101" s="665"/>
      <c r="AU101" s="665" t="s">
        <v>442</v>
      </c>
      <c r="AV101" s="665"/>
      <c r="AW101" s="665"/>
      <c r="AX101" s="818"/>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1"/>
      <c r="Y102" s="519" t="s">
        <v>128</v>
      </c>
      <c r="Z102" s="542"/>
      <c r="AA102" s="566"/>
      <c r="AB102" s="580" t="s">
        <v>636</v>
      </c>
      <c r="AC102" s="580"/>
      <c r="AD102" s="580"/>
      <c r="AE102" s="665" t="s">
        <v>442</v>
      </c>
      <c r="AF102" s="665"/>
      <c r="AG102" s="665"/>
      <c r="AH102" s="665"/>
      <c r="AI102" s="665" t="s">
        <v>442</v>
      </c>
      <c r="AJ102" s="665"/>
      <c r="AK102" s="665"/>
      <c r="AL102" s="665"/>
      <c r="AM102" s="665" t="s">
        <v>442</v>
      </c>
      <c r="AN102" s="665"/>
      <c r="AO102" s="665"/>
      <c r="AP102" s="665"/>
      <c r="AQ102" s="665" t="s">
        <v>442</v>
      </c>
      <c r="AR102" s="665"/>
      <c r="AS102" s="665"/>
      <c r="AT102" s="665"/>
      <c r="AU102" s="665" t="s">
        <v>442</v>
      </c>
      <c r="AV102" s="665"/>
      <c r="AW102" s="665"/>
      <c r="AX102" s="818"/>
    </row>
    <row r="103" spans="1:51" ht="31.5" hidden="1" customHeight="1">
      <c r="A103" s="19" t="s">
        <v>400</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415</v>
      </c>
      <c r="AF103" s="65"/>
      <c r="AG103" s="65"/>
      <c r="AH103" s="65"/>
      <c r="AI103" s="65" t="s">
        <v>82</v>
      </c>
      <c r="AJ103" s="65"/>
      <c r="AK103" s="65"/>
      <c r="AL103" s="65"/>
      <c r="AM103" s="65" t="s">
        <v>517</v>
      </c>
      <c r="AN103" s="65"/>
      <c r="AO103" s="65"/>
      <c r="AP103" s="65"/>
      <c r="AQ103" s="756" t="s">
        <v>164</v>
      </c>
      <c r="AR103" s="767"/>
      <c r="AS103" s="767"/>
      <c r="AT103" s="767"/>
      <c r="AU103" s="756" t="s">
        <v>383</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09"/>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18"/>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1"/>
      <c r="Y105" s="519" t="s">
        <v>128</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18"/>
      <c r="AY105">
        <f>$AY$103</f>
        <v>0</v>
      </c>
    </row>
    <row r="106" spans="1:51" ht="31.5" hidden="1" customHeight="1">
      <c r="A106" s="19" t="s">
        <v>400</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415</v>
      </c>
      <c r="AF106" s="65"/>
      <c r="AG106" s="65"/>
      <c r="AH106" s="65"/>
      <c r="AI106" s="65" t="s">
        <v>82</v>
      </c>
      <c r="AJ106" s="65"/>
      <c r="AK106" s="65"/>
      <c r="AL106" s="65"/>
      <c r="AM106" s="65" t="s">
        <v>517</v>
      </c>
      <c r="AN106" s="65"/>
      <c r="AO106" s="65"/>
      <c r="AP106" s="65"/>
      <c r="AQ106" s="756" t="s">
        <v>164</v>
      </c>
      <c r="AR106" s="767"/>
      <c r="AS106" s="767"/>
      <c r="AT106" s="767"/>
      <c r="AU106" s="756" t="s">
        <v>383</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09"/>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18"/>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1"/>
      <c r="Y108" s="519" t="s">
        <v>128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18"/>
      <c r="AY108">
        <f>$AY$106</f>
        <v>0</v>
      </c>
    </row>
    <row r="109" spans="1:51" ht="31.5" hidden="1" customHeight="1">
      <c r="A109" s="19" t="s">
        <v>400</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415</v>
      </c>
      <c r="AF109" s="65"/>
      <c r="AG109" s="65"/>
      <c r="AH109" s="65"/>
      <c r="AI109" s="65" t="s">
        <v>82</v>
      </c>
      <c r="AJ109" s="65"/>
      <c r="AK109" s="65"/>
      <c r="AL109" s="65"/>
      <c r="AM109" s="65" t="s">
        <v>517</v>
      </c>
      <c r="AN109" s="65"/>
      <c r="AO109" s="65"/>
      <c r="AP109" s="65"/>
      <c r="AQ109" s="756" t="s">
        <v>164</v>
      </c>
      <c r="AR109" s="767"/>
      <c r="AS109" s="767"/>
      <c r="AT109" s="767"/>
      <c r="AU109" s="756" t="s">
        <v>383</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09"/>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18"/>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1"/>
      <c r="Y111" s="519" t="s">
        <v>128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18"/>
      <c r="AY111">
        <f>$AY$109</f>
        <v>0</v>
      </c>
    </row>
    <row r="112" spans="1:51" ht="31.5" hidden="1" customHeight="1">
      <c r="A112" s="19" t="s">
        <v>400</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415</v>
      </c>
      <c r="AF112" s="65"/>
      <c r="AG112" s="65"/>
      <c r="AH112" s="65"/>
      <c r="AI112" s="65" t="s">
        <v>82</v>
      </c>
      <c r="AJ112" s="65"/>
      <c r="AK112" s="65"/>
      <c r="AL112" s="65"/>
      <c r="AM112" s="65" t="s">
        <v>517</v>
      </c>
      <c r="AN112" s="65"/>
      <c r="AO112" s="65"/>
      <c r="AP112" s="65"/>
      <c r="AQ112" s="756" t="s">
        <v>164</v>
      </c>
      <c r="AR112" s="767"/>
      <c r="AS112" s="767"/>
      <c r="AT112" s="767"/>
      <c r="AU112" s="756" t="s">
        <v>383</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09"/>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18"/>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1"/>
      <c r="Y114" s="519" t="s">
        <v>128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415</v>
      </c>
      <c r="AF115" s="65"/>
      <c r="AG115" s="65"/>
      <c r="AH115" s="65"/>
      <c r="AI115" s="65" t="s">
        <v>82</v>
      </c>
      <c r="AJ115" s="65"/>
      <c r="AK115" s="65"/>
      <c r="AL115" s="65"/>
      <c r="AM115" s="65" t="s">
        <v>517</v>
      </c>
      <c r="AN115" s="65"/>
      <c r="AO115" s="65"/>
      <c r="AP115" s="65"/>
      <c r="AQ115" s="757" t="s">
        <v>507</v>
      </c>
      <c r="AR115" s="768"/>
      <c r="AS115" s="768"/>
      <c r="AT115" s="768"/>
      <c r="AU115" s="768"/>
      <c r="AV115" s="768"/>
      <c r="AW115" s="768"/>
      <c r="AX115" s="820"/>
    </row>
    <row r="116" spans="1:51" ht="23.25" customHeight="1">
      <c r="A116" s="34"/>
      <c r="B116" s="104"/>
      <c r="C116" s="104"/>
      <c r="D116" s="104"/>
      <c r="E116" s="104"/>
      <c r="F116" s="230"/>
      <c r="G116" s="303" t="s">
        <v>286</v>
      </c>
      <c r="H116" s="303"/>
      <c r="I116" s="303"/>
      <c r="J116" s="303"/>
      <c r="K116" s="303"/>
      <c r="L116" s="303"/>
      <c r="M116" s="303"/>
      <c r="N116" s="303"/>
      <c r="O116" s="303"/>
      <c r="P116" s="303"/>
      <c r="Q116" s="303"/>
      <c r="R116" s="303"/>
      <c r="S116" s="303"/>
      <c r="T116" s="303"/>
      <c r="U116" s="303"/>
      <c r="V116" s="303"/>
      <c r="W116" s="303"/>
      <c r="X116" s="303"/>
      <c r="Y116" s="522" t="s">
        <v>49</v>
      </c>
      <c r="Z116" s="546"/>
      <c r="AA116" s="570"/>
      <c r="AB116" s="595" t="s">
        <v>639</v>
      </c>
      <c r="AC116" s="618"/>
      <c r="AD116" s="646"/>
      <c r="AE116" s="665" t="s">
        <v>442</v>
      </c>
      <c r="AF116" s="665"/>
      <c r="AG116" s="665"/>
      <c r="AH116" s="665"/>
      <c r="AI116" s="665" t="s">
        <v>442</v>
      </c>
      <c r="AJ116" s="665"/>
      <c r="AK116" s="665"/>
      <c r="AL116" s="665"/>
      <c r="AM116" s="665" t="s">
        <v>442</v>
      </c>
      <c r="AN116" s="665"/>
      <c r="AO116" s="665"/>
      <c r="AP116" s="665"/>
      <c r="AQ116" s="664" t="s">
        <v>442</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106</v>
      </c>
      <c r="Z117" s="542"/>
      <c r="AA117" s="566"/>
      <c r="AB117" s="599" t="s">
        <v>209</v>
      </c>
      <c r="AC117" s="620"/>
      <c r="AD117" s="648"/>
      <c r="AE117" s="672" t="s">
        <v>442</v>
      </c>
      <c r="AF117" s="672"/>
      <c r="AG117" s="672"/>
      <c r="AH117" s="672"/>
      <c r="AI117" s="672" t="s">
        <v>442</v>
      </c>
      <c r="AJ117" s="672"/>
      <c r="AK117" s="672"/>
      <c r="AL117" s="672"/>
      <c r="AM117" s="672" t="s">
        <v>442</v>
      </c>
      <c r="AN117" s="672"/>
      <c r="AO117" s="672"/>
      <c r="AP117" s="672"/>
      <c r="AQ117" s="672" t="s">
        <v>442</v>
      </c>
      <c r="AR117" s="672"/>
      <c r="AS117" s="672"/>
      <c r="AT117" s="672"/>
      <c r="AU117" s="672"/>
      <c r="AV117" s="672"/>
      <c r="AW117" s="672"/>
      <c r="AX117" s="821"/>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415</v>
      </c>
      <c r="AF118" s="65"/>
      <c r="AG118" s="65"/>
      <c r="AH118" s="65"/>
      <c r="AI118" s="65" t="s">
        <v>82</v>
      </c>
      <c r="AJ118" s="65"/>
      <c r="AK118" s="65"/>
      <c r="AL118" s="65"/>
      <c r="AM118" s="65" t="s">
        <v>517</v>
      </c>
      <c r="AN118" s="65"/>
      <c r="AO118" s="65"/>
      <c r="AP118" s="65"/>
      <c r="AQ118" s="757" t="s">
        <v>507</v>
      </c>
      <c r="AR118" s="768"/>
      <c r="AS118" s="768"/>
      <c r="AT118" s="768"/>
      <c r="AU118" s="768"/>
      <c r="AV118" s="768"/>
      <c r="AW118" s="768"/>
      <c r="AX118" s="820"/>
      <c r="AY118" s="862">
        <f>IF(SUBSTITUTE(SUBSTITUTE($G$119,"／",""),"　","")="",0,1)</f>
        <v>0</v>
      </c>
    </row>
    <row r="119" spans="1:51" ht="23.25" hidden="1" customHeight="1">
      <c r="A119" s="34"/>
      <c r="B119" s="104"/>
      <c r="C119" s="104"/>
      <c r="D119" s="104"/>
      <c r="E119" s="104"/>
      <c r="F119" s="230"/>
      <c r="G119" s="303" t="s">
        <v>407</v>
      </c>
      <c r="H119" s="303"/>
      <c r="I119" s="303"/>
      <c r="J119" s="303"/>
      <c r="K119" s="303"/>
      <c r="L119" s="303"/>
      <c r="M119" s="303"/>
      <c r="N119" s="303"/>
      <c r="O119" s="303"/>
      <c r="P119" s="303"/>
      <c r="Q119" s="303"/>
      <c r="R119" s="303"/>
      <c r="S119" s="303"/>
      <c r="T119" s="303"/>
      <c r="U119" s="303"/>
      <c r="V119" s="303"/>
      <c r="W119" s="303"/>
      <c r="X119" s="303"/>
      <c r="Y119" s="522" t="s">
        <v>49</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18"/>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106</v>
      </c>
      <c r="Z120" s="542"/>
      <c r="AA120" s="566"/>
      <c r="AB120" s="599" t="s">
        <v>118</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1"/>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415</v>
      </c>
      <c r="AF121" s="65"/>
      <c r="AG121" s="65"/>
      <c r="AH121" s="65"/>
      <c r="AI121" s="65" t="s">
        <v>82</v>
      </c>
      <c r="AJ121" s="65"/>
      <c r="AK121" s="65"/>
      <c r="AL121" s="65"/>
      <c r="AM121" s="65" t="s">
        <v>517</v>
      </c>
      <c r="AN121" s="65"/>
      <c r="AO121" s="65"/>
      <c r="AP121" s="65"/>
      <c r="AQ121" s="757" t="s">
        <v>507</v>
      </c>
      <c r="AR121" s="768"/>
      <c r="AS121" s="768"/>
      <c r="AT121" s="768"/>
      <c r="AU121" s="768"/>
      <c r="AV121" s="768"/>
      <c r="AW121" s="768"/>
      <c r="AX121" s="820"/>
      <c r="AY121" s="862">
        <f>IF(SUBSTITUTE(SUBSTITUTE($G$122,"／",""),"　","")="",0,1)</f>
        <v>0</v>
      </c>
    </row>
    <row r="122" spans="1:51" ht="23.25" hidden="1" customHeight="1">
      <c r="A122" s="34"/>
      <c r="B122" s="104"/>
      <c r="C122" s="104"/>
      <c r="D122" s="104"/>
      <c r="E122" s="104"/>
      <c r="F122" s="230"/>
      <c r="G122" s="303" t="s">
        <v>190</v>
      </c>
      <c r="H122" s="303"/>
      <c r="I122" s="303"/>
      <c r="J122" s="303"/>
      <c r="K122" s="303"/>
      <c r="L122" s="303"/>
      <c r="M122" s="303"/>
      <c r="N122" s="303"/>
      <c r="O122" s="303"/>
      <c r="P122" s="303"/>
      <c r="Q122" s="303"/>
      <c r="R122" s="303"/>
      <c r="S122" s="303"/>
      <c r="T122" s="303"/>
      <c r="U122" s="303"/>
      <c r="V122" s="303"/>
      <c r="W122" s="303"/>
      <c r="X122" s="303"/>
      <c r="Y122" s="522" t="s">
        <v>49</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18"/>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106</v>
      </c>
      <c r="Z123" s="542"/>
      <c r="AA123" s="566"/>
      <c r="AB123" s="599" t="s">
        <v>118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1"/>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415</v>
      </c>
      <c r="AF124" s="65"/>
      <c r="AG124" s="65"/>
      <c r="AH124" s="65"/>
      <c r="AI124" s="65" t="s">
        <v>82</v>
      </c>
      <c r="AJ124" s="65"/>
      <c r="AK124" s="65"/>
      <c r="AL124" s="65"/>
      <c r="AM124" s="65" t="s">
        <v>517</v>
      </c>
      <c r="AN124" s="65"/>
      <c r="AO124" s="65"/>
      <c r="AP124" s="65"/>
      <c r="AQ124" s="757" t="s">
        <v>507</v>
      </c>
      <c r="AR124" s="768"/>
      <c r="AS124" s="768"/>
      <c r="AT124" s="768"/>
      <c r="AU124" s="768"/>
      <c r="AV124" s="768"/>
      <c r="AW124" s="768"/>
      <c r="AX124" s="820"/>
      <c r="AY124" s="862">
        <f>IF(SUBSTITUTE(SUBSTITUTE($G$125,"／",""),"　","")="",0,1)</f>
        <v>0</v>
      </c>
    </row>
    <row r="125" spans="1:51" ht="23.25" hidden="1" customHeight="1">
      <c r="A125" s="34"/>
      <c r="B125" s="104"/>
      <c r="C125" s="104"/>
      <c r="D125" s="104"/>
      <c r="E125" s="104"/>
      <c r="F125" s="230"/>
      <c r="G125" s="303" t="s">
        <v>190</v>
      </c>
      <c r="H125" s="303"/>
      <c r="I125" s="303"/>
      <c r="J125" s="303"/>
      <c r="K125" s="303"/>
      <c r="L125" s="303"/>
      <c r="M125" s="303"/>
      <c r="N125" s="303"/>
      <c r="O125" s="303"/>
      <c r="P125" s="303"/>
      <c r="Q125" s="303"/>
      <c r="R125" s="303"/>
      <c r="S125" s="303"/>
      <c r="T125" s="303"/>
      <c r="U125" s="303"/>
      <c r="V125" s="303"/>
      <c r="W125" s="303"/>
      <c r="X125" s="492"/>
      <c r="Y125" s="522" t="s">
        <v>49</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18"/>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106</v>
      </c>
      <c r="Z126" s="542"/>
      <c r="AA126" s="566"/>
      <c r="AB126" s="599" t="s">
        <v>118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1"/>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415</v>
      </c>
      <c r="AF127" s="65"/>
      <c r="AG127" s="65"/>
      <c r="AH127" s="65"/>
      <c r="AI127" s="65" t="s">
        <v>82</v>
      </c>
      <c r="AJ127" s="65"/>
      <c r="AK127" s="65"/>
      <c r="AL127" s="65"/>
      <c r="AM127" s="65" t="s">
        <v>517</v>
      </c>
      <c r="AN127" s="65"/>
      <c r="AO127" s="65"/>
      <c r="AP127" s="65"/>
      <c r="AQ127" s="757" t="s">
        <v>507</v>
      </c>
      <c r="AR127" s="768"/>
      <c r="AS127" s="768"/>
      <c r="AT127" s="768"/>
      <c r="AU127" s="768"/>
      <c r="AV127" s="768"/>
      <c r="AW127" s="768"/>
      <c r="AX127" s="820"/>
      <c r="AY127" s="862">
        <f>IF(SUBSTITUTE(SUBSTITUTE($G$128,"／",""),"　","")="",0,1)</f>
        <v>0</v>
      </c>
    </row>
    <row r="128" spans="1:51" ht="23.25" hidden="1" customHeight="1">
      <c r="A128" s="34"/>
      <c r="B128" s="104"/>
      <c r="C128" s="104"/>
      <c r="D128" s="104"/>
      <c r="E128" s="104"/>
      <c r="F128" s="230"/>
      <c r="G128" s="303" t="s">
        <v>190</v>
      </c>
      <c r="H128" s="303"/>
      <c r="I128" s="303"/>
      <c r="J128" s="303"/>
      <c r="K128" s="303"/>
      <c r="L128" s="303"/>
      <c r="M128" s="303"/>
      <c r="N128" s="303"/>
      <c r="O128" s="303"/>
      <c r="P128" s="303"/>
      <c r="Q128" s="303"/>
      <c r="R128" s="303"/>
      <c r="S128" s="303"/>
      <c r="T128" s="303"/>
      <c r="U128" s="303"/>
      <c r="V128" s="303"/>
      <c r="W128" s="303"/>
      <c r="X128" s="303"/>
      <c r="Y128" s="522" t="s">
        <v>49</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18"/>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106</v>
      </c>
      <c r="Z129" s="542"/>
      <c r="AA129" s="566"/>
      <c r="AB129" s="599" t="s">
        <v>118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1"/>
      <c r="AY129">
        <f>$AY$127</f>
        <v>0</v>
      </c>
    </row>
    <row r="130" spans="1:51" ht="35.1" customHeight="1">
      <c r="A130" s="37" t="s">
        <v>216</v>
      </c>
      <c r="B130" s="106"/>
      <c r="C130" s="142" t="s">
        <v>306</v>
      </c>
      <c r="D130" s="106"/>
      <c r="E130" s="188" t="s">
        <v>348</v>
      </c>
      <c r="F130" s="232"/>
      <c r="G130" s="306" t="s">
        <v>635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2"/>
      <c r="AY130">
        <f>COUNTA($G$130)</f>
        <v>1</v>
      </c>
    </row>
    <row r="131" spans="1:51" ht="35.1" customHeight="1">
      <c r="A131" s="38"/>
      <c r="B131" s="107"/>
      <c r="C131" s="143"/>
      <c r="D131" s="107"/>
      <c r="E131" s="189" t="s">
        <v>345</v>
      </c>
      <c r="F131" s="233"/>
      <c r="G131" s="280" t="s">
        <v>42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3"/>
      <c r="AY131">
        <f>$AY$130</f>
        <v>1</v>
      </c>
    </row>
    <row r="132" spans="1:51" ht="18.75" customHeight="1">
      <c r="A132" s="38"/>
      <c r="B132" s="107"/>
      <c r="C132" s="143"/>
      <c r="D132" s="107"/>
      <c r="E132" s="145" t="s">
        <v>308</v>
      </c>
      <c r="F132" s="234"/>
      <c r="G132" s="307" t="s">
        <v>319</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6" t="s">
        <v>415</v>
      </c>
      <c r="AF132" s="345"/>
      <c r="AG132" s="345"/>
      <c r="AH132" s="416"/>
      <c r="AI132" s="436" t="s">
        <v>82</v>
      </c>
      <c r="AJ132" s="345"/>
      <c r="AK132" s="345"/>
      <c r="AL132" s="416"/>
      <c r="AM132" s="436" t="s">
        <v>185</v>
      </c>
      <c r="AN132" s="345"/>
      <c r="AO132" s="345"/>
      <c r="AP132" s="416"/>
      <c r="AQ132" s="600" t="s">
        <v>299</v>
      </c>
      <c r="AR132" s="355"/>
      <c r="AS132" s="355"/>
      <c r="AT132" s="495"/>
      <c r="AU132" s="776" t="s">
        <v>323</v>
      </c>
      <c r="AV132" s="776"/>
      <c r="AW132" s="776"/>
      <c r="AX132" s="82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7"/>
      <c r="Y133" s="514"/>
      <c r="Z133" s="539"/>
      <c r="AA133" s="562"/>
      <c r="AB133" s="437"/>
      <c r="AC133" s="346"/>
      <c r="AD133" s="417"/>
      <c r="AE133" s="437"/>
      <c r="AF133" s="346"/>
      <c r="AG133" s="346"/>
      <c r="AH133" s="417"/>
      <c r="AI133" s="437"/>
      <c r="AJ133" s="346"/>
      <c r="AK133" s="346"/>
      <c r="AL133" s="417"/>
      <c r="AM133" s="437"/>
      <c r="AN133" s="346"/>
      <c r="AO133" s="346"/>
      <c r="AP133" s="417"/>
      <c r="AQ133" s="753"/>
      <c r="AR133" s="764"/>
      <c r="AS133" s="346" t="s">
        <v>300</v>
      </c>
      <c r="AT133" s="417"/>
      <c r="AU133" s="678"/>
      <c r="AV133" s="678"/>
      <c r="AW133" s="346" t="s">
        <v>290</v>
      </c>
      <c r="AX133" s="808"/>
      <c r="AY133">
        <f>$AY$132</f>
        <v>1</v>
      </c>
    </row>
    <row r="134" spans="1:51" ht="20.100000000000001" customHeight="1">
      <c r="A134" s="38"/>
      <c r="B134" s="107"/>
      <c r="C134" s="143"/>
      <c r="D134" s="107"/>
      <c r="E134" s="143"/>
      <c r="F134" s="235"/>
      <c r="G134" s="278" t="s">
        <v>442</v>
      </c>
      <c r="H134" s="238"/>
      <c r="I134" s="238"/>
      <c r="J134" s="238"/>
      <c r="K134" s="238"/>
      <c r="L134" s="238"/>
      <c r="M134" s="238"/>
      <c r="N134" s="238"/>
      <c r="O134" s="238"/>
      <c r="P134" s="238"/>
      <c r="Q134" s="238"/>
      <c r="R134" s="238"/>
      <c r="S134" s="238"/>
      <c r="T134" s="238"/>
      <c r="U134" s="238"/>
      <c r="V134" s="238"/>
      <c r="W134" s="238"/>
      <c r="X134" s="409"/>
      <c r="Y134" s="512" t="s">
        <v>320</v>
      </c>
      <c r="Z134" s="509"/>
      <c r="AA134" s="557"/>
      <c r="AB134" s="601" t="s">
        <v>442</v>
      </c>
      <c r="AC134" s="589"/>
      <c r="AD134" s="589"/>
      <c r="AE134" s="673" t="s">
        <v>442</v>
      </c>
      <c r="AF134" s="690"/>
      <c r="AG134" s="690"/>
      <c r="AH134" s="690"/>
      <c r="AI134" s="673" t="s">
        <v>442</v>
      </c>
      <c r="AJ134" s="690"/>
      <c r="AK134" s="690"/>
      <c r="AL134" s="690"/>
      <c r="AM134" s="673" t="s">
        <v>442</v>
      </c>
      <c r="AN134" s="690"/>
      <c r="AO134" s="690"/>
      <c r="AP134" s="690"/>
      <c r="AQ134" s="673" t="s">
        <v>442</v>
      </c>
      <c r="AR134" s="690"/>
      <c r="AS134" s="690"/>
      <c r="AT134" s="690"/>
      <c r="AU134" s="673" t="s">
        <v>442</v>
      </c>
      <c r="AV134" s="690"/>
      <c r="AW134" s="690"/>
      <c r="AX134" s="825"/>
      <c r="AY134">
        <f>$AY$132</f>
        <v>1</v>
      </c>
    </row>
    <row r="135" spans="1:51" ht="20.100000000000001" customHeight="1">
      <c r="A135" s="38"/>
      <c r="B135" s="107"/>
      <c r="C135" s="143"/>
      <c r="D135" s="107"/>
      <c r="E135" s="143"/>
      <c r="F135" s="235"/>
      <c r="G135" s="280"/>
      <c r="H135" s="241"/>
      <c r="I135" s="241"/>
      <c r="J135" s="241"/>
      <c r="K135" s="241"/>
      <c r="L135" s="241"/>
      <c r="M135" s="241"/>
      <c r="N135" s="241"/>
      <c r="O135" s="241"/>
      <c r="P135" s="241"/>
      <c r="Q135" s="241"/>
      <c r="R135" s="241"/>
      <c r="S135" s="241"/>
      <c r="T135" s="241"/>
      <c r="U135" s="241"/>
      <c r="V135" s="241"/>
      <c r="W135" s="241"/>
      <c r="X135" s="411"/>
      <c r="Y135" s="431" t="s">
        <v>98</v>
      </c>
      <c r="Z135" s="131"/>
      <c r="AA135" s="187"/>
      <c r="AB135" s="602" t="s">
        <v>442</v>
      </c>
      <c r="AC135" s="588"/>
      <c r="AD135" s="588"/>
      <c r="AE135" s="673" t="s">
        <v>442</v>
      </c>
      <c r="AF135" s="690"/>
      <c r="AG135" s="690"/>
      <c r="AH135" s="690"/>
      <c r="AI135" s="673" t="s">
        <v>442</v>
      </c>
      <c r="AJ135" s="690"/>
      <c r="AK135" s="690"/>
      <c r="AL135" s="690"/>
      <c r="AM135" s="673" t="s">
        <v>442</v>
      </c>
      <c r="AN135" s="690"/>
      <c r="AO135" s="690"/>
      <c r="AP135" s="690"/>
      <c r="AQ135" s="673" t="s">
        <v>442</v>
      </c>
      <c r="AR135" s="690"/>
      <c r="AS135" s="690"/>
      <c r="AT135" s="690"/>
      <c r="AU135" s="673" t="s">
        <v>442</v>
      </c>
      <c r="AV135" s="690"/>
      <c r="AW135" s="690"/>
      <c r="AX135" s="825"/>
      <c r="AY135">
        <f>$AY$132</f>
        <v>1</v>
      </c>
    </row>
    <row r="136" spans="1:51" ht="18.75" hidden="1" customHeight="1">
      <c r="A136" s="38"/>
      <c r="B136" s="107"/>
      <c r="C136" s="143"/>
      <c r="D136" s="107"/>
      <c r="E136" s="143"/>
      <c r="F136" s="235"/>
      <c r="G136" s="307" t="s">
        <v>319</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6" t="s">
        <v>415</v>
      </c>
      <c r="AF136" s="345"/>
      <c r="AG136" s="345"/>
      <c r="AH136" s="416"/>
      <c r="AI136" s="436" t="s">
        <v>82</v>
      </c>
      <c r="AJ136" s="345"/>
      <c r="AK136" s="345"/>
      <c r="AL136" s="416"/>
      <c r="AM136" s="436" t="s">
        <v>185</v>
      </c>
      <c r="AN136" s="345"/>
      <c r="AO136" s="345"/>
      <c r="AP136" s="416"/>
      <c r="AQ136" s="600" t="s">
        <v>299</v>
      </c>
      <c r="AR136" s="355"/>
      <c r="AS136" s="355"/>
      <c r="AT136" s="495"/>
      <c r="AU136" s="776" t="s">
        <v>323</v>
      </c>
      <c r="AV136" s="776"/>
      <c r="AW136" s="776"/>
      <c r="AX136" s="82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7"/>
      <c r="Y137" s="514"/>
      <c r="Z137" s="539"/>
      <c r="AA137" s="562"/>
      <c r="AB137" s="437"/>
      <c r="AC137" s="346"/>
      <c r="AD137" s="417"/>
      <c r="AE137" s="437"/>
      <c r="AF137" s="346"/>
      <c r="AG137" s="346"/>
      <c r="AH137" s="417"/>
      <c r="AI137" s="437"/>
      <c r="AJ137" s="346"/>
      <c r="AK137" s="346"/>
      <c r="AL137" s="417"/>
      <c r="AM137" s="437"/>
      <c r="AN137" s="346"/>
      <c r="AO137" s="346"/>
      <c r="AP137" s="417"/>
      <c r="AQ137" s="753"/>
      <c r="AR137" s="764"/>
      <c r="AS137" s="346" t="s">
        <v>300</v>
      </c>
      <c r="AT137" s="417"/>
      <c r="AU137" s="678"/>
      <c r="AV137" s="678"/>
      <c r="AW137" s="346" t="s">
        <v>290</v>
      </c>
      <c r="AX137" s="808"/>
      <c r="AY137">
        <f>$AY$136</f>
        <v>0</v>
      </c>
    </row>
    <row r="138" spans="1:51" ht="39.75" hidden="1" customHeight="1">
      <c r="A138" s="38"/>
      <c r="B138" s="107"/>
      <c r="C138" s="143"/>
      <c r="D138" s="107"/>
      <c r="E138" s="143"/>
      <c r="F138" s="235"/>
      <c r="G138" s="278"/>
      <c r="H138" s="238"/>
      <c r="I138" s="238"/>
      <c r="J138" s="238"/>
      <c r="K138" s="238"/>
      <c r="L138" s="238"/>
      <c r="M138" s="238"/>
      <c r="N138" s="238"/>
      <c r="O138" s="238"/>
      <c r="P138" s="238"/>
      <c r="Q138" s="238"/>
      <c r="R138" s="238"/>
      <c r="S138" s="238"/>
      <c r="T138" s="238"/>
      <c r="U138" s="238"/>
      <c r="V138" s="238"/>
      <c r="W138" s="238"/>
      <c r="X138" s="409"/>
      <c r="Y138" s="512" t="s">
        <v>320</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5"/>
      <c r="AY138">
        <f>$AY$136</f>
        <v>0</v>
      </c>
    </row>
    <row r="139" spans="1:51" ht="39.75" hidden="1" customHeight="1">
      <c r="A139" s="38"/>
      <c r="B139" s="107"/>
      <c r="C139" s="143"/>
      <c r="D139" s="107"/>
      <c r="E139" s="143"/>
      <c r="F139" s="235"/>
      <c r="G139" s="280"/>
      <c r="H139" s="241"/>
      <c r="I139" s="241"/>
      <c r="J139" s="241"/>
      <c r="K139" s="241"/>
      <c r="L139" s="241"/>
      <c r="M139" s="241"/>
      <c r="N139" s="241"/>
      <c r="O139" s="241"/>
      <c r="P139" s="241"/>
      <c r="Q139" s="241"/>
      <c r="R139" s="241"/>
      <c r="S139" s="241"/>
      <c r="T139" s="241"/>
      <c r="U139" s="241"/>
      <c r="V139" s="241"/>
      <c r="W139" s="241"/>
      <c r="X139" s="411"/>
      <c r="Y139" s="431" t="s">
        <v>98</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5"/>
      <c r="AY139">
        <f>$AY$136</f>
        <v>0</v>
      </c>
    </row>
    <row r="140" spans="1:51" ht="18.75" hidden="1" customHeight="1">
      <c r="A140" s="38"/>
      <c r="B140" s="107"/>
      <c r="C140" s="143"/>
      <c r="D140" s="107"/>
      <c r="E140" s="143"/>
      <c r="F140" s="235"/>
      <c r="G140" s="307" t="s">
        <v>319</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6" t="s">
        <v>415</v>
      </c>
      <c r="AF140" s="345"/>
      <c r="AG140" s="345"/>
      <c r="AH140" s="416"/>
      <c r="AI140" s="436" t="s">
        <v>82</v>
      </c>
      <c r="AJ140" s="345"/>
      <c r="AK140" s="345"/>
      <c r="AL140" s="416"/>
      <c r="AM140" s="436" t="s">
        <v>185</v>
      </c>
      <c r="AN140" s="345"/>
      <c r="AO140" s="345"/>
      <c r="AP140" s="416"/>
      <c r="AQ140" s="600" t="s">
        <v>299</v>
      </c>
      <c r="AR140" s="355"/>
      <c r="AS140" s="355"/>
      <c r="AT140" s="495"/>
      <c r="AU140" s="776" t="s">
        <v>323</v>
      </c>
      <c r="AV140" s="776"/>
      <c r="AW140" s="776"/>
      <c r="AX140" s="82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7"/>
      <c r="Y141" s="514"/>
      <c r="Z141" s="539"/>
      <c r="AA141" s="562"/>
      <c r="AB141" s="437"/>
      <c r="AC141" s="346"/>
      <c r="AD141" s="417"/>
      <c r="AE141" s="437"/>
      <c r="AF141" s="346"/>
      <c r="AG141" s="346"/>
      <c r="AH141" s="417"/>
      <c r="AI141" s="437"/>
      <c r="AJ141" s="346"/>
      <c r="AK141" s="346"/>
      <c r="AL141" s="417"/>
      <c r="AM141" s="437"/>
      <c r="AN141" s="346"/>
      <c r="AO141" s="346"/>
      <c r="AP141" s="417"/>
      <c r="AQ141" s="753"/>
      <c r="AR141" s="764"/>
      <c r="AS141" s="346" t="s">
        <v>300</v>
      </c>
      <c r="AT141" s="417"/>
      <c r="AU141" s="678"/>
      <c r="AV141" s="678"/>
      <c r="AW141" s="346" t="s">
        <v>290</v>
      </c>
      <c r="AX141" s="808"/>
      <c r="AY141">
        <f>$AY$140</f>
        <v>0</v>
      </c>
    </row>
    <row r="142" spans="1:51" ht="39.75" hidden="1" customHeight="1">
      <c r="A142" s="38"/>
      <c r="B142" s="107"/>
      <c r="C142" s="143"/>
      <c r="D142" s="107"/>
      <c r="E142" s="143"/>
      <c r="F142" s="235"/>
      <c r="G142" s="278"/>
      <c r="H142" s="238"/>
      <c r="I142" s="238"/>
      <c r="J142" s="238"/>
      <c r="K142" s="238"/>
      <c r="L142" s="238"/>
      <c r="M142" s="238"/>
      <c r="N142" s="238"/>
      <c r="O142" s="238"/>
      <c r="P142" s="238"/>
      <c r="Q142" s="238"/>
      <c r="R142" s="238"/>
      <c r="S142" s="238"/>
      <c r="T142" s="238"/>
      <c r="U142" s="238"/>
      <c r="V142" s="238"/>
      <c r="W142" s="238"/>
      <c r="X142" s="409"/>
      <c r="Y142" s="512" t="s">
        <v>320</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5"/>
      <c r="AY142">
        <f>$AY$140</f>
        <v>0</v>
      </c>
    </row>
    <row r="143" spans="1:51" ht="39.75" hidden="1" customHeight="1">
      <c r="A143" s="38"/>
      <c r="B143" s="107"/>
      <c r="C143" s="143"/>
      <c r="D143" s="107"/>
      <c r="E143" s="143"/>
      <c r="F143" s="235"/>
      <c r="G143" s="280"/>
      <c r="H143" s="241"/>
      <c r="I143" s="241"/>
      <c r="J143" s="241"/>
      <c r="K143" s="241"/>
      <c r="L143" s="241"/>
      <c r="M143" s="241"/>
      <c r="N143" s="241"/>
      <c r="O143" s="241"/>
      <c r="P143" s="241"/>
      <c r="Q143" s="241"/>
      <c r="R143" s="241"/>
      <c r="S143" s="241"/>
      <c r="T143" s="241"/>
      <c r="U143" s="241"/>
      <c r="V143" s="241"/>
      <c r="W143" s="241"/>
      <c r="X143" s="411"/>
      <c r="Y143" s="431" t="s">
        <v>98</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5"/>
      <c r="AY143">
        <f>$AY$140</f>
        <v>0</v>
      </c>
    </row>
    <row r="144" spans="1:51" ht="18.75" hidden="1" customHeight="1">
      <c r="A144" s="38"/>
      <c r="B144" s="107"/>
      <c r="C144" s="143"/>
      <c r="D144" s="107"/>
      <c r="E144" s="143"/>
      <c r="F144" s="235"/>
      <c r="G144" s="307" t="s">
        <v>319</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6" t="s">
        <v>415</v>
      </c>
      <c r="AF144" s="345"/>
      <c r="AG144" s="345"/>
      <c r="AH144" s="416"/>
      <c r="AI144" s="436" t="s">
        <v>82</v>
      </c>
      <c r="AJ144" s="345"/>
      <c r="AK144" s="345"/>
      <c r="AL144" s="416"/>
      <c r="AM144" s="436" t="s">
        <v>185</v>
      </c>
      <c r="AN144" s="345"/>
      <c r="AO144" s="345"/>
      <c r="AP144" s="416"/>
      <c r="AQ144" s="600" t="s">
        <v>299</v>
      </c>
      <c r="AR144" s="355"/>
      <c r="AS144" s="355"/>
      <c r="AT144" s="495"/>
      <c r="AU144" s="776" t="s">
        <v>323</v>
      </c>
      <c r="AV144" s="776"/>
      <c r="AW144" s="776"/>
      <c r="AX144" s="82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7"/>
      <c r="Y145" s="514"/>
      <c r="Z145" s="539"/>
      <c r="AA145" s="562"/>
      <c r="AB145" s="437"/>
      <c r="AC145" s="346"/>
      <c r="AD145" s="417"/>
      <c r="AE145" s="437"/>
      <c r="AF145" s="346"/>
      <c r="AG145" s="346"/>
      <c r="AH145" s="417"/>
      <c r="AI145" s="437"/>
      <c r="AJ145" s="346"/>
      <c r="AK145" s="346"/>
      <c r="AL145" s="417"/>
      <c r="AM145" s="437"/>
      <c r="AN145" s="346"/>
      <c r="AO145" s="346"/>
      <c r="AP145" s="417"/>
      <c r="AQ145" s="753"/>
      <c r="AR145" s="764"/>
      <c r="AS145" s="346" t="s">
        <v>300</v>
      </c>
      <c r="AT145" s="417"/>
      <c r="AU145" s="678"/>
      <c r="AV145" s="678"/>
      <c r="AW145" s="346" t="s">
        <v>290</v>
      </c>
      <c r="AX145" s="808"/>
      <c r="AY145">
        <f>$AY$144</f>
        <v>0</v>
      </c>
    </row>
    <row r="146" spans="1:51" ht="39.75" hidden="1" customHeight="1">
      <c r="A146" s="38"/>
      <c r="B146" s="107"/>
      <c r="C146" s="143"/>
      <c r="D146" s="107"/>
      <c r="E146" s="143"/>
      <c r="F146" s="235"/>
      <c r="G146" s="278"/>
      <c r="H146" s="238"/>
      <c r="I146" s="238"/>
      <c r="J146" s="238"/>
      <c r="K146" s="238"/>
      <c r="L146" s="238"/>
      <c r="M146" s="238"/>
      <c r="N146" s="238"/>
      <c r="O146" s="238"/>
      <c r="P146" s="238"/>
      <c r="Q146" s="238"/>
      <c r="R146" s="238"/>
      <c r="S146" s="238"/>
      <c r="T146" s="238"/>
      <c r="U146" s="238"/>
      <c r="V146" s="238"/>
      <c r="W146" s="238"/>
      <c r="X146" s="409"/>
      <c r="Y146" s="512" t="s">
        <v>320</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5"/>
      <c r="AY146">
        <f>$AY$144</f>
        <v>0</v>
      </c>
    </row>
    <row r="147" spans="1:51" ht="39.75" hidden="1" customHeight="1">
      <c r="A147" s="38"/>
      <c r="B147" s="107"/>
      <c r="C147" s="143"/>
      <c r="D147" s="107"/>
      <c r="E147" s="143"/>
      <c r="F147" s="235"/>
      <c r="G147" s="280"/>
      <c r="H147" s="241"/>
      <c r="I147" s="241"/>
      <c r="J147" s="241"/>
      <c r="K147" s="241"/>
      <c r="L147" s="241"/>
      <c r="M147" s="241"/>
      <c r="N147" s="241"/>
      <c r="O147" s="241"/>
      <c r="P147" s="241"/>
      <c r="Q147" s="241"/>
      <c r="R147" s="241"/>
      <c r="S147" s="241"/>
      <c r="T147" s="241"/>
      <c r="U147" s="241"/>
      <c r="V147" s="241"/>
      <c r="W147" s="241"/>
      <c r="X147" s="411"/>
      <c r="Y147" s="431" t="s">
        <v>98</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5"/>
      <c r="AY147">
        <f>$AY$144</f>
        <v>0</v>
      </c>
    </row>
    <row r="148" spans="1:51" ht="18.75" hidden="1" customHeight="1">
      <c r="A148" s="38"/>
      <c r="B148" s="107"/>
      <c r="C148" s="143"/>
      <c r="D148" s="107"/>
      <c r="E148" s="143"/>
      <c r="F148" s="235"/>
      <c r="G148" s="307" t="s">
        <v>319</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6" t="s">
        <v>415</v>
      </c>
      <c r="AF148" s="345"/>
      <c r="AG148" s="345"/>
      <c r="AH148" s="416"/>
      <c r="AI148" s="436" t="s">
        <v>82</v>
      </c>
      <c r="AJ148" s="345"/>
      <c r="AK148" s="345"/>
      <c r="AL148" s="416"/>
      <c r="AM148" s="436" t="s">
        <v>185</v>
      </c>
      <c r="AN148" s="345"/>
      <c r="AO148" s="345"/>
      <c r="AP148" s="416"/>
      <c r="AQ148" s="600" t="s">
        <v>299</v>
      </c>
      <c r="AR148" s="355"/>
      <c r="AS148" s="355"/>
      <c r="AT148" s="495"/>
      <c r="AU148" s="776" t="s">
        <v>323</v>
      </c>
      <c r="AV148" s="776"/>
      <c r="AW148" s="776"/>
      <c r="AX148" s="82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7"/>
      <c r="Y149" s="514"/>
      <c r="Z149" s="539"/>
      <c r="AA149" s="562"/>
      <c r="AB149" s="437"/>
      <c r="AC149" s="346"/>
      <c r="AD149" s="417"/>
      <c r="AE149" s="437"/>
      <c r="AF149" s="346"/>
      <c r="AG149" s="346"/>
      <c r="AH149" s="417"/>
      <c r="AI149" s="437"/>
      <c r="AJ149" s="346"/>
      <c r="AK149" s="346"/>
      <c r="AL149" s="417"/>
      <c r="AM149" s="437"/>
      <c r="AN149" s="346"/>
      <c r="AO149" s="346"/>
      <c r="AP149" s="417"/>
      <c r="AQ149" s="753"/>
      <c r="AR149" s="764"/>
      <c r="AS149" s="346" t="s">
        <v>300</v>
      </c>
      <c r="AT149" s="417"/>
      <c r="AU149" s="678"/>
      <c r="AV149" s="678"/>
      <c r="AW149" s="346" t="s">
        <v>290</v>
      </c>
      <c r="AX149" s="808"/>
      <c r="AY149">
        <f>$AY$148</f>
        <v>0</v>
      </c>
    </row>
    <row r="150" spans="1:51" ht="39.75" hidden="1" customHeight="1">
      <c r="A150" s="38"/>
      <c r="B150" s="107"/>
      <c r="C150" s="143"/>
      <c r="D150" s="107"/>
      <c r="E150" s="143"/>
      <c r="F150" s="235"/>
      <c r="G150" s="278"/>
      <c r="H150" s="238"/>
      <c r="I150" s="238"/>
      <c r="J150" s="238"/>
      <c r="K150" s="238"/>
      <c r="L150" s="238"/>
      <c r="M150" s="238"/>
      <c r="N150" s="238"/>
      <c r="O150" s="238"/>
      <c r="P150" s="238"/>
      <c r="Q150" s="238"/>
      <c r="R150" s="238"/>
      <c r="S150" s="238"/>
      <c r="T150" s="238"/>
      <c r="U150" s="238"/>
      <c r="V150" s="238"/>
      <c r="W150" s="238"/>
      <c r="X150" s="409"/>
      <c r="Y150" s="512" t="s">
        <v>320</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5"/>
      <c r="AY150">
        <f>$AY$148</f>
        <v>0</v>
      </c>
    </row>
    <row r="151" spans="1:51" ht="39.75" hidden="1" customHeight="1">
      <c r="A151" s="38"/>
      <c r="B151" s="107"/>
      <c r="C151" s="143"/>
      <c r="D151" s="107"/>
      <c r="E151" s="143"/>
      <c r="F151" s="235"/>
      <c r="G151" s="280"/>
      <c r="H151" s="241"/>
      <c r="I151" s="241"/>
      <c r="J151" s="241"/>
      <c r="K151" s="241"/>
      <c r="L151" s="241"/>
      <c r="M151" s="241"/>
      <c r="N151" s="241"/>
      <c r="O151" s="241"/>
      <c r="P151" s="241"/>
      <c r="Q151" s="241"/>
      <c r="R151" s="241"/>
      <c r="S151" s="241"/>
      <c r="T151" s="241"/>
      <c r="U151" s="241"/>
      <c r="V151" s="241"/>
      <c r="W151" s="241"/>
      <c r="X151" s="411"/>
      <c r="Y151" s="431" t="s">
        <v>98</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5"/>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6"/>
      <c r="Q152" s="436" t="s">
        <v>395</v>
      </c>
      <c r="R152" s="345"/>
      <c r="S152" s="345"/>
      <c r="T152" s="345"/>
      <c r="U152" s="345"/>
      <c r="V152" s="345"/>
      <c r="W152" s="345"/>
      <c r="X152" s="345"/>
      <c r="Y152" s="345"/>
      <c r="Z152" s="345"/>
      <c r="AA152" s="345"/>
      <c r="AB152" s="603" t="s">
        <v>397</v>
      </c>
      <c r="AC152" s="345"/>
      <c r="AD152" s="416"/>
      <c r="AE152" s="436" t="s">
        <v>325</v>
      </c>
      <c r="AF152" s="345"/>
      <c r="AG152" s="345"/>
      <c r="AH152" s="345"/>
      <c r="AI152" s="345"/>
      <c r="AJ152" s="345"/>
      <c r="AK152" s="345"/>
      <c r="AL152" s="345"/>
      <c r="AM152" s="345"/>
      <c r="AN152" s="345"/>
      <c r="AO152" s="345"/>
      <c r="AP152" s="345"/>
      <c r="AQ152" s="345"/>
      <c r="AR152" s="345"/>
      <c r="AS152" s="345"/>
      <c r="AT152" s="345"/>
      <c r="AU152" s="345"/>
      <c r="AV152" s="345"/>
      <c r="AW152" s="345"/>
      <c r="AX152" s="82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7"/>
      <c r="Q153" s="437"/>
      <c r="R153" s="346"/>
      <c r="S153" s="346"/>
      <c r="T153" s="346"/>
      <c r="U153" s="346"/>
      <c r="V153" s="346"/>
      <c r="W153" s="346"/>
      <c r="X153" s="346"/>
      <c r="Y153" s="346"/>
      <c r="Z153" s="346"/>
      <c r="AA153" s="346"/>
      <c r="AB153" s="604"/>
      <c r="AC153" s="346"/>
      <c r="AD153" s="417"/>
      <c r="AE153" s="437"/>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78"/>
      <c r="H154" s="238"/>
      <c r="I154" s="238"/>
      <c r="J154" s="238"/>
      <c r="K154" s="238"/>
      <c r="L154" s="238"/>
      <c r="M154" s="238"/>
      <c r="N154" s="238"/>
      <c r="O154" s="238"/>
      <c r="P154" s="409"/>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7"/>
      <c r="AY154">
        <f t="shared" si="6"/>
        <v>0</v>
      </c>
    </row>
    <row r="155" spans="1:51" ht="22.5" hidden="1" customHeight="1">
      <c r="A155" s="38"/>
      <c r="B155" s="107"/>
      <c r="C155" s="143"/>
      <c r="D155" s="107"/>
      <c r="E155" s="143"/>
      <c r="F155" s="235"/>
      <c r="G155" s="279"/>
      <c r="H155" s="239"/>
      <c r="I155" s="239"/>
      <c r="J155" s="239"/>
      <c r="K155" s="239"/>
      <c r="L155" s="239"/>
      <c r="M155" s="239"/>
      <c r="N155" s="239"/>
      <c r="O155" s="239"/>
      <c r="P155" s="410"/>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7"/>
      <c r="AY155">
        <f t="shared" si="6"/>
        <v>0</v>
      </c>
    </row>
    <row r="156" spans="1:51" ht="25.5" hidden="1" customHeight="1">
      <c r="A156" s="38"/>
      <c r="B156" s="107"/>
      <c r="C156" s="143"/>
      <c r="D156" s="107"/>
      <c r="E156" s="143"/>
      <c r="F156" s="235"/>
      <c r="G156" s="279"/>
      <c r="H156" s="239"/>
      <c r="I156" s="239"/>
      <c r="J156" s="239"/>
      <c r="K156" s="239"/>
      <c r="L156" s="239"/>
      <c r="M156" s="239"/>
      <c r="N156" s="239"/>
      <c r="O156" s="239"/>
      <c r="P156" s="410"/>
      <c r="Q156" s="192"/>
      <c r="R156" s="239"/>
      <c r="S156" s="239"/>
      <c r="T156" s="239"/>
      <c r="U156" s="239"/>
      <c r="V156" s="239"/>
      <c r="W156" s="239"/>
      <c r="X156" s="239"/>
      <c r="Y156" s="239"/>
      <c r="Z156" s="239"/>
      <c r="AA156" s="573"/>
      <c r="AB156" s="606"/>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28"/>
      <c r="AY156">
        <f t="shared" si="6"/>
        <v>0</v>
      </c>
    </row>
    <row r="157" spans="1:51" ht="22.5" hidden="1" customHeight="1">
      <c r="A157" s="38"/>
      <c r="B157" s="107"/>
      <c r="C157" s="143"/>
      <c r="D157" s="107"/>
      <c r="E157" s="143"/>
      <c r="F157" s="235"/>
      <c r="G157" s="279"/>
      <c r="H157" s="239"/>
      <c r="I157" s="239"/>
      <c r="J157" s="239"/>
      <c r="K157" s="239"/>
      <c r="L157" s="239"/>
      <c r="M157" s="239"/>
      <c r="N157" s="239"/>
      <c r="O157" s="239"/>
      <c r="P157" s="410"/>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9"/>
      <c r="AY157">
        <f t="shared" si="6"/>
        <v>0</v>
      </c>
    </row>
    <row r="158" spans="1:51" ht="22.5" hidden="1" customHeight="1">
      <c r="A158" s="38"/>
      <c r="B158" s="107"/>
      <c r="C158" s="143"/>
      <c r="D158" s="107"/>
      <c r="E158" s="143"/>
      <c r="F158" s="235"/>
      <c r="G158" s="280"/>
      <c r="H158" s="241"/>
      <c r="I158" s="241"/>
      <c r="J158" s="241"/>
      <c r="K158" s="241"/>
      <c r="L158" s="241"/>
      <c r="M158" s="241"/>
      <c r="N158" s="241"/>
      <c r="O158" s="241"/>
      <c r="P158" s="411"/>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0"/>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6"/>
      <c r="Q159" s="436" t="s">
        <v>395</v>
      </c>
      <c r="R159" s="345"/>
      <c r="S159" s="345"/>
      <c r="T159" s="345"/>
      <c r="U159" s="345"/>
      <c r="V159" s="345"/>
      <c r="W159" s="345"/>
      <c r="X159" s="345"/>
      <c r="Y159" s="345"/>
      <c r="Z159" s="345"/>
      <c r="AA159" s="345"/>
      <c r="AB159" s="603" t="s">
        <v>397</v>
      </c>
      <c r="AC159" s="345"/>
      <c r="AD159" s="416"/>
      <c r="AE159" s="674" t="s">
        <v>325</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7"/>
      <c r="Q160" s="437"/>
      <c r="R160" s="346"/>
      <c r="S160" s="346"/>
      <c r="T160" s="346"/>
      <c r="U160" s="346"/>
      <c r="V160" s="346"/>
      <c r="W160" s="346"/>
      <c r="X160" s="346"/>
      <c r="Y160" s="346"/>
      <c r="Z160" s="346"/>
      <c r="AA160" s="346"/>
      <c r="AB160" s="604"/>
      <c r="AC160" s="346"/>
      <c r="AD160" s="417"/>
      <c r="AE160" s="675"/>
      <c r="AF160" s="695"/>
      <c r="AG160" s="695"/>
      <c r="AH160" s="695"/>
      <c r="AI160" s="695"/>
      <c r="AJ160" s="695"/>
      <c r="AK160" s="695"/>
      <c r="AL160" s="695"/>
      <c r="AM160" s="695"/>
      <c r="AN160" s="695"/>
      <c r="AO160" s="695"/>
      <c r="AP160" s="695"/>
      <c r="AQ160" s="695"/>
      <c r="AR160" s="695"/>
      <c r="AS160" s="695"/>
      <c r="AT160" s="695"/>
      <c r="AU160" s="695"/>
      <c r="AV160" s="695"/>
      <c r="AW160" s="695"/>
      <c r="AX160" s="831"/>
      <c r="AY160">
        <f t="shared" ref="AY160:AY165" si="7">$AY$159</f>
        <v>0</v>
      </c>
    </row>
    <row r="161" spans="1:51" ht="22.5" hidden="1" customHeight="1">
      <c r="A161" s="38"/>
      <c r="B161" s="107"/>
      <c r="C161" s="143"/>
      <c r="D161" s="107"/>
      <c r="E161" s="143"/>
      <c r="F161" s="235"/>
      <c r="G161" s="278"/>
      <c r="H161" s="238"/>
      <c r="I161" s="238"/>
      <c r="J161" s="238"/>
      <c r="K161" s="238"/>
      <c r="L161" s="238"/>
      <c r="M161" s="238"/>
      <c r="N161" s="238"/>
      <c r="O161" s="238"/>
      <c r="P161" s="409"/>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7"/>
      <c r="AY161">
        <f t="shared" si="7"/>
        <v>0</v>
      </c>
    </row>
    <row r="162" spans="1:51" ht="22.5" hidden="1" customHeight="1">
      <c r="A162" s="38"/>
      <c r="B162" s="107"/>
      <c r="C162" s="143"/>
      <c r="D162" s="107"/>
      <c r="E162" s="143"/>
      <c r="F162" s="235"/>
      <c r="G162" s="279"/>
      <c r="H162" s="239"/>
      <c r="I162" s="239"/>
      <c r="J162" s="239"/>
      <c r="K162" s="239"/>
      <c r="L162" s="239"/>
      <c r="M162" s="239"/>
      <c r="N162" s="239"/>
      <c r="O162" s="239"/>
      <c r="P162" s="410"/>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7"/>
      <c r="AY162">
        <f t="shared" si="7"/>
        <v>0</v>
      </c>
    </row>
    <row r="163" spans="1:51" ht="25.5" hidden="1" customHeight="1">
      <c r="A163" s="38"/>
      <c r="B163" s="107"/>
      <c r="C163" s="143"/>
      <c r="D163" s="107"/>
      <c r="E163" s="143"/>
      <c r="F163" s="235"/>
      <c r="G163" s="279"/>
      <c r="H163" s="239"/>
      <c r="I163" s="239"/>
      <c r="J163" s="239"/>
      <c r="K163" s="239"/>
      <c r="L163" s="239"/>
      <c r="M163" s="239"/>
      <c r="N163" s="239"/>
      <c r="O163" s="239"/>
      <c r="P163" s="410"/>
      <c r="Q163" s="192"/>
      <c r="R163" s="239"/>
      <c r="S163" s="239"/>
      <c r="T163" s="239"/>
      <c r="U163" s="239"/>
      <c r="V163" s="239"/>
      <c r="W163" s="239"/>
      <c r="X163" s="239"/>
      <c r="Y163" s="239"/>
      <c r="Z163" s="239"/>
      <c r="AA163" s="573"/>
      <c r="AB163" s="606"/>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28"/>
      <c r="AY163">
        <f t="shared" si="7"/>
        <v>0</v>
      </c>
    </row>
    <row r="164" spans="1:51" ht="22.5" hidden="1" customHeight="1">
      <c r="A164" s="38"/>
      <c r="B164" s="107"/>
      <c r="C164" s="143"/>
      <c r="D164" s="107"/>
      <c r="E164" s="143"/>
      <c r="F164" s="235"/>
      <c r="G164" s="279"/>
      <c r="H164" s="239"/>
      <c r="I164" s="239"/>
      <c r="J164" s="239"/>
      <c r="K164" s="239"/>
      <c r="L164" s="239"/>
      <c r="M164" s="239"/>
      <c r="N164" s="239"/>
      <c r="O164" s="239"/>
      <c r="P164" s="410"/>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9"/>
      <c r="AY164">
        <f t="shared" si="7"/>
        <v>0</v>
      </c>
    </row>
    <row r="165" spans="1:51" ht="22.5" hidden="1" customHeight="1">
      <c r="A165" s="38"/>
      <c r="B165" s="107"/>
      <c r="C165" s="143"/>
      <c r="D165" s="107"/>
      <c r="E165" s="143"/>
      <c r="F165" s="235"/>
      <c r="G165" s="280"/>
      <c r="H165" s="241"/>
      <c r="I165" s="241"/>
      <c r="J165" s="241"/>
      <c r="K165" s="241"/>
      <c r="L165" s="241"/>
      <c r="M165" s="241"/>
      <c r="N165" s="241"/>
      <c r="O165" s="241"/>
      <c r="P165" s="411"/>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0"/>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6"/>
      <c r="Q166" s="436" t="s">
        <v>395</v>
      </c>
      <c r="R166" s="345"/>
      <c r="S166" s="345"/>
      <c r="T166" s="345"/>
      <c r="U166" s="345"/>
      <c r="V166" s="345"/>
      <c r="W166" s="345"/>
      <c r="X166" s="345"/>
      <c r="Y166" s="345"/>
      <c r="Z166" s="345"/>
      <c r="AA166" s="345"/>
      <c r="AB166" s="603" t="s">
        <v>397</v>
      </c>
      <c r="AC166" s="345"/>
      <c r="AD166" s="416"/>
      <c r="AE166" s="674" t="s">
        <v>325</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7"/>
      <c r="Q167" s="437"/>
      <c r="R167" s="346"/>
      <c r="S167" s="346"/>
      <c r="T167" s="346"/>
      <c r="U167" s="346"/>
      <c r="V167" s="346"/>
      <c r="W167" s="346"/>
      <c r="X167" s="346"/>
      <c r="Y167" s="346"/>
      <c r="Z167" s="346"/>
      <c r="AA167" s="346"/>
      <c r="AB167" s="604"/>
      <c r="AC167" s="346"/>
      <c r="AD167" s="417"/>
      <c r="AE167" s="675"/>
      <c r="AF167" s="695"/>
      <c r="AG167" s="695"/>
      <c r="AH167" s="695"/>
      <c r="AI167" s="695"/>
      <c r="AJ167" s="695"/>
      <c r="AK167" s="695"/>
      <c r="AL167" s="695"/>
      <c r="AM167" s="695"/>
      <c r="AN167" s="695"/>
      <c r="AO167" s="695"/>
      <c r="AP167" s="695"/>
      <c r="AQ167" s="695"/>
      <c r="AR167" s="695"/>
      <c r="AS167" s="695"/>
      <c r="AT167" s="695"/>
      <c r="AU167" s="695"/>
      <c r="AV167" s="695"/>
      <c r="AW167" s="695"/>
      <c r="AX167" s="831"/>
      <c r="AY167">
        <f t="shared" ref="AY167:AY172" si="8">$AY$166</f>
        <v>0</v>
      </c>
    </row>
    <row r="168" spans="1:51" ht="22.5" hidden="1" customHeight="1">
      <c r="A168" s="38"/>
      <c r="B168" s="107"/>
      <c r="C168" s="143"/>
      <c r="D168" s="107"/>
      <c r="E168" s="143"/>
      <c r="F168" s="235"/>
      <c r="G168" s="278"/>
      <c r="H168" s="238"/>
      <c r="I168" s="238"/>
      <c r="J168" s="238"/>
      <c r="K168" s="238"/>
      <c r="L168" s="238"/>
      <c r="M168" s="238"/>
      <c r="N168" s="238"/>
      <c r="O168" s="238"/>
      <c r="P168" s="409"/>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7"/>
      <c r="AY168">
        <f t="shared" si="8"/>
        <v>0</v>
      </c>
    </row>
    <row r="169" spans="1:51" ht="22.5" hidden="1" customHeight="1">
      <c r="A169" s="38"/>
      <c r="B169" s="107"/>
      <c r="C169" s="143"/>
      <c r="D169" s="107"/>
      <c r="E169" s="143"/>
      <c r="F169" s="235"/>
      <c r="G169" s="279"/>
      <c r="H169" s="239"/>
      <c r="I169" s="239"/>
      <c r="J169" s="239"/>
      <c r="K169" s="239"/>
      <c r="L169" s="239"/>
      <c r="M169" s="239"/>
      <c r="N169" s="239"/>
      <c r="O169" s="239"/>
      <c r="P169" s="410"/>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7"/>
      <c r="AY169">
        <f t="shared" si="8"/>
        <v>0</v>
      </c>
    </row>
    <row r="170" spans="1:51" ht="25.5" hidden="1" customHeight="1">
      <c r="A170" s="38"/>
      <c r="B170" s="107"/>
      <c r="C170" s="143"/>
      <c r="D170" s="107"/>
      <c r="E170" s="143"/>
      <c r="F170" s="235"/>
      <c r="G170" s="279"/>
      <c r="H170" s="239"/>
      <c r="I170" s="239"/>
      <c r="J170" s="239"/>
      <c r="K170" s="239"/>
      <c r="L170" s="239"/>
      <c r="M170" s="239"/>
      <c r="N170" s="239"/>
      <c r="O170" s="239"/>
      <c r="P170" s="410"/>
      <c r="Q170" s="192"/>
      <c r="R170" s="239"/>
      <c r="S170" s="239"/>
      <c r="T170" s="239"/>
      <c r="U170" s="239"/>
      <c r="V170" s="239"/>
      <c r="W170" s="239"/>
      <c r="X170" s="239"/>
      <c r="Y170" s="239"/>
      <c r="Z170" s="239"/>
      <c r="AA170" s="573"/>
      <c r="AB170" s="606"/>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28"/>
      <c r="AY170">
        <f t="shared" si="8"/>
        <v>0</v>
      </c>
    </row>
    <row r="171" spans="1:51" ht="22.5" hidden="1" customHeight="1">
      <c r="A171" s="38"/>
      <c r="B171" s="107"/>
      <c r="C171" s="143"/>
      <c r="D171" s="107"/>
      <c r="E171" s="143"/>
      <c r="F171" s="235"/>
      <c r="G171" s="279"/>
      <c r="H171" s="239"/>
      <c r="I171" s="239"/>
      <c r="J171" s="239"/>
      <c r="K171" s="239"/>
      <c r="L171" s="239"/>
      <c r="M171" s="239"/>
      <c r="N171" s="239"/>
      <c r="O171" s="239"/>
      <c r="P171" s="410"/>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9"/>
      <c r="AY171">
        <f t="shared" si="8"/>
        <v>0</v>
      </c>
    </row>
    <row r="172" spans="1:51" ht="22.5" hidden="1" customHeight="1">
      <c r="A172" s="38"/>
      <c r="B172" s="107"/>
      <c r="C172" s="143"/>
      <c r="D172" s="107"/>
      <c r="E172" s="143"/>
      <c r="F172" s="235"/>
      <c r="G172" s="280"/>
      <c r="H172" s="241"/>
      <c r="I172" s="241"/>
      <c r="J172" s="241"/>
      <c r="K172" s="241"/>
      <c r="L172" s="241"/>
      <c r="M172" s="241"/>
      <c r="N172" s="241"/>
      <c r="O172" s="241"/>
      <c r="P172" s="411"/>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0"/>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6"/>
      <c r="Q173" s="436" t="s">
        <v>395</v>
      </c>
      <c r="R173" s="345"/>
      <c r="S173" s="345"/>
      <c r="T173" s="345"/>
      <c r="U173" s="345"/>
      <c r="V173" s="345"/>
      <c r="W173" s="345"/>
      <c r="X173" s="345"/>
      <c r="Y173" s="345"/>
      <c r="Z173" s="345"/>
      <c r="AA173" s="345"/>
      <c r="AB173" s="603" t="s">
        <v>397</v>
      </c>
      <c r="AC173" s="345"/>
      <c r="AD173" s="416"/>
      <c r="AE173" s="674" t="s">
        <v>325</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7"/>
      <c r="Q174" s="437"/>
      <c r="R174" s="346"/>
      <c r="S174" s="346"/>
      <c r="T174" s="346"/>
      <c r="U174" s="346"/>
      <c r="V174" s="346"/>
      <c r="W174" s="346"/>
      <c r="X174" s="346"/>
      <c r="Y174" s="346"/>
      <c r="Z174" s="346"/>
      <c r="AA174" s="346"/>
      <c r="AB174" s="604"/>
      <c r="AC174" s="346"/>
      <c r="AD174" s="417"/>
      <c r="AE174" s="675"/>
      <c r="AF174" s="695"/>
      <c r="AG174" s="695"/>
      <c r="AH174" s="695"/>
      <c r="AI174" s="695"/>
      <c r="AJ174" s="695"/>
      <c r="AK174" s="695"/>
      <c r="AL174" s="695"/>
      <c r="AM174" s="695"/>
      <c r="AN174" s="695"/>
      <c r="AO174" s="695"/>
      <c r="AP174" s="695"/>
      <c r="AQ174" s="695"/>
      <c r="AR174" s="695"/>
      <c r="AS174" s="695"/>
      <c r="AT174" s="695"/>
      <c r="AU174" s="695"/>
      <c r="AV174" s="695"/>
      <c r="AW174" s="695"/>
      <c r="AX174" s="831"/>
      <c r="AY174">
        <f t="shared" ref="AY174:AY179" si="9">$AY$173</f>
        <v>0</v>
      </c>
    </row>
    <row r="175" spans="1:51" ht="22.5" hidden="1" customHeight="1">
      <c r="A175" s="38"/>
      <c r="B175" s="107"/>
      <c r="C175" s="143"/>
      <c r="D175" s="107"/>
      <c r="E175" s="143"/>
      <c r="F175" s="235"/>
      <c r="G175" s="278"/>
      <c r="H175" s="238"/>
      <c r="I175" s="238"/>
      <c r="J175" s="238"/>
      <c r="K175" s="238"/>
      <c r="L175" s="238"/>
      <c r="M175" s="238"/>
      <c r="N175" s="238"/>
      <c r="O175" s="238"/>
      <c r="P175" s="409"/>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7"/>
      <c r="AY175">
        <f t="shared" si="9"/>
        <v>0</v>
      </c>
    </row>
    <row r="176" spans="1:51" ht="22.5" hidden="1" customHeight="1">
      <c r="A176" s="38"/>
      <c r="B176" s="107"/>
      <c r="C176" s="143"/>
      <c r="D176" s="107"/>
      <c r="E176" s="143"/>
      <c r="F176" s="235"/>
      <c r="G176" s="279"/>
      <c r="H176" s="239"/>
      <c r="I176" s="239"/>
      <c r="J176" s="239"/>
      <c r="K176" s="239"/>
      <c r="L176" s="239"/>
      <c r="M176" s="239"/>
      <c r="N176" s="239"/>
      <c r="O176" s="239"/>
      <c r="P176" s="410"/>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7"/>
      <c r="AY176">
        <f t="shared" si="9"/>
        <v>0</v>
      </c>
    </row>
    <row r="177" spans="1:51" ht="25.5" hidden="1" customHeight="1">
      <c r="A177" s="38"/>
      <c r="B177" s="107"/>
      <c r="C177" s="143"/>
      <c r="D177" s="107"/>
      <c r="E177" s="143"/>
      <c r="F177" s="235"/>
      <c r="G177" s="279"/>
      <c r="H177" s="239"/>
      <c r="I177" s="239"/>
      <c r="J177" s="239"/>
      <c r="K177" s="239"/>
      <c r="L177" s="239"/>
      <c r="M177" s="239"/>
      <c r="N177" s="239"/>
      <c r="O177" s="239"/>
      <c r="P177" s="410"/>
      <c r="Q177" s="192"/>
      <c r="R177" s="239"/>
      <c r="S177" s="239"/>
      <c r="T177" s="239"/>
      <c r="U177" s="239"/>
      <c r="V177" s="239"/>
      <c r="W177" s="239"/>
      <c r="X177" s="239"/>
      <c r="Y177" s="239"/>
      <c r="Z177" s="239"/>
      <c r="AA177" s="573"/>
      <c r="AB177" s="606"/>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28"/>
      <c r="AY177">
        <f t="shared" si="9"/>
        <v>0</v>
      </c>
    </row>
    <row r="178" spans="1:51" ht="22.5" hidden="1" customHeight="1">
      <c r="A178" s="38"/>
      <c r="B178" s="107"/>
      <c r="C178" s="143"/>
      <c r="D178" s="107"/>
      <c r="E178" s="143"/>
      <c r="F178" s="235"/>
      <c r="G178" s="279"/>
      <c r="H178" s="239"/>
      <c r="I178" s="239"/>
      <c r="J178" s="239"/>
      <c r="K178" s="239"/>
      <c r="L178" s="239"/>
      <c r="M178" s="239"/>
      <c r="N178" s="239"/>
      <c r="O178" s="239"/>
      <c r="P178" s="410"/>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9"/>
      <c r="AY178">
        <f t="shared" si="9"/>
        <v>0</v>
      </c>
    </row>
    <row r="179" spans="1:51" ht="22.5" hidden="1" customHeight="1">
      <c r="A179" s="38"/>
      <c r="B179" s="107"/>
      <c r="C179" s="143"/>
      <c r="D179" s="107"/>
      <c r="E179" s="143"/>
      <c r="F179" s="235"/>
      <c r="G179" s="280"/>
      <c r="H179" s="241"/>
      <c r="I179" s="241"/>
      <c r="J179" s="241"/>
      <c r="K179" s="241"/>
      <c r="L179" s="241"/>
      <c r="M179" s="241"/>
      <c r="N179" s="241"/>
      <c r="O179" s="241"/>
      <c r="P179" s="411"/>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0"/>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6"/>
      <c r="Q180" s="436" t="s">
        <v>395</v>
      </c>
      <c r="R180" s="345"/>
      <c r="S180" s="345"/>
      <c r="T180" s="345"/>
      <c r="U180" s="345"/>
      <c r="V180" s="345"/>
      <c r="W180" s="345"/>
      <c r="X180" s="345"/>
      <c r="Y180" s="345"/>
      <c r="Z180" s="345"/>
      <c r="AA180" s="345"/>
      <c r="AB180" s="603" t="s">
        <v>397</v>
      </c>
      <c r="AC180" s="345"/>
      <c r="AD180" s="416"/>
      <c r="AE180" s="674" t="s">
        <v>325</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7"/>
      <c r="Q181" s="437"/>
      <c r="R181" s="346"/>
      <c r="S181" s="346"/>
      <c r="T181" s="346"/>
      <c r="U181" s="346"/>
      <c r="V181" s="346"/>
      <c r="W181" s="346"/>
      <c r="X181" s="346"/>
      <c r="Y181" s="346"/>
      <c r="Z181" s="346"/>
      <c r="AA181" s="346"/>
      <c r="AB181" s="604"/>
      <c r="AC181" s="346"/>
      <c r="AD181" s="417"/>
      <c r="AE181" s="675"/>
      <c r="AF181" s="695"/>
      <c r="AG181" s="695"/>
      <c r="AH181" s="695"/>
      <c r="AI181" s="695"/>
      <c r="AJ181" s="695"/>
      <c r="AK181" s="695"/>
      <c r="AL181" s="695"/>
      <c r="AM181" s="695"/>
      <c r="AN181" s="695"/>
      <c r="AO181" s="695"/>
      <c r="AP181" s="695"/>
      <c r="AQ181" s="695"/>
      <c r="AR181" s="695"/>
      <c r="AS181" s="695"/>
      <c r="AT181" s="695"/>
      <c r="AU181" s="695"/>
      <c r="AV181" s="695"/>
      <c r="AW181" s="695"/>
      <c r="AX181" s="831"/>
      <c r="AY181">
        <f t="shared" ref="AY181:AY186" si="10">$AY$180</f>
        <v>0</v>
      </c>
    </row>
    <row r="182" spans="1:51" ht="22.5" hidden="1" customHeight="1">
      <c r="A182" s="38"/>
      <c r="B182" s="107"/>
      <c r="C182" s="143"/>
      <c r="D182" s="107"/>
      <c r="E182" s="143"/>
      <c r="F182" s="235"/>
      <c r="G182" s="278"/>
      <c r="H182" s="238"/>
      <c r="I182" s="238"/>
      <c r="J182" s="238"/>
      <c r="K182" s="238"/>
      <c r="L182" s="238"/>
      <c r="M182" s="238"/>
      <c r="N182" s="238"/>
      <c r="O182" s="238"/>
      <c r="P182" s="409"/>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7"/>
      <c r="AY182">
        <f t="shared" si="10"/>
        <v>0</v>
      </c>
    </row>
    <row r="183" spans="1:51" ht="22.5" hidden="1" customHeight="1">
      <c r="A183" s="38"/>
      <c r="B183" s="107"/>
      <c r="C183" s="143"/>
      <c r="D183" s="107"/>
      <c r="E183" s="143"/>
      <c r="F183" s="235"/>
      <c r="G183" s="279"/>
      <c r="H183" s="239"/>
      <c r="I183" s="239"/>
      <c r="J183" s="239"/>
      <c r="K183" s="239"/>
      <c r="L183" s="239"/>
      <c r="M183" s="239"/>
      <c r="N183" s="239"/>
      <c r="O183" s="239"/>
      <c r="P183" s="410"/>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7"/>
      <c r="AY183">
        <f t="shared" si="10"/>
        <v>0</v>
      </c>
    </row>
    <row r="184" spans="1:51" ht="25.5" hidden="1" customHeight="1">
      <c r="A184" s="38"/>
      <c r="B184" s="107"/>
      <c r="C184" s="143"/>
      <c r="D184" s="107"/>
      <c r="E184" s="143"/>
      <c r="F184" s="235"/>
      <c r="G184" s="279"/>
      <c r="H184" s="239"/>
      <c r="I184" s="239"/>
      <c r="J184" s="239"/>
      <c r="K184" s="239"/>
      <c r="L184" s="239"/>
      <c r="M184" s="239"/>
      <c r="N184" s="239"/>
      <c r="O184" s="239"/>
      <c r="P184" s="410"/>
      <c r="Q184" s="192"/>
      <c r="R184" s="239"/>
      <c r="S184" s="239"/>
      <c r="T184" s="239"/>
      <c r="U184" s="239"/>
      <c r="V184" s="239"/>
      <c r="W184" s="239"/>
      <c r="X184" s="239"/>
      <c r="Y184" s="239"/>
      <c r="Z184" s="239"/>
      <c r="AA184" s="573"/>
      <c r="AB184" s="606"/>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2"/>
      <c r="AY184">
        <f t="shared" si="10"/>
        <v>0</v>
      </c>
    </row>
    <row r="185" spans="1:51" ht="22.5" hidden="1" customHeight="1">
      <c r="A185" s="38"/>
      <c r="B185" s="107"/>
      <c r="C185" s="143"/>
      <c r="D185" s="107"/>
      <c r="E185" s="143"/>
      <c r="F185" s="235"/>
      <c r="G185" s="279"/>
      <c r="H185" s="239"/>
      <c r="I185" s="239"/>
      <c r="J185" s="239"/>
      <c r="K185" s="239"/>
      <c r="L185" s="239"/>
      <c r="M185" s="239"/>
      <c r="N185" s="239"/>
      <c r="O185" s="239"/>
      <c r="P185" s="410"/>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9"/>
      <c r="AY185">
        <f t="shared" si="10"/>
        <v>0</v>
      </c>
    </row>
    <row r="186" spans="1:51" ht="22.5" hidden="1" customHeight="1">
      <c r="A186" s="38"/>
      <c r="B186" s="107"/>
      <c r="C186" s="143"/>
      <c r="D186" s="107"/>
      <c r="E186" s="144"/>
      <c r="F186" s="236"/>
      <c r="G186" s="280"/>
      <c r="H186" s="241"/>
      <c r="I186" s="241"/>
      <c r="J186" s="241"/>
      <c r="K186" s="241"/>
      <c r="L186" s="241"/>
      <c r="M186" s="241"/>
      <c r="N186" s="241"/>
      <c r="O186" s="241"/>
      <c r="P186" s="411"/>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0"/>
      <c r="AY186">
        <f t="shared" si="10"/>
        <v>0</v>
      </c>
    </row>
    <row r="187" spans="1:51" ht="23.25" customHeight="1">
      <c r="A187" s="38"/>
      <c r="B187" s="107"/>
      <c r="C187" s="143"/>
      <c r="D187" s="107"/>
      <c r="E187" s="190" t="s">
        <v>353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3"/>
      <c r="AY187">
        <f>COUNTA($E$188)</f>
        <v>1</v>
      </c>
    </row>
    <row r="188" spans="1:51" ht="20.100000000000001" customHeight="1">
      <c r="A188" s="38"/>
      <c r="B188" s="107"/>
      <c r="C188" s="143"/>
      <c r="D188" s="107"/>
      <c r="E188" s="191" t="s">
        <v>442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9"/>
      <c r="AY188">
        <f>$AY$187</f>
        <v>1</v>
      </c>
    </row>
    <row r="189" spans="1:51" ht="20.10000000000000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4"/>
      <c r="AY189">
        <f>$AY$187</f>
        <v>1</v>
      </c>
    </row>
    <row r="190" spans="1:51" ht="45" hidden="1" customHeight="1">
      <c r="A190" s="38"/>
      <c r="B190" s="107"/>
      <c r="C190" s="143"/>
      <c r="D190" s="107"/>
      <c r="E190" s="188" t="s">
        <v>348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2"/>
      <c r="AY190">
        <f>COUNTA($G$190)</f>
        <v>0</v>
      </c>
    </row>
    <row r="191" spans="1:51" ht="45" hidden="1" customHeight="1">
      <c r="A191" s="38"/>
      <c r="B191" s="107"/>
      <c r="C191" s="143"/>
      <c r="D191" s="107"/>
      <c r="E191" s="189" t="s">
        <v>345</v>
      </c>
      <c r="F191" s="233"/>
      <c r="G191" s="280"/>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3"/>
      <c r="AY191">
        <f>$AY$190</f>
        <v>0</v>
      </c>
    </row>
    <row r="192" spans="1:51" ht="18.75" hidden="1" customHeight="1">
      <c r="A192" s="38"/>
      <c r="B192" s="107"/>
      <c r="C192" s="143"/>
      <c r="D192" s="107"/>
      <c r="E192" s="145" t="s">
        <v>308</v>
      </c>
      <c r="F192" s="234"/>
      <c r="G192" s="307" t="s">
        <v>319</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6" t="s">
        <v>415</v>
      </c>
      <c r="AF192" s="345"/>
      <c r="AG192" s="345"/>
      <c r="AH192" s="416"/>
      <c r="AI192" s="436" t="s">
        <v>82</v>
      </c>
      <c r="AJ192" s="345"/>
      <c r="AK192" s="345"/>
      <c r="AL192" s="416"/>
      <c r="AM192" s="436" t="s">
        <v>185</v>
      </c>
      <c r="AN192" s="345"/>
      <c r="AO192" s="345"/>
      <c r="AP192" s="416"/>
      <c r="AQ192" s="600" t="s">
        <v>299</v>
      </c>
      <c r="AR192" s="355"/>
      <c r="AS192" s="355"/>
      <c r="AT192" s="495"/>
      <c r="AU192" s="776" t="s">
        <v>323</v>
      </c>
      <c r="AV192" s="776"/>
      <c r="AW192" s="776"/>
      <c r="AX192" s="82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7"/>
      <c r="Y193" s="514"/>
      <c r="Z193" s="539"/>
      <c r="AA193" s="562"/>
      <c r="AB193" s="437"/>
      <c r="AC193" s="346"/>
      <c r="AD193" s="417"/>
      <c r="AE193" s="437"/>
      <c r="AF193" s="346"/>
      <c r="AG193" s="346"/>
      <c r="AH193" s="417"/>
      <c r="AI193" s="437"/>
      <c r="AJ193" s="346"/>
      <c r="AK193" s="346"/>
      <c r="AL193" s="417"/>
      <c r="AM193" s="437"/>
      <c r="AN193" s="346"/>
      <c r="AO193" s="346"/>
      <c r="AP193" s="417"/>
      <c r="AQ193" s="753"/>
      <c r="AR193" s="764"/>
      <c r="AS193" s="346" t="s">
        <v>300</v>
      </c>
      <c r="AT193" s="417"/>
      <c r="AU193" s="678"/>
      <c r="AV193" s="678"/>
      <c r="AW193" s="346" t="s">
        <v>290</v>
      </c>
      <c r="AX193" s="808"/>
      <c r="AY193">
        <f>$AY$192</f>
        <v>0</v>
      </c>
    </row>
    <row r="194" spans="1:51" ht="39.75" hidden="1" customHeight="1">
      <c r="A194" s="38"/>
      <c r="B194" s="107"/>
      <c r="C194" s="143"/>
      <c r="D194" s="107"/>
      <c r="E194" s="143"/>
      <c r="F194" s="235"/>
      <c r="G194" s="278"/>
      <c r="H194" s="238"/>
      <c r="I194" s="238"/>
      <c r="J194" s="238"/>
      <c r="K194" s="238"/>
      <c r="L194" s="238"/>
      <c r="M194" s="238"/>
      <c r="N194" s="238"/>
      <c r="O194" s="238"/>
      <c r="P194" s="238"/>
      <c r="Q194" s="238"/>
      <c r="R194" s="238"/>
      <c r="S194" s="238"/>
      <c r="T194" s="238"/>
      <c r="U194" s="238"/>
      <c r="V194" s="238"/>
      <c r="W194" s="238"/>
      <c r="X194" s="409"/>
      <c r="Y194" s="512" t="s">
        <v>320</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5"/>
      <c r="AY194">
        <f>$AY$192</f>
        <v>0</v>
      </c>
    </row>
    <row r="195" spans="1:51" ht="39.75" hidden="1" customHeight="1">
      <c r="A195" s="38"/>
      <c r="B195" s="107"/>
      <c r="C195" s="143"/>
      <c r="D195" s="107"/>
      <c r="E195" s="143"/>
      <c r="F195" s="235"/>
      <c r="G195" s="280"/>
      <c r="H195" s="241"/>
      <c r="I195" s="241"/>
      <c r="J195" s="241"/>
      <c r="K195" s="241"/>
      <c r="L195" s="241"/>
      <c r="M195" s="241"/>
      <c r="N195" s="241"/>
      <c r="O195" s="241"/>
      <c r="P195" s="241"/>
      <c r="Q195" s="241"/>
      <c r="R195" s="241"/>
      <c r="S195" s="241"/>
      <c r="T195" s="241"/>
      <c r="U195" s="241"/>
      <c r="V195" s="241"/>
      <c r="W195" s="241"/>
      <c r="X195" s="411"/>
      <c r="Y195" s="431" t="s">
        <v>98</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5"/>
      <c r="AY195">
        <f>$AY$192</f>
        <v>0</v>
      </c>
    </row>
    <row r="196" spans="1:51" ht="18.75" hidden="1" customHeight="1">
      <c r="A196" s="38"/>
      <c r="B196" s="107"/>
      <c r="C196" s="143"/>
      <c r="D196" s="107"/>
      <c r="E196" s="143"/>
      <c r="F196" s="235"/>
      <c r="G196" s="307" t="s">
        <v>319</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6" t="s">
        <v>415</v>
      </c>
      <c r="AF196" s="345"/>
      <c r="AG196" s="345"/>
      <c r="AH196" s="416"/>
      <c r="AI196" s="436" t="s">
        <v>82</v>
      </c>
      <c r="AJ196" s="345"/>
      <c r="AK196" s="345"/>
      <c r="AL196" s="416"/>
      <c r="AM196" s="436" t="s">
        <v>185</v>
      </c>
      <c r="AN196" s="345"/>
      <c r="AO196" s="345"/>
      <c r="AP196" s="416"/>
      <c r="AQ196" s="600" t="s">
        <v>299</v>
      </c>
      <c r="AR196" s="355"/>
      <c r="AS196" s="355"/>
      <c r="AT196" s="495"/>
      <c r="AU196" s="776" t="s">
        <v>323</v>
      </c>
      <c r="AV196" s="776"/>
      <c r="AW196" s="776"/>
      <c r="AX196" s="82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7"/>
      <c r="Y197" s="514"/>
      <c r="Z197" s="539"/>
      <c r="AA197" s="562"/>
      <c r="AB197" s="437"/>
      <c r="AC197" s="346"/>
      <c r="AD197" s="417"/>
      <c r="AE197" s="437"/>
      <c r="AF197" s="346"/>
      <c r="AG197" s="346"/>
      <c r="AH197" s="417"/>
      <c r="AI197" s="437"/>
      <c r="AJ197" s="346"/>
      <c r="AK197" s="346"/>
      <c r="AL197" s="417"/>
      <c r="AM197" s="437"/>
      <c r="AN197" s="346"/>
      <c r="AO197" s="346"/>
      <c r="AP197" s="417"/>
      <c r="AQ197" s="753"/>
      <c r="AR197" s="764"/>
      <c r="AS197" s="346" t="s">
        <v>300</v>
      </c>
      <c r="AT197" s="417"/>
      <c r="AU197" s="678"/>
      <c r="AV197" s="678"/>
      <c r="AW197" s="346" t="s">
        <v>290</v>
      </c>
      <c r="AX197" s="808"/>
      <c r="AY197">
        <f>$AY$196</f>
        <v>0</v>
      </c>
    </row>
    <row r="198" spans="1:51" ht="39.75" hidden="1" customHeight="1">
      <c r="A198" s="38"/>
      <c r="B198" s="107"/>
      <c r="C198" s="143"/>
      <c r="D198" s="107"/>
      <c r="E198" s="143"/>
      <c r="F198" s="235"/>
      <c r="G198" s="278"/>
      <c r="H198" s="238"/>
      <c r="I198" s="238"/>
      <c r="J198" s="238"/>
      <c r="K198" s="238"/>
      <c r="L198" s="238"/>
      <c r="M198" s="238"/>
      <c r="N198" s="238"/>
      <c r="O198" s="238"/>
      <c r="P198" s="238"/>
      <c r="Q198" s="238"/>
      <c r="R198" s="238"/>
      <c r="S198" s="238"/>
      <c r="T198" s="238"/>
      <c r="U198" s="238"/>
      <c r="V198" s="238"/>
      <c r="W198" s="238"/>
      <c r="X198" s="409"/>
      <c r="Y198" s="512" t="s">
        <v>320</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5"/>
      <c r="AY198">
        <f>$AY$196</f>
        <v>0</v>
      </c>
    </row>
    <row r="199" spans="1:51" ht="39.75" hidden="1" customHeight="1">
      <c r="A199" s="38"/>
      <c r="B199" s="107"/>
      <c r="C199" s="143"/>
      <c r="D199" s="107"/>
      <c r="E199" s="143"/>
      <c r="F199" s="235"/>
      <c r="G199" s="280"/>
      <c r="H199" s="241"/>
      <c r="I199" s="241"/>
      <c r="J199" s="241"/>
      <c r="K199" s="241"/>
      <c r="L199" s="241"/>
      <c r="M199" s="241"/>
      <c r="N199" s="241"/>
      <c r="O199" s="241"/>
      <c r="P199" s="241"/>
      <c r="Q199" s="241"/>
      <c r="R199" s="241"/>
      <c r="S199" s="241"/>
      <c r="T199" s="241"/>
      <c r="U199" s="241"/>
      <c r="V199" s="241"/>
      <c r="W199" s="241"/>
      <c r="X199" s="411"/>
      <c r="Y199" s="431" t="s">
        <v>98</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5"/>
      <c r="AY199">
        <f>$AY$196</f>
        <v>0</v>
      </c>
    </row>
    <row r="200" spans="1:51" ht="18.75" hidden="1" customHeight="1">
      <c r="A200" s="38"/>
      <c r="B200" s="107"/>
      <c r="C200" s="143"/>
      <c r="D200" s="107"/>
      <c r="E200" s="143"/>
      <c r="F200" s="235"/>
      <c r="G200" s="307" t="s">
        <v>319</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6" t="s">
        <v>415</v>
      </c>
      <c r="AF200" s="345"/>
      <c r="AG200" s="345"/>
      <c r="AH200" s="416"/>
      <c r="AI200" s="436" t="s">
        <v>82</v>
      </c>
      <c r="AJ200" s="345"/>
      <c r="AK200" s="345"/>
      <c r="AL200" s="416"/>
      <c r="AM200" s="436" t="s">
        <v>185</v>
      </c>
      <c r="AN200" s="345"/>
      <c r="AO200" s="345"/>
      <c r="AP200" s="416"/>
      <c r="AQ200" s="600" t="s">
        <v>299</v>
      </c>
      <c r="AR200" s="355"/>
      <c r="AS200" s="355"/>
      <c r="AT200" s="495"/>
      <c r="AU200" s="776" t="s">
        <v>323</v>
      </c>
      <c r="AV200" s="776"/>
      <c r="AW200" s="776"/>
      <c r="AX200" s="82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7"/>
      <c r="Y201" s="514"/>
      <c r="Z201" s="539"/>
      <c r="AA201" s="562"/>
      <c r="AB201" s="437"/>
      <c r="AC201" s="346"/>
      <c r="AD201" s="417"/>
      <c r="AE201" s="437"/>
      <c r="AF201" s="346"/>
      <c r="AG201" s="346"/>
      <c r="AH201" s="417"/>
      <c r="AI201" s="437"/>
      <c r="AJ201" s="346"/>
      <c r="AK201" s="346"/>
      <c r="AL201" s="417"/>
      <c r="AM201" s="437"/>
      <c r="AN201" s="346"/>
      <c r="AO201" s="346"/>
      <c r="AP201" s="417"/>
      <c r="AQ201" s="753"/>
      <c r="AR201" s="764"/>
      <c r="AS201" s="346" t="s">
        <v>300</v>
      </c>
      <c r="AT201" s="417"/>
      <c r="AU201" s="678"/>
      <c r="AV201" s="678"/>
      <c r="AW201" s="346" t="s">
        <v>290</v>
      </c>
      <c r="AX201" s="808"/>
      <c r="AY201">
        <f>$AY$200</f>
        <v>0</v>
      </c>
    </row>
    <row r="202" spans="1:51" ht="39.75" hidden="1" customHeight="1">
      <c r="A202" s="38"/>
      <c r="B202" s="107"/>
      <c r="C202" s="143"/>
      <c r="D202" s="107"/>
      <c r="E202" s="143"/>
      <c r="F202" s="235"/>
      <c r="G202" s="278"/>
      <c r="H202" s="238"/>
      <c r="I202" s="238"/>
      <c r="J202" s="238"/>
      <c r="K202" s="238"/>
      <c r="L202" s="238"/>
      <c r="M202" s="238"/>
      <c r="N202" s="238"/>
      <c r="O202" s="238"/>
      <c r="P202" s="238"/>
      <c r="Q202" s="238"/>
      <c r="R202" s="238"/>
      <c r="S202" s="238"/>
      <c r="T202" s="238"/>
      <c r="U202" s="238"/>
      <c r="V202" s="238"/>
      <c r="W202" s="238"/>
      <c r="X202" s="409"/>
      <c r="Y202" s="512" t="s">
        <v>320</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5"/>
      <c r="AY202">
        <f>$AY$200</f>
        <v>0</v>
      </c>
    </row>
    <row r="203" spans="1:51" ht="39.75" hidden="1" customHeight="1">
      <c r="A203" s="38"/>
      <c r="B203" s="107"/>
      <c r="C203" s="143"/>
      <c r="D203" s="107"/>
      <c r="E203" s="143"/>
      <c r="F203" s="235"/>
      <c r="G203" s="280"/>
      <c r="H203" s="241"/>
      <c r="I203" s="241"/>
      <c r="J203" s="241"/>
      <c r="K203" s="241"/>
      <c r="L203" s="241"/>
      <c r="M203" s="241"/>
      <c r="N203" s="241"/>
      <c r="O203" s="241"/>
      <c r="P203" s="241"/>
      <c r="Q203" s="241"/>
      <c r="R203" s="241"/>
      <c r="S203" s="241"/>
      <c r="T203" s="241"/>
      <c r="U203" s="241"/>
      <c r="V203" s="241"/>
      <c r="W203" s="241"/>
      <c r="X203" s="411"/>
      <c r="Y203" s="431" t="s">
        <v>98</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5"/>
      <c r="AY203">
        <f>$AY$200</f>
        <v>0</v>
      </c>
    </row>
    <row r="204" spans="1:51" ht="18.75" hidden="1" customHeight="1">
      <c r="A204" s="38"/>
      <c r="B204" s="107"/>
      <c r="C204" s="143"/>
      <c r="D204" s="107"/>
      <c r="E204" s="143"/>
      <c r="F204" s="235"/>
      <c r="G204" s="307" t="s">
        <v>319</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6" t="s">
        <v>415</v>
      </c>
      <c r="AF204" s="345"/>
      <c r="AG204" s="345"/>
      <c r="AH204" s="416"/>
      <c r="AI204" s="436" t="s">
        <v>82</v>
      </c>
      <c r="AJ204" s="345"/>
      <c r="AK204" s="345"/>
      <c r="AL204" s="416"/>
      <c r="AM204" s="436" t="s">
        <v>185</v>
      </c>
      <c r="AN204" s="345"/>
      <c r="AO204" s="345"/>
      <c r="AP204" s="416"/>
      <c r="AQ204" s="600" t="s">
        <v>299</v>
      </c>
      <c r="AR204" s="355"/>
      <c r="AS204" s="355"/>
      <c r="AT204" s="495"/>
      <c r="AU204" s="776" t="s">
        <v>323</v>
      </c>
      <c r="AV204" s="776"/>
      <c r="AW204" s="776"/>
      <c r="AX204" s="82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7"/>
      <c r="Y205" s="514"/>
      <c r="Z205" s="539"/>
      <c r="AA205" s="562"/>
      <c r="AB205" s="437"/>
      <c r="AC205" s="346"/>
      <c r="AD205" s="417"/>
      <c r="AE205" s="437"/>
      <c r="AF205" s="346"/>
      <c r="AG205" s="346"/>
      <c r="AH205" s="417"/>
      <c r="AI205" s="437"/>
      <c r="AJ205" s="346"/>
      <c r="AK205" s="346"/>
      <c r="AL205" s="417"/>
      <c r="AM205" s="437"/>
      <c r="AN205" s="346"/>
      <c r="AO205" s="346"/>
      <c r="AP205" s="417"/>
      <c r="AQ205" s="753"/>
      <c r="AR205" s="764"/>
      <c r="AS205" s="346" t="s">
        <v>300</v>
      </c>
      <c r="AT205" s="417"/>
      <c r="AU205" s="678"/>
      <c r="AV205" s="678"/>
      <c r="AW205" s="346" t="s">
        <v>290</v>
      </c>
      <c r="AX205" s="808"/>
      <c r="AY205">
        <f>$AY$204</f>
        <v>0</v>
      </c>
    </row>
    <row r="206" spans="1:51" ht="39.75" hidden="1" customHeight="1">
      <c r="A206" s="38"/>
      <c r="B206" s="107"/>
      <c r="C206" s="143"/>
      <c r="D206" s="107"/>
      <c r="E206" s="143"/>
      <c r="F206" s="235"/>
      <c r="G206" s="278"/>
      <c r="H206" s="238"/>
      <c r="I206" s="238"/>
      <c r="J206" s="238"/>
      <c r="K206" s="238"/>
      <c r="L206" s="238"/>
      <c r="M206" s="238"/>
      <c r="N206" s="238"/>
      <c r="O206" s="238"/>
      <c r="P206" s="238"/>
      <c r="Q206" s="238"/>
      <c r="R206" s="238"/>
      <c r="S206" s="238"/>
      <c r="T206" s="238"/>
      <c r="U206" s="238"/>
      <c r="V206" s="238"/>
      <c r="W206" s="238"/>
      <c r="X206" s="409"/>
      <c r="Y206" s="512" t="s">
        <v>320</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5"/>
      <c r="AY206">
        <f>$AY$204</f>
        <v>0</v>
      </c>
    </row>
    <row r="207" spans="1:51" ht="39.75" hidden="1" customHeight="1">
      <c r="A207" s="38"/>
      <c r="B207" s="107"/>
      <c r="C207" s="143"/>
      <c r="D207" s="107"/>
      <c r="E207" s="143"/>
      <c r="F207" s="235"/>
      <c r="G207" s="280"/>
      <c r="H207" s="241"/>
      <c r="I207" s="241"/>
      <c r="J207" s="241"/>
      <c r="K207" s="241"/>
      <c r="L207" s="241"/>
      <c r="M207" s="241"/>
      <c r="N207" s="241"/>
      <c r="O207" s="241"/>
      <c r="P207" s="241"/>
      <c r="Q207" s="241"/>
      <c r="R207" s="241"/>
      <c r="S207" s="241"/>
      <c r="T207" s="241"/>
      <c r="U207" s="241"/>
      <c r="V207" s="241"/>
      <c r="W207" s="241"/>
      <c r="X207" s="411"/>
      <c r="Y207" s="431" t="s">
        <v>98</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5"/>
      <c r="AY207">
        <f>$AY$204</f>
        <v>0</v>
      </c>
    </row>
    <row r="208" spans="1:51" ht="18.75" hidden="1" customHeight="1">
      <c r="A208" s="38"/>
      <c r="B208" s="107"/>
      <c r="C208" s="143"/>
      <c r="D208" s="107"/>
      <c r="E208" s="143"/>
      <c r="F208" s="235"/>
      <c r="G208" s="307" t="s">
        <v>319</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6" t="s">
        <v>415</v>
      </c>
      <c r="AF208" s="345"/>
      <c r="AG208" s="345"/>
      <c r="AH208" s="416"/>
      <c r="AI208" s="436" t="s">
        <v>82</v>
      </c>
      <c r="AJ208" s="345"/>
      <c r="AK208" s="345"/>
      <c r="AL208" s="416"/>
      <c r="AM208" s="436" t="s">
        <v>185</v>
      </c>
      <c r="AN208" s="345"/>
      <c r="AO208" s="345"/>
      <c r="AP208" s="416"/>
      <c r="AQ208" s="600" t="s">
        <v>299</v>
      </c>
      <c r="AR208" s="355"/>
      <c r="AS208" s="355"/>
      <c r="AT208" s="495"/>
      <c r="AU208" s="776" t="s">
        <v>323</v>
      </c>
      <c r="AV208" s="776"/>
      <c r="AW208" s="776"/>
      <c r="AX208" s="82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7"/>
      <c r="Y209" s="514"/>
      <c r="Z209" s="539"/>
      <c r="AA209" s="562"/>
      <c r="AB209" s="437"/>
      <c r="AC209" s="346"/>
      <c r="AD209" s="417"/>
      <c r="AE209" s="437"/>
      <c r="AF209" s="346"/>
      <c r="AG209" s="346"/>
      <c r="AH209" s="417"/>
      <c r="AI209" s="437"/>
      <c r="AJ209" s="346"/>
      <c r="AK209" s="346"/>
      <c r="AL209" s="417"/>
      <c r="AM209" s="437"/>
      <c r="AN209" s="346"/>
      <c r="AO209" s="346"/>
      <c r="AP209" s="417"/>
      <c r="AQ209" s="753"/>
      <c r="AR209" s="764"/>
      <c r="AS209" s="346" t="s">
        <v>300</v>
      </c>
      <c r="AT209" s="417"/>
      <c r="AU209" s="678"/>
      <c r="AV209" s="678"/>
      <c r="AW209" s="346" t="s">
        <v>290</v>
      </c>
      <c r="AX209" s="808"/>
      <c r="AY209">
        <f>$AY$208</f>
        <v>0</v>
      </c>
    </row>
    <row r="210" spans="1:51" ht="39.75" hidden="1" customHeight="1">
      <c r="A210" s="38"/>
      <c r="B210" s="107"/>
      <c r="C210" s="143"/>
      <c r="D210" s="107"/>
      <c r="E210" s="143"/>
      <c r="F210" s="235"/>
      <c r="G210" s="278"/>
      <c r="H210" s="238"/>
      <c r="I210" s="238"/>
      <c r="J210" s="238"/>
      <c r="K210" s="238"/>
      <c r="L210" s="238"/>
      <c r="M210" s="238"/>
      <c r="N210" s="238"/>
      <c r="O210" s="238"/>
      <c r="P210" s="238"/>
      <c r="Q210" s="238"/>
      <c r="R210" s="238"/>
      <c r="S210" s="238"/>
      <c r="T210" s="238"/>
      <c r="U210" s="238"/>
      <c r="V210" s="238"/>
      <c r="W210" s="238"/>
      <c r="X210" s="409"/>
      <c r="Y210" s="512" t="s">
        <v>320</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5"/>
      <c r="AY210">
        <f>$AY$208</f>
        <v>0</v>
      </c>
    </row>
    <row r="211" spans="1:51" ht="39.75" hidden="1" customHeight="1">
      <c r="A211" s="38"/>
      <c r="B211" s="107"/>
      <c r="C211" s="143"/>
      <c r="D211" s="107"/>
      <c r="E211" s="143"/>
      <c r="F211" s="235"/>
      <c r="G211" s="280"/>
      <c r="H211" s="241"/>
      <c r="I211" s="241"/>
      <c r="J211" s="241"/>
      <c r="K211" s="241"/>
      <c r="L211" s="241"/>
      <c r="M211" s="241"/>
      <c r="N211" s="241"/>
      <c r="O211" s="241"/>
      <c r="P211" s="241"/>
      <c r="Q211" s="241"/>
      <c r="R211" s="241"/>
      <c r="S211" s="241"/>
      <c r="T211" s="241"/>
      <c r="U211" s="241"/>
      <c r="V211" s="241"/>
      <c r="W211" s="241"/>
      <c r="X211" s="411"/>
      <c r="Y211" s="431" t="s">
        <v>98</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5"/>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6"/>
      <c r="Q212" s="436" t="s">
        <v>395</v>
      </c>
      <c r="R212" s="345"/>
      <c r="S212" s="345"/>
      <c r="T212" s="345"/>
      <c r="U212" s="345"/>
      <c r="V212" s="345"/>
      <c r="W212" s="345"/>
      <c r="X212" s="345"/>
      <c r="Y212" s="345"/>
      <c r="Z212" s="345"/>
      <c r="AA212" s="345"/>
      <c r="AB212" s="603" t="s">
        <v>397</v>
      </c>
      <c r="AC212" s="345"/>
      <c r="AD212" s="416"/>
      <c r="AE212" s="436" t="s">
        <v>325</v>
      </c>
      <c r="AF212" s="345"/>
      <c r="AG212" s="345"/>
      <c r="AH212" s="345"/>
      <c r="AI212" s="345"/>
      <c r="AJ212" s="345"/>
      <c r="AK212" s="345"/>
      <c r="AL212" s="345"/>
      <c r="AM212" s="345"/>
      <c r="AN212" s="345"/>
      <c r="AO212" s="345"/>
      <c r="AP212" s="345"/>
      <c r="AQ212" s="345"/>
      <c r="AR212" s="345"/>
      <c r="AS212" s="345"/>
      <c r="AT212" s="345"/>
      <c r="AU212" s="345"/>
      <c r="AV212" s="345"/>
      <c r="AW212" s="345"/>
      <c r="AX212" s="82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7"/>
      <c r="Q213" s="437"/>
      <c r="R213" s="346"/>
      <c r="S213" s="346"/>
      <c r="T213" s="346"/>
      <c r="U213" s="346"/>
      <c r="V213" s="346"/>
      <c r="W213" s="346"/>
      <c r="X213" s="346"/>
      <c r="Y213" s="346"/>
      <c r="Z213" s="346"/>
      <c r="AA213" s="346"/>
      <c r="AB213" s="604"/>
      <c r="AC213" s="346"/>
      <c r="AD213" s="417"/>
      <c r="AE213" s="437"/>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78"/>
      <c r="H214" s="238"/>
      <c r="I214" s="238"/>
      <c r="J214" s="238"/>
      <c r="K214" s="238"/>
      <c r="L214" s="238"/>
      <c r="M214" s="238"/>
      <c r="N214" s="238"/>
      <c r="O214" s="238"/>
      <c r="P214" s="409"/>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7"/>
      <c r="AY214">
        <f t="shared" si="11"/>
        <v>0</v>
      </c>
    </row>
    <row r="215" spans="1:51" ht="22.5" hidden="1" customHeight="1">
      <c r="A215" s="38"/>
      <c r="B215" s="107"/>
      <c r="C215" s="143"/>
      <c r="D215" s="107"/>
      <c r="E215" s="143"/>
      <c r="F215" s="235"/>
      <c r="G215" s="279"/>
      <c r="H215" s="239"/>
      <c r="I215" s="239"/>
      <c r="J215" s="239"/>
      <c r="K215" s="239"/>
      <c r="L215" s="239"/>
      <c r="M215" s="239"/>
      <c r="N215" s="239"/>
      <c r="O215" s="239"/>
      <c r="P215" s="410"/>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7"/>
      <c r="AY215">
        <f t="shared" si="11"/>
        <v>0</v>
      </c>
    </row>
    <row r="216" spans="1:51" ht="25.5" hidden="1" customHeight="1">
      <c r="A216" s="38"/>
      <c r="B216" s="107"/>
      <c r="C216" s="143"/>
      <c r="D216" s="107"/>
      <c r="E216" s="143"/>
      <c r="F216" s="235"/>
      <c r="G216" s="279"/>
      <c r="H216" s="239"/>
      <c r="I216" s="239"/>
      <c r="J216" s="239"/>
      <c r="K216" s="239"/>
      <c r="L216" s="239"/>
      <c r="M216" s="239"/>
      <c r="N216" s="239"/>
      <c r="O216" s="239"/>
      <c r="P216" s="410"/>
      <c r="Q216" s="452"/>
      <c r="R216" s="456"/>
      <c r="S216" s="456"/>
      <c r="T216" s="456"/>
      <c r="U216" s="456"/>
      <c r="V216" s="456"/>
      <c r="W216" s="456"/>
      <c r="X216" s="456"/>
      <c r="Y216" s="456"/>
      <c r="Z216" s="456"/>
      <c r="AA216" s="576"/>
      <c r="AB216" s="606"/>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28"/>
      <c r="AY216">
        <f t="shared" si="11"/>
        <v>0</v>
      </c>
    </row>
    <row r="217" spans="1:51" ht="22.5" hidden="1" customHeight="1">
      <c r="A217" s="38"/>
      <c r="B217" s="107"/>
      <c r="C217" s="143"/>
      <c r="D217" s="107"/>
      <c r="E217" s="143"/>
      <c r="F217" s="235"/>
      <c r="G217" s="279"/>
      <c r="H217" s="239"/>
      <c r="I217" s="239"/>
      <c r="J217" s="239"/>
      <c r="K217" s="239"/>
      <c r="L217" s="239"/>
      <c r="M217" s="239"/>
      <c r="N217" s="239"/>
      <c r="O217" s="239"/>
      <c r="P217" s="410"/>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9"/>
      <c r="AY217">
        <f t="shared" si="11"/>
        <v>0</v>
      </c>
    </row>
    <row r="218" spans="1:51" ht="22.5" hidden="1" customHeight="1">
      <c r="A218" s="38"/>
      <c r="B218" s="107"/>
      <c r="C218" s="143"/>
      <c r="D218" s="107"/>
      <c r="E218" s="143"/>
      <c r="F218" s="235"/>
      <c r="G218" s="280"/>
      <c r="H218" s="241"/>
      <c r="I218" s="241"/>
      <c r="J218" s="241"/>
      <c r="K218" s="241"/>
      <c r="L218" s="241"/>
      <c r="M218" s="241"/>
      <c r="N218" s="241"/>
      <c r="O218" s="241"/>
      <c r="P218" s="411"/>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0"/>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6"/>
      <c r="Q219" s="436" t="s">
        <v>395</v>
      </c>
      <c r="R219" s="345"/>
      <c r="S219" s="345"/>
      <c r="T219" s="345"/>
      <c r="U219" s="345"/>
      <c r="V219" s="345"/>
      <c r="W219" s="345"/>
      <c r="X219" s="345"/>
      <c r="Y219" s="345"/>
      <c r="Z219" s="345"/>
      <c r="AA219" s="345"/>
      <c r="AB219" s="603" t="s">
        <v>397</v>
      </c>
      <c r="AC219" s="345"/>
      <c r="AD219" s="416"/>
      <c r="AE219" s="674" t="s">
        <v>325</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7"/>
      <c r="Q220" s="437"/>
      <c r="R220" s="346"/>
      <c r="S220" s="346"/>
      <c r="T220" s="346"/>
      <c r="U220" s="346"/>
      <c r="V220" s="346"/>
      <c r="W220" s="346"/>
      <c r="X220" s="346"/>
      <c r="Y220" s="346"/>
      <c r="Z220" s="346"/>
      <c r="AA220" s="346"/>
      <c r="AB220" s="604"/>
      <c r="AC220" s="346"/>
      <c r="AD220" s="417"/>
      <c r="AE220" s="675"/>
      <c r="AF220" s="695"/>
      <c r="AG220" s="695"/>
      <c r="AH220" s="695"/>
      <c r="AI220" s="695"/>
      <c r="AJ220" s="695"/>
      <c r="AK220" s="695"/>
      <c r="AL220" s="695"/>
      <c r="AM220" s="695"/>
      <c r="AN220" s="695"/>
      <c r="AO220" s="695"/>
      <c r="AP220" s="695"/>
      <c r="AQ220" s="695"/>
      <c r="AR220" s="695"/>
      <c r="AS220" s="695"/>
      <c r="AT220" s="695"/>
      <c r="AU220" s="695"/>
      <c r="AV220" s="695"/>
      <c r="AW220" s="695"/>
      <c r="AX220" s="831"/>
      <c r="AY220">
        <f t="shared" ref="AY220:AY225" si="12">$AY$219</f>
        <v>0</v>
      </c>
    </row>
    <row r="221" spans="1:51" ht="22.5" hidden="1" customHeight="1">
      <c r="A221" s="38"/>
      <c r="B221" s="107"/>
      <c r="C221" s="143"/>
      <c r="D221" s="107"/>
      <c r="E221" s="143"/>
      <c r="F221" s="235"/>
      <c r="G221" s="278"/>
      <c r="H221" s="238"/>
      <c r="I221" s="238"/>
      <c r="J221" s="238"/>
      <c r="K221" s="238"/>
      <c r="L221" s="238"/>
      <c r="M221" s="238"/>
      <c r="N221" s="238"/>
      <c r="O221" s="238"/>
      <c r="P221" s="409"/>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7"/>
      <c r="AY221">
        <f t="shared" si="12"/>
        <v>0</v>
      </c>
    </row>
    <row r="222" spans="1:51" ht="22.5" hidden="1" customHeight="1">
      <c r="A222" s="38"/>
      <c r="B222" s="107"/>
      <c r="C222" s="143"/>
      <c r="D222" s="107"/>
      <c r="E222" s="143"/>
      <c r="F222" s="235"/>
      <c r="G222" s="279"/>
      <c r="H222" s="239"/>
      <c r="I222" s="239"/>
      <c r="J222" s="239"/>
      <c r="K222" s="239"/>
      <c r="L222" s="239"/>
      <c r="M222" s="239"/>
      <c r="N222" s="239"/>
      <c r="O222" s="239"/>
      <c r="P222" s="410"/>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7"/>
      <c r="AY222">
        <f t="shared" si="12"/>
        <v>0</v>
      </c>
    </row>
    <row r="223" spans="1:51" ht="25.5" hidden="1" customHeight="1">
      <c r="A223" s="38"/>
      <c r="B223" s="107"/>
      <c r="C223" s="143"/>
      <c r="D223" s="107"/>
      <c r="E223" s="143"/>
      <c r="F223" s="235"/>
      <c r="G223" s="279"/>
      <c r="H223" s="239"/>
      <c r="I223" s="239"/>
      <c r="J223" s="239"/>
      <c r="K223" s="239"/>
      <c r="L223" s="239"/>
      <c r="M223" s="239"/>
      <c r="N223" s="239"/>
      <c r="O223" s="239"/>
      <c r="P223" s="410"/>
      <c r="Q223" s="452"/>
      <c r="R223" s="456"/>
      <c r="S223" s="456"/>
      <c r="T223" s="456"/>
      <c r="U223" s="456"/>
      <c r="V223" s="456"/>
      <c r="W223" s="456"/>
      <c r="X223" s="456"/>
      <c r="Y223" s="456"/>
      <c r="Z223" s="456"/>
      <c r="AA223" s="576"/>
      <c r="AB223" s="606"/>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28"/>
      <c r="AY223">
        <f t="shared" si="12"/>
        <v>0</v>
      </c>
    </row>
    <row r="224" spans="1:51" ht="22.5" hidden="1" customHeight="1">
      <c r="A224" s="38"/>
      <c r="B224" s="107"/>
      <c r="C224" s="143"/>
      <c r="D224" s="107"/>
      <c r="E224" s="143"/>
      <c r="F224" s="235"/>
      <c r="G224" s="279"/>
      <c r="H224" s="239"/>
      <c r="I224" s="239"/>
      <c r="J224" s="239"/>
      <c r="K224" s="239"/>
      <c r="L224" s="239"/>
      <c r="M224" s="239"/>
      <c r="N224" s="239"/>
      <c r="O224" s="239"/>
      <c r="P224" s="410"/>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9"/>
      <c r="AY224">
        <f t="shared" si="12"/>
        <v>0</v>
      </c>
    </row>
    <row r="225" spans="1:51" ht="22.5" hidden="1" customHeight="1">
      <c r="A225" s="38"/>
      <c r="B225" s="107"/>
      <c r="C225" s="143"/>
      <c r="D225" s="107"/>
      <c r="E225" s="143"/>
      <c r="F225" s="235"/>
      <c r="G225" s="280"/>
      <c r="H225" s="241"/>
      <c r="I225" s="241"/>
      <c r="J225" s="241"/>
      <c r="K225" s="241"/>
      <c r="L225" s="241"/>
      <c r="M225" s="241"/>
      <c r="N225" s="241"/>
      <c r="O225" s="241"/>
      <c r="P225" s="411"/>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0"/>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6"/>
      <c r="Q226" s="436" t="s">
        <v>395</v>
      </c>
      <c r="R226" s="345"/>
      <c r="S226" s="345"/>
      <c r="T226" s="345"/>
      <c r="U226" s="345"/>
      <c r="V226" s="345"/>
      <c r="W226" s="345"/>
      <c r="X226" s="345"/>
      <c r="Y226" s="345"/>
      <c r="Z226" s="345"/>
      <c r="AA226" s="345"/>
      <c r="AB226" s="603" t="s">
        <v>397</v>
      </c>
      <c r="AC226" s="345"/>
      <c r="AD226" s="416"/>
      <c r="AE226" s="674" t="s">
        <v>325</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7"/>
      <c r="Q227" s="437"/>
      <c r="R227" s="346"/>
      <c r="S227" s="346"/>
      <c r="T227" s="346"/>
      <c r="U227" s="346"/>
      <c r="V227" s="346"/>
      <c r="W227" s="346"/>
      <c r="X227" s="346"/>
      <c r="Y227" s="346"/>
      <c r="Z227" s="346"/>
      <c r="AA227" s="346"/>
      <c r="AB227" s="604"/>
      <c r="AC227" s="346"/>
      <c r="AD227" s="417"/>
      <c r="AE227" s="675"/>
      <c r="AF227" s="695"/>
      <c r="AG227" s="695"/>
      <c r="AH227" s="695"/>
      <c r="AI227" s="695"/>
      <c r="AJ227" s="695"/>
      <c r="AK227" s="695"/>
      <c r="AL227" s="695"/>
      <c r="AM227" s="695"/>
      <c r="AN227" s="695"/>
      <c r="AO227" s="695"/>
      <c r="AP227" s="695"/>
      <c r="AQ227" s="695"/>
      <c r="AR227" s="695"/>
      <c r="AS227" s="695"/>
      <c r="AT227" s="695"/>
      <c r="AU227" s="695"/>
      <c r="AV227" s="695"/>
      <c r="AW227" s="695"/>
      <c r="AX227" s="831"/>
      <c r="AY227">
        <f t="shared" ref="AY227:AY232" si="13">$AY$226</f>
        <v>0</v>
      </c>
    </row>
    <row r="228" spans="1:51" ht="22.5" hidden="1" customHeight="1">
      <c r="A228" s="38"/>
      <c r="B228" s="107"/>
      <c r="C228" s="143"/>
      <c r="D228" s="107"/>
      <c r="E228" s="143"/>
      <c r="F228" s="235"/>
      <c r="G228" s="278"/>
      <c r="H228" s="238"/>
      <c r="I228" s="238"/>
      <c r="J228" s="238"/>
      <c r="K228" s="238"/>
      <c r="L228" s="238"/>
      <c r="M228" s="238"/>
      <c r="N228" s="238"/>
      <c r="O228" s="238"/>
      <c r="P228" s="409"/>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7"/>
      <c r="AY228">
        <f t="shared" si="13"/>
        <v>0</v>
      </c>
    </row>
    <row r="229" spans="1:51" ht="22.5" hidden="1" customHeight="1">
      <c r="A229" s="38"/>
      <c r="B229" s="107"/>
      <c r="C229" s="143"/>
      <c r="D229" s="107"/>
      <c r="E229" s="143"/>
      <c r="F229" s="235"/>
      <c r="G229" s="279"/>
      <c r="H229" s="239"/>
      <c r="I229" s="239"/>
      <c r="J229" s="239"/>
      <c r="K229" s="239"/>
      <c r="L229" s="239"/>
      <c r="M229" s="239"/>
      <c r="N229" s="239"/>
      <c r="O229" s="239"/>
      <c r="P229" s="410"/>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7"/>
      <c r="AY229">
        <f t="shared" si="13"/>
        <v>0</v>
      </c>
    </row>
    <row r="230" spans="1:51" ht="25.5" hidden="1" customHeight="1">
      <c r="A230" s="38"/>
      <c r="B230" s="107"/>
      <c r="C230" s="143"/>
      <c r="D230" s="107"/>
      <c r="E230" s="143"/>
      <c r="F230" s="235"/>
      <c r="G230" s="279"/>
      <c r="H230" s="239"/>
      <c r="I230" s="239"/>
      <c r="J230" s="239"/>
      <c r="K230" s="239"/>
      <c r="L230" s="239"/>
      <c r="M230" s="239"/>
      <c r="N230" s="239"/>
      <c r="O230" s="239"/>
      <c r="P230" s="410"/>
      <c r="Q230" s="452"/>
      <c r="R230" s="456"/>
      <c r="S230" s="456"/>
      <c r="T230" s="456"/>
      <c r="U230" s="456"/>
      <c r="V230" s="456"/>
      <c r="W230" s="456"/>
      <c r="X230" s="456"/>
      <c r="Y230" s="456"/>
      <c r="Z230" s="456"/>
      <c r="AA230" s="576"/>
      <c r="AB230" s="606"/>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28"/>
      <c r="AY230">
        <f t="shared" si="13"/>
        <v>0</v>
      </c>
    </row>
    <row r="231" spans="1:51" ht="22.5" hidden="1" customHeight="1">
      <c r="A231" s="38"/>
      <c r="B231" s="107"/>
      <c r="C231" s="143"/>
      <c r="D231" s="107"/>
      <c r="E231" s="143"/>
      <c r="F231" s="235"/>
      <c r="G231" s="279"/>
      <c r="H231" s="239"/>
      <c r="I231" s="239"/>
      <c r="J231" s="239"/>
      <c r="K231" s="239"/>
      <c r="L231" s="239"/>
      <c r="M231" s="239"/>
      <c r="N231" s="239"/>
      <c r="O231" s="239"/>
      <c r="P231" s="410"/>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9"/>
      <c r="AY231">
        <f t="shared" si="13"/>
        <v>0</v>
      </c>
    </row>
    <row r="232" spans="1:51" ht="22.5" hidden="1" customHeight="1">
      <c r="A232" s="38"/>
      <c r="B232" s="107"/>
      <c r="C232" s="143"/>
      <c r="D232" s="107"/>
      <c r="E232" s="143"/>
      <c r="F232" s="235"/>
      <c r="G232" s="280"/>
      <c r="H232" s="241"/>
      <c r="I232" s="241"/>
      <c r="J232" s="241"/>
      <c r="K232" s="241"/>
      <c r="L232" s="241"/>
      <c r="M232" s="241"/>
      <c r="N232" s="241"/>
      <c r="O232" s="241"/>
      <c r="P232" s="411"/>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0"/>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6"/>
      <c r="Q233" s="436" t="s">
        <v>395</v>
      </c>
      <c r="R233" s="345"/>
      <c r="S233" s="345"/>
      <c r="T233" s="345"/>
      <c r="U233" s="345"/>
      <c r="V233" s="345"/>
      <c r="W233" s="345"/>
      <c r="X233" s="345"/>
      <c r="Y233" s="345"/>
      <c r="Z233" s="345"/>
      <c r="AA233" s="345"/>
      <c r="AB233" s="603" t="s">
        <v>397</v>
      </c>
      <c r="AC233" s="345"/>
      <c r="AD233" s="416"/>
      <c r="AE233" s="674" t="s">
        <v>325</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7"/>
      <c r="Q234" s="437"/>
      <c r="R234" s="346"/>
      <c r="S234" s="346"/>
      <c r="T234" s="346"/>
      <c r="U234" s="346"/>
      <c r="V234" s="346"/>
      <c r="W234" s="346"/>
      <c r="X234" s="346"/>
      <c r="Y234" s="346"/>
      <c r="Z234" s="346"/>
      <c r="AA234" s="346"/>
      <c r="AB234" s="604"/>
      <c r="AC234" s="346"/>
      <c r="AD234" s="417"/>
      <c r="AE234" s="675"/>
      <c r="AF234" s="695"/>
      <c r="AG234" s="695"/>
      <c r="AH234" s="695"/>
      <c r="AI234" s="695"/>
      <c r="AJ234" s="695"/>
      <c r="AK234" s="695"/>
      <c r="AL234" s="695"/>
      <c r="AM234" s="695"/>
      <c r="AN234" s="695"/>
      <c r="AO234" s="695"/>
      <c r="AP234" s="695"/>
      <c r="AQ234" s="695"/>
      <c r="AR234" s="695"/>
      <c r="AS234" s="695"/>
      <c r="AT234" s="695"/>
      <c r="AU234" s="695"/>
      <c r="AV234" s="695"/>
      <c r="AW234" s="695"/>
      <c r="AX234" s="831"/>
      <c r="AY234">
        <f t="shared" ref="AY234:AY239" si="14">$AY$233</f>
        <v>0</v>
      </c>
    </row>
    <row r="235" spans="1:51" ht="22.5" hidden="1" customHeight="1">
      <c r="A235" s="38"/>
      <c r="B235" s="107"/>
      <c r="C235" s="143"/>
      <c r="D235" s="107"/>
      <c r="E235" s="143"/>
      <c r="F235" s="235"/>
      <c r="G235" s="278"/>
      <c r="H235" s="238"/>
      <c r="I235" s="238"/>
      <c r="J235" s="238"/>
      <c r="K235" s="238"/>
      <c r="L235" s="238"/>
      <c r="M235" s="238"/>
      <c r="N235" s="238"/>
      <c r="O235" s="238"/>
      <c r="P235" s="409"/>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7"/>
      <c r="AY235">
        <f t="shared" si="14"/>
        <v>0</v>
      </c>
    </row>
    <row r="236" spans="1:51" ht="22.5" hidden="1" customHeight="1">
      <c r="A236" s="38"/>
      <c r="B236" s="107"/>
      <c r="C236" s="143"/>
      <c r="D236" s="107"/>
      <c r="E236" s="143"/>
      <c r="F236" s="235"/>
      <c r="G236" s="279"/>
      <c r="H236" s="239"/>
      <c r="I236" s="239"/>
      <c r="J236" s="239"/>
      <c r="K236" s="239"/>
      <c r="L236" s="239"/>
      <c r="M236" s="239"/>
      <c r="N236" s="239"/>
      <c r="O236" s="239"/>
      <c r="P236" s="410"/>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7"/>
      <c r="AY236">
        <f t="shared" si="14"/>
        <v>0</v>
      </c>
    </row>
    <row r="237" spans="1:51" ht="25.5" hidden="1" customHeight="1">
      <c r="A237" s="38"/>
      <c r="B237" s="107"/>
      <c r="C237" s="143"/>
      <c r="D237" s="107"/>
      <c r="E237" s="143"/>
      <c r="F237" s="235"/>
      <c r="G237" s="279"/>
      <c r="H237" s="239"/>
      <c r="I237" s="239"/>
      <c r="J237" s="239"/>
      <c r="K237" s="239"/>
      <c r="L237" s="239"/>
      <c r="M237" s="239"/>
      <c r="N237" s="239"/>
      <c r="O237" s="239"/>
      <c r="P237" s="410"/>
      <c r="Q237" s="452"/>
      <c r="R237" s="456"/>
      <c r="S237" s="456"/>
      <c r="T237" s="456"/>
      <c r="U237" s="456"/>
      <c r="V237" s="456"/>
      <c r="W237" s="456"/>
      <c r="X237" s="456"/>
      <c r="Y237" s="456"/>
      <c r="Z237" s="456"/>
      <c r="AA237" s="576"/>
      <c r="AB237" s="606"/>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28"/>
      <c r="AY237">
        <f t="shared" si="14"/>
        <v>0</v>
      </c>
    </row>
    <row r="238" spans="1:51" ht="22.5" hidden="1" customHeight="1">
      <c r="A238" s="38"/>
      <c r="B238" s="107"/>
      <c r="C238" s="143"/>
      <c r="D238" s="107"/>
      <c r="E238" s="143"/>
      <c r="F238" s="235"/>
      <c r="G238" s="279"/>
      <c r="H238" s="239"/>
      <c r="I238" s="239"/>
      <c r="J238" s="239"/>
      <c r="K238" s="239"/>
      <c r="L238" s="239"/>
      <c r="M238" s="239"/>
      <c r="N238" s="239"/>
      <c r="O238" s="239"/>
      <c r="P238" s="410"/>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9"/>
      <c r="AY238">
        <f t="shared" si="14"/>
        <v>0</v>
      </c>
    </row>
    <row r="239" spans="1:51" ht="22.5" hidden="1" customHeight="1">
      <c r="A239" s="38"/>
      <c r="B239" s="107"/>
      <c r="C239" s="143"/>
      <c r="D239" s="107"/>
      <c r="E239" s="143"/>
      <c r="F239" s="235"/>
      <c r="G239" s="280"/>
      <c r="H239" s="241"/>
      <c r="I239" s="241"/>
      <c r="J239" s="241"/>
      <c r="K239" s="241"/>
      <c r="L239" s="241"/>
      <c r="M239" s="241"/>
      <c r="N239" s="241"/>
      <c r="O239" s="241"/>
      <c r="P239" s="411"/>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0"/>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6"/>
      <c r="Q240" s="436" t="s">
        <v>395</v>
      </c>
      <c r="R240" s="345"/>
      <c r="S240" s="345"/>
      <c r="T240" s="345"/>
      <c r="U240" s="345"/>
      <c r="V240" s="345"/>
      <c r="W240" s="345"/>
      <c r="X240" s="345"/>
      <c r="Y240" s="345"/>
      <c r="Z240" s="345"/>
      <c r="AA240" s="345"/>
      <c r="AB240" s="603" t="s">
        <v>397</v>
      </c>
      <c r="AC240" s="345"/>
      <c r="AD240" s="416"/>
      <c r="AE240" s="674" t="s">
        <v>325</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7"/>
      <c r="Q241" s="437"/>
      <c r="R241" s="346"/>
      <c r="S241" s="346"/>
      <c r="T241" s="346"/>
      <c r="U241" s="346"/>
      <c r="V241" s="346"/>
      <c r="W241" s="346"/>
      <c r="X241" s="346"/>
      <c r="Y241" s="346"/>
      <c r="Z241" s="346"/>
      <c r="AA241" s="346"/>
      <c r="AB241" s="604"/>
      <c r="AC241" s="346"/>
      <c r="AD241" s="417"/>
      <c r="AE241" s="675"/>
      <c r="AF241" s="695"/>
      <c r="AG241" s="695"/>
      <c r="AH241" s="695"/>
      <c r="AI241" s="695"/>
      <c r="AJ241" s="695"/>
      <c r="AK241" s="695"/>
      <c r="AL241" s="695"/>
      <c r="AM241" s="695"/>
      <c r="AN241" s="695"/>
      <c r="AO241" s="695"/>
      <c r="AP241" s="695"/>
      <c r="AQ241" s="695"/>
      <c r="AR241" s="695"/>
      <c r="AS241" s="695"/>
      <c r="AT241" s="695"/>
      <c r="AU241" s="695"/>
      <c r="AV241" s="695"/>
      <c r="AW241" s="695"/>
      <c r="AX241" s="831"/>
      <c r="AY241">
        <f t="shared" ref="AY241:AY246" si="15">$AY$240</f>
        <v>0</v>
      </c>
    </row>
    <row r="242" spans="1:51" ht="22.5" hidden="1" customHeight="1">
      <c r="A242" s="38"/>
      <c r="B242" s="107"/>
      <c r="C242" s="143"/>
      <c r="D242" s="107"/>
      <c r="E242" s="143"/>
      <c r="F242" s="235"/>
      <c r="G242" s="278"/>
      <c r="H242" s="238"/>
      <c r="I242" s="238"/>
      <c r="J242" s="238"/>
      <c r="K242" s="238"/>
      <c r="L242" s="238"/>
      <c r="M242" s="238"/>
      <c r="N242" s="238"/>
      <c r="O242" s="238"/>
      <c r="P242" s="409"/>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7"/>
      <c r="AY242">
        <f t="shared" si="15"/>
        <v>0</v>
      </c>
    </row>
    <row r="243" spans="1:51" ht="22.5" hidden="1" customHeight="1">
      <c r="A243" s="38"/>
      <c r="B243" s="107"/>
      <c r="C243" s="143"/>
      <c r="D243" s="107"/>
      <c r="E243" s="143"/>
      <c r="F243" s="235"/>
      <c r="G243" s="279"/>
      <c r="H243" s="239"/>
      <c r="I243" s="239"/>
      <c r="J243" s="239"/>
      <c r="K243" s="239"/>
      <c r="L243" s="239"/>
      <c r="M243" s="239"/>
      <c r="N243" s="239"/>
      <c r="O243" s="239"/>
      <c r="P243" s="410"/>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7"/>
      <c r="AY243">
        <f t="shared" si="15"/>
        <v>0</v>
      </c>
    </row>
    <row r="244" spans="1:51" ht="25.5" hidden="1" customHeight="1">
      <c r="A244" s="38"/>
      <c r="B244" s="107"/>
      <c r="C244" s="143"/>
      <c r="D244" s="107"/>
      <c r="E244" s="143"/>
      <c r="F244" s="235"/>
      <c r="G244" s="279"/>
      <c r="H244" s="239"/>
      <c r="I244" s="239"/>
      <c r="J244" s="239"/>
      <c r="K244" s="239"/>
      <c r="L244" s="239"/>
      <c r="M244" s="239"/>
      <c r="N244" s="239"/>
      <c r="O244" s="239"/>
      <c r="P244" s="410"/>
      <c r="Q244" s="452"/>
      <c r="R244" s="456"/>
      <c r="S244" s="456"/>
      <c r="T244" s="456"/>
      <c r="U244" s="456"/>
      <c r="V244" s="456"/>
      <c r="W244" s="456"/>
      <c r="X244" s="456"/>
      <c r="Y244" s="456"/>
      <c r="Z244" s="456"/>
      <c r="AA244" s="576"/>
      <c r="AB244" s="606"/>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2"/>
      <c r="AY244">
        <f t="shared" si="15"/>
        <v>0</v>
      </c>
    </row>
    <row r="245" spans="1:51" ht="22.5" hidden="1" customHeight="1">
      <c r="A245" s="38"/>
      <c r="B245" s="107"/>
      <c r="C245" s="143"/>
      <c r="D245" s="107"/>
      <c r="E245" s="143"/>
      <c r="F245" s="235"/>
      <c r="G245" s="279"/>
      <c r="H245" s="239"/>
      <c r="I245" s="239"/>
      <c r="J245" s="239"/>
      <c r="K245" s="239"/>
      <c r="L245" s="239"/>
      <c r="M245" s="239"/>
      <c r="N245" s="239"/>
      <c r="O245" s="239"/>
      <c r="P245" s="410"/>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9"/>
      <c r="AY245">
        <f t="shared" si="15"/>
        <v>0</v>
      </c>
    </row>
    <row r="246" spans="1:51" ht="22.5" hidden="1" customHeight="1">
      <c r="A246" s="38"/>
      <c r="B246" s="107"/>
      <c r="C246" s="143"/>
      <c r="D246" s="107"/>
      <c r="E246" s="144"/>
      <c r="F246" s="236"/>
      <c r="G246" s="280"/>
      <c r="H246" s="241"/>
      <c r="I246" s="241"/>
      <c r="J246" s="241"/>
      <c r="K246" s="241"/>
      <c r="L246" s="241"/>
      <c r="M246" s="241"/>
      <c r="N246" s="241"/>
      <c r="O246" s="241"/>
      <c r="P246" s="411"/>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0"/>
      <c r="AY246">
        <f t="shared" si="15"/>
        <v>0</v>
      </c>
    </row>
    <row r="247" spans="1:51" ht="23.25" hidden="1" customHeight="1">
      <c r="A247" s="38"/>
      <c r="B247" s="107"/>
      <c r="C247" s="143"/>
      <c r="D247" s="107"/>
      <c r="E247" s="190" t="s">
        <v>353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4"/>
      <c r="AY249">
        <f>$AY$247</f>
        <v>0</v>
      </c>
    </row>
    <row r="250" spans="1:51" ht="45" hidden="1" customHeight="1">
      <c r="A250" s="38"/>
      <c r="B250" s="107"/>
      <c r="C250" s="143"/>
      <c r="D250" s="107"/>
      <c r="E250" s="188" t="s">
        <v>348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2"/>
      <c r="AY250">
        <f>COUNTA($G$250)</f>
        <v>0</v>
      </c>
    </row>
    <row r="251" spans="1:51" ht="45" hidden="1" customHeight="1">
      <c r="A251" s="38"/>
      <c r="B251" s="107"/>
      <c r="C251" s="143"/>
      <c r="D251" s="107"/>
      <c r="E251" s="189" t="s">
        <v>345</v>
      </c>
      <c r="F251" s="233"/>
      <c r="G251" s="280"/>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3"/>
      <c r="AY251">
        <f>$AY$250</f>
        <v>0</v>
      </c>
    </row>
    <row r="252" spans="1:51" ht="18.75" hidden="1" customHeight="1">
      <c r="A252" s="38"/>
      <c r="B252" s="107"/>
      <c r="C252" s="143"/>
      <c r="D252" s="107"/>
      <c r="E252" s="145" t="s">
        <v>308</v>
      </c>
      <c r="F252" s="234"/>
      <c r="G252" s="307" t="s">
        <v>319</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6" t="s">
        <v>415</v>
      </c>
      <c r="AF252" s="345"/>
      <c r="AG252" s="345"/>
      <c r="AH252" s="416"/>
      <c r="AI252" s="436" t="s">
        <v>82</v>
      </c>
      <c r="AJ252" s="345"/>
      <c r="AK252" s="345"/>
      <c r="AL252" s="416"/>
      <c r="AM252" s="436" t="s">
        <v>185</v>
      </c>
      <c r="AN252" s="345"/>
      <c r="AO252" s="345"/>
      <c r="AP252" s="416"/>
      <c r="AQ252" s="600" t="s">
        <v>299</v>
      </c>
      <c r="AR252" s="355"/>
      <c r="AS252" s="355"/>
      <c r="AT252" s="495"/>
      <c r="AU252" s="776" t="s">
        <v>323</v>
      </c>
      <c r="AV252" s="776"/>
      <c r="AW252" s="776"/>
      <c r="AX252" s="82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7"/>
      <c r="Y253" s="514"/>
      <c r="Z253" s="539"/>
      <c r="AA253" s="562"/>
      <c r="AB253" s="437"/>
      <c r="AC253" s="346"/>
      <c r="AD253" s="417"/>
      <c r="AE253" s="437"/>
      <c r="AF253" s="346"/>
      <c r="AG253" s="346"/>
      <c r="AH253" s="417"/>
      <c r="AI253" s="437"/>
      <c r="AJ253" s="346"/>
      <c r="AK253" s="346"/>
      <c r="AL253" s="417"/>
      <c r="AM253" s="437"/>
      <c r="AN253" s="346"/>
      <c r="AO253" s="346"/>
      <c r="AP253" s="417"/>
      <c r="AQ253" s="753"/>
      <c r="AR253" s="764"/>
      <c r="AS253" s="346" t="s">
        <v>300</v>
      </c>
      <c r="AT253" s="417"/>
      <c r="AU253" s="678"/>
      <c r="AV253" s="678"/>
      <c r="AW253" s="346" t="s">
        <v>290</v>
      </c>
      <c r="AX253" s="808"/>
      <c r="AY253">
        <f>$AY$252</f>
        <v>0</v>
      </c>
    </row>
    <row r="254" spans="1:51" ht="39.75" hidden="1" customHeight="1">
      <c r="A254" s="38"/>
      <c r="B254" s="107"/>
      <c r="C254" s="143"/>
      <c r="D254" s="107"/>
      <c r="E254" s="143"/>
      <c r="F254" s="235"/>
      <c r="G254" s="278"/>
      <c r="H254" s="238"/>
      <c r="I254" s="238"/>
      <c r="J254" s="238"/>
      <c r="K254" s="238"/>
      <c r="L254" s="238"/>
      <c r="M254" s="238"/>
      <c r="N254" s="238"/>
      <c r="O254" s="238"/>
      <c r="P254" s="238"/>
      <c r="Q254" s="238"/>
      <c r="R254" s="238"/>
      <c r="S254" s="238"/>
      <c r="T254" s="238"/>
      <c r="U254" s="238"/>
      <c r="V254" s="238"/>
      <c r="W254" s="238"/>
      <c r="X254" s="409"/>
      <c r="Y254" s="512" t="s">
        <v>320</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5"/>
      <c r="AY254">
        <f>$AY$252</f>
        <v>0</v>
      </c>
    </row>
    <row r="255" spans="1:51" ht="39.75" hidden="1" customHeight="1">
      <c r="A255" s="38"/>
      <c r="B255" s="107"/>
      <c r="C255" s="143"/>
      <c r="D255" s="107"/>
      <c r="E255" s="143"/>
      <c r="F255" s="235"/>
      <c r="G255" s="280"/>
      <c r="H255" s="241"/>
      <c r="I255" s="241"/>
      <c r="J255" s="241"/>
      <c r="K255" s="241"/>
      <c r="L255" s="241"/>
      <c r="M255" s="241"/>
      <c r="N255" s="241"/>
      <c r="O255" s="241"/>
      <c r="P255" s="241"/>
      <c r="Q255" s="241"/>
      <c r="R255" s="241"/>
      <c r="S255" s="241"/>
      <c r="T255" s="241"/>
      <c r="U255" s="241"/>
      <c r="V255" s="241"/>
      <c r="W255" s="241"/>
      <c r="X255" s="411"/>
      <c r="Y255" s="431" t="s">
        <v>98</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5"/>
      <c r="AY255">
        <f>$AY$252</f>
        <v>0</v>
      </c>
    </row>
    <row r="256" spans="1:51" ht="18.75" hidden="1" customHeight="1">
      <c r="A256" s="38"/>
      <c r="B256" s="107"/>
      <c r="C256" s="143"/>
      <c r="D256" s="107"/>
      <c r="E256" s="143"/>
      <c r="F256" s="235"/>
      <c r="G256" s="307" t="s">
        <v>319</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6" t="s">
        <v>415</v>
      </c>
      <c r="AF256" s="345"/>
      <c r="AG256" s="345"/>
      <c r="AH256" s="416"/>
      <c r="AI256" s="436" t="s">
        <v>82</v>
      </c>
      <c r="AJ256" s="345"/>
      <c r="AK256" s="345"/>
      <c r="AL256" s="416"/>
      <c r="AM256" s="436" t="s">
        <v>185</v>
      </c>
      <c r="AN256" s="345"/>
      <c r="AO256" s="345"/>
      <c r="AP256" s="416"/>
      <c r="AQ256" s="600" t="s">
        <v>299</v>
      </c>
      <c r="AR256" s="355"/>
      <c r="AS256" s="355"/>
      <c r="AT256" s="495"/>
      <c r="AU256" s="776" t="s">
        <v>323</v>
      </c>
      <c r="AV256" s="776"/>
      <c r="AW256" s="776"/>
      <c r="AX256" s="82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7"/>
      <c r="Y257" s="514"/>
      <c r="Z257" s="539"/>
      <c r="AA257" s="562"/>
      <c r="AB257" s="437"/>
      <c r="AC257" s="346"/>
      <c r="AD257" s="417"/>
      <c r="AE257" s="437"/>
      <c r="AF257" s="346"/>
      <c r="AG257" s="346"/>
      <c r="AH257" s="417"/>
      <c r="AI257" s="437"/>
      <c r="AJ257" s="346"/>
      <c r="AK257" s="346"/>
      <c r="AL257" s="417"/>
      <c r="AM257" s="437"/>
      <c r="AN257" s="346"/>
      <c r="AO257" s="346"/>
      <c r="AP257" s="417"/>
      <c r="AQ257" s="753"/>
      <c r="AR257" s="764"/>
      <c r="AS257" s="346" t="s">
        <v>300</v>
      </c>
      <c r="AT257" s="417"/>
      <c r="AU257" s="678"/>
      <c r="AV257" s="678"/>
      <c r="AW257" s="346" t="s">
        <v>290</v>
      </c>
      <c r="AX257" s="808"/>
      <c r="AY257">
        <f>$AY$256</f>
        <v>0</v>
      </c>
    </row>
    <row r="258" spans="1:51" ht="39.75" hidden="1" customHeight="1">
      <c r="A258" s="38"/>
      <c r="B258" s="107"/>
      <c r="C258" s="143"/>
      <c r="D258" s="107"/>
      <c r="E258" s="143"/>
      <c r="F258" s="235"/>
      <c r="G258" s="278"/>
      <c r="H258" s="238"/>
      <c r="I258" s="238"/>
      <c r="J258" s="238"/>
      <c r="K258" s="238"/>
      <c r="L258" s="238"/>
      <c r="M258" s="238"/>
      <c r="N258" s="238"/>
      <c r="O258" s="238"/>
      <c r="P258" s="238"/>
      <c r="Q258" s="238"/>
      <c r="R258" s="238"/>
      <c r="S258" s="238"/>
      <c r="T258" s="238"/>
      <c r="U258" s="238"/>
      <c r="V258" s="238"/>
      <c r="W258" s="238"/>
      <c r="X258" s="409"/>
      <c r="Y258" s="512" t="s">
        <v>320</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5"/>
      <c r="AY258">
        <f>$AY$256</f>
        <v>0</v>
      </c>
    </row>
    <row r="259" spans="1:51" ht="39.75" hidden="1" customHeight="1">
      <c r="A259" s="38"/>
      <c r="B259" s="107"/>
      <c r="C259" s="143"/>
      <c r="D259" s="107"/>
      <c r="E259" s="143"/>
      <c r="F259" s="235"/>
      <c r="G259" s="280"/>
      <c r="H259" s="241"/>
      <c r="I259" s="241"/>
      <c r="J259" s="241"/>
      <c r="K259" s="241"/>
      <c r="L259" s="241"/>
      <c r="M259" s="241"/>
      <c r="N259" s="241"/>
      <c r="O259" s="241"/>
      <c r="P259" s="241"/>
      <c r="Q259" s="241"/>
      <c r="R259" s="241"/>
      <c r="S259" s="241"/>
      <c r="T259" s="241"/>
      <c r="U259" s="241"/>
      <c r="V259" s="241"/>
      <c r="W259" s="241"/>
      <c r="X259" s="411"/>
      <c r="Y259" s="431" t="s">
        <v>98</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5"/>
      <c r="AY259">
        <f>$AY$256</f>
        <v>0</v>
      </c>
    </row>
    <row r="260" spans="1:51" ht="18.75" hidden="1" customHeight="1">
      <c r="A260" s="38"/>
      <c r="B260" s="107"/>
      <c r="C260" s="143"/>
      <c r="D260" s="107"/>
      <c r="E260" s="143"/>
      <c r="F260" s="235"/>
      <c r="G260" s="307" t="s">
        <v>319</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6" t="s">
        <v>415</v>
      </c>
      <c r="AF260" s="345"/>
      <c r="AG260" s="345"/>
      <c r="AH260" s="416"/>
      <c r="AI260" s="436" t="s">
        <v>82</v>
      </c>
      <c r="AJ260" s="345"/>
      <c r="AK260" s="345"/>
      <c r="AL260" s="416"/>
      <c r="AM260" s="436" t="s">
        <v>185</v>
      </c>
      <c r="AN260" s="345"/>
      <c r="AO260" s="345"/>
      <c r="AP260" s="416"/>
      <c r="AQ260" s="600" t="s">
        <v>299</v>
      </c>
      <c r="AR260" s="355"/>
      <c r="AS260" s="355"/>
      <c r="AT260" s="495"/>
      <c r="AU260" s="776" t="s">
        <v>323</v>
      </c>
      <c r="AV260" s="776"/>
      <c r="AW260" s="776"/>
      <c r="AX260" s="82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7"/>
      <c r="Y261" s="514"/>
      <c r="Z261" s="539"/>
      <c r="AA261" s="562"/>
      <c r="AB261" s="437"/>
      <c r="AC261" s="346"/>
      <c r="AD261" s="417"/>
      <c r="AE261" s="437"/>
      <c r="AF261" s="346"/>
      <c r="AG261" s="346"/>
      <c r="AH261" s="417"/>
      <c r="AI261" s="437"/>
      <c r="AJ261" s="346"/>
      <c r="AK261" s="346"/>
      <c r="AL261" s="417"/>
      <c r="AM261" s="437"/>
      <c r="AN261" s="346"/>
      <c r="AO261" s="346"/>
      <c r="AP261" s="417"/>
      <c r="AQ261" s="753"/>
      <c r="AR261" s="764"/>
      <c r="AS261" s="346" t="s">
        <v>300</v>
      </c>
      <c r="AT261" s="417"/>
      <c r="AU261" s="678"/>
      <c r="AV261" s="678"/>
      <c r="AW261" s="346" t="s">
        <v>290</v>
      </c>
      <c r="AX261" s="808"/>
      <c r="AY261">
        <f>$AY$260</f>
        <v>0</v>
      </c>
    </row>
    <row r="262" spans="1:51" ht="39.75" hidden="1" customHeight="1">
      <c r="A262" s="38"/>
      <c r="B262" s="107"/>
      <c r="C262" s="143"/>
      <c r="D262" s="107"/>
      <c r="E262" s="143"/>
      <c r="F262" s="235"/>
      <c r="G262" s="278"/>
      <c r="H262" s="238"/>
      <c r="I262" s="238"/>
      <c r="J262" s="238"/>
      <c r="K262" s="238"/>
      <c r="L262" s="238"/>
      <c r="M262" s="238"/>
      <c r="N262" s="238"/>
      <c r="O262" s="238"/>
      <c r="P262" s="238"/>
      <c r="Q262" s="238"/>
      <c r="R262" s="238"/>
      <c r="S262" s="238"/>
      <c r="T262" s="238"/>
      <c r="U262" s="238"/>
      <c r="V262" s="238"/>
      <c r="W262" s="238"/>
      <c r="X262" s="409"/>
      <c r="Y262" s="512" t="s">
        <v>320</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5"/>
      <c r="AY262">
        <f>$AY$260</f>
        <v>0</v>
      </c>
    </row>
    <row r="263" spans="1:51" ht="39.75" hidden="1" customHeight="1">
      <c r="A263" s="38"/>
      <c r="B263" s="107"/>
      <c r="C263" s="143"/>
      <c r="D263" s="107"/>
      <c r="E263" s="143"/>
      <c r="F263" s="235"/>
      <c r="G263" s="280"/>
      <c r="H263" s="241"/>
      <c r="I263" s="241"/>
      <c r="J263" s="241"/>
      <c r="K263" s="241"/>
      <c r="L263" s="241"/>
      <c r="M263" s="241"/>
      <c r="N263" s="241"/>
      <c r="O263" s="241"/>
      <c r="P263" s="241"/>
      <c r="Q263" s="241"/>
      <c r="R263" s="241"/>
      <c r="S263" s="241"/>
      <c r="T263" s="241"/>
      <c r="U263" s="241"/>
      <c r="V263" s="241"/>
      <c r="W263" s="241"/>
      <c r="X263" s="411"/>
      <c r="Y263" s="431" t="s">
        <v>98</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5"/>
      <c r="AY263">
        <f>$AY$260</f>
        <v>0</v>
      </c>
    </row>
    <row r="264" spans="1:51" ht="18.75" hidden="1" customHeight="1">
      <c r="A264" s="38"/>
      <c r="B264" s="107"/>
      <c r="C264" s="143"/>
      <c r="D264" s="107"/>
      <c r="E264" s="143"/>
      <c r="F264" s="235"/>
      <c r="G264" s="309" t="s">
        <v>319</v>
      </c>
      <c r="H264" s="345"/>
      <c r="I264" s="345"/>
      <c r="J264" s="345"/>
      <c r="K264" s="345"/>
      <c r="L264" s="345"/>
      <c r="M264" s="345"/>
      <c r="N264" s="345"/>
      <c r="O264" s="345"/>
      <c r="P264" s="345"/>
      <c r="Q264" s="345"/>
      <c r="R264" s="345"/>
      <c r="S264" s="345"/>
      <c r="T264" s="345"/>
      <c r="U264" s="345"/>
      <c r="V264" s="345"/>
      <c r="W264" s="345"/>
      <c r="X264" s="416"/>
      <c r="Y264" s="514"/>
      <c r="Z264" s="539"/>
      <c r="AA264" s="562"/>
      <c r="AB264" s="436" t="s">
        <v>46</v>
      </c>
      <c r="AC264" s="345"/>
      <c r="AD264" s="416"/>
      <c r="AE264" s="436" t="s">
        <v>415</v>
      </c>
      <c r="AF264" s="345"/>
      <c r="AG264" s="345"/>
      <c r="AH264" s="416"/>
      <c r="AI264" s="436" t="s">
        <v>82</v>
      </c>
      <c r="AJ264" s="345"/>
      <c r="AK264" s="345"/>
      <c r="AL264" s="416"/>
      <c r="AM264" s="436" t="s">
        <v>185</v>
      </c>
      <c r="AN264" s="345"/>
      <c r="AO264" s="345"/>
      <c r="AP264" s="416"/>
      <c r="AQ264" s="436" t="s">
        <v>299</v>
      </c>
      <c r="AR264" s="345"/>
      <c r="AS264" s="345"/>
      <c r="AT264" s="416"/>
      <c r="AU264" s="694" t="s">
        <v>323</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7"/>
      <c r="Y265" s="514"/>
      <c r="Z265" s="539"/>
      <c r="AA265" s="562"/>
      <c r="AB265" s="437"/>
      <c r="AC265" s="346"/>
      <c r="AD265" s="417"/>
      <c r="AE265" s="437"/>
      <c r="AF265" s="346"/>
      <c r="AG265" s="346"/>
      <c r="AH265" s="417"/>
      <c r="AI265" s="437"/>
      <c r="AJ265" s="346"/>
      <c r="AK265" s="346"/>
      <c r="AL265" s="417"/>
      <c r="AM265" s="437"/>
      <c r="AN265" s="346"/>
      <c r="AO265" s="346"/>
      <c r="AP265" s="417"/>
      <c r="AQ265" s="753"/>
      <c r="AR265" s="764"/>
      <c r="AS265" s="346" t="s">
        <v>300</v>
      </c>
      <c r="AT265" s="417"/>
      <c r="AU265" s="678"/>
      <c r="AV265" s="678"/>
      <c r="AW265" s="346" t="s">
        <v>290</v>
      </c>
      <c r="AX265" s="808"/>
      <c r="AY265">
        <f>$AY$264</f>
        <v>0</v>
      </c>
    </row>
    <row r="266" spans="1:51" ht="39.75" hidden="1" customHeight="1">
      <c r="A266" s="38"/>
      <c r="B266" s="107"/>
      <c r="C266" s="143"/>
      <c r="D266" s="107"/>
      <c r="E266" s="143"/>
      <c r="F266" s="235"/>
      <c r="G266" s="278"/>
      <c r="H266" s="238"/>
      <c r="I266" s="238"/>
      <c r="J266" s="238"/>
      <c r="K266" s="238"/>
      <c r="L266" s="238"/>
      <c r="M266" s="238"/>
      <c r="N266" s="238"/>
      <c r="O266" s="238"/>
      <c r="P266" s="238"/>
      <c r="Q266" s="238"/>
      <c r="R266" s="238"/>
      <c r="S266" s="238"/>
      <c r="T266" s="238"/>
      <c r="U266" s="238"/>
      <c r="V266" s="238"/>
      <c r="W266" s="238"/>
      <c r="X266" s="409"/>
      <c r="Y266" s="512" t="s">
        <v>320</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5"/>
      <c r="AY266">
        <f>$AY$264</f>
        <v>0</v>
      </c>
    </row>
    <row r="267" spans="1:51" ht="39.75" hidden="1" customHeight="1">
      <c r="A267" s="38"/>
      <c r="B267" s="107"/>
      <c r="C267" s="143"/>
      <c r="D267" s="107"/>
      <c r="E267" s="143"/>
      <c r="F267" s="235"/>
      <c r="G267" s="280"/>
      <c r="H267" s="241"/>
      <c r="I267" s="241"/>
      <c r="J267" s="241"/>
      <c r="K267" s="241"/>
      <c r="L267" s="241"/>
      <c r="M267" s="241"/>
      <c r="N267" s="241"/>
      <c r="O267" s="241"/>
      <c r="P267" s="241"/>
      <c r="Q267" s="241"/>
      <c r="R267" s="241"/>
      <c r="S267" s="241"/>
      <c r="T267" s="241"/>
      <c r="U267" s="241"/>
      <c r="V267" s="241"/>
      <c r="W267" s="241"/>
      <c r="X267" s="411"/>
      <c r="Y267" s="431" t="s">
        <v>98</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5"/>
      <c r="AY267">
        <f>$AY$264</f>
        <v>0</v>
      </c>
    </row>
    <row r="268" spans="1:51" ht="18.75" hidden="1" customHeight="1">
      <c r="A268" s="38"/>
      <c r="B268" s="107"/>
      <c r="C268" s="143"/>
      <c r="D268" s="107"/>
      <c r="E268" s="143"/>
      <c r="F268" s="235"/>
      <c r="G268" s="307" t="s">
        <v>319</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6" t="s">
        <v>415</v>
      </c>
      <c r="AF268" s="345"/>
      <c r="AG268" s="345"/>
      <c r="AH268" s="416"/>
      <c r="AI268" s="436" t="s">
        <v>82</v>
      </c>
      <c r="AJ268" s="345"/>
      <c r="AK268" s="345"/>
      <c r="AL268" s="416"/>
      <c r="AM268" s="436" t="s">
        <v>185</v>
      </c>
      <c r="AN268" s="345"/>
      <c r="AO268" s="345"/>
      <c r="AP268" s="416"/>
      <c r="AQ268" s="600" t="s">
        <v>299</v>
      </c>
      <c r="AR268" s="355"/>
      <c r="AS268" s="355"/>
      <c r="AT268" s="495"/>
      <c r="AU268" s="776" t="s">
        <v>323</v>
      </c>
      <c r="AV268" s="776"/>
      <c r="AW268" s="776"/>
      <c r="AX268" s="82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7"/>
      <c r="Y269" s="514"/>
      <c r="Z269" s="539"/>
      <c r="AA269" s="562"/>
      <c r="AB269" s="437"/>
      <c r="AC269" s="346"/>
      <c r="AD269" s="417"/>
      <c r="AE269" s="437"/>
      <c r="AF269" s="346"/>
      <c r="AG269" s="346"/>
      <c r="AH269" s="417"/>
      <c r="AI269" s="437"/>
      <c r="AJ269" s="346"/>
      <c r="AK269" s="346"/>
      <c r="AL269" s="417"/>
      <c r="AM269" s="437"/>
      <c r="AN269" s="346"/>
      <c r="AO269" s="346"/>
      <c r="AP269" s="417"/>
      <c r="AQ269" s="753"/>
      <c r="AR269" s="764"/>
      <c r="AS269" s="346" t="s">
        <v>300</v>
      </c>
      <c r="AT269" s="417"/>
      <c r="AU269" s="678"/>
      <c r="AV269" s="678"/>
      <c r="AW269" s="346" t="s">
        <v>290</v>
      </c>
      <c r="AX269" s="808"/>
      <c r="AY269">
        <f>$AY$268</f>
        <v>0</v>
      </c>
    </row>
    <row r="270" spans="1:51" ht="39.75" hidden="1" customHeight="1">
      <c r="A270" s="38"/>
      <c r="B270" s="107"/>
      <c r="C270" s="143"/>
      <c r="D270" s="107"/>
      <c r="E270" s="143"/>
      <c r="F270" s="235"/>
      <c r="G270" s="278"/>
      <c r="H270" s="238"/>
      <c r="I270" s="238"/>
      <c r="J270" s="238"/>
      <c r="K270" s="238"/>
      <c r="L270" s="238"/>
      <c r="M270" s="238"/>
      <c r="N270" s="238"/>
      <c r="O270" s="238"/>
      <c r="P270" s="238"/>
      <c r="Q270" s="238"/>
      <c r="R270" s="238"/>
      <c r="S270" s="238"/>
      <c r="T270" s="238"/>
      <c r="U270" s="238"/>
      <c r="V270" s="238"/>
      <c r="W270" s="238"/>
      <c r="X270" s="409"/>
      <c r="Y270" s="512" t="s">
        <v>320</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5"/>
      <c r="AY270">
        <f>$AY$268</f>
        <v>0</v>
      </c>
    </row>
    <row r="271" spans="1:51" ht="39.75" hidden="1" customHeight="1">
      <c r="A271" s="38"/>
      <c r="B271" s="107"/>
      <c r="C271" s="143"/>
      <c r="D271" s="107"/>
      <c r="E271" s="143"/>
      <c r="F271" s="235"/>
      <c r="G271" s="280"/>
      <c r="H271" s="241"/>
      <c r="I271" s="241"/>
      <c r="J271" s="241"/>
      <c r="K271" s="241"/>
      <c r="L271" s="241"/>
      <c r="M271" s="241"/>
      <c r="N271" s="241"/>
      <c r="O271" s="241"/>
      <c r="P271" s="241"/>
      <c r="Q271" s="241"/>
      <c r="R271" s="241"/>
      <c r="S271" s="241"/>
      <c r="T271" s="241"/>
      <c r="U271" s="241"/>
      <c r="V271" s="241"/>
      <c r="W271" s="241"/>
      <c r="X271" s="411"/>
      <c r="Y271" s="431" t="s">
        <v>98</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5"/>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6"/>
      <c r="Q272" s="436" t="s">
        <v>395</v>
      </c>
      <c r="R272" s="345"/>
      <c r="S272" s="345"/>
      <c r="T272" s="345"/>
      <c r="U272" s="345"/>
      <c r="V272" s="345"/>
      <c r="W272" s="345"/>
      <c r="X272" s="345"/>
      <c r="Y272" s="345"/>
      <c r="Z272" s="345"/>
      <c r="AA272" s="345"/>
      <c r="AB272" s="603" t="s">
        <v>397</v>
      </c>
      <c r="AC272" s="345"/>
      <c r="AD272" s="416"/>
      <c r="AE272" s="436" t="s">
        <v>325</v>
      </c>
      <c r="AF272" s="345"/>
      <c r="AG272" s="345"/>
      <c r="AH272" s="345"/>
      <c r="AI272" s="345"/>
      <c r="AJ272" s="345"/>
      <c r="AK272" s="345"/>
      <c r="AL272" s="345"/>
      <c r="AM272" s="345"/>
      <c r="AN272" s="345"/>
      <c r="AO272" s="345"/>
      <c r="AP272" s="345"/>
      <c r="AQ272" s="345"/>
      <c r="AR272" s="345"/>
      <c r="AS272" s="345"/>
      <c r="AT272" s="345"/>
      <c r="AU272" s="345"/>
      <c r="AV272" s="345"/>
      <c r="AW272" s="345"/>
      <c r="AX272" s="82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7"/>
      <c r="Q273" s="437"/>
      <c r="R273" s="346"/>
      <c r="S273" s="346"/>
      <c r="T273" s="346"/>
      <c r="U273" s="346"/>
      <c r="V273" s="346"/>
      <c r="W273" s="346"/>
      <c r="X273" s="346"/>
      <c r="Y273" s="346"/>
      <c r="Z273" s="346"/>
      <c r="AA273" s="346"/>
      <c r="AB273" s="604"/>
      <c r="AC273" s="346"/>
      <c r="AD273" s="417"/>
      <c r="AE273" s="437"/>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78"/>
      <c r="H274" s="238"/>
      <c r="I274" s="238"/>
      <c r="J274" s="238"/>
      <c r="K274" s="238"/>
      <c r="L274" s="238"/>
      <c r="M274" s="238"/>
      <c r="N274" s="238"/>
      <c r="O274" s="238"/>
      <c r="P274" s="409"/>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7"/>
      <c r="AY274">
        <f t="shared" si="16"/>
        <v>0</v>
      </c>
    </row>
    <row r="275" spans="1:51" ht="22.5" hidden="1" customHeight="1">
      <c r="A275" s="38"/>
      <c r="B275" s="107"/>
      <c r="C275" s="143"/>
      <c r="D275" s="107"/>
      <c r="E275" s="143"/>
      <c r="F275" s="235"/>
      <c r="G275" s="279"/>
      <c r="H275" s="239"/>
      <c r="I275" s="239"/>
      <c r="J275" s="239"/>
      <c r="K275" s="239"/>
      <c r="L275" s="239"/>
      <c r="M275" s="239"/>
      <c r="N275" s="239"/>
      <c r="O275" s="239"/>
      <c r="P275" s="410"/>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7"/>
      <c r="AY275">
        <f t="shared" si="16"/>
        <v>0</v>
      </c>
    </row>
    <row r="276" spans="1:51" ht="25.5" hidden="1" customHeight="1">
      <c r="A276" s="38"/>
      <c r="B276" s="107"/>
      <c r="C276" s="143"/>
      <c r="D276" s="107"/>
      <c r="E276" s="143"/>
      <c r="F276" s="235"/>
      <c r="G276" s="279"/>
      <c r="H276" s="239"/>
      <c r="I276" s="239"/>
      <c r="J276" s="239"/>
      <c r="K276" s="239"/>
      <c r="L276" s="239"/>
      <c r="M276" s="239"/>
      <c r="N276" s="239"/>
      <c r="O276" s="239"/>
      <c r="P276" s="410"/>
      <c r="Q276" s="452"/>
      <c r="R276" s="456"/>
      <c r="S276" s="456"/>
      <c r="T276" s="456"/>
      <c r="U276" s="456"/>
      <c r="V276" s="456"/>
      <c r="W276" s="456"/>
      <c r="X276" s="456"/>
      <c r="Y276" s="456"/>
      <c r="Z276" s="456"/>
      <c r="AA276" s="576"/>
      <c r="AB276" s="606"/>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28"/>
      <c r="AY276">
        <f t="shared" si="16"/>
        <v>0</v>
      </c>
    </row>
    <row r="277" spans="1:51" ht="22.5" hidden="1" customHeight="1">
      <c r="A277" s="38"/>
      <c r="B277" s="107"/>
      <c r="C277" s="143"/>
      <c r="D277" s="107"/>
      <c r="E277" s="143"/>
      <c r="F277" s="235"/>
      <c r="G277" s="279"/>
      <c r="H277" s="239"/>
      <c r="I277" s="239"/>
      <c r="J277" s="239"/>
      <c r="K277" s="239"/>
      <c r="L277" s="239"/>
      <c r="M277" s="239"/>
      <c r="N277" s="239"/>
      <c r="O277" s="239"/>
      <c r="P277" s="410"/>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9"/>
      <c r="AY277">
        <f t="shared" si="16"/>
        <v>0</v>
      </c>
    </row>
    <row r="278" spans="1:51" ht="22.5" hidden="1" customHeight="1">
      <c r="A278" s="38"/>
      <c r="B278" s="107"/>
      <c r="C278" s="143"/>
      <c r="D278" s="107"/>
      <c r="E278" s="143"/>
      <c r="F278" s="235"/>
      <c r="G278" s="280"/>
      <c r="H278" s="241"/>
      <c r="I278" s="241"/>
      <c r="J278" s="241"/>
      <c r="K278" s="241"/>
      <c r="L278" s="241"/>
      <c r="M278" s="241"/>
      <c r="N278" s="241"/>
      <c r="O278" s="241"/>
      <c r="P278" s="411"/>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0"/>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6"/>
      <c r="Q279" s="436" t="s">
        <v>395</v>
      </c>
      <c r="R279" s="345"/>
      <c r="S279" s="345"/>
      <c r="T279" s="345"/>
      <c r="U279" s="345"/>
      <c r="V279" s="345"/>
      <c r="W279" s="345"/>
      <c r="X279" s="345"/>
      <c r="Y279" s="345"/>
      <c r="Z279" s="345"/>
      <c r="AA279" s="345"/>
      <c r="AB279" s="603" t="s">
        <v>397</v>
      </c>
      <c r="AC279" s="345"/>
      <c r="AD279" s="416"/>
      <c r="AE279" s="674" t="s">
        <v>325</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7"/>
      <c r="Q280" s="437"/>
      <c r="R280" s="346"/>
      <c r="S280" s="346"/>
      <c r="T280" s="346"/>
      <c r="U280" s="346"/>
      <c r="V280" s="346"/>
      <c r="W280" s="346"/>
      <c r="X280" s="346"/>
      <c r="Y280" s="346"/>
      <c r="Z280" s="346"/>
      <c r="AA280" s="346"/>
      <c r="AB280" s="604"/>
      <c r="AC280" s="346"/>
      <c r="AD280" s="417"/>
      <c r="AE280" s="675"/>
      <c r="AF280" s="695"/>
      <c r="AG280" s="695"/>
      <c r="AH280" s="695"/>
      <c r="AI280" s="695"/>
      <c r="AJ280" s="695"/>
      <c r="AK280" s="695"/>
      <c r="AL280" s="695"/>
      <c r="AM280" s="695"/>
      <c r="AN280" s="695"/>
      <c r="AO280" s="695"/>
      <c r="AP280" s="695"/>
      <c r="AQ280" s="695"/>
      <c r="AR280" s="695"/>
      <c r="AS280" s="695"/>
      <c r="AT280" s="695"/>
      <c r="AU280" s="695"/>
      <c r="AV280" s="695"/>
      <c r="AW280" s="695"/>
      <c r="AX280" s="831"/>
      <c r="AY280">
        <f t="shared" ref="AY280:AY285" si="17">$AY$279</f>
        <v>0</v>
      </c>
    </row>
    <row r="281" spans="1:51" ht="22.5" hidden="1" customHeight="1">
      <c r="A281" s="38"/>
      <c r="B281" s="107"/>
      <c r="C281" s="143"/>
      <c r="D281" s="107"/>
      <c r="E281" s="143"/>
      <c r="F281" s="235"/>
      <c r="G281" s="278"/>
      <c r="H281" s="238"/>
      <c r="I281" s="238"/>
      <c r="J281" s="238"/>
      <c r="K281" s="238"/>
      <c r="L281" s="238"/>
      <c r="M281" s="238"/>
      <c r="N281" s="238"/>
      <c r="O281" s="238"/>
      <c r="P281" s="409"/>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7"/>
      <c r="AY281">
        <f t="shared" si="17"/>
        <v>0</v>
      </c>
    </row>
    <row r="282" spans="1:51" ht="22.5" hidden="1" customHeight="1">
      <c r="A282" s="38"/>
      <c r="B282" s="107"/>
      <c r="C282" s="143"/>
      <c r="D282" s="107"/>
      <c r="E282" s="143"/>
      <c r="F282" s="235"/>
      <c r="G282" s="279"/>
      <c r="H282" s="239"/>
      <c r="I282" s="239"/>
      <c r="J282" s="239"/>
      <c r="K282" s="239"/>
      <c r="L282" s="239"/>
      <c r="M282" s="239"/>
      <c r="N282" s="239"/>
      <c r="O282" s="239"/>
      <c r="P282" s="410"/>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7"/>
      <c r="AY282">
        <f t="shared" si="17"/>
        <v>0</v>
      </c>
    </row>
    <row r="283" spans="1:51" ht="25.5" hidden="1" customHeight="1">
      <c r="A283" s="38"/>
      <c r="B283" s="107"/>
      <c r="C283" s="143"/>
      <c r="D283" s="107"/>
      <c r="E283" s="143"/>
      <c r="F283" s="235"/>
      <c r="G283" s="279"/>
      <c r="H283" s="239"/>
      <c r="I283" s="239"/>
      <c r="J283" s="239"/>
      <c r="K283" s="239"/>
      <c r="L283" s="239"/>
      <c r="M283" s="239"/>
      <c r="N283" s="239"/>
      <c r="O283" s="239"/>
      <c r="P283" s="410"/>
      <c r="Q283" s="452"/>
      <c r="R283" s="456"/>
      <c r="S283" s="456"/>
      <c r="T283" s="456"/>
      <c r="U283" s="456"/>
      <c r="V283" s="456"/>
      <c r="W283" s="456"/>
      <c r="X283" s="456"/>
      <c r="Y283" s="456"/>
      <c r="Z283" s="456"/>
      <c r="AA283" s="576"/>
      <c r="AB283" s="606"/>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28"/>
      <c r="AY283">
        <f t="shared" si="17"/>
        <v>0</v>
      </c>
    </row>
    <row r="284" spans="1:51" ht="22.5" hidden="1" customHeight="1">
      <c r="A284" s="38"/>
      <c r="B284" s="107"/>
      <c r="C284" s="143"/>
      <c r="D284" s="107"/>
      <c r="E284" s="143"/>
      <c r="F284" s="235"/>
      <c r="G284" s="279"/>
      <c r="H284" s="239"/>
      <c r="I284" s="239"/>
      <c r="J284" s="239"/>
      <c r="K284" s="239"/>
      <c r="L284" s="239"/>
      <c r="M284" s="239"/>
      <c r="N284" s="239"/>
      <c r="O284" s="239"/>
      <c r="P284" s="410"/>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9"/>
      <c r="AY284">
        <f t="shared" si="17"/>
        <v>0</v>
      </c>
    </row>
    <row r="285" spans="1:51" ht="22.5" hidden="1" customHeight="1">
      <c r="A285" s="38"/>
      <c r="B285" s="107"/>
      <c r="C285" s="143"/>
      <c r="D285" s="107"/>
      <c r="E285" s="143"/>
      <c r="F285" s="235"/>
      <c r="G285" s="280"/>
      <c r="H285" s="241"/>
      <c r="I285" s="241"/>
      <c r="J285" s="241"/>
      <c r="K285" s="241"/>
      <c r="L285" s="241"/>
      <c r="M285" s="241"/>
      <c r="N285" s="241"/>
      <c r="O285" s="241"/>
      <c r="P285" s="411"/>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0"/>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6"/>
      <c r="Q286" s="436" t="s">
        <v>395</v>
      </c>
      <c r="R286" s="345"/>
      <c r="S286" s="345"/>
      <c r="T286" s="345"/>
      <c r="U286" s="345"/>
      <c r="V286" s="345"/>
      <c r="W286" s="345"/>
      <c r="X286" s="345"/>
      <c r="Y286" s="345"/>
      <c r="Z286" s="345"/>
      <c r="AA286" s="345"/>
      <c r="AB286" s="603" t="s">
        <v>397</v>
      </c>
      <c r="AC286" s="345"/>
      <c r="AD286" s="416"/>
      <c r="AE286" s="674" t="s">
        <v>325</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7"/>
      <c r="Q287" s="437"/>
      <c r="R287" s="346"/>
      <c r="S287" s="346"/>
      <c r="T287" s="346"/>
      <c r="U287" s="346"/>
      <c r="V287" s="346"/>
      <c r="W287" s="346"/>
      <c r="X287" s="346"/>
      <c r="Y287" s="346"/>
      <c r="Z287" s="346"/>
      <c r="AA287" s="346"/>
      <c r="AB287" s="604"/>
      <c r="AC287" s="346"/>
      <c r="AD287" s="417"/>
      <c r="AE287" s="675"/>
      <c r="AF287" s="695"/>
      <c r="AG287" s="695"/>
      <c r="AH287" s="695"/>
      <c r="AI287" s="695"/>
      <c r="AJ287" s="695"/>
      <c r="AK287" s="695"/>
      <c r="AL287" s="695"/>
      <c r="AM287" s="695"/>
      <c r="AN287" s="695"/>
      <c r="AO287" s="695"/>
      <c r="AP287" s="695"/>
      <c r="AQ287" s="695"/>
      <c r="AR287" s="695"/>
      <c r="AS287" s="695"/>
      <c r="AT287" s="695"/>
      <c r="AU287" s="695"/>
      <c r="AV287" s="695"/>
      <c r="AW287" s="695"/>
      <c r="AX287" s="831"/>
      <c r="AY287">
        <f t="shared" ref="AY287:AY292" si="18">$AY$286</f>
        <v>0</v>
      </c>
    </row>
    <row r="288" spans="1:51" ht="22.5" hidden="1" customHeight="1">
      <c r="A288" s="38"/>
      <c r="B288" s="107"/>
      <c r="C288" s="143"/>
      <c r="D288" s="107"/>
      <c r="E288" s="143"/>
      <c r="F288" s="235"/>
      <c r="G288" s="278"/>
      <c r="H288" s="238"/>
      <c r="I288" s="238"/>
      <c r="J288" s="238"/>
      <c r="K288" s="238"/>
      <c r="L288" s="238"/>
      <c r="M288" s="238"/>
      <c r="N288" s="238"/>
      <c r="O288" s="238"/>
      <c r="P288" s="409"/>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7"/>
      <c r="AY288">
        <f t="shared" si="18"/>
        <v>0</v>
      </c>
    </row>
    <row r="289" spans="1:51" ht="22.5" hidden="1" customHeight="1">
      <c r="A289" s="38"/>
      <c r="B289" s="107"/>
      <c r="C289" s="143"/>
      <c r="D289" s="107"/>
      <c r="E289" s="143"/>
      <c r="F289" s="235"/>
      <c r="G289" s="279"/>
      <c r="H289" s="239"/>
      <c r="I289" s="239"/>
      <c r="J289" s="239"/>
      <c r="K289" s="239"/>
      <c r="L289" s="239"/>
      <c r="M289" s="239"/>
      <c r="N289" s="239"/>
      <c r="O289" s="239"/>
      <c r="P289" s="410"/>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7"/>
      <c r="AY289">
        <f t="shared" si="18"/>
        <v>0</v>
      </c>
    </row>
    <row r="290" spans="1:51" ht="25.5" hidden="1" customHeight="1">
      <c r="A290" s="38"/>
      <c r="B290" s="107"/>
      <c r="C290" s="143"/>
      <c r="D290" s="107"/>
      <c r="E290" s="143"/>
      <c r="F290" s="235"/>
      <c r="G290" s="279"/>
      <c r="H290" s="239"/>
      <c r="I290" s="239"/>
      <c r="J290" s="239"/>
      <c r="K290" s="239"/>
      <c r="L290" s="239"/>
      <c r="M290" s="239"/>
      <c r="N290" s="239"/>
      <c r="O290" s="239"/>
      <c r="P290" s="410"/>
      <c r="Q290" s="452"/>
      <c r="R290" s="456"/>
      <c r="S290" s="456"/>
      <c r="T290" s="456"/>
      <c r="U290" s="456"/>
      <c r="V290" s="456"/>
      <c r="W290" s="456"/>
      <c r="X290" s="456"/>
      <c r="Y290" s="456"/>
      <c r="Z290" s="456"/>
      <c r="AA290" s="576"/>
      <c r="AB290" s="606"/>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28"/>
      <c r="AY290">
        <f t="shared" si="18"/>
        <v>0</v>
      </c>
    </row>
    <row r="291" spans="1:51" ht="22.5" hidden="1" customHeight="1">
      <c r="A291" s="38"/>
      <c r="B291" s="107"/>
      <c r="C291" s="143"/>
      <c r="D291" s="107"/>
      <c r="E291" s="143"/>
      <c r="F291" s="235"/>
      <c r="G291" s="279"/>
      <c r="H291" s="239"/>
      <c r="I291" s="239"/>
      <c r="J291" s="239"/>
      <c r="K291" s="239"/>
      <c r="L291" s="239"/>
      <c r="M291" s="239"/>
      <c r="N291" s="239"/>
      <c r="O291" s="239"/>
      <c r="P291" s="410"/>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9"/>
      <c r="AY291">
        <f t="shared" si="18"/>
        <v>0</v>
      </c>
    </row>
    <row r="292" spans="1:51" ht="22.5" hidden="1" customHeight="1">
      <c r="A292" s="38"/>
      <c r="B292" s="107"/>
      <c r="C292" s="143"/>
      <c r="D292" s="107"/>
      <c r="E292" s="143"/>
      <c r="F292" s="235"/>
      <c r="G292" s="280"/>
      <c r="H292" s="241"/>
      <c r="I292" s="241"/>
      <c r="J292" s="241"/>
      <c r="K292" s="241"/>
      <c r="L292" s="241"/>
      <c r="M292" s="241"/>
      <c r="N292" s="241"/>
      <c r="O292" s="241"/>
      <c r="P292" s="411"/>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0"/>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6"/>
      <c r="Q293" s="436" t="s">
        <v>395</v>
      </c>
      <c r="R293" s="345"/>
      <c r="S293" s="345"/>
      <c r="T293" s="345"/>
      <c r="U293" s="345"/>
      <c r="V293" s="345"/>
      <c r="W293" s="345"/>
      <c r="X293" s="345"/>
      <c r="Y293" s="345"/>
      <c r="Z293" s="345"/>
      <c r="AA293" s="345"/>
      <c r="AB293" s="603" t="s">
        <v>397</v>
      </c>
      <c r="AC293" s="345"/>
      <c r="AD293" s="416"/>
      <c r="AE293" s="674" t="s">
        <v>325</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7"/>
      <c r="Q294" s="437"/>
      <c r="R294" s="346"/>
      <c r="S294" s="346"/>
      <c r="T294" s="346"/>
      <c r="U294" s="346"/>
      <c r="V294" s="346"/>
      <c r="W294" s="346"/>
      <c r="X294" s="346"/>
      <c r="Y294" s="346"/>
      <c r="Z294" s="346"/>
      <c r="AA294" s="346"/>
      <c r="AB294" s="604"/>
      <c r="AC294" s="346"/>
      <c r="AD294" s="417"/>
      <c r="AE294" s="675"/>
      <c r="AF294" s="695"/>
      <c r="AG294" s="695"/>
      <c r="AH294" s="695"/>
      <c r="AI294" s="695"/>
      <c r="AJ294" s="695"/>
      <c r="AK294" s="695"/>
      <c r="AL294" s="695"/>
      <c r="AM294" s="695"/>
      <c r="AN294" s="695"/>
      <c r="AO294" s="695"/>
      <c r="AP294" s="695"/>
      <c r="AQ294" s="695"/>
      <c r="AR294" s="695"/>
      <c r="AS294" s="695"/>
      <c r="AT294" s="695"/>
      <c r="AU294" s="695"/>
      <c r="AV294" s="695"/>
      <c r="AW294" s="695"/>
      <c r="AX294" s="831"/>
      <c r="AY294">
        <f t="shared" ref="AY294:AY299" si="19">$AY$293</f>
        <v>0</v>
      </c>
    </row>
    <row r="295" spans="1:51" ht="22.5" hidden="1" customHeight="1">
      <c r="A295" s="38"/>
      <c r="B295" s="107"/>
      <c r="C295" s="143"/>
      <c r="D295" s="107"/>
      <c r="E295" s="143"/>
      <c r="F295" s="235"/>
      <c r="G295" s="278"/>
      <c r="H295" s="238"/>
      <c r="I295" s="238"/>
      <c r="J295" s="238"/>
      <c r="K295" s="238"/>
      <c r="L295" s="238"/>
      <c r="M295" s="238"/>
      <c r="N295" s="238"/>
      <c r="O295" s="238"/>
      <c r="P295" s="409"/>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7"/>
      <c r="AY295">
        <f t="shared" si="19"/>
        <v>0</v>
      </c>
    </row>
    <row r="296" spans="1:51" ht="22.5" hidden="1" customHeight="1">
      <c r="A296" s="38"/>
      <c r="B296" s="107"/>
      <c r="C296" s="143"/>
      <c r="D296" s="107"/>
      <c r="E296" s="143"/>
      <c r="F296" s="235"/>
      <c r="G296" s="279"/>
      <c r="H296" s="239"/>
      <c r="I296" s="239"/>
      <c r="J296" s="239"/>
      <c r="K296" s="239"/>
      <c r="L296" s="239"/>
      <c r="M296" s="239"/>
      <c r="N296" s="239"/>
      <c r="O296" s="239"/>
      <c r="P296" s="410"/>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7"/>
      <c r="AY296">
        <f t="shared" si="19"/>
        <v>0</v>
      </c>
    </row>
    <row r="297" spans="1:51" ht="25.5" hidden="1" customHeight="1">
      <c r="A297" s="38"/>
      <c r="B297" s="107"/>
      <c r="C297" s="143"/>
      <c r="D297" s="107"/>
      <c r="E297" s="143"/>
      <c r="F297" s="235"/>
      <c r="G297" s="279"/>
      <c r="H297" s="239"/>
      <c r="I297" s="239"/>
      <c r="J297" s="239"/>
      <c r="K297" s="239"/>
      <c r="L297" s="239"/>
      <c r="M297" s="239"/>
      <c r="N297" s="239"/>
      <c r="O297" s="239"/>
      <c r="P297" s="410"/>
      <c r="Q297" s="452"/>
      <c r="R297" s="456"/>
      <c r="S297" s="456"/>
      <c r="T297" s="456"/>
      <c r="U297" s="456"/>
      <c r="V297" s="456"/>
      <c r="W297" s="456"/>
      <c r="X297" s="456"/>
      <c r="Y297" s="456"/>
      <c r="Z297" s="456"/>
      <c r="AA297" s="576"/>
      <c r="AB297" s="606"/>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28"/>
      <c r="AY297">
        <f t="shared" si="19"/>
        <v>0</v>
      </c>
    </row>
    <row r="298" spans="1:51" ht="22.5" hidden="1" customHeight="1">
      <c r="A298" s="38"/>
      <c r="B298" s="107"/>
      <c r="C298" s="143"/>
      <c r="D298" s="107"/>
      <c r="E298" s="143"/>
      <c r="F298" s="235"/>
      <c r="G298" s="279"/>
      <c r="H298" s="239"/>
      <c r="I298" s="239"/>
      <c r="J298" s="239"/>
      <c r="K298" s="239"/>
      <c r="L298" s="239"/>
      <c r="M298" s="239"/>
      <c r="N298" s="239"/>
      <c r="O298" s="239"/>
      <c r="P298" s="410"/>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9"/>
      <c r="AY298">
        <f t="shared" si="19"/>
        <v>0</v>
      </c>
    </row>
    <row r="299" spans="1:51" ht="22.5" hidden="1" customHeight="1">
      <c r="A299" s="38"/>
      <c r="B299" s="107"/>
      <c r="C299" s="143"/>
      <c r="D299" s="107"/>
      <c r="E299" s="143"/>
      <c r="F299" s="235"/>
      <c r="G299" s="280"/>
      <c r="H299" s="241"/>
      <c r="I299" s="241"/>
      <c r="J299" s="241"/>
      <c r="K299" s="241"/>
      <c r="L299" s="241"/>
      <c r="M299" s="241"/>
      <c r="N299" s="241"/>
      <c r="O299" s="241"/>
      <c r="P299" s="411"/>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0"/>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6"/>
      <c r="Q300" s="436" t="s">
        <v>395</v>
      </c>
      <c r="R300" s="345"/>
      <c r="S300" s="345"/>
      <c r="T300" s="345"/>
      <c r="U300" s="345"/>
      <c r="V300" s="345"/>
      <c r="W300" s="345"/>
      <c r="X300" s="345"/>
      <c r="Y300" s="345"/>
      <c r="Z300" s="345"/>
      <c r="AA300" s="345"/>
      <c r="AB300" s="603" t="s">
        <v>397</v>
      </c>
      <c r="AC300" s="345"/>
      <c r="AD300" s="416"/>
      <c r="AE300" s="674" t="s">
        <v>325</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7"/>
      <c r="Q301" s="437"/>
      <c r="R301" s="346"/>
      <c r="S301" s="346"/>
      <c r="T301" s="346"/>
      <c r="U301" s="346"/>
      <c r="V301" s="346"/>
      <c r="W301" s="346"/>
      <c r="X301" s="346"/>
      <c r="Y301" s="346"/>
      <c r="Z301" s="346"/>
      <c r="AA301" s="346"/>
      <c r="AB301" s="604"/>
      <c r="AC301" s="346"/>
      <c r="AD301" s="417"/>
      <c r="AE301" s="675"/>
      <c r="AF301" s="695"/>
      <c r="AG301" s="695"/>
      <c r="AH301" s="695"/>
      <c r="AI301" s="695"/>
      <c r="AJ301" s="695"/>
      <c r="AK301" s="695"/>
      <c r="AL301" s="695"/>
      <c r="AM301" s="695"/>
      <c r="AN301" s="695"/>
      <c r="AO301" s="695"/>
      <c r="AP301" s="695"/>
      <c r="AQ301" s="695"/>
      <c r="AR301" s="695"/>
      <c r="AS301" s="695"/>
      <c r="AT301" s="695"/>
      <c r="AU301" s="695"/>
      <c r="AV301" s="695"/>
      <c r="AW301" s="695"/>
      <c r="AX301" s="831"/>
      <c r="AY301">
        <f t="shared" ref="AY301:AY306" si="20">$AY$300</f>
        <v>0</v>
      </c>
    </row>
    <row r="302" spans="1:51" ht="22.5" hidden="1" customHeight="1">
      <c r="A302" s="38"/>
      <c r="B302" s="107"/>
      <c r="C302" s="143"/>
      <c r="D302" s="107"/>
      <c r="E302" s="143"/>
      <c r="F302" s="235"/>
      <c r="G302" s="278"/>
      <c r="H302" s="238"/>
      <c r="I302" s="238"/>
      <c r="J302" s="238"/>
      <c r="K302" s="238"/>
      <c r="L302" s="238"/>
      <c r="M302" s="238"/>
      <c r="N302" s="238"/>
      <c r="O302" s="238"/>
      <c r="P302" s="409"/>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7"/>
      <c r="AY302">
        <f t="shared" si="20"/>
        <v>0</v>
      </c>
    </row>
    <row r="303" spans="1:51" ht="22.5" hidden="1" customHeight="1">
      <c r="A303" s="38"/>
      <c r="B303" s="107"/>
      <c r="C303" s="143"/>
      <c r="D303" s="107"/>
      <c r="E303" s="143"/>
      <c r="F303" s="235"/>
      <c r="G303" s="279"/>
      <c r="H303" s="239"/>
      <c r="I303" s="239"/>
      <c r="J303" s="239"/>
      <c r="K303" s="239"/>
      <c r="L303" s="239"/>
      <c r="M303" s="239"/>
      <c r="N303" s="239"/>
      <c r="O303" s="239"/>
      <c r="P303" s="410"/>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7"/>
      <c r="AY303">
        <f t="shared" si="20"/>
        <v>0</v>
      </c>
    </row>
    <row r="304" spans="1:51" ht="25.5" hidden="1" customHeight="1">
      <c r="A304" s="38"/>
      <c r="B304" s="107"/>
      <c r="C304" s="143"/>
      <c r="D304" s="107"/>
      <c r="E304" s="143"/>
      <c r="F304" s="235"/>
      <c r="G304" s="279"/>
      <c r="H304" s="239"/>
      <c r="I304" s="239"/>
      <c r="J304" s="239"/>
      <c r="K304" s="239"/>
      <c r="L304" s="239"/>
      <c r="M304" s="239"/>
      <c r="N304" s="239"/>
      <c r="O304" s="239"/>
      <c r="P304" s="410"/>
      <c r="Q304" s="452"/>
      <c r="R304" s="456"/>
      <c r="S304" s="456"/>
      <c r="T304" s="456"/>
      <c r="U304" s="456"/>
      <c r="V304" s="456"/>
      <c r="W304" s="456"/>
      <c r="X304" s="456"/>
      <c r="Y304" s="456"/>
      <c r="Z304" s="456"/>
      <c r="AA304" s="576"/>
      <c r="AB304" s="606"/>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2"/>
      <c r="AY304">
        <f t="shared" si="20"/>
        <v>0</v>
      </c>
    </row>
    <row r="305" spans="1:51" ht="22.5" hidden="1" customHeight="1">
      <c r="A305" s="38"/>
      <c r="B305" s="107"/>
      <c r="C305" s="143"/>
      <c r="D305" s="107"/>
      <c r="E305" s="143"/>
      <c r="F305" s="235"/>
      <c r="G305" s="279"/>
      <c r="H305" s="239"/>
      <c r="I305" s="239"/>
      <c r="J305" s="239"/>
      <c r="K305" s="239"/>
      <c r="L305" s="239"/>
      <c r="M305" s="239"/>
      <c r="N305" s="239"/>
      <c r="O305" s="239"/>
      <c r="P305" s="410"/>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9"/>
      <c r="AY305">
        <f t="shared" si="20"/>
        <v>0</v>
      </c>
    </row>
    <row r="306" spans="1:51" ht="22.5" hidden="1" customHeight="1">
      <c r="A306" s="38"/>
      <c r="B306" s="107"/>
      <c r="C306" s="143"/>
      <c r="D306" s="107"/>
      <c r="E306" s="144"/>
      <c r="F306" s="236"/>
      <c r="G306" s="280"/>
      <c r="H306" s="241"/>
      <c r="I306" s="241"/>
      <c r="J306" s="241"/>
      <c r="K306" s="241"/>
      <c r="L306" s="241"/>
      <c r="M306" s="241"/>
      <c r="N306" s="241"/>
      <c r="O306" s="241"/>
      <c r="P306" s="411"/>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0"/>
      <c r="AY306">
        <f t="shared" si="20"/>
        <v>0</v>
      </c>
    </row>
    <row r="307" spans="1:51" ht="23.25" hidden="1" customHeight="1">
      <c r="A307" s="38"/>
      <c r="B307" s="107"/>
      <c r="C307" s="143"/>
      <c r="D307" s="107"/>
      <c r="E307" s="190" t="s">
        <v>353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5"/>
      <c r="AY309">
        <f>$AY$307</f>
        <v>0</v>
      </c>
    </row>
    <row r="310" spans="1:51" ht="45" hidden="1" customHeight="1">
      <c r="A310" s="38"/>
      <c r="B310" s="107"/>
      <c r="C310" s="143"/>
      <c r="D310" s="107"/>
      <c r="E310" s="188" t="s">
        <v>348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2"/>
      <c r="AY310">
        <f>COUNTA($G$310)</f>
        <v>0</v>
      </c>
    </row>
    <row r="311" spans="1:51" ht="45" hidden="1" customHeight="1">
      <c r="A311" s="38"/>
      <c r="B311" s="107"/>
      <c r="C311" s="143"/>
      <c r="D311" s="107"/>
      <c r="E311" s="189" t="s">
        <v>345</v>
      </c>
      <c r="F311" s="233"/>
      <c r="G311" s="280"/>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3"/>
      <c r="AY311">
        <f>$AY$310</f>
        <v>0</v>
      </c>
    </row>
    <row r="312" spans="1:51" ht="18.75" hidden="1" customHeight="1">
      <c r="A312" s="38"/>
      <c r="B312" s="107"/>
      <c r="C312" s="143"/>
      <c r="D312" s="107"/>
      <c r="E312" s="145" t="s">
        <v>308</v>
      </c>
      <c r="F312" s="234"/>
      <c r="G312" s="307" t="s">
        <v>319</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6" t="s">
        <v>415</v>
      </c>
      <c r="AF312" s="345"/>
      <c r="AG312" s="345"/>
      <c r="AH312" s="416"/>
      <c r="AI312" s="436" t="s">
        <v>82</v>
      </c>
      <c r="AJ312" s="345"/>
      <c r="AK312" s="345"/>
      <c r="AL312" s="416"/>
      <c r="AM312" s="436" t="s">
        <v>185</v>
      </c>
      <c r="AN312" s="345"/>
      <c r="AO312" s="345"/>
      <c r="AP312" s="416"/>
      <c r="AQ312" s="600" t="s">
        <v>299</v>
      </c>
      <c r="AR312" s="355"/>
      <c r="AS312" s="355"/>
      <c r="AT312" s="495"/>
      <c r="AU312" s="776" t="s">
        <v>323</v>
      </c>
      <c r="AV312" s="776"/>
      <c r="AW312" s="776"/>
      <c r="AX312" s="82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7"/>
      <c r="Y313" s="514"/>
      <c r="Z313" s="539"/>
      <c r="AA313" s="562"/>
      <c r="AB313" s="437"/>
      <c r="AC313" s="346"/>
      <c r="AD313" s="417"/>
      <c r="AE313" s="437"/>
      <c r="AF313" s="346"/>
      <c r="AG313" s="346"/>
      <c r="AH313" s="417"/>
      <c r="AI313" s="437"/>
      <c r="AJ313" s="346"/>
      <c r="AK313" s="346"/>
      <c r="AL313" s="417"/>
      <c r="AM313" s="437"/>
      <c r="AN313" s="346"/>
      <c r="AO313" s="346"/>
      <c r="AP313" s="417"/>
      <c r="AQ313" s="753"/>
      <c r="AR313" s="764"/>
      <c r="AS313" s="346" t="s">
        <v>300</v>
      </c>
      <c r="AT313" s="417"/>
      <c r="AU313" s="678"/>
      <c r="AV313" s="678"/>
      <c r="AW313" s="346" t="s">
        <v>290</v>
      </c>
      <c r="AX313" s="808"/>
      <c r="AY313">
        <f>$AY$312</f>
        <v>0</v>
      </c>
    </row>
    <row r="314" spans="1:51" ht="39.75" hidden="1" customHeight="1">
      <c r="A314" s="38"/>
      <c r="B314" s="107"/>
      <c r="C314" s="143"/>
      <c r="D314" s="107"/>
      <c r="E314" s="143"/>
      <c r="F314" s="235"/>
      <c r="G314" s="278"/>
      <c r="H314" s="238"/>
      <c r="I314" s="238"/>
      <c r="J314" s="238"/>
      <c r="K314" s="238"/>
      <c r="L314" s="238"/>
      <c r="M314" s="238"/>
      <c r="N314" s="238"/>
      <c r="O314" s="238"/>
      <c r="P314" s="238"/>
      <c r="Q314" s="238"/>
      <c r="R314" s="238"/>
      <c r="S314" s="238"/>
      <c r="T314" s="238"/>
      <c r="U314" s="238"/>
      <c r="V314" s="238"/>
      <c r="W314" s="238"/>
      <c r="X314" s="409"/>
      <c r="Y314" s="512" t="s">
        <v>320</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5"/>
      <c r="AY314">
        <f>$AY$312</f>
        <v>0</v>
      </c>
    </row>
    <row r="315" spans="1:51" ht="39.75" hidden="1" customHeight="1">
      <c r="A315" s="38"/>
      <c r="B315" s="107"/>
      <c r="C315" s="143"/>
      <c r="D315" s="107"/>
      <c r="E315" s="143"/>
      <c r="F315" s="235"/>
      <c r="G315" s="280"/>
      <c r="H315" s="241"/>
      <c r="I315" s="241"/>
      <c r="J315" s="241"/>
      <c r="K315" s="241"/>
      <c r="L315" s="241"/>
      <c r="M315" s="241"/>
      <c r="N315" s="241"/>
      <c r="O315" s="241"/>
      <c r="P315" s="241"/>
      <c r="Q315" s="241"/>
      <c r="R315" s="241"/>
      <c r="S315" s="241"/>
      <c r="T315" s="241"/>
      <c r="U315" s="241"/>
      <c r="V315" s="241"/>
      <c r="W315" s="241"/>
      <c r="X315" s="411"/>
      <c r="Y315" s="431" t="s">
        <v>98</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5"/>
      <c r="AY315">
        <f>$AY$312</f>
        <v>0</v>
      </c>
    </row>
    <row r="316" spans="1:51" ht="18.75" hidden="1" customHeight="1">
      <c r="A316" s="38"/>
      <c r="B316" s="107"/>
      <c r="C316" s="143"/>
      <c r="D316" s="107"/>
      <c r="E316" s="143"/>
      <c r="F316" s="235"/>
      <c r="G316" s="307" t="s">
        <v>319</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6" t="s">
        <v>415</v>
      </c>
      <c r="AF316" s="345"/>
      <c r="AG316" s="345"/>
      <c r="AH316" s="416"/>
      <c r="AI316" s="436" t="s">
        <v>82</v>
      </c>
      <c r="AJ316" s="345"/>
      <c r="AK316" s="345"/>
      <c r="AL316" s="416"/>
      <c r="AM316" s="436" t="s">
        <v>185</v>
      </c>
      <c r="AN316" s="345"/>
      <c r="AO316" s="345"/>
      <c r="AP316" s="416"/>
      <c r="AQ316" s="600" t="s">
        <v>299</v>
      </c>
      <c r="AR316" s="355"/>
      <c r="AS316" s="355"/>
      <c r="AT316" s="495"/>
      <c r="AU316" s="776" t="s">
        <v>323</v>
      </c>
      <c r="AV316" s="776"/>
      <c r="AW316" s="776"/>
      <c r="AX316" s="82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7"/>
      <c r="Y317" s="514"/>
      <c r="Z317" s="539"/>
      <c r="AA317" s="562"/>
      <c r="AB317" s="437"/>
      <c r="AC317" s="346"/>
      <c r="AD317" s="417"/>
      <c r="AE317" s="437"/>
      <c r="AF317" s="346"/>
      <c r="AG317" s="346"/>
      <c r="AH317" s="417"/>
      <c r="AI317" s="437"/>
      <c r="AJ317" s="346"/>
      <c r="AK317" s="346"/>
      <c r="AL317" s="417"/>
      <c r="AM317" s="437"/>
      <c r="AN317" s="346"/>
      <c r="AO317" s="346"/>
      <c r="AP317" s="417"/>
      <c r="AQ317" s="753"/>
      <c r="AR317" s="764"/>
      <c r="AS317" s="346" t="s">
        <v>300</v>
      </c>
      <c r="AT317" s="417"/>
      <c r="AU317" s="678"/>
      <c r="AV317" s="678"/>
      <c r="AW317" s="346" t="s">
        <v>290</v>
      </c>
      <c r="AX317" s="808"/>
      <c r="AY317">
        <f>$AY$316</f>
        <v>0</v>
      </c>
    </row>
    <row r="318" spans="1:51" ht="39.75" hidden="1" customHeight="1">
      <c r="A318" s="38"/>
      <c r="B318" s="107"/>
      <c r="C318" s="143"/>
      <c r="D318" s="107"/>
      <c r="E318" s="143"/>
      <c r="F318" s="235"/>
      <c r="G318" s="278"/>
      <c r="H318" s="238"/>
      <c r="I318" s="238"/>
      <c r="J318" s="238"/>
      <c r="K318" s="238"/>
      <c r="L318" s="238"/>
      <c r="M318" s="238"/>
      <c r="N318" s="238"/>
      <c r="O318" s="238"/>
      <c r="P318" s="238"/>
      <c r="Q318" s="238"/>
      <c r="R318" s="238"/>
      <c r="S318" s="238"/>
      <c r="T318" s="238"/>
      <c r="U318" s="238"/>
      <c r="V318" s="238"/>
      <c r="W318" s="238"/>
      <c r="X318" s="409"/>
      <c r="Y318" s="512" t="s">
        <v>320</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5"/>
      <c r="AY318">
        <f>$AY$316</f>
        <v>0</v>
      </c>
    </row>
    <row r="319" spans="1:51" ht="39.75" hidden="1" customHeight="1">
      <c r="A319" s="38"/>
      <c r="B319" s="107"/>
      <c r="C319" s="143"/>
      <c r="D319" s="107"/>
      <c r="E319" s="143"/>
      <c r="F319" s="235"/>
      <c r="G319" s="280"/>
      <c r="H319" s="241"/>
      <c r="I319" s="241"/>
      <c r="J319" s="241"/>
      <c r="K319" s="241"/>
      <c r="L319" s="241"/>
      <c r="M319" s="241"/>
      <c r="N319" s="241"/>
      <c r="O319" s="241"/>
      <c r="P319" s="241"/>
      <c r="Q319" s="241"/>
      <c r="R319" s="241"/>
      <c r="S319" s="241"/>
      <c r="T319" s="241"/>
      <c r="U319" s="241"/>
      <c r="V319" s="241"/>
      <c r="W319" s="241"/>
      <c r="X319" s="411"/>
      <c r="Y319" s="431" t="s">
        <v>98</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5"/>
      <c r="AY319">
        <f>$AY$316</f>
        <v>0</v>
      </c>
    </row>
    <row r="320" spans="1:51" ht="18.75" hidden="1" customHeight="1">
      <c r="A320" s="38"/>
      <c r="B320" s="107"/>
      <c r="C320" s="143"/>
      <c r="D320" s="107"/>
      <c r="E320" s="143"/>
      <c r="F320" s="235"/>
      <c r="G320" s="307" t="s">
        <v>319</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6" t="s">
        <v>415</v>
      </c>
      <c r="AF320" s="345"/>
      <c r="AG320" s="345"/>
      <c r="AH320" s="416"/>
      <c r="AI320" s="436" t="s">
        <v>82</v>
      </c>
      <c r="AJ320" s="345"/>
      <c r="AK320" s="345"/>
      <c r="AL320" s="416"/>
      <c r="AM320" s="436" t="s">
        <v>185</v>
      </c>
      <c r="AN320" s="345"/>
      <c r="AO320" s="345"/>
      <c r="AP320" s="416"/>
      <c r="AQ320" s="600" t="s">
        <v>299</v>
      </c>
      <c r="AR320" s="355"/>
      <c r="AS320" s="355"/>
      <c r="AT320" s="495"/>
      <c r="AU320" s="776" t="s">
        <v>323</v>
      </c>
      <c r="AV320" s="776"/>
      <c r="AW320" s="776"/>
      <c r="AX320" s="82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7"/>
      <c r="Y321" s="514"/>
      <c r="Z321" s="539"/>
      <c r="AA321" s="562"/>
      <c r="AB321" s="437"/>
      <c r="AC321" s="346"/>
      <c r="AD321" s="417"/>
      <c r="AE321" s="437"/>
      <c r="AF321" s="346"/>
      <c r="AG321" s="346"/>
      <c r="AH321" s="417"/>
      <c r="AI321" s="437"/>
      <c r="AJ321" s="346"/>
      <c r="AK321" s="346"/>
      <c r="AL321" s="417"/>
      <c r="AM321" s="437"/>
      <c r="AN321" s="346"/>
      <c r="AO321" s="346"/>
      <c r="AP321" s="417"/>
      <c r="AQ321" s="753"/>
      <c r="AR321" s="764"/>
      <c r="AS321" s="346" t="s">
        <v>300</v>
      </c>
      <c r="AT321" s="417"/>
      <c r="AU321" s="678"/>
      <c r="AV321" s="678"/>
      <c r="AW321" s="346" t="s">
        <v>290</v>
      </c>
      <c r="AX321" s="808"/>
      <c r="AY321">
        <f>$AY$320</f>
        <v>0</v>
      </c>
    </row>
    <row r="322" spans="1:51" ht="39.75" hidden="1" customHeight="1">
      <c r="A322" s="38"/>
      <c r="B322" s="107"/>
      <c r="C322" s="143"/>
      <c r="D322" s="107"/>
      <c r="E322" s="143"/>
      <c r="F322" s="235"/>
      <c r="G322" s="278"/>
      <c r="H322" s="238"/>
      <c r="I322" s="238"/>
      <c r="J322" s="238"/>
      <c r="K322" s="238"/>
      <c r="L322" s="238"/>
      <c r="M322" s="238"/>
      <c r="N322" s="238"/>
      <c r="O322" s="238"/>
      <c r="P322" s="238"/>
      <c r="Q322" s="238"/>
      <c r="R322" s="238"/>
      <c r="S322" s="238"/>
      <c r="T322" s="238"/>
      <c r="U322" s="238"/>
      <c r="V322" s="238"/>
      <c r="W322" s="238"/>
      <c r="X322" s="409"/>
      <c r="Y322" s="512" t="s">
        <v>320</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5"/>
      <c r="AY322">
        <f>$AY$320</f>
        <v>0</v>
      </c>
    </row>
    <row r="323" spans="1:51" ht="39.75" hidden="1" customHeight="1">
      <c r="A323" s="38"/>
      <c r="B323" s="107"/>
      <c r="C323" s="143"/>
      <c r="D323" s="107"/>
      <c r="E323" s="143"/>
      <c r="F323" s="235"/>
      <c r="G323" s="280"/>
      <c r="H323" s="241"/>
      <c r="I323" s="241"/>
      <c r="J323" s="241"/>
      <c r="K323" s="241"/>
      <c r="L323" s="241"/>
      <c r="M323" s="241"/>
      <c r="N323" s="241"/>
      <c r="O323" s="241"/>
      <c r="P323" s="241"/>
      <c r="Q323" s="241"/>
      <c r="R323" s="241"/>
      <c r="S323" s="241"/>
      <c r="T323" s="241"/>
      <c r="U323" s="241"/>
      <c r="V323" s="241"/>
      <c r="W323" s="241"/>
      <c r="X323" s="411"/>
      <c r="Y323" s="431" t="s">
        <v>98</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5"/>
      <c r="AY323">
        <f>$AY$320</f>
        <v>0</v>
      </c>
    </row>
    <row r="324" spans="1:51" ht="18.75" hidden="1" customHeight="1">
      <c r="A324" s="38"/>
      <c r="B324" s="107"/>
      <c r="C324" s="143"/>
      <c r="D324" s="107"/>
      <c r="E324" s="143"/>
      <c r="F324" s="235"/>
      <c r="G324" s="307" t="s">
        <v>319</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6" t="s">
        <v>415</v>
      </c>
      <c r="AF324" s="345"/>
      <c r="AG324" s="345"/>
      <c r="AH324" s="416"/>
      <c r="AI324" s="436" t="s">
        <v>82</v>
      </c>
      <c r="AJ324" s="345"/>
      <c r="AK324" s="345"/>
      <c r="AL324" s="416"/>
      <c r="AM324" s="436" t="s">
        <v>185</v>
      </c>
      <c r="AN324" s="345"/>
      <c r="AO324" s="345"/>
      <c r="AP324" s="416"/>
      <c r="AQ324" s="600" t="s">
        <v>299</v>
      </c>
      <c r="AR324" s="355"/>
      <c r="AS324" s="355"/>
      <c r="AT324" s="495"/>
      <c r="AU324" s="776" t="s">
        <v>323</v>
      </c>
      <c r="AV324" s="776"/>
      <c r="AW324" s="776"/>
      <c r="AX324" s="82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7"/>
      <c r="Y325" s="514"/>
      <c r="Z325" s="539"/>
      <c r="AA325" s="562"/>
      <c r="AB325" s="437"/>
      <c r="AC325" s="346"/>
      <c r="AD325" s="417"/>
      <c r="AE325" s="437"/>
      <c r="AF325" s="346"/>
      <c r="AG325" s="346"/>
      <c r="AH325" s="417"/>
      <c r="AI325" s="437"/>
      <c r="AJ325" s="346"/>
      <c r="AK325" s="346"/>
      <c r="AL325" s="417"/>
      <c r="AM325" s="437"/>
      <c r="AN325" s="346"/>
      <c r="AO325" s="346"/>
      <c r="AP325" s="417"/>
      <c r="AQ325" s="753"/>
      <c r="AR325" s="764"/>
      <c r="AS325" s="346" t="s">
        <v>300</v>
      </c>
      <c r="AT325" s="417"/>
      <c r="AU325" s="678"/>
      <c r="AV325" s="678"/>
      <c r="AW325" s="346" t="s">
        <v>290</v>
      </c>
      <c r="AX325" s="808"/>
      <c r="AY325">
        <f>$AY$324</f>
        <v>0</v>
      </c>
    </row>
    <row r="326" spans="1:51" ht="39.75" hidden="1" customHeight="1">
      <c r="A326" s="38"/>
      <c r="B326" s="107"/>
      <c r="C326" s="143"/>
      <c r="D326" s="107"/>
      <c r="E326" s="143"/>
      <c r="F326" s="235"/>
      <c r="G326" s="278"/>
      <c r="H326" s="238"/>
      <c r="I326" s="238"/>
      <c r="J326" s="238"/>
      <c r="K326" s="238"/>
      <c r="L326" s="238"/>
      <c r="M326" s="238"/>
      <c r="N326" s="238"/>
      <c r="O326" s="238"/>
      <c r="P326" s="238"/>
      <c r="Q326" s="238"/>
      <c r="R326" s="238"/>
      <c r="S326" s="238"/>
      <c r="T326" s="238"/>
      <c r="U326" s="238"/>
      <c r="V326" s="238"/>
      <c r="W326" s="238"/>
      <c r="X326" s="409"/>
      <c r="Y326" s="512" t="s">
        <v>320</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5"/>
      <c r="AY326">
        <f>$AY$324</f>
        <v>0</v>
      </c>
    </row>
    <row r="327" spans="1:51" ht="39.75" hidden="1" customHeight="1">
      <c r="A327" s="38"/>
      <c r="B327" s="107"/>
      <c r="C327" s="143"/>
      <c r="D327" s="107"/>
      <c r="E327" s="143"/>
      <c r="F327" s="235"/>
      <c r="G327" s="280"/>
      <c r="H327" s="241"/>
      <c r="I327" s="241"/>
      <c r="J327" s="241"/>
      <c r="K327" s="241"/>
      <c r="L327" s="241"/>
      <c r="M327" s="241"/>
      <c r="N327" s="241"/>
      <c r="O327" s="241"/>
      <c r="P327" s="241"/>
      <c r="Q327" s="241"/>
      <c r="R327" s="241"/>
      <c r="S327" s="241"/>
      <c r="T327" s="241"/>
      <c r="U327" s="241"/>
      <c r="V327" s="241"/>
      <c r="W327" s="241"/>
      <c r="X327" s="411"/>
      <c r="Y327" s="431" t="s">
        <v>98</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5"/>
      <c r="AY327">
        <f>$AY$324</f>
        <v>0</v>
      </c>
    </row>
    <row r="328" spans="1:51" ht="18.75" hidden="1" customHeight="1">
      <c r="A328" s="38"/>
      <c r="B328" s="107"/>
      <c r="C328" s="143"/>
      <c r="D328" s="107"/>
      <c r="E328" s="143"/>
      <c r="F328" s="235"/>
      <c r="G328" s="307" t="s">
        <v>319</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6" t="s">
        <v>415</v>
      </c>
      <c r="AF328" s="345"/>
      <c r="AG328" s="345"/>
      <c r="AH328" s="416"/>
      <c r="AI328" s="436" t="s">
        <v>82</v>
      </c>
      <c r="AJ328" s="345"/>
      <c r="AK328" s="345"/>
      <c r="AL328" s="416"/>
      <c r="AM328" s="436" t="s">
        <v>185</v>
      </c>
      <c r="AN328" s="345"/>
      <c r="AO328" s="345"/>
      <c r="AP328" s="416"/>
      <c r="AQ328" s="600" t="s">
        <v>299</v>
      </c>
      <c r="AR328" s="355"/>
      <c r="AS328" s="355"/>
      <c r="AT328" s="495"/>
      <c r="AU328" s="776" t="s">
        <v>323</v>
      </c>
      <c r="AV328" s="776"/>
      <c r="AW328" s="776"/>
      <c r="AX328" s="82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7"/>
      <c r="Y329" s="514"/>
      <c r="Z329" s="539"/>
      <c r="AA329" s="562"/>
      <c r="AB329" s="437"/>
      <c r="AC329" s="346"/>
      <c r="AD329" s="417"/>
      <c r="AE329" s="437"/>
      <c r="AF329" s="346"/>
      <c r="AG329" s="346"/>
      <c r="AH329" s="417"/>
      <c r="AI329" s="437"/>
      <c r="AJ329" s="346"/>
      <c r="AK329" s="346"/>
      <c r="AL329" s="417"/>
      <c r="AM329" s="437"/>
      <c r="AN329" s="346"/>
      <c r="AO329" s="346"/>
      <c r="AP329" s="417"/>
      <c r="AQ329" s="753"/>
      <c r="AR329" s="764"/>
      <c r="AS329" s="346" t="s">
        <v>300</v>
      </c>
      <c r="AT329" s="417"/>
      <c r="AU329" s="678"/>
      <c r="AV329" s="678"/>
      <c r="AW329" s="346" t="s">
        <v>290</v>
      </c>
      <c r="AX329" s="808"/>
      <c r="AY329">
        <f>$AY$328</f>
        <v>0</v>
      </c>
    </row>
    <row r="330" spans="1:51" ht="39.75" hidden="1" customHeight="1">
      <c r="A330" s="38"/>
      <c r="B330" s="107"/>
      <c r="C330" s="143"/>
      <c r="D330" s="107"/>
      <c r="E330" s="143"/>
      <c r="F330" s="235"/>
      <c r="G330" s="278"/>
      <c r="H330" s="238"/>
      <c r="I330" s="238"/>
      <c r="J330" s="238"/>
      <c r="K330" s="238"/>
      <c r="L330" s="238"/>
      <c r="M330" s="238"/>
      <c r="N330" s="238"/>
      <c r="O330" s="238"/>
      <c r="P330" s="238"/>
      <c r="Q330" s="238"/>
      <c r="R330" s="238"/>
      <c r="S330" s="238"/>
      <c r="T330" s="238"/>
      <c r="U330" s="238"/>
      <c r="V330" s="238"/>
      <c r="W330" s="238"/>
      <c r="X330" s="409"/>
      <c r="Y330" s="512" t="s">
        <v>320</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5"/>
      <c r="AY330">
        <f>$AY$328</f>
        <v>0</v>
      </c>
    </row>
    <row r="331" spans="1:51" ht="39.75" hidden="1" customHeight="1">
      <c r="A331" s="38"/>
      <c r="B331" s="107"/>
      <c r="C331" s="143"/>
      <c r="D331" s="107"/>
      <c r="E331" s="143"/>
      <c r="F331" s="235"/>
      <c r="G331" s="280"/>
      <c r="H331" s="241"/>
      <c r="I331" s="241"/>
      <c r="J331" s="241"/>
      <c r="K331" s="241"/>
      <c r="L331" s="241"/>
      <c r="M331" s="241"/>
      <c r="N331" s="241"/>
      <c r="O331" s="241"/>
      <c r="P331" s="241"/>
      <c r="Q331" s="241"/>
      <c r="R331" s="241"/>
      <c r="S331" s="241"/>
      <c r="T331" s="241"/>
      <c r="U331" s="241"/>
      <c r="V331" s="241"/>
      <c r="W331" s="241"/>
      <c r="X331" s="411"/>
      <c r="Y331" s="431" t="s">
        <v>98</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5"/>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6"/>
      <c r="Q332" s="436" t="s">
        <v>395</v>
      </c>
      <c r="R332" s="345"/>
      <c r="S332" s="345"/>
      <c r="T332" s="345"/>
      <c r="U332" s="345"/>
      <c r="V332" s="345"/>
      <c r="W332" s="345"/>
      <c r="X332" s="345"/>
      <c r="Y332" s="345"/>
      <c r="Z332" s="345"/>
      <c r="AA332" s="345"/>
      <c r="AB332" s="603" t="s">
        <v>397</v>
      </c>
      <c r="AC332" s="345"/>
      <c r="AD332" s="416"/>
      <c r="AE332" s="436" t="s">
        <v>325</v>
      </c>
      <c r="AF332" s="345"/>
      <c r="AG332" s="345"/>
      <c r="AH332" s="345"/>
      <c r="AI332" s="345"/>
      <c r="AJ332" s="345"/>
      <c r="AK332" s="345"/>
      <c r="AL332" s="345"/>
      <c r="AM332" s="345"/>
      <c r="AN332" s="345"/>
      <c r="AO332" s="345"/>
      <c r="AP332" s="345"/>
      <c r="AQ332" s="345"/>
      <c r="AR332" s="345"/>
      <c r="AS332" s="345"/>
      <c r="AT332" s="345"/>
      <c r="AU332" s="345"/>
      <c r="AV332" s="345"/>
      <c r="AW332" s="345"/>
      <c r="AX332" s="82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7"/>
      <c r="Q333" s="437"/>
      <c r="R333" s="346"/>
      <c r="S333" s="346"/>
      <c r="T333" s="346"/>
      <c r="U333" s="346"/>
      <c r="V333" s="346"/>
      <c r="W333" s="346"/>
      <c r="X333" s="346"/>
      <c r="Y333" s="346"/>
      <c r="Z333" s="346"/>
      <c r="AA333" s="346"/>
      <c r="AB333" s="604"/>
      <c r="AC333" s="346"/>
      <c r="AD333" s="417"/>
      <c r="AE333" s="437"/>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78"/>
      <c r="H334" s="238"/>
      <c r="I334" s="238"/>
      <c r="J334" s="238"/>
      <c r="K334" s="238"/>
      <c r="L334" s="238"/>
      <c r="M334" s="238"/>
      <c r="N334" s="238"/>
      <c r="O334" s="238"/>
      <c r="P334" s="409"/>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7"/>
      <c r="AY334">
        <f t="shared" si="21"/>
        <v>0</v>
      </c>
    </row>
    <row r="335" spans="1:51" ht="22.5" hidden="1" customHeight="1">
      <c r="A335" s="38"/>
      <c r="B335" s="107"/>
      <c r="C335" s="143"/>
      <c r="D335" s="107"/>
      <c r="E335" s="143"/>
      <c r="F335" s="235"/>
      <c r="G335" s="279"/>
      <c r="H335" s="239"/>
      <c r="I335" s="239"/>
      <c r="J335" s="239"/>
      <c r="K335" s="239"/>
      <c r="L335" s="239"/>
      <c r="M335" s="239"/>
      <c r="N335" s="239"/>
      <c r="O335" s="239"/>
      <c r="P335" s="410"/>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7"/>
      <c r="AY335">
        <f t="shared" si="21"/>
        <v>0</v>
      </c>
    </row>
    <row r="336" spans="1:51" ht="25.5" hidden="1" customHeight="1">
      <c r="A336" s="38"/>
      <c r="B336" s="107"/>
      <c r="C336" s="143"/>
      <c r="D336" s="107"/>
      <c r="E336" s="143"/>
      <c r="F336" s="235"/>
      <c r="G336" s="279"/>
      <c r="H336" s="239"/>
      <c r="I336" s="239"/>
      <c r="J336" s="239"/>
      <c r="K336" s="239"/>
      <c r="L336" s="239"/>
      <c r="M336" s="239"/>
      <c r="N336" s="239"/>
      <c r="O336" s="239"/>
      <c r="P336" s="410"/>
      <c r="Q336" s="452"/>
      <c r="R336" s="456"/>
      <c r="S336" s="456"/>
      <c r="T336" s="456"/>
      <c r="U336" s="456"/>
      <c r="V336" s="456"/>
      <c r="W336" s="456"/>
      <c r="X336" s="456"/>
      <c r="Y336" s="456"/>
      <c r="Z336" s="456"/>
      <c r="AA336" s="576"/>
      <c r="AB336" s="606"/>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28"/>
      <c r="AY336">
        <f t="shared" si="21"/>
        <v>0</v>
      </c>
    </row>
    <row r="337" spans="1:51" ht="22.5" hidden="1" customHeight="1">
      <c r="A337" s="38"/>
      <c r="B337" s="107"/>
      <c r="C337" s="143"/>
      <c r="D337" s="107"/>
      <c r="E337" s="143"/>
      <c r="F337" s="235"/>
      <c r="G337" s="279"/>
      <c r="H337" s="239"/>
      <c r="I337" s="239"/>
      <c r="J337" s="239"/>
      <c r="K337" s="239"/>
      <c r="L337" s="239"/>
      <c r="M337" s="239"/>
      <c r="N337" s="239"/>
      <c r="O337" s="239"/>
      <c r="P337" s="410"/>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9"/>
      <c r="AY337">
        <f t="shared" si="21"/>
        <v>0</v>
      </c>
    </row>
    <row r="338" spans="1:51" ht="22.5" hidden="1" customHeight="1">
      <c r="A338" s="38"/>
      <c r="B338" s="107"/>
      <c r="C338" s="143"/>
      <c r="D338" s="107"/>
      <c r="E338" s="143"/>
      <c r="F338" s="235"/>
      <c r="G338" s="280"/>
      <c r="H338" s="241"/>
      <c r="I338" s="241"/>
      <c r="J338" s="241"/>
      <c r="K338" s="241"/>
      <c r="L338" s="241"/>
      <c r="M338" s="241"/>
      <c r="N338" s="241"/>
      <c r="O338" s="241"/>
      <c r="P338" s="411"/>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0"/>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6"/>
      <c r="Q339" s="436" t="s">
        <v>395</v>
      </c>
      <c r="R339" s="345"/>
      <c r="S339" s="345"/>
      <c r="T339" s="345"/>
      <c r="U339" s="345"/>
      <c r="V339" s="345"/>
      <c r="W339" s="345"/>
      <c r="X339" s="345"/>
      <c r="Y339" s="345"/>
      <c r="Z339" s="345"/>
      <c r="AA339" s="345"/>
      <c r="AB339" s="603" t="s">
        <v>397</v>
      </c>
      <c r="AC339" s="345"/>
      <c r="AD339" s="416"/>
      <c r="AE339" s="674" t="s">
        <v>325</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7"/>
      <c r="Q340" s="437"/>
      <c r="R340" s="346"/>
      <c r="S340" s="346"/>
      <c r="T340" s="346"/>
      <c r="U340" s="346"/>
      <c r="V340" s="346"/>
      <c r="W340" s="346"/>
      <c r="X340" s="346"/>
      <c r="Y340" s="346"/>
      <c r="Z340" s="346"/>
      <c r="AA340" s="346"/>
      <c r="AB340" s="604"/>
      <c r="AC340" s="346"/>
      <c r="AD340" s="417"/>
      <c r="AE340" s="675"/>
      <c r="AF340" s="695"/>
      <c r="AG340" s="695"/>
      <c r="AH340" s="695"/>
      <c r="AI340" s="695"/>
      <c r="AJ340" s="695"/>
      <c r="AK340" s="695"/>
      <c r="AL340" s="695"/>
      <c r="AM340" s="695"/>
      <c r="AN340" s="695"/>
      <c r="AO340" s="695"/>
      <c r="AP340" s="695"/>
      <c r="AQ340" s="695"/>
      <c r="AR340" s="695"/>
      <c r="AS340" s="695"/>
      <c r="AT340" s="695"/>
      <c r="AU340" s="695"/>
      <c r="AV340" s="695"/>
      <c r="AW340" s="695"/>
      <c r="AX340" s="831"/>
      <c r="AY340">
        <f t="shared" ref="AY340:AY345" si="22">$AY$339</f>
        <v>0</v>
      </c>
    </row>
    <row r="341" spans="1:51" ht="22.5" hidden="1" customHeight="1">
      <c r="A341" s="38"/>
      <c r="B341" s="107"/>
      <c r="C341" s="143"/>
      <c r="D341" s="107"/>
      <c r="E341" s="143"/>
      <c r="F341" s="235"/>
      <c r="G341" s="278"/>
      <c r="H341" s="238"/>
      <c r="I341" s="238"/>
      <c r="J341" s="238"/>
      <c r="K341" s="238"/>
      <c r="L341" s="238"/>
      <c r="M341" s="238"/>
      <c r="N341" s="238"/>
      <c r="O341" s="238"/>
      <c r="P341" s="409"/>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7"/>
      <c r="AY341">
        <f t="shared" si="22"/>
        <v>0</v>
      </c>
    </row>
    <row r="342" spans="1:51" ht="22.5" hidden="1" customHeight="1">
      <c r="A342" s="38"/>
      <c r="B342" s="107"/>
      <c r="C342" s="143"/>
      <c r="D342" s="107"/>
      <c r="E342" s="143"/>
      <c r="F342" s="235"/>
      <c r="G342" s="279"/>
      <c r="H342" s="239"/>
      <c r="I342" s="239"/>
      <c r="J342" s="239"/>
      <c r="K342" s="239"/>
      <c r="L342" s="239"/>
      <c r="M342" s="239"/>
      <c r="N342" s="239"/>
      <c r="O342" s="239"/>
      <c r="P342" s="410"/>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7"/>
      <c r="AY342">
        <f t="shared" si="22"/>
        <v>0</v>
      </c>
    </row>
    <row r="343" spans="1:51" ht="25.5" hidden="1" customHeight="1">
      <c r="A343" s="38"/>
      <c r="B343" s="107"/>
      <c r="C343" s="143"/>
      <c r="D343" s="107"/>
      <c r="E343" s="143"/>
      <c r="F343" s="235"/>
      <c r="G343" s="279"/>
      <c r="H343" s="239"/>
      <c r="I343" s="239"/>
      <c r="J343" s="239"/>
      <c r="K343" s="239"/>
      <c r="L343" s="239"/>
      <c r="M343" s="239"/>
      <c r="N343" s="239"/>
      <c r="O343" s="239"/>
      <c r="P343" s="410"/>
      <c r="Q343" s="452"/>
      <c r="R343" s="456"/>
      <c r="S343" s="456"/>
      <c r="T343" s="456"/>
      <c r="U343" s="456"/>
      <c r="V343" s="456"/>
      <c r="W343" s="456"/>
      <c r="X343" s="456"/>
      <c r="Y343" s="456"/>
      <c r="Z343" s="456"/>
      <c r="AA343" s="576"/>
      <c r="AB343" s="606"/>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28"/>
      <c r="AY343">
        <f t="shared" si="22"/>
        <v>0</v>
      </c>
    </row>
    <row r="344" spans="1:51" ht="22.5" hidden="1" customHeight="1">
      <c r="A344" s="38"/>
      <c r="B344" s="107"/>
      <c r="C344" s="143"/>
      <c r="D344" s="107"/>
      <c r="E344" s="143"/>
      <c r="F344" s="235"/>
      <c r="G344" s="279"/>
      <c r="H344" s="239"/>
      <c r="I344" s="239"/>
      <c r="J344" s="239"/>
      <c r="K344" s="239"/>
      <c r="L344" s="239"/>
      <c r="M344" s="239"/>
      <c r="N344" s="239"/>
      <c r="O344" s="239"/>
      <c r="P344" s="410"/>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9"/>
      <c r="AY344">
        <f t="shared" si="22"/>
        <v>0</v>
      </c>
    </row>
    <row r="345" spans="1:51" ht="22.5" hidden="1" customHeight="1">
      <c r="A345" s="38"/>
      <c r="B345" s="107"/>
      <c r="C345" s="143"/>
      <c r="D345" s="107"/>
      <c r="E345" s="143"/>
      <c r="F345" s="235"/>
      <c r="G345" s="280"/>
      <c r="H345" s="241"/>
      <c r="I345" s="241"/>
      <c r="J345" s="241"/>
      <c r="K345" s="241"/>
      <c r="L345" s="241"/>
      <c r="M345" s="241"/>
      <c r="N345" s="241"/>
      <c r="O345" s="241"/>
      <c r="P345" s="411"/>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0"/>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6"/>
      <c r="Q346" s="436" t="s">
        <v>395</v>
      </c>
      <c r="R346" s="345"/>
      <c r="S346" s="345"/>
      <c r="T346" s="345"/>
      <c r="U346" s="345"/>
      <c r="V346" s="345"/>
      <c r="W346" s="345"/>
      <c r="X346" s="345"/>
      <c r="Y346" s="345"/>
      <c r="Z346" s="345"/>
      <c r="AA346" s="345"/>
      <c r="AB346" s="603" t="s">
        <v>397</v>
      </c>
      <c r="AC346" s="345"/>
      <c r="AD346" s="416"/>
      <c r="AE346" s="674" t="s">
        <v>325</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7"/>
      <c r="Q347" s="437"/>
      <c r="R347" s="346"/>
      <c r="S347" s="346"/>
      <c r="T347" s="346"/>
      <c r="U347" s="346"/>
      <c r="V347" s="346"/>
      <c r="W347" s="346"/>
      <c r="X347" s="346"/>
      <c r="Y347" s="346"/>
      <c r="Z347" s="346"/>
      <c r="AA347" s="346"/>
      <c r="AB347" s="604"/>
      <c r="AC347" s="346"/>
      <c r="AD347" s="417"/>
      <c r="AE347" s="675"/>
      <c r="AF347" s="695"/>
      <c r="AG347" s="695"/>
      <c r="AH347" s="695"/>
      <c r="AI347" s="695"/>
      <c r="AJ347" s="695"/>
      <c r="AK347" s="695"/>
      <c r="AL347" s="695"/>
      <c r="AM347" s="695"/>
      <c r="AN347" s="695"/>
      <c r="AO347" s="695"/>
      <c r="AP347" s="695"/>
      <c r="AQ347" s="695"/>
      <c r="AR347" s="695"/>
      <c r="AS347" s="695"/>
      <c r="AT347" s="695"/>
      <c r="AU347" s="695"/>
      <c r="AV347" s="695"/>
      <c r="AW347" s="695"/>
      <c r="AX347" s="831"/>
      <c r="AY347">
        <f t="shared" ref="AY347:AY352" si="23">$AY$346</f>
        <v>0</v>
      </c>
    </row>
    <row r="348" spans="1:51" ht="22.5" hidden="1" customHeight="1">
      <c r="A348" s="38"/>
      <c r="B348" s="107"/>
      <c r="C348" s="143"/>
      <c r="D348" s="107"/>
      <c r="E348" s="143"/>
      <c r="F348" s="235"/>
      <c r="G348" s="278"/>
      <c r="H348" s="238"/>
      <c r="I348" s="238"/>
      <c r="J348" s="238"/>
      <c r="K348" s="238"/>
      <c r="L348" s="238"/>
      <c r="M348" s="238"/>
      <c r="N348" s="238"/>
      <c r="O348" s="238"/>
      <c r="P348" s="409"/>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7"/>
      <c r="AY348">
        <f t="shared" si="23"/>
        <v>0</v>
      </c>
    </row>
    <row r="349" spans="1:51" ht="22.5" hidden="1" customHeight="1">
      <c r="A349" s="38"/>
      <c r="B349" s="107"/>
      <c r="C349" s="143"/>
      <c r="D349" s="107"/>
      <c r="E349" s="143"/>
      <c r="F349" s="235"/>
      <c r="G349" s="279"/>
      <c r="H349" s="239"/>
      <c r="I349" s="239"/>
      <c r="J349" s="239"/>
      <c r="K349" s="239"/>
      <c r="L349" s="239"/>
      <c r="M349" s="239"/>
      <c r="N349" s="239"/>
      <c r="O349" s="239"/>
      <c r="P349" s="410"/>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7"/>
      <c r="AY349">
        <f t="shared" si="23"/>
        <v>0</v>
      </c>
    </row>
    <row r="350" spans="1:51" ht="25.5" hidden="1" customHeight="1">
      <c r="A350" s="38"/>
      <c r="B350" s="107"/>
      <c r="C350" s="143"/>
      <c r="D350" s="107"/>
      <c r="E350" s="143"/>
      <c r="F350" s="235"/>
      <c r="G350" s="279"/>
      <c r="H350" s="239"/>
      <c r="I350" s="239"/>
      <c r="J350" s="239"/>
      <c r="K350" s="239"/>
      <c r="L350" s="239"/>
      <c r="M350" s="239"/>
      <c r="N350" s="239"/>
      <c r="O350" s="239"/>
      <c r="P350" s="410"/>
      <c r="Q350" s="452"/>
      <c r="R350" s="456"/>
      <c r="S350" s="456"/>
      <c r="T350" s="456"/>
      <c r="U350" s="456"/>
      <c r="V350" s="456"/>
      <c r="W350" s="456"/>
      <c r="X350" s="456"/>
      <c r="Y350" s="456"/>
      <c r="Z350" s="456"/>
      <c r="AA350" s="576"/>
      <c r="AB350" s="606"/>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28"/>
      <c r="AY350">
        <f t="shared" si="23"/>
        <v>0</v>
      </c>
    </row>
    <row r="351" spans="1:51" ht="22.5" hidden="1" customHeight="1">
      <c r="A351" s="38"/>
      <c r="B351" s="107"/>
      <c r="C351" s="143"/>
      <c r="D351" s="107"/>
      <c r="E351" s="143"/>
      <c r="F351" s="235"/>
      <c r="G351" s="279"/>
      <c r="H351" s="239"/>
      <c r="I351" s="239"/>
      <c r="J351" s="239"/>
      <c r="K351" s="239"/>
      <c r="L351" s="239"/>
      <c r="M351" s="239"/>
      <c r="N351" s="239"/>
      <c r="O351" s="239"/>
      <c r="P351" s="410"/>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9"/>
      <c r="AY351">
        <f t="shared" si="23"/>
        <v>0</v>
      </c>
    </row>
    <row r="352" spans="1:51" ht="22.5" hidden="1" customHeight="1">
      <c r="A352" s="38"/>
      <c r="B352" s="107"/>
      <c r="C352" s="143"/>
      <c r="D352" s="107"/>
      <c r="E352" s="143"/>
      <c r="F352" s="235"/>
      <c r="G352" s="280"/>
      <c r="H352" s="241"/>
      <c r="I352" s="241"/>
      <c r="J352" s="241"/>
      <c r="K352" s="241"/>
      <c r="L352" s="241"/>
      <c r="M352" s="241"/>
      <c r="N352" s="241"/>
      <c r="O352" s="241"/>
      <c r="P352" s="411"/>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0"/>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6"/>
      <c r="Q353" s="436" t="s">
        <v>395</v>
      </c>
      <c r="R353" s="345"/>
      <c r="S353" s="345"/>
      <c r="T353" s="345"/>
      <c r="U353" s="345"/>
      <c r="V353" s="345"/>
      <c r="W353" s="345"/>
      <c r="X353" s="345"/>
      <c r="Y353" s="345"/>
      <c r="Z353" s="345"/>
      <c r="AA353" s="345"/>
      <c r="AB353" s="603" t="s">
        <v>397</v>
      </c>
      <c r="AC353" s="345"/>
      <c r="AD353" s="416"/>
      <c r="AE353" s="674" t="s">
        <v>325</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7"/>
      <c r="Q354" s="437"/>
      <c r="R354" s="346"/>
      <c r="S354" s="346"/>
      <c r="T354" s="346"/>
      <c r="U354" s="346"/>
      <c r="V354" s="346"/>
      <c r="W354" s="346"/>
      <c r="X354" s="346"/>
      <c r="Y354" s="346"/>
      <c r="Z354" s="346"/>
      <c r="AA354" s="346"/>
      <c r="AB354" s="604"/>
      <c r="AC354" s="346"/>
      <c r="AD354" s="417"/>
      <c r="AE354" s="675"/>
      <c r="AF354" s="695"/>
      <c r="AG354" s="695"/>
      <c r="AH354" s="695"/>
      <c r="AI354" s="695"/>
      <c r="AJ354" s="695"/>
      <c r="AK354" s="695"/>
      <c r="AL354" s="695"/>
      <c r="AM354" s="695"/>
      <c r="AN354" s="695"/>
      <c r="AO354" s="695"/>
      <c r="AP354" s="695"/>
      <c r="AQ354" s="695"/>
      <c r="AR354" s="695"/>
      <c r="AS354" s="695"/>
      <c r="AT354" s="695"/>
      <c r="AU354" s="695"/>
      <c r="AV354" s="695"/>
      <c r="AW354" s="695"/>
      <c r="AX354" s="831"/>
      <c r="AY354">
        <f t="shared" ref="AY354:AY359" si="24">$AY$353</f>
        <v>0</v>
      </c>
    </row>
    <row r="355" spans="1:51" ht="22.5" hidden="1" customHeight="1">
      <c r="A355" s="38"/>
      <c r="B355" s="107"/>
      <c r="C355" s="143"/>
      <c r="D355" s="107"/>
      <c r="E355" s="143"/>
      <c r="F355" s="235"/>
      <c r="G355" s="278"/>
      <c r="H355" s="238"/>
      <c r="I355" s="238"/>
      <c r="J355" s="238"/>
      <c r="K355" s="238"/>
      <c r="L355" s="238"/>
      <c r="M355" s="238"/>
      <c r="N355" s="238"/>
      <c r="O355" s="238"/>
      <c r="P355" s="409"/>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7"/>
      <c r="AY355">
        <f t="shared" si="24"/>
        <v>0</v>
      </c>
    </row>
    <row r="356" spans="1:51" ht="22.5" hidden="1" customHeight="1">
      <c r="A356" s="38"/>
      <c r="B356" s="107"/>
      <c r="C356" s="143"/>
      <c r="D356" s="107"/>
      <c r="E356" s="143"/>
      <c r="F356" s="235"/>
      <c r="G356" s="279"/>
      <c r="H356" s="239"/>
      <c r="I356" s="239"/>
      <c r="J356" s="239"/>
      <c r="K356" s="239"/>
      <c r="L356" s="239"/>
      <c r="M356" s="239"/>
      <c r="N356" s="239"/>
      <c r="O356" s="239"/>
      <c r="P356" s="410"/>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7"/>
      <c r="AY356">
        <f t="shared" si="24"/>
        <v>0</v>
      </c>
    </row>
    <row r="357" spans="1:51" ht="25.5" hidden="1" customHeight="1">
      <c r="A357" s="38"/>
      <c r="B357" s="107"/>
      <c r="C357" s="143"/>
      <c r="D357" s="107"/>
      <c r="E357" s="143"/>
      <c r="F357" s="235"/>
      <c r="G357" s="279"/>
      <c r="H357" s="239"/>
      <c r="I357" s="239"/>
      <c r="J357" s="239"/>
      <c r="K357" s="239"/>
      <c r="L357" s="239"/>
      <c r="M357" s="239"/>
      <c r="N357" s="239"/>
      <c r="O357" s="239"/>
      <c r="P357" s="410"/>
      <c r="Q357" s="452"/>
      <c r="R357" s="456"/>
      <c r="S357" s="456"/>
      <c r="T357" s="456"/>
      <c r="U357" s="456"/>
      <c r="V357" s="456"/>
      <c r="W357" s="456"/>
      <c r="X357" s="456"/>
      <c r="Y357" s="456"/>
      <c r="Z357" s="456"/>
      <c r="AA357" s="576"/>
      <c r="AB357" s="606"/>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28"/>
      <c r="AY357">
        <f t="shared" si="24"/>
        <v>0</v>
      </c>
    </row>
    <row r="358" spans="1:51" ht="22.5" hidden="1" customHeight="1">
      <c r="A358" s="38"/>
      <c r="B358" s="107"/>
      <c r="C358" s="143"/>
      <c r="D358" s="107"/>
      <c r="E358" s="143"/>
      <c r="F358" s="235"/>
      <c r="G358" s="279"/>
      <c r="H358" s="239"/>
      <c r="I358" s="239"/>
      <c r="J358" s="239"/>
      <c r="K358" s="239"/>
      <c r="L358" s="239"/>
      <c r="M358" s="239"/>
      <c r="N358" s="239"/>
      <c r="O358" s="239"/>
      <c r="P358" s="410"/>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9"/>
      <c r="AY358">
        <f t="shared" si="24"/>
        <v>0</v>
      </c>
    </row>
    <row r="359" spans="1:51" ht="22.5" hidden="1" customHeight="1">
      <c r="A359" s="38"/>
      <c r="B359" s="107"/>
      <c r="C359" s="143"/>
      <c r="D359" s="107"/>
      <c r="E359" s="143"/>
      <c r="F359" s="235"/>
      <c r="G359" s="280"/>
      <c r="H359" s="241"/>
      <c r="I359" s="241"/>
      <c r="J359" s="241"/>
      <c r="K359" s="241"/>
      <c r="L359" s="241"/>
      <c r="M359" s="241"/>
      <c r="N359" s="241"/>
      <c r="O359" s="241"/>
      <c r="P359" s="411"/>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0"/>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6"/>
      <c r="Q360" s="436" t="s">
        <v>395</v>
      </c>
      <c r="R360" s="345"/>
      <c r="S360" s="345"/>
      <c r="T360" s="345"/>
      <c r="U360" s="345"/>
      <c r="V360" s="345"/>
      <c r="W360" s="345"/>
      <c r="X360" s="345"/>
      <c r="Y360" s="345"/>
      <c r="Z360" s="345"/>
      <c r="AA360" s="345"/>
      <c r="AB360" s="603" t="s">
        <v>397</v>
      </c>
      <c r="AC360" s="345"/>
      <c r="AD360" s="416"/>
      <c r="AE360" s="674" t="s">
        <v>325</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7"/>
      <c r="Q361" s="437"/>
      <c r="R361" s="346"/>
      <c r="S361" s="346"/>
      <c r="T361" s="346"/>
      <c r="U361" s="346"/>
      <c r="V361" s="346"/>
      <c r="W361" s="346"/>
      <c r="X361" s="346"/>
      <c r="Y361" s="346"/>
      <c r="Z361" s="346"/>
      <c r="AA361" s="346"/>
      <c r="AB361" s="604"/>
      <c r="AC361" s="346"/>
      <c r="AD361" s="417"/>
      <c r="AE361" s="675"/>
      <c r="AF361" s="695"/>
      <c r="AG361" s="695"/>
      <c r="AH361" s="695"/>
      <c r="AI361" s="695"/>
      <c r="AJ361" s="695"/>
      <c r="AK361" s="695"/>
      <c r="AL361" s="695"/>
      <c r="AM361" s="695"/>
      <c r="AN361" s="695"/>
      <c r="AO361" s="695"/>
      <c r="AP361" s="695"/>
      <c r="AQ361" s="695"/>
      <c r="AR361" s="695"/>
      <c r="AS361" s="695"/>
      <c r="AT361" s="695"/>
      <c r="AU361" s="695"/>
      <c r="AV361" s="695"/>
      <c r="AW361" s="695"/>
      <c r="AX361" s="831"/>
      <c r="AY361">
        <f t="shared" ref="AY361:AY366" si="25">$AY$360</f>
        <v>0</v>
      </c>
    </row>
    <row r="362" spans="1:51" ht="22.5" hidden="1" customHeight="1">
      <c r="A362" s="38"/>
      <c r="B362" s="107"/>
      <c r="C362" s="143"/>
      <c r="D362" s="107"/>
      <c r="E362" s="143"/>
      <c r="F362" s="235"/>
      <c r="G362" s="278"/>
      <c r="H362" s="238"/>
      <c r="I362" s="238"/>
      <c r="J362" s="238"/>
      <c r="K362" s="238"/>
      <c r="L362" s="238"/>
      <c r="M362" s="238"/>
      <c r="N362" s="238"/>
      <c r="O362" s="238"/>
      <c r="P362" s="409"/>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7"/>
      <c r="AY362">
        <f t="shared" si="25"/>
        <v>0</v>
      </c>
    </row>
    <row r="363" spans="1:51" ht="22.5" hidden="1" customHeight="1">
      <c r="A363" s="38"/>
      <c r="B363" s="107"/>
      <c r="C363" s="143"/>
      <c r="D363" s="107"/>
      <c r="E363" s="143"/>
      <c r="F363" s="235"/>
      <c r="G363" s="279"/>
      <c r="H363" s="239"/>
      <c r="I363" s="239"/>
      <c r="J363" s="239"/>
      <c r="K363" s="239"/>
      <c r="L363" s="239"/>
      <c r="M363" s="239"/>
      <c r="N363" s="239"/>
      <c r="O363" s="239"/>
      <c r="P363" s="410"/>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7"/>
      <c r="AY363">
        <f t="shared" si="25"/>
        <v>0</v>
      </c>
    </row>
    <row r="364" spans="1:51" ht="25.5" hidden="1" customHeight="1">
      <c r="A364" s="38"/>
      <c r="B364" s="107"/>
      <c r="C364" s="143"/>
      <c r="D364" s="107"/>
      <c r="E364" s="143"/>
      <c r="F364" s="235"/>
      <c r="G364" s="279"/>
      <c r="H364" s="239"/>
      <c r="I364" s="239"/>
      <c r="J364" s="239"/>
      <c r="K364" s="239"/>
      <c r="L364" s="239"/>
      <c r="M364" s="239"/>
      <c r="N364" s="239"/>
      <c r="O364" s="239"/>
      <c r="P364" s="410"/>
      <c r="Q364" s="452"/>
      <c r="R364" s="456"/>
      <c r="S364" s="456"/>
      <c r="T364" s="456"/>
      <c r="U364" s="456"/>
      <c r="V364" s="456"/>
      <c r="W364" s="456"/>
      <c r="X364" s="456"/>
      <c r="Y364" s="456"/>
      <c r="Z364" s="456"/>
      <c r="AA364" s="576"/>
      <c r="AB364" s="606"/>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2"/>
      <c r="AY364">
        <f t="shared" si="25"/>
        <v>0</v>
      </c>
    </row>
    <row r="365" spans="1:51" ht="22.5" hidden="1" customHeight="1">
      <c r="A365" s="38"/>
      <c r="B365" s="107"/>
      <c r="C365" s="143"/>
      <c r="D365" s="107"/>
      <c r="E365" s="143"/>
      <c r="F365" s="235"/>
      <c r="G365" s="279"/>
      <c r="H365" s="239"/>
      <c r="I365" s="239"/>
      <c r="J365" s="239"/>
      <c r="K365" s="239"/>
      <c r="L365" s="239"/>
      <c r="M365" s="239"/>
      <c r="N365" s="239"/>
      <c r="O365" s="239"/>
      <c r="P365" s="410"/>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9"/>
      <c r="AY365">
        <f t="shared" si="25"/>
        <v>0</v>
      </c>
    </row>
    <row r="366" spans="1:51" ht="22.5" hidden="1" customHeight="1">
      <c r="A366" s="38"/>
      <c r="B366" s="107"/>
      <c r="C366" s="143"/>
      <c r="D366" s="107"/>
      <c r="E366" s="144"/>
      <c r="F366" s="236"/>
      <c r="G366" s="280"/>
      <c r="H366" s="241"/>
      <c r="I366" s="241"/>
      <c r="J366" s="241"/>
      <c r="K366" s="241"/>
      <c r="L366" s="241"/>
      <c r="M366" s="241"/>
      <c r="N366" s="241"/>
      <c r="O366" s="241"/>
      <c r="P366" s="411"/>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0"/>
      <c r="AY366">
        <f t="shared" si="25"/>
        <v>0</v>
      </c>
    </row>
    <row r="367" spans="1:51" ht="23.25" hidden="1" customHeight="1">
      <c r="A367" s="38"/>
      <c r="B367" s="107"/>
      <c r="C367" s="143"/>
      <c r="D367" s="107"/>
      <c r="E367" s="190" t="s">
        <v>353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4"/>
      <c r="AY369">
        <f>$AY$367</f>
        <v>0</v>
      </c>
    </row>
    <row r="370" spans="1:51" ht="45" hidden="1" customHeight="1">
      <c r="A370" s="38"/>
      <c r="B370" s="107"/>
      <c r="C370" s="143"/>
      <c r="D370" s="107"/>
      <c r="E370" s="188" t="s">
        <v>348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2"/>
      <c r="AY370">
        <f>COUNTA($G$370)</f>
        <v>0</v>
      </c>
    </row>
    <row r="371" spans="1:51" ht="45" hidden="1" customHeight="1">
      <c r="A371" s="38"/>
      <c r="B371" s="107"/>
      <c r="C371" s="143"/>
      <c r="D371" s="107"/>
      <c r="E371" s="189" t="s">
        <v>345</v>
      </c>
      <c r="F371" s="233"/>
      <c r="G371" s="280"/>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3"/>
      <c r="AY371">
        <f>$AY$370</f>
        <v>0</v>
      </c>
    </row>
    <row r="372" spans="1:51" ht="18.75" hidden="1" customHeight="1">
      <c r="A372" s="38"/>
      <c r="B372" s="107"/>
      <c r="C372" s="143"/>
      <c r="D372" s="107"/>
      <c r="E372" s="145" t="s">
        <v>308</v>
      </c>
      <c r="F372" s="234"/>
      <c r="G372" s="307" t="s">
        <v>319</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6" t="s">
        <v>415</v>
      </c>
      <c r="AF372" s="345"/>
      <c r="AG372" s="345"/>
      <c r="AH372" s="416"/>
      <c r="AI372" s="436" t="s">
        <v>82</v>
      </c>
      <c r="AJ372" s="345"/>
      <c r="AK372" s="345"/>
      <c r="AL372" s="416"/>
      <c r="AM372" s="436" t="s">
        <v>185</v>
      </c>
      <c r="AN372" s="345"/>
      <c r="AO372" s="345"/>
      <c r="AP372" s="416"/>
      <c r="AQ372" s="600" t="s">
        <v>299</v>
      </c>
      <c r="AR372" s="355"/>
      <c r="AS372" s="355"/>
      <c r="AT372" s="495"/>
      <c r="AU372" s="776" t="s">
        <v>323</v>
      </c>
      <c r="AV372" s="776"/>
      <c r="AW372" s="776"/>
      <c r="AX372" s="82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7"/>
      <c r="Y373" s="514"/>
      <c r="Z373" s="539"/>
      <c r="AA373" s="562"/>
      <c r="AB373" s="437"/>
      <c r="AC373" s="346"/>
      <c r="AD373" s="417"/>
      <c r="AE373" s="437"/>
      <c r="AF373" s="346"/>
      <c r="AG373" s="346"/>
      <c r="AH373" s="417"/>
      <c r="AI373" s="437"/>
      <c r="AJ373" s="346"/>
      <c r="AK373" s="346"/>
      <c r="AL373" s="417"/>
      <c r="AM373" s="437"/>
      <c r="AN373" s="346"/>
      <c r="AO373" s="346"/>
      <c r="AP373" s="417"/>
      <c r="AQ373" s="753"/>
      <c r="AR373" s="764"/>
      <c r="AS373" s="346" t="s">
        <v>300</v>
      </c>
      <c r="AT373" s="417"/>
      <c r="AU373" s="678"/>
      <c r="AV373" s="678"/>
      <c r="AW373" s="346" t="s">
        <v>290</v>
      </c>
      <c r="AX373" s="808"/>
      <c r="AY373">
        <f>$AY$372</f>
        <v>0</v>
      </c>
    </row>
    <row r="374" spans="1:51" ht="39.75" hidden="1" customHeight="1">
      <c r="A374" s="38"/>
      <c r="B374" s="107"/>
      <c r="C374" s="143"/>
      <c r="D374" s="107"/>
      <c r="E374" s="143"/>
      <c r="F374" s="235"/>
      <c r="G374" s="278"/>
      <c r="H374" s="238"/>
      <c r="I374" s="238"/>
      <c r="J374" s="238"/>
      <c r="K374" s="238"/>
      <c r="L374" s="238"/>
      <c r="M374" s="238"/>
      <c r="N374" s="238"/>
      <c r="O374" s="238"/>
      <c r="P374" s="238"/>
      <c r="Q374" s="238"/>
      <c r="R374" s="238"/>
      <c r="S374" s="238"/>
      <c r="T374" s="238"/>
      <c r="U374" s="238"/>
      <c r="V374" s="238"/>
      <c r="W374" s="238"/>
      <c r="X374" s="409"/>
      <c r="Y374" s="512" t="s">
        <v>320</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5"/>
      <c r="AY374">
        <f>$AY$372</f>
        <v>0</v>
      </c>
    </row>
    <row r="375" spans="1:51" ht="39.75" hidden="1" customHeight="1">
      <c r="A375" s="38"/>
      <c r="B375" s="107"/>
      <c r="C375" s="143"/>
      <c r="D375" s="107"/>
      <c r="E375" s="143"/>
      <c r="F375" s="235"/>
      <c r="G375" s="280"/>
      <c r="H375" s="241"/>
      <c r="I375" s="241"/>
      <c r="J375" s="241"/>
      <c r="K375" s="241"/>
      <c r="L375" s="241"/>
      <c r="M375" s="241"/>
      <c r="N375" s="241"/>
      <c r="O375" s="241"/>
      <c r="P375" s="241"/>
      <c r="Q375" s="241"/>
      <c r="R375" s="241"/>
      <c r="S375" s="241"/>
      <c r="T375" s="241"/>
      <c r="U375" s="241"/>
      <c r="V375" s="241"/>
      <c r="W375" s="241"/>
      <c r="X375" s="411"/>
      <c r="Y375" s="431" t="s">
        <v>98</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5"/>
      <c r="AY375">
        <f>$AY$372</f>
        <v>0</v>
      </c>
    </row>
    <row r="376" spans="1:51" ht="18.75" hidden="1" customHeight="1">
      <c r="A376" s="38"/>
      <c r="B376" s="107"/>
      <c r="C376" s="143"/>
      <c r="D376" s="107"/>
      <c r="E376" s="143"/>
      <c r="F376" s="235"/>
      <c r="G376" s="307" t="s">
        <v>319</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6" t="s">
        <v>415</v>
      </c>
      <c r="AF376" s="345"/>
      <c r="AG376" s="345"/>
      <c r="AH376" s="416"/>
      <c r="AI376" s="436" t="s">
        <v>82</v>
      </c>
      <c r="AJ376" s="345"/>
      <c r="AK376" s="345"/>
      <c r="AL376" s="416"/>
      <c r="AM376" s="436" t="s">
        <v>185</v>
      </c>
      <c r="AN376" s="345"/>
      <c r="AO376" s="345"/>
      <c r="AP376" s="416"/>
      <c r="AQ376" s="600" t="s">
        <v>299</v>
      </c>
      <c r="AR376" s="355"/>
      <c r="AS376" s="355"/>
      <c r="AT376" s="495"/>
      <c r="AU376" s="776" t="s">
        <v>323</v>
      </c>
      <c r="AV376" s="776"/>
      <c r="AW376" s="776"/>
      <c r="AX376" s="82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7"/>
      <c r="Y377" s="514"/>
      <c r="Z377" s="539"/>
      <c r="AA377" s="562"/>
      <c r="AB377" s="437"/>
      <c r="AC377" s="346"/>
      <c r="AD377" s="417"/>
      <c r="AE377" s="437"/>
      <c r="AF377" s="346"/>
      <c r="AG377" s="346"/>
      <c r="AH377" s="417"/>
      <c r="AI377" s="437"/>
      <c r="AJ377" s="346"/>
      <c r="AK377" s="346"/>
      <c r="AL377" s="417"/>
      <c r="AM377" s="437"/>
      <c r="AN377" s="346"/>
      <c r="AO377" s="346"/>
      <c r="AP377" s="417"/>
      <c r="AQ377" s="753"/>
      <c r="AR377" s="764"/>
      <c r="AS377" s="346" t="s">
        <v>300</v>
      </c>
      <c r="AT377" s="417"/>
      <c r="AU377" s="678"/>
      <c r="AV377" s="678"/>
      <c r="AW377" s="346" t="s">
        <v>290</v>
      </c>
      <c r="AX377" s="808"/>
      <c r="AY377">
        <f>$AY$376</f>
        <v>0</v>
      </c>
    </row>
    <row r="378" spans="1:51" ht="39.75" hidden="1" customHeight="1">
      <c r="A378" s="38"/>
      <c r="B378" s="107"/>
      <c r="C378" s="143"/>
      <c r="D378" s="107"/>
      <c r="E378" s="143"/>
      <c r="F378" s="235"/>
      <c r="G378" s="278"/>
      <c r="H378" s="238"/>
      <c r="I378" s="238"/>
      <c r="J378" s="238"/>
      <c r="K378" s="238"/>
      <c r="L378" s="238"/>
      <c r="M378" s="238"/>
      <c r="N378" s="238"/>
      <c r="O378" s="238"/>
      <c r="P378" s="238"/>
      <c r="Q378" s="238"/>
      <c r="R378" s="238"/>
      <c r="S378" s="238"/>
      <c r="T378" s="238"/>
      <c r="U378" s="238"/>
      <c r="V378" s="238"/>
      <c r="W378" s="238"/>
      <c r="X378" s="409"/>
      <c r="Y378" s="512" t="s">
        <v>320</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5"/>
      <c r="AY378">
        <f>$AY$376</f>
        <v>0</v>
      </c>
    </row>
    <row r="379" spans="1:51" ht="39.75" hidden="1" customHeight="1">
      <c r="A379" s="38"/>
      <c r="B379" s="107"/>
      <c r="C379" s="143"/>
      <c r="D379" s="107"/>
      <c r="E379" s="143"/>
      <c r="F379" s="235"/>
      <c r="G379" s="280"/>
      <c r="H379" s="241"/>
      <c r="I379" s="241"/>
      <c r="J379" s="241"/>
      <c r="K379" s="241"/>
      <c r="L379" s="241"/>
      <c r="M379" s="241"/>
      <c r="N379" s="241"/>
      <c r="O379" s="241"/>
      <c r="P379" s="241"/>
      <c r="Q379" s="241"/>
      <c r="R379" s="241"/>
      <c r="S379" s="241"/>
      <c r="T379" s="241"/>
      <c r="U379" s="241"/>
      <c r="V379" s="241"/>
      <c r="W379" s="241"/>
      <c r="X379" s="411"/>
      <c r="Y379" s="431" t="s">
        <v>98</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5"/>
      <c r="AY379">
        <f>$AY$376</f>
        <v>0</v>
      </c>
    </row>
    <row r="380" spans="1:51" ht="18.75" hidden="1" customHeight="1">
      <c r="A380" s="38"/>
      <c r="B380" s="107"/>
      <c r="C380" s="143"/>
      <c r="D380" s="107"/>
      <c r="E380" s="143"/>
      <c r="F380" s="235"/>
      <c r="G380" s="307" t="s">
        <v>319</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6" t="s">
        <v>415</v>
      </c>
      <c r="AF380" s="345"/>
      <c r="AG380" s="345"/>
      <c r="AH380" s="416"/>
      <c r="AI380" s="436" t="s">
        <v>82</v>
      </c>
      <c r="AJ380" s="345"/>
      <c r="AK380" s="345"/>
      <c r="AL380" s="416"/>
      <c r="AM380" s="436" t="s">
        <v>185</v>
      </c>
      <c r="AN380" s="345"/>
      <c r="AO380" s="345"/>
      <c r="AP380" s="416"/>
      <c r="AQ380" s="600" t="s">
        <v>299</v>
      </c>
      <c r="AR380" s="355"/>
      <c r="AS380" s="355"/>
      <c r="AT380" s="495"/>
      <c r="AU380" s="776" t="s">
        <v>323</v>
      </c>
      <c r="AV380" s="776"/>
      <c r="AW380" s="776"/>
      <c r="AX380" s="82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7"/>
      <c r="Y381" s="514"/>
      <c r="Z381" s="539"/>
      <c r="AA381" s="562"/>
      <c r="AB381" s="437"/>
      <c r="AC381" s="346"/>
      <c r="AD381" s="417"/>
      <c r="AE381" s="437"/>
      <c r="AF381" s="346"/>
      <c r="AG381" s="346"/>
      <c r="AH381" s="417"/>
      <c r="AI381" s="437"/>
      <c r="AJ381" s="346"/>
      <c r="AK381" s="346"/>
      <c r="AL381" s="417"/>
      <c r="AM381" s="437"/>
      <c r="AN381" s="346"/>
      <c r="AO381" s="346"/>
      <c r="AP381" s="417"/>
      <c r="AQ381" s="753"/>
      <c r="AR381" s="764"/>
      <c r="AS381" s="346" t="s">
        <v>300</v>
      </c>
      <c r="AT381" s="417"/>
      <c r="AU381" s="678"/>
      <c r="AV381" s="678"/>
      <c r="AW381" s="346" t="s">
        <v>290</v>
      </c>
      <c r="AX381" s="808"/>
      <c r="AY381">
        <f>$AY$380</f>
        <v>0</v>
      </c>
    </row>
    <row r="382" spans="1:51" ht="39.75" hidden="1" customHeight="1">
      <c r="A382" s="38"/>
      <c r="B382" s="107"/>
      <c r="C382" s="143"/>
      <c r="D382" s="107"/>
      <c r="E382" s="143"/>
      <c r="F382" s="235"/>
      <c r="G382" s="278"/>
      <c r="H382" s="238"/>
      <c r="I382" s="238"/>
      <c r="J382" s="238"/>
      <c r="K382" s="238"/>
      <c r="L382" s="238"/>
      <c r="M382" s="238"/>
      <c r="N382" s="238"/>
      <c r="O382" s="238"/>
      <c r="P382" s="238"/>
      <c r="Q382" s="238"/>
      <c r="R382" s="238"/>
      <c r="S382" s="238"/>
      <c r="T382" s="238"/>
      <c r="U382" s="238"/>
      <c r="V382" s="238"/>
      <c r="W382" s="238"/>
      <c r="X382" s="409"/>
      <c r="Y382" s="512" t="s">
        <v>320</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5"/>
      <c r="AY382">
        <f>$AY$380</f>
        <v>0</v>
      </c>
    </row>
    <row r="383" spans="1:51" ht="39.75" hidden="1" customHeight="1">
      <c r="A383" s="38"/>
      <c r="B383" s="107"/>
      <c r="C383" s="143"/>
      <c r="D383" s="107"/>
      <c r="E383" s="143"/>
      <c r="F383" s="235"/>
      <c r="G383" s="280"/>
      <c r="H383" s="241"/>
      <c r="I383" s="241"/>
      <c r="J383" s="241"/>
      <c r="K383" s="241"/>
      <c r="L383" s="241"/>
      <c r="M383" s="241"/>
      <c r="N383" s="241"/>
      <c r="O383" s="241"/>
      <c r="P383" s="241"/>
      <c r="Q383" s="241"/>
      <c r="R383" s="241"/>
      <c r="S383" s="241"/>
      <c r="T383" s="241"/>
      <c r="U383" s="241"/>
      <c r="V383" s="241"/>
      <c r="W383" s="241"/>
      <c r="X383" s="411"/>
      <c r="Y383" s="431" t="s">
        <v>98</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5"/>
      <c r="AY383">
        <f>$AY$380</f>
        <v>0</v>
      </c>
    </row>
    <row r="384" spans="1:51" ht="18.75" hidden="1" customHeight="1">
      <c r="A384" s="38"/>
      <c r="B384" s="107"/>
      <c r="C384" s="143"/>
      <c r="D384" s="107"/>
      <c r="E384" s="143"/>
      <c r="F384" s="235"/>
      <c r="G384" s="307" t="s">
        <v>319</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6" t="s">
        <v>415</v>
      </c>
      <c r="AF384" s="345"/>
      <c r="AG384" s="345"/>
      <c r="AH384" s="416"/>
      <c r="AI384" s="436" t="s">
        <v>82</v>
      </c>
      <c r="AJ384" s="345"/>
      <c r="AK384" s="345"/>
      <c r="AL384" s="416"/>
      <c r="AM384" s="436" t="s">
        <v>185</v>
      </c>
      <c r="AN384" s="345"/>
      <c r="AO384" s="345"/>
      <c r="AP384" s="416"/>
      <c r="AQ384" s="600" t="s">
        <v>299</v>
      </c>
      <c r="AR384" s="355"/>
      <c r="AS384" s="355"/>
      <c r="AT384" s="495"/>
      <c r="AU384" s="776" t="s">
        <v>323</v>
      </c>
      <c r="AV384" s="776"/>
      <c r="AW384" s="776"/>
      <c r="AX384" s="82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7"/>
      <c r="Y385" s="514"/>
      <c r="Z385" s="539"/>
      <c r="AA385" s="562"/>
      <c r="AB385" s="437"/>
      <c r="AC385" s="346"/>
      <c r="AD385" s="417"/>
      <c r="AE385" s="437"/>
      <c r="AF385" s="346"/>
      <c r="AG385" s="346"/>
      <c r="AH385" s="417"/>
      <c r="AI385" s="437"/>
      <c r="AJ385" s="346"/>
      <c r="AK385" s="346"/>
      <c r="AL385" s="417"/>
      <c r="AM385" s="437"/>
      <c r="AN385" s="346"/>
      <c r="AO385" s="346"/>
      <c r="AP385" s="417"/>
      <c r="AQ385" s="753"/>
      <c r="AR385" s="764"/>
      <c r="AS385" s="346" t="s">
        <v>300</v>
      </c>
      <c r="AT385" s="417"/>
      <c r="AU385" s="678"/>
      <c r="AV385" s="678"/>
      <c r="AW385" s="346" t="s">
        <v>290</v>
      </c>
      <c r="AX385" s="808"/>
      <c r="AY385">
        <f>$AY$384</f>
        <v>0</v>
      </c>
    </row>
    <row r="386" spans="1:51" ht="39.75" hidden="1" customHeight="1">
      <c r="A386" s="38"/>
      <c r="B386" s="107"/>
      <c r="C386" s="143"/>
      <c r="D386" s="107"/>
      <c r="E386" s="143"/>
      <c r="F386" s="235"/>
      <c r="G386" s="278"/>
      <c r="H386" s="238"/>
      <c r="I386" s="238"/>
      <c r="J386" s="238"/>
      <c r="K386" s="238"/>
      <c r="L386" s="238"/>
      <c r="M386" s="238"/>
      <c r="N386" s="238"/>
      <c r="O386" s="238"/>
      <c r="P386" s="238"/>
      <c r="Q386" s="238"/>
      <c r="R386" s="238"/>
      <c r="S386" s="238"/>
      <c r="T386" s="238"/>
      <c r="U386" s="238"/>
      <c r="V386" s="238"/>
      <c r="W386" s="238"/>
      <c r="X386" s="409"/>
      <c r="Y386" s="512" t="s">
        <v>320</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5"/>
      <c r="AY386">
        <f>$AY$384</f>
        <v>0</v>
      </c>
    </row>
    <row r="387" spans="1:51" ht="39.75" hidden="1" customHeight="1">
      <c r="A387" s="38"/>
      <c r="B387" s="107"/>
      <c r="C387" s="143"/>
      <c r="D387" s="107"/>
      <c r="E387" s="143"/>
      <c r="F387" s="235"/>
      <c r="G387" s="280"/>
      <c r="H387" s="241"/>
      <c r="I387" s="241"/>
      <c r="J387" s="241"/>
      <c r="K387" s="241"/>
      <c r="L387" s="241"/>
      <c r="M387" s="241"/>
      <c r="N387" s="241"/>
      <c r="O387" s="241"/>
      <c r="P387" s="241"/>
      <c r="Q387" s="241"/>
      <c r="R387" s="241"/>
      <c r="S387" s="241"/>
      <c r="T387" s="241"/>
      <c r="U387" s="241"/>
      <c r="V387" s="241"/>
      <c r="W387" s="241"/>
      <c r="X387" s="411"/>
      <c r="Y387" s="431" t="s">
        <v>98</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5"/>
      <c r="AY387">
        <f>$AY$384</f>
        <v>0</v>
      </c>
    </row>
    <row r="388" spans="1:51" ht="18.75" hidden="1" customHeight="1">
      <c r="A388" s="38"/>
      <c r="B388" s="107"/>
      <c r="C388" s="143"/>
      <c r="D388" s="107"/>
      <c r="E388" s="143"/>
      <c r="F388" s="235"/>
      <c r="G388" s="307" t="s">
        <v>319</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6" t="s">
        <v>415</v>
      </c>
      <c r="AF388" s="345"/>
      <c r="AG388" s="345"/>
      <c r="AH388" s="416"/>
      <c r="AI388" s="436" t="s">
        <v>82</v>
      </c>
      <c r="AJ388" s="345"/>
      <c r="AK388" s="345"/>
      <c r="AL388" s="416"/>
      <c r="AM388" s="436" t="s">
        <v>185</v>
      </c>
      <c r="AN388" s="345"/>
      <c r="AO388" s="345"/>
      <c r="AP388" s="416"/>
      <c r="AQ388" s="600" t="s">
        <v>299</v>
      </c>
      <c r="AR388" s="355"/>
      <c r="AS388" s="355"/>
      <c r="AT388" s="495"/>
      <c r="AU388" s="776" t="s">
        <v>323</v>
      </c>
      <c r="AV388" s="776"/>
      <c r="AW388" s="776"/>
      <c r="AX388" s="82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7"/>
      <c r="Y389" s="514"/>
      <c r="Z389" s="539"/>
      <c r="AA389" s="562"/>
      <c r="AB389" s="437"/>
      <c r="AC389" s="346"/>
      <c r="AD389" s="417"/>
      <c r="AE389" s="437"/>
      <c r="AF389" s="346"/>
      <c r="AG389" s="346"/>
      <c r="AH389" s="417"/>
      <c r="AI389" s="437"/>
      <c r="AJ389" s="346"/>
      <c r="AK389" s="346"/>
      <c r="AL389" s="417"/>
      <c r="AM389" s="437"/>
      <c r="AN389" s="346"/>
      <c r="AO389" s="346"/>
      <c r="AP389" s="417"/>
      <c r="AQ389" s="753"/>
      <c r="AR389" s="764"/>
      <c r="AS389" s="346" t="s">
        <v>300</v>
      </c>
      <c r="AT389" s="417"/>
      <c r="AU389" s="678"/>
      <c r="AV389" s="678"/>
      <c r="AW389" s="346" t="s">
        <v>290</v>
      </c>
      <c r="AX389" s="808"/>
      <c r="AY389">
        <f>$AY$388</f>
        <v>0</v>
      </c>
    </row>
    <row r="390" spans="1:51" ht="39.75" hidden="1" customHeight="1">
      <c r="A390" s="38"/>
      <c r="B390" s="107"/>
      <c r="C390" s="143"/>
      <c r="D390" s="107"/>
      <c r="E390" s="143"/>
      <c r="F390" s="235"/>
      <c r="G390" s="278"/>
      <c r="H390" s="238"/>
      <c r="I390" s="238"/>
      <c r="J390" s="238"/>
      <c r="K390" s="238"/>
      <c r="L390" s="238"/>
      <c r="M390" s="238"/>
      <c r="N390" s="238"/>
      <c r="O390" s="238"/>
      <c r="P390" s="238"/>
      <c r="Q390" s="238"/>
      <c r="R390" s="238"/>
      <c r="S390" s="238"/>
      <c r="T390" s="238"/>
      <c r="U390" s="238"/>
      <c r="V390" s="238"/>
      <c r="W390" s="238"/>
      <c r="X390" s="409"/>
      <c r="Y390" s="512" t="s">
        <v>320</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5"/>
      <c r="AY390">
        <f>$AY$388</f>
        <v>0</v>
      </c>
    </row>
    <row r="391" spans="1:51" ht="39.75" hidden="1" customHeight="1">
      <c r="A391" s="38"/>
      <c r="B391" s="107"/>
      <c r="C391" s="143"/>
      <c r="D391" s="107"/>
      <c r="E391" s="143"/>
      <c r="F391" s="235"/>
      <c r="G391" s="280"/>
      <c r="H391" s="241"/>
      <c r="I391" s="241"/>
      <c r="J391" s="241"/>
      <c r="K391" s="241"/>
      <c r="L391" s="241"/>
      <c r="M391" s="241"/>
      <c r="N391" s="241"/>
      <c r="O391" s="241"/>
      <c r="P391" s="241"/>
      <c r="Q391" s="241"/>
      <c r="R391" s="241"/>
      <c r="S391" s="241"/>
      <c r="T391" s="241"/>
      <c r="U391" s="241"/>
      <c r="V391" s="241"/>
      <c r="W391" s="241"/>
      <c r="X391" s="411"/>
      <c r="Y391" s="431" t="s">
        <v>98</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5"/>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6"/>
      <c r="Q392" s="436" t="s">
        <v>395</v>
      </c>
      <c r="R392" s="345"/>
      <c r="S392" s="345"/>
      <c r="T392" s="345"/>
      <c r="U392" s="345"/>
      <c r="V392" s="345"/>
      <c r="W392" s="345"/>
      <c r="X392" s="345"/>
      <c r="Y392" s="345"/>
      <c r="Z392" s="345"/>
      <c r="AA392" s="345"/>
      <c r="AB392" s="603" t="s">
        <v>397</v>
      </c>
      <c r="AC392" s="345"/>
      <c r="AD392" s="416"/>
      <c r="AE392" s="436" t="s">
        <v>325</v>
      </c>
      <c r="AF392" s="345"/>
      <c r="AG392" s="345"/>
      <c r="AH392" s="345"/>
      <c r="AI392" s="345"/>
      <c r="AJ392" s="345"/>
      <c r="AK392" s="345"/>
      <c r="AL392" s="345"/>
      <c r="AM392" s="345"/>
      <c r="AN392" s="345"/>
      <c r="AO392" s="345"/>
      <c r="AP392" s="345"/>
      <c r="AQ392" s="345"/>
      <c r="AR392" s="345"/>
      <c r="AS392" s="345"/>
      <c r="AT392" s="345"/>
      <c r="AU392" s="345"/>
      <c r="AV392" s="345"/>
      <c r="AW392" s="345"/>
      <c r="AX392" s="82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7"/>
      <c r="Q393" s="437"/>
      <c r="R393" s="346"/>
      <c r="S393" s="346"/>
      <c r="T393" s="346"/>
      <c r="U393" s="346"/>
      <c r="V393" s="346"/>
      <c r="W393" s="346"/>
      <c r="X393" s="346"/>
      <c r="Y393" s="346"/>
      <c r="Z393" s="346"/>
      <c r="AA393" s="346"/>
      <c r="AB393" s="604"/>
      <c r="AC393" s="346"/>
      <c r="AD393" s="417"/>
      <c r="AE393" s="437"/>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78"/>
      <c r="H394" s="238"/>
      <c r="I394" s="238"/>
      <c r="J394" s="238"/>
      <c r="K394" s="238"/>
      <c r="L394" s="238"/>
      <c r="M394" s="238"/>
      <c r="N394" s="238"/>
      <c r="O394" s="238"/>
      <c r="P394" s="409"/>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7"/>
      <c r="AY394">
        <f t="shared" si="26"/>
        <v>0</v>
      </c>
    </row>
    <row r="395" spans="1:51" ht="22.5" hidden="1" customHeight="1">
      <c r="A395" s="38"/>
      <c r="B395" s="107"/>
      <c r="C395" s="143"/>
      <c r="D395" s="107"/>
      <c r="E395" s="143"/>
      <c r="F395" s="235"/>
      <c r="G395" s="279"/>
      <c r="H395" s="239"/>
      <c r="I395" s="239"/>
      <c r="J395" s="239"/>
      <c r="K395" s="239"/>
      <c r="L395" s="239"/>
      <c r="M395" s="239"/>
      <c r="N395" s="239"/>
      <c r="O395" s="239"/>
      <c r="P395" s="410"/>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7"/>
      <c r="AY395">
        <f t="shared" si="26"/>
        <v>0</v>
      </c>
    </row>
    <row r="396" spans="1:51" ht="25.5" hidden="1" customHeight="1">
      <c r="A396" s="38"/>
      <c r="B396" s="107"/>
      <c r="C396" s="143"/>
      <c r="D396" s="107"/>
      <c r="E396" s="143"/>
      <c r="F396" s="235"/>
      <c r="G396" s="279"/>
      <c r="H396" s="239"/>
      <c r="I396" s="239"/>
      <c r="J396" s="239"/>
      <c r="K396" s="239"/>
      <c r="L396" s="239"/>
      <c r="M396" s="239"/>
      <c r="N396" s="239"/>
      <c r="O396" s="239"/>
      <c r="P396" s="410"/>
      <c r="Q396" s="452"/>
      <c r="R396" s="456"/>
      <c r="S396" s="456"/>
      <c r="T396" s="456"/>
      <c r="U396" s="456"/>
      <c r="V396" s="456"/>
      <c r="W396" s="456"/>
      <c r="X396" s="456"/>
      <c r="Y396" s="456"/>
      <c r="Z396" s="456"/>
      <c r="AA396" s="576"/>
      <c r="AB396" s="606"/>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28"/>
      <c r="AY396">
        <f t="shared" si="26"/>
        <v>0</v>
      </c>
    </row>
    <row r="397" spans="1:51" ht="22.5" hidden="1" customHeight="1">
      <c r="A397" s="38"/>
      <c r="B397" s="107"/>
      <c r="C397" s="143"/>
      <c r="D397" s="107"/>
      <c r="E397" s="143"/>
      <c r="F397" s="235"/>
      <c r="G397" s="279"/>
      <c r="H397" s="239"/>
      <c r="I397" s="239"/>
      <c r="J397" s="239"/>
      <c r="K397" s="239"/>
      <c r="L397" s="239"/>
      <c r="M397" s="239"/>
      <c r="N397" s="239"/>
      <c r="O397" s="239"/>
      <c r="P397" s="410"/>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9"/>
      <c r="AY397">
        <f t="shared" si="26"/>
        <v>0</v>
      </c>
    </row>
    <row r="398" spans="1:51" ht="22.5" hidden="1" customHeight="1">
      <c r="A398" s="38"/>
      <c r="B398" s="107"/>
      <c r="C398" s="143"/>
      <c r="D398" s="107"/>
      <c r="E398" s="143"/>
      <c r="F398" s="235"/>
      <c r="G398" s="280"/>
      <c r="H398" s="241"/>
      <c r="I398" s="241"/>
      <c r="J398" s="241"/>
      <c r="K398" s="241"/>
      <c r="L398" s="241"/>
      <c r="M398" s="241"/>
      <c r="N398" s="241"/>
      <c r="O398" s="241"/>
      <c r="P398" s="411"/>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0"/>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6"/>
      <c r="Q399" s="436" t="s">
        <v>395</v>
      </c>
      <c r="R399" s="345"/>
      <c r="S399" s="345"/>
      <c r="T399" s="345"/>
      <c r="U399" s="345"/>
      <c r="V399" s="345"/>
      <c r="W399" s="345"/>
      <c r="X399" s="345"/>
      <c r="Y399" s="345"/>
      <c r="Z399" s="345"/>
      <c r="AA399" s="345"/>
      <c r="AB399" s="603" t="s">
        <v>397</v>
      </c>
      <c r="AC399" s="345"/>
      <c r="AD399" s="416"/>
      <c r="AE399" s="674" t="s">
        <v>325</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7"/>
      <c r="Q400" s="437"/>
      <c r="R400" s="346"/>
      <c r="S400" s="346"/>
      <c r="T400" s="346"/>
      <c r="U400" s="346"/>
      <c r="V400" s="346"/>
      <c r="W400" s="346"/>
      <c r="X400" s="346"/>
      <c r="Y400" s="346"/>
      <c r="Z400" s="346"/>
      <c r="AA400" s="346"/>
      <c r="AB400" s="604"/>
      <c r="AC400" s="346"/>
      <c r="AD400" s="417"/>
      <c r="AE400" s="675"/>
      <c r="AF400" s="695"/>
      <c r="AG400" s="695"/>
      <c r="AH400" s="695"/>
      <c r="AI400" s="695"/>
      <c r="AJ400" s="695"/>
      <c r="AK400" s="695"/>
      <c r="AL400" s="695"/>
      <c r="AM400" s="695"/>
      <c r="AN400" s="695"/>
      <c r="AO400" s="695"/>
      <c r="AP400" s="695"/>
      <c r="AQ400" s="695"/>
      <c r="AR400" s="695"/>
      <c r="AS400" s="695"/>
      <c r="AT400" s="695"/>
      <c r="AU400" s="695"/>
      <c r="AV400" s="695"/>
      <c r="AW400" s="695"/>
      <c r="AX400" s="831"/>
      <c r="AY400">
        <f t="shared" ref="AY400:AY405" si="27">$AY$399</f>
        <v>0</v>
      </c>
    </row>
    <row r="401" spans="1:51" ht="22.5" hidden="1" customHeight="1">
      <c r="A401" s="38"/>
      <c r="B401" s="107"/>
      <c r="C401" s="143"/>
      <c r="D401" s="107"/>
      <c r="E401" s="143"/>
      <c r="F401" s="235"/>
      <c r="G401" s="278"/>
      <c r="H401" s="238"/>
      <c r="I401" s="238"/>
      <c r="J401" s="238"/>
      <c r="K401" s="238"/>
      <c r="L401" s="238"/>
      <c r="M401" s="238"/>
      <c r="N401" s="238"/>
      <c r="O401" s="238"/>
      <c r="P401" s="409"/>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7"/>
      <c r="AY401">
        <f t="shared" si="27"/>
        <v>0</v>
      </c>
    </row>
    <row r="402" spans="1:51" ht="22.5" hidden="1" customHeight="1">
      <c r="A402" s="38"/>
      <c r="B402" s="107"/>
      <c r="C402" s="143"/>
      <c r="D402" s="107"/>
      <c r="E402" s="143"/>
      <c r="F402" s="235"/>
      <c r="G402" s="279"/>
      <c r="H402" s="239"/>
      <c r="I402" s="239"/>
      <c r="J402" s="239"/>
      <c r="K402" s="239"/>
      <c r="L402" s="239"/>
      <c r="M402" s="239"/>
      <c r="N402" s="239"/>
      <c r="O402" s="239"/>
      <c r="P402" s="410"/>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7"/>
      <c r="AY402">
        <f t="shared" si="27"/>
        <v>0</v>
      </c>
    </row>
    <row r="403" spans="1:51" ht="25.5" hidden="1" customHeight="1">
      <c r="A403" s="38"/>
      <c r="B403" s="107"/>
      <c r="C403" s="143"/>
      <c r="D403" s="107"/>
      <c r="E403" s="143"/>
      <c r="F403" s="235"/>
      <c r="G403" s="279"/>
      <c r="H403" s="239"/>
      <c r="I403" s="239"/>
      <c r="J403" s="239"/>
      <c r="K403" s="239"/>
      <c r="L403" s="239"/>
      <c r="M403" s="239"/>
      <c r="N403" s="239"/>
      <c r="O403" s="239"/>
      <c r="P403" s="410"/>
      <c r="Q403" s="452"/>
      <c r="R403" s="456"/>
      <c r="S403" s="456"/>
      <c r="T403" s="456"/>
      <c r="U403" s="456"/>
      <c r="V403" s="456"/>
      <c r="W403" s="456"/>
      <c r="X403" s="456"/>
      <c r="Y403" s="456"/>
      <c r="Z403" s="456"/>
      <c r="AA403" s="576"/>
      <c r="AB403" s="606"/>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28"/>
      <c r="AY403">
        <f t="shared" si="27"/>
        <v>0</v>
      </c>
    </row>
    <row r="404" spans="1:51" ht="22.5" hidden="1" customHeight="1">
      <c r="A404" s="38"/>
      <c r="B404" s="107"/>
      <c r="C404" s="143"/>
      <c r="D404" s="107"/>
      <c r="E404" s="143"/>
      <c r="F404" s="235"/>
      <c r="G404" s="279"/>
      <c r="H404" s="239"/>
      <c r="I404" s="239"/>
      <c r="J404" s="239"/>
      <c r="K404" s="239"/>
      <c r="L404" s="239"/>
      <c r="M404" s="239"/>
      <c r="N404" s="239"/>
      <c r="O404" s="239"/>
      <c r="P404" s="410"/>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9"/>
      <c r="AY404">
        <f t="shared" si="27"/>
        <v>0</v>
      </c>
    </row>
    <row r="405" spans="1:51" ht="22.5" hidden="1" customHeight="1">
      <c r="A405" s="38"/>
      <c r="B405" s="107"/>
      <c r="C405" s="143"/>
      <c r="D405" s="107"/>
      <c r="E405" s="143"/>
      <c r="F405" s="235"/>
      <c r="G405" s="280"/>
      <c r="H405" s="241"/>
      <c r="I405" s="241"/>
      <c r="J405" s="241"/>
      <c r="K405" s="241"/>
      <c r="L405" s="241"/>
      <c r="M405" s="241"/>
      <c r="N405" s="241"/>
      <c r="O405" s="241"/>
      <c r="P405" s="411"/>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0"/>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6"/>
      <c r="Q406" s="436" t="s">
        <v>395</v>
      </c>
      <c r="R406" s="345"/>
      <c r="S406" s="345"/>
      <c r="T406" s="345"/>
      <c r="U406" s="345"/>
      <c r="V406" s="345"/>
      <c r="W406" s="345"/>
      <c r="X406" s="345"/>
      <c r="Y406" s="345"/>
      <c r="Z406" s="345"/>
      <c r="AA406" s="345"/>
      <c r="AB406" s="603" t="s">
        <v>397</v>
      </c>
      <c r="AC406" s="345"/>
      <c r="AD406" s="416"/>
      <c r="AE406" s="674" t="s">
        <v>325</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7"/>
      <c r="Q407" s="437"/>
      <c r="R407" s="346"/>
      <c r="S407" s="346"/>
      <c r="T407" s="346"/>
      <c r="U407" s="346"/>
      <c r="V407" s="346"/>
      <c r="W407" s="346"/>
      <c r="X407" s="346"/>
      <c r="Y407" s="346"/>
      <c r="Z407" s="346"/>
      <c r="AA407" s="346"/>
      <c r="AB407" s="604"/>
      <c r="AC407" s="346"/>
      <c r="AD407" s="417"/>
      <c r="AE407" s="675"/>
      <c r="AF407" s="695"/>
      <c r="AG407" s="695"/>
      <c r="AH407" s="695"/>
      <c r="AI407" s="695"/>
      <c r="AJ407" s="695"/>
      <c r="AK407" s="695"/>
      <c r="AL407" s="695"/>
      <c r="AM407" s="695"/>
      <c r="AN407" s="695"/>
      <c r="AO407" s="695"/>
      <c r="AP407" s="695"/>
      <c r="AQ407" s="695"/>
      <c r="AR407" s="695"/>
      <c r="AS407" s="695"/>
      <c r="AT407" s="695"/>
      <c r="AU407" s="695"/>
      <c r="AV407" s="695"/>
      <c r="AW407" s="695"/>
      <c r="AX407" s="831"/>
      <c r="AY407">
        <f t="shared" ref="AY407:AY412" si="28">$AY$406</f>
        <v>0</v>
      </c>
    </row>
    <row r="408" spans="1:51" ht="22.5" hidden="1" customHeight="1">
      <c r="A408" s="38"/>
      <c r="B408" s="107"/>
      <c r="C408" s="143"/>
      <c r="D408" s="107"/>
      <c r="E408" s="143"/>
      <c r="F408" s="235"/>
      <c r="G408" s="278"/>
      <c r="H408" s="238"/>
      <c r="I408" s="238"/>
      <c r="J408" s="238"/>
      <c r="K408" s="238"/>
      <c r="L408" s="238"/>
      <c r="M408" s="238"/>
      <c r="N408" s="238"/>
      <c r="O408" s="238"/>
      <c r="P408" s="409"/>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7"/>
      <c r="AY408">
        <f t="shared" si="28"/>
        <v>0</v>
      </c>
    </row>
    <row r="409" spans="1:51" ht="22.5" hidden="1" customHeight="1">
      <c r="A409" s="38"/>
      <c r="B409" s="107"/>
      <c r="C409" s="143"/>
      <c r="D409" s="107"/>
      <c r="E409" s="143"/>
      <c r="F409" s="235"/>
      <c r="G409" s="279"/>
      <c r="H409" s="239"/>
      <c r="I409" s="239"/>
      <c r="J409" s="239"/>
      <c r="K409" s="239"/>
      <c r="L409" s="239"/>
      <c r="M409" s="239"/>
      <c r="N409" s="239"/>
      <c r="O409" s="239"/>
      <c r="P409" s="410"/>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7"/>
      <c r="AY409">
        <f t="shared" si="28"/>
        <v>0</v>
      </c>
    </row>
    <row r="410" spans="1:51" ht="25.5" hidden="1" customHeight="1">
      <c r="A410" s="38"/>
      <c r="B410" s="107"/>
      <c r="C410" s="143"/>
      <c r="D410" s="107"/>
      <c r="E410" s="143"/>
      <c r="F410" s="235"/>
      <c r="G410" s="279"/>
      <c r="H410" s="239"/>
      <c r="I410" s="239"/>
      <c r="J410" s="239"/>
      <c r="K410" s="239"/>
      <c r="L410" s="239"/>
      <c r="M410" s="239"/>
      <c r="N410" s="239"/>
      <c r="O410" s="239"/>
      <c r="P410" s="410"/>
      <c r="Q410" s="452"/>
      <c r="R410" s="456"/>
      <c r="S410" s="456"/>
      <c r="T410" s="456"/>
      <c r="U410" s="456"/>
      <c r="V410" s="456"/>
      <c r="W410" s="456"/>
      <c r="X410" s="456"/>
      <c r="Y410" s="456"/>
      <c r="Z410" s="456"/>
      <c r="AA410" s="576"/>
      <c r="AB410" s="606"/>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28"/>
      <c r="AY410">
        <f t="shared" si="28"/>
        <v>0</v>
      </c>
    </row>
    <row r="411" spans="1:51" ht="22.5" hidden="1" customHeight="1">
      <c r="A411" s="38"/>
      <c r="B411" s="107"/>
      <c r="C411" s="143"/>
      <c r="D411" s="107"/>
      <c r="E411" s="143"/>
      <c r="F411" s="235"/>
      <c r="G411" s="279"/>
      <c r="H411" s="239"/>
      <c r="I411" s="239"/>
      <c r="J411" s="239"/>
      <c r="K411" s="239"/>
      <c r="L411" s="239"/>
      <c r="M411" s="239"/>
      <c r="N411" s="239"/>
      <c r="O411" s="239"/>
      <c r="P411" s="410"/>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9"/>
      <c r="AY411">
        <f t="shared" si="28"/>
        <v>0</v>
      </c>
    </row>
    <row r="412" spans="1:51" ht="22.5" hidden="1" customHeight="1">
      <c r="A412" s="38"/>
      <c r="B412" s="107"/>
      <c r="C412" s="143"/>
      <c r="D412" s="107"/>
      <c r="E412" s="143"/>
      <c r="F412" s="235"/>
      <c r="G412" s="280"/>
      <c r="H412" s="241"/>
      <c r="I412" s="241"/>
      <c r="J412" s="241"/>
      <c r="K412" s="241"/>
      <c r="L412" s="241"/>
      <c r="M412" s="241"/>
      <c r="N412" s="241"/>
      <c r="O412" s="241"/>
      <c r="P412" s="411"/>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0"/>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6"/>
      <c r="Q413" s="436" t="s">
        <v>395</v>
      </c>
      <c r="R413" s="345"/>
      <c r="S413" s="345"/>
      <c r="T413" s="345"/>
      <c r="U413" s="345"/>
      <c r="V413" s="345"/>
      <c r="W413" s="345"/>
      <c r="X413" s="345"/>
      <c r="Y413" s="345"/>
      <c r="Z413" s="345"/>
      <c r="AA413" s="345"/>
      <c r="AB413" s="603" t="s">
        <v>397</v>
      </c>
      <c r="AC413" s="345"/>
      <c r="AD413" s="416"/>
      <c r="AE413" s="674" t="s">
        <v>325</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7"/>
      <c r="Q414" s="437"/>
      <c r="R414" s="346"/>
      <c r="S414" s="346"/>
      <c r="T414" s="346"/>
      <c r="U414" s="346"/>
      <c r="V414" s="346"/>
      <c r="W414" s="346"/>
      <c r="X414" s="346"/>
      <c r="Y414" s="346"/>
      <c r="Z414" s="346"/>
      <c r="AA414" s="346"/>
      <c r="AB414" s="604"/>
      <c r="AC414" s="346"/>
      <c r="AD414" s="417"/>
      <c r="AE414" s="675"/>
      <c r="AF414" s="695"/>
      <c r="AG414" s="695"/>
      <c r="AH414" s="695"/>
      <c r="AI414" s="695"/>
      <c r="AJ414" s="695"/>
      <c r="AK414" s="695"/>
      <c r="AL414" s="695"/>
      <c r="AM414" s="695"/>
      <c r="AN414" s="695"/>
      <c r="AO414" s="695"/>
      <c r="AP414" s="695"/>
      <c r="AQ414" s="695"/>
      <c r="AR414" s="695"/>
      <c r="AS414" s="695"/>
      <c r="AT414" s="695"/>
      <c r="AU414" s="695"/>
      <c r="AV414" s="695"/>
      <c r="AW414" s="695"/>
      <c r="AX414" s="831"/>
      <c r="AY414">
        <f t="shared" ref="AY414:AY419" si="29">$AY$413</f>
        <v>0</v>
      </c>
    </row>
    <row r="415" spans="1:51" ht="22.5" hidden="1" customHeight="1">
      <c r="A415" s="38"/>
      <c r="B415" s="107"/>
      <c r="C415" s="143"/>
      <c r="D415" s="107"/>
      <c r="E415" s="143"/>
      <c r="F415" s="235"/>
      <c r="G415" s="278"/>
      <c r="H415" s="238"/>
      <c r="I415" s="238"/>
      <c r="J415" s="238"/>
      <c r="K415" s="238"/>
      <c r="L415" s="238"/>
      <c r="M415" s="238"/>
      <c r="N415" s="238"/>
      <c r="O415" s="238"/>
      <c r="P415" s="409"/>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7"/>
      <c r="AY415">
        <f t="shared" si="29"/>
        <v>0</v>
      </c>
    </row>
    <row r="416" spans="1:51" ht="22.5" hidden="1" customHeight="1">
      <c r="A416" s="38"/>
      <c r="B416" s="107"/>
      <c r="C416" s="143"/>
      <c r="D416" s="107"/>
      <c r="E416" s="143"/>
      <c r="F416" s="235"/>
      <c r="G416" s="279"/>
      <c r="H416" s="239"/>
      <c r="I416" s="239"/>
      <c r="J416" s="239"/>
      <c r="K416" s="239"/>
      <c r="L416" s="239"/>
      <c r="M416" s="239"/>
      <c r="N416" s="239"/>
      <c r="O416" s="239"/>
      <c r="P416" s="410"/>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7"/>
      <c r="AY416">
        <f t="shared" si="29"/>
        <v>0</v>
      </c>
    </row>
    <row r="417" spans="1:51" ht="25.5" hidden="1" customHeight="1">
      <c r="A417" s="38"/>
      <c r="B417" s="107"/>
      <c r="C417" s="143"/>
      <c r="D417" s="107"/>
      <c r="E417" s="143"/>
      <c r="F417" s="235"/>
      <c r="G417" s="279"/>
      <c r="H417" s="239"/>
      <c r="I417" s="239"/>
      <c r="J417" s="239"/>
      <c r="K417" s="239"/>
      <c r="L417" s="239"/>
      <c r="M417" s="239"/>
      <c r="N417" s="239"/>
      <c r="O417" s="239"/>
      <c r="P417" s="410"/>
      <c r="Q417" s="452"/>
      <c r="R417" s="456"/>
      <c r="S417" s="456"/>
      <c r="T417" s="456"/>
      <c r="U417" s="456"/>
      <c r="V417" s="456"/>
      <c r="W417" s="456"/>
      <c r="X417" s="456"/>
      <c r="Y417" s="456"/>
      <c r="Z417" s="456"/>
      <c r="AA417" s="576"/>
      <c r="AB417" s="606"/>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28"/>
      <c r="AY417">
        <f t="shared" si="29"/>
        <v>0</v>
      </c>
    </row>
    <row r="418" spans="1:51" ht="22.5" hidden="1" customHeight="1">
      <c r="A418" s="38"/>
      <c r="B418" s="107"/>
      <c r="C418" s="143"/>
      <c r="D418" s="107"/>
      <c r="E418" s="143"/>
      <c r="F418" s="235"/>
      <c r="G418" s="279"/>
      <c r="H418" s="239"/>
      <c r="I418" s="239"/>
      <c r="J418" s="239"/>
      <c r="K418" s="239"/>
      <c r="L418" s="239"/>
      <c r="M418" s="239"/>
      <c r="N418" s="239"/>
      <c r="O418" s="239"/>
      <c r="P418" s="410"/>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9"/>
      <c r="AY418">
        <f t="shared" si="29"/>
        <v>0</v>
      </c>
    </row>
    <row r="419" spans="1:51" ht="22.5" hidden="1" customHeight="1">
      <c r="A419" s="38"/>
      <c r="B419" s="107"/>
      <c r="C419" s="143"/>
      <c r="D419" s="107"/>
      <c r="E419" s="143"/>
      <c r="F419" s="235"/>
      <c r="G419" s="280"/>
      <c r="H419" s="241"/>
      <c r="I419" s="241"/>
      <c r="J419" s="241"/>
      <c r="K419" s="241"/>
      <c r="L419" s="241"/>
      <c r="M419" s="241"/>
      <c r="N419" s="241"/>
      <c r="O419" s="241"/>
      <c r="P419" s="411"/>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0"/>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6"/>
      <c r="Q420" s="436" t="s">
        <v>395</v>
      </c>
      <c r="R420" s="345"/>
      <c r="S420" s="345"/>
      <c r="T420" s="345"/>
      <c r="U420" s="345"/>
      <c r="V420" s="345"/>
      <c r="W420" s="345"/>
      <c r="X420" s="345"/>
      <c r="Y420" s="345"/>
      <c r="Z420" s="345"/>
      <c r="AA420" s="345"/>
      <c r="AB420" s="603" t="s">
        <v>397</v>
      </c>
      <c r="AC420" s="345"/>
      <c r="AD420" s="416"/>
      <c r="AE420" s="674" t="s">
        <v>325</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7"/>
      <c r="Q421" s="437"/>
      <c r="R421" s="346"/>
      <c r="S421" s="346"/>
      <c r="T421" s="346"/>
      <c r="U421" s="346"/>
      <c r="V421" s="346"/>
      <c r="W421" s="346"/>
      <c r="X421" s="346"/>
      <c r="Y421" s="346"/>
      <c r="Z421" s="346"/>
      <c r="AA421" s="346"/>
      <c r="AB421" s="604"/>
      <c r="AC421" s="346"/>
      <c r="AD421" s="417"/>
      <c r="AE421" s="675"/>
      <c r="AF421" s="695"/>
      <c r="AG421" s="695"/>
      <c r="AH421" s="695"/>
      <c r="AI421" s="695"/>
      <c r="AJ421" s="695"/>
      <c r="AK421" s="695"/>
      <c r="AL421" s="695"/>
      <c r="AM421" s="695"/>
      <c r="AN421" s="695"/>
      <c r="AO421" s="695"/>
      <c r="AP421" s="695"/>
      <c r="AQ421" s="695"/>
      <c r="AR421" s="695"/>
      <c r="AS421" s="695"/>
      <c r="AT421" s="695"/>
      <c r="AU421" s="695"/>
      <c r="AV421" s="695"/>
      <c r="AW421" s="695"/>
      <c r="AX421" s="831"/>
      <c r="AY421">
        <f t="shared" ref="AY421:AY426" si="30">$AY$420</f>
        <v>0</v>
      </c>
    </row>
    <row r="422" spans="1:51" ht="22.5" hidden="1" customHeight="1">
      <c r="A422" s="38"/>
      <c r="B422" s="107"/>
      <c r="C422" s="143"/>
      <c r="D422" s="107"/>
      <c r="E422" s="143"/>
      <c r="F422" s="235"/>
      <c r="G422" s="278"/>
      <c r="H422" s="238"/>
      <c r="I422" s="238"/>
      <c r="J422" s="238"/>
      <c r="K422" s="238"/>
      <c r="L422" s="238"/>
      <c r="M422" s="238"/>
      <c r="N422" s="238"/>
      <c r="O422" s="238"/>
      <c r="P422" s="409"/>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7"/>
      <c r="AY422">
        <f t="shared" si="30"/>
        <v>0</v>
      </c>
    </row>
    <row r="423" spans="1:51" ht="22.5" hidden="1" customHeight="1">
      <c r="A423" s="38"/>
      <c r="B423" s="107"/>
      <c r="C423" s="143"/>
      <c r="D423" s="107"/>
      <c r="E423" s="143"/>
      <c r="F423" s="235"/>
      <c r="G423" s="279"/>
      <c r="H423" s="239"/>
      <c r="I423" s="239"/>
      <c r="J423" s="239"/>
      <c r="K423" s="239"/>
      <c r="L423" s="239"/>
      <c r="M423" s="239"/>
      <c r="N423" s="239"/>
      <c r="O423" s="239"/>
      <c r="P423" s="410"/>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7"/>
      <c r="AY423">
        <f t="shared" si="30"/>
        <v>0</v>
      </c>
    </row>
    <row r="424" spans="1:51" ht="25.5" hidden="1" customHeight="1">
      <c r="A424" s="38"/>
      <c r="B424" s="107"/>
      <c r="C424" s="143"/>
      <c r="D424" s="107"/>
      <c r="E424" s="143"/>
      <c r="F424" s="235"/>
      <c r="G424" s="279"/>
      <c r="H424" s="239"/>
      <c r="I424" s="239"/>
      <c r="J424" s="239"/>
      <c r="K424" s="239"/>
      <c r="L424" s="239"/>
      <c r="M424" s="239"/>
      <c r="N424" s="239"/>
      <c r="O424" s="239"/>
      <c r="P424" s="410"/>
      <c r="Q424" s="452"/>
      <c r="R424" s="456"/>
      <c r="S424" s="456"/>
      <c r="T424" s="456"/>
      <c r="U424" s="456"/>
      <c r="V424" s="456"/>
      <c r="W424" s="456"/>
      <c r="X424" s="456"/>
      <c r="Y424" s="456"/>
      <c r="Z424" s="456"/>
      <c r="AA424" s="576"/>
      <c r="AB424" s="606"/>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2"/>
      <c r="AY424">
        <f t="shared" si="30"/>
        <v>0</v>
      </c>
    </row>
    <row r="425" spans="1:51" ht="22.5" hidden="1" customHeight="1">
      <c r="A425" s="38"/>
      <c r="B425" s="107"/>
      <c r="C425" s="143"/>
      <c r="D425" s="107"/>
      <c r="E425" s="143"/>
      <c r="F425" s="235"/>
      <c r="G425" s="279"/>
      <c r="H425" s="239"/>
      <c r="I425" s="239"/>
      <c r="J425" s="239"/>
      <c r="K425" s="239"/>
      <c r="L425" s="239"/>
      <c r="M425" s="239"/>
      <c r="N425" s="239"/>
      <c r="O425" s="239"/>
      <c r="P425" s="410"/>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9"/>
      <c r="AY425">
        <f t="shared" si="30"/>
        <v>0</v>
      </c>
    </row>
    <row r="426" spans="1:51" ht="22.5" hidden="1" customHeight="1">
      <c r="A426" s="38"/>
      <c r="B426" s="107"/>
      <c r="C426" s="143"/>
      <c r="D426" s="107"/>
      <c r="E426" s="144"/>
      <c r="F426" s="236"/>
      <c r="G426" s="280"/>
      <c r="H426" s="241"/>
      <c r="I426" s="241"/>
      <c r="J426" s="241"/>
      <c r="K426" s="241"/>
      <c r="L426" s="241"/>
      <c r="M426" s="241"/>
      <c r="N426" s="241"/>
      <c r="O426" s="241"/>
      <c r="P426" s="411"/>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0"/>
      <c r="AY426">
        <f t="shared" si="30"/>
        <v>0</v>
      </c>
    </row>
    <row r="427" spans="1:51" ht="23.25" hidden="1" customHeight="1">
      <c r="A427" s="38"/>
      <c r="B427" s="107"/>
      <c r="C427" s="143"/>
      <c r="D427" s="107"/>
      <c r="E427" s="190" t="s">
        <v>353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3"/>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9"/>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0"/>
      <c r="AY429">
        <f>$AY$427</f>
        <v>0</v>
      </c>
    </row>
    <row r="430" spans="1:51" ht="34.5" customHeight="1">
      <c r="A430" s="38"/>
      <c r="B430" s="107"/>
      <c r="C430" s="145" t="s">
        <v>537</v>
      </c>
      <c r="D430" s="169"/>
      <c r="E430" s="189" t="s">
        <v>437</v>
      </c>
      <c r="F430" s="242"/>
      <c r="G430" s="310" t="s">
        <v>328</v>
      </c>
      <c r="H430" s="237"/>
      <c r="I430" s="237"/>
      <c r="J430" s="377" t="s">
        <v>442</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6"/>
      <c r="AY430" s="863" t="str">
        <f>IF(SUBSTITUTE($J$430,"-","")="","0","1")</f>
        <v>0</v>
      </c>
    </row>
    <row r="431" spans="1:51" ht="18.75" customHeight="1">
      <c r="A431" s="38"/>
      <c r="B431" s="107"/>
      <c r="C431" s="143"/>
      <c r="D431" s="107"/>
      <c r="E431" s="195" t="s">
        <v>312</v>
      </c>
      <c r="F431" s="243"/>
      <c r="G431" s="311" t="s">
        <v>309</v>
      </c>
      <c r="H431" s="345"/>
      <c r="I431" s="345"/>
      <c r="J431" s="345"/>
      <c r="K431" s="345"/>
      <c r="L431" s="345"/>
      <c r="M431" s="345"/>
      <c r="N431" s="345"/>
      <c r="O431" s="345"/>
      <c r="P431" s="345"/>
      <c r="Q431" s="345"/>
      <c r="R431" s="345"/>
      <c r="S431" s="345"/>
      <c r="T431" s="345"/>
      <c r="U431" s="345"/>
      <c r="V431" s="345"/>
      <c r="W431" s="345"/>
      <c r="X431" s="416"/>
      <c r="Y431" s="514"/>
      <c r="Z431" s="539"/>
      <c r="AA431" s="562"/>
      <c r="AB431" s="436" t="s">
        <v>46</v>
      </c>
      <c r="AC431" s="345"/>
      <c r="AD431" s="416"/>
      <c r="AE431" s="677" t="s">
        <v>57</v>
      </c>
      <c r="AF431" s="696"/>
      <c r="AG431" s="696"/>
      <c r="AH431" s="712"/>
      <c r="AI431" s="725" t="s">
        <v>368</v>
      </c>
      <c r="AJ431" s="725"/>
      <c r="AK431" s="725"/>
      <c r="AL431" s="436"/>
      <c r="AM431" s="725" t="s">
        <v>56</v>
      </c>
      <c r="AN431" s="725"/>
      <c r="AO431" s="725"/>
      <c r="AP431" s="436"/>
      <c r="AQ431" s="436" t="s">
        <v>299</v>
      </c>
      <c r="AR431" s="345"/>
      <c r="AS431" s="345"/>
      <c r="AT431" s="416"/>
      <c r="AU431" s="694" t="s">
        <v>237</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7"/>
      <c r="Y432" s="514"/>
      <c r="Z432" s="539"/>
      <c r="AA432" s="562"/>
      <c r="AB432" s="437"/>
      <c r="AC432" s="346"/>
      <c r="AD432" s="417"/>
      <c r="AE432" s="678" t="s">
        <v>442</v>
      </c>
      <c r="AF432" s="678"/>
      <c r="AG432" s="346" t="s">
        <v>300</v>
      </c>
      <c r="AH432" s="417"/>
      <c r="AI432" s="726"/>
      <c r="AJ432" s="726"/>
      <c r="AK432" s="726"/>
      <c r="AL432" s="437"/>
      <c r="AM432" s="726"/>
      <c r="AN432" s="726"/>
      <c r="AO432" s="726"/>
      <c r="AP432" s="437"/>
      <c r="AQ432" s="752" t="s">
        <v>442</v>
      </c>
      <c r="AR432" s="678"/>
      <c r="AS432" s="346" t="s">
        <v>300</v>
      </c>
      <c r="AT432" s="417"/>
      <c r="AU432" s="678" t="s">
        <v>442</v>
      </c>
      <c r="AV432" s="678"/>
      <c r="AW432" s="346" t="s">
        <v>290</v>
      </c>
      <c r="AX432" s="808"/>
      <c r="AY432">
        <f>$AY$431</f>
        <v>1</v>
      </c>
    </row>
    <row r="433" spans="1:51" ht="20.100000000000001" customHeight="1">
      <c r="A433" s="38"/>
      <c r="B433" s="107"/>
      <c r="C433" s="143"/>
      <c r="D433" s="107"/>
      <c r="E433" s="195"/>
      <c r="F433" s="243"/>
      <c r="G433" s="278" t="s">
        <v>442</v>
      </c>
      <c r="H433" s="238"/>
      <c r="I433" s="238"/>
      <c r="J433" s="238"/>
      <c r="K433" s="238"/>
      <c r="L433" s="238"/>
      <c r="M433" s="238"/>
      <c r="N433" s="238"/>
      <c r="O433" s="238"/>
      <c r="P433" s="238"/>
      <c r="Q433" s="238"/>
      <c r="R433" s="238"/>
      <c r="S433" s="238"/>
      <c r="T433" s="238"/>
      <c r="U433" s="238"/>
      <c r="V433" s="238"/>
      <c r="W433" s="238"/>
      <c r="X433" s="409"/>
      <c r="Y433" s="512" t="s">
        <v>52</v>
      </c>
      <c r="Z433" s="509"/>
      <c r="AA433" s="557"/>
      <c r="AB433" s="588" t="s">
        <v>442</v>
      </c>
      <c r="AC433" s="588"/>
      <c r="AD433" s="588"/>
      <c r="AE433" s="667" t="s">
        <v>442</v>
      </c>
      <c r="AF433" s="690"/>
      <c r="AG433" s="690"/>
      <c r="AH433" s="690"/>
      <c r="AI433" s="667" t="s">
        <v>442</v>
      </c>
      <c r="AJ433" s="690"/>
      <c r="AK433" s="690"/>
      <c r="AL433" s="690"/>
      <c r="AM433" s="667" t="s">
        <v>442</v>
      </c>
      <c r="AN433" s="690"/>
      <c r="AO433" s="690"/>
      <c r="AP433" s="713"/>
      <c r="AQ433" s="667" t="s">
        <v>442</v>
      </c>
      <c r="AR433" s="690"/>
      <c r="AS433" s="690"/>
      <c r="AT433" s="713"/>
      <c r="AU433" s="690" t="s">
        <v>442</v>
      </c>
      <c r="AV433" s="690"/>
      <c r="AW433" s="690"/>
      <c r="AX433" s="825"/>
      <c r="AY433">
        <f>$AY$431</f>
        <v>1</v>
      </c>
    </row>
    <row r="434" spans="1:51" ht="20.100000000000001" customHeight="1">
      <c r="A434" s="38"/>
      <c r="B434" s="107"/>
      <c r="C434" s="143"/>
      <c r="D434" s="107"/>
      <c r="E434" s="195"/>
      <c r="F434" s="243"/>
      <c r="G434" s="279"/>
      <c r="H434" s="239"/>
      <c r="I434" s="239"/>
      <c r="J434" s="239"/>
      <c r="K434" s="239"/>
      <c r="L434" s="239"/>
      <c r="M434" s="239"/>
      <c r="N434" s="239"/>
      <c r="O434" s="239"/>
      <c r="P434" s="239"/>
      <c r="Q434" s="239"/>
      <c r="R434" s="239"/>
      <c r="S434" s="239"/>
      <c r="T434" s="239"/>
      <c r="U434" s="239"/>
      <c r="V434" s="239"/>
      <c r="W434" s="239"/>
      <c r="X434" s="410"/>
      <c r="Y434" s="431" t="s">
        <v>98</v>
      </c>
      <c r="Z434" s="131"/>
      <c r="AA434" s="187"/>
      <c r="AB434" s="589" t="s">
        <v>442</v>
      </c>
      <c r="AC434" s="589"/>
      <c r="AD434" s="589"/>
      <c r="AE434" s="667" t="s">
        <v>442</v>
      </c>
      <c r="AF434" s="690"/>
      <c r="AG434" s="690"/>
      <c r="AH434" s="713"/>
      <c r="AI434" s="667" t="s">
        <v>442</v>
      </c>
      <c r="AJ434" s="690"/>
      <c r="AK434" s="690"/>
      <c r="AL434" s="690"/>
      <c r="AM434" s="667" t="s">
        <v>442</v>
      </c>
      <c r="AN434" s="690"/>
      <c r="AO434" s="690"/>
      <c r="AP434" s="713"/>
      <c r="AQ434" s="667" t="s">
        <v>442</v>
      </c>
      <c r="AR434" s="690"/>
      <c r="AS434" s="690"/>
      <c r="AT434" s="713"/>
      <c r="AU434" s="690" t="s">
        <v>442</v>
      </c>
      <c r="AV434" s="690"/>
      <c r="AW434" s="690"/>
      <c r="AX434" s="825"/>
      <c r="AY434">
        <f>$AY$431</f>
        <v>1</v>
      </c>
    </row>
    <row r="435" spans="1:51" ht="20.100000000000001" customHeight="1">
      <c r="A435" s="38"/>
      <c r="B435" s="107"/>
      <c r="C435" s="143"/>
      <c r="D435" s="107"/>
      <c r="E435" s="195"/>
      <c r="F435" s="243"/>
      <c r="G435" s="280"/>
      <c r="H435" s="241"/>
      <c r="I435" s="241"/>
      <c r="J435" s="241"/>
      <c r="K435" s="241"/>
      <c r="L435" s="241"/>
      <c r="M435" s="241"/>
      <c r="N435" s="241"/>
      <c r="O435" s="241"/>
      <c r="P435" s="241"/>
      <c r="Q435" s="241"/>
      <c r="R435" s="241"/>
      <c r="S435" s="241"/>
      <c r="T435" s="241"/>
      <c r="U435" s="241"/>
      <c r="V435" s="241"/>
      <c r="W435" s="241"/>
      <c r="X435" s="411"/>
      <c r="Y435" s="431" t="s">
        <v>59</v>
      </c>
      <c r="Z435" s="131"/>
      <c r="AA435" s="187"/>
      <c r="AB435" s="590" t="s">
        <v>53</v>
      </c>
      <c r="AC435" s="590"/>
      <c r="AD435" s="590"/>
      <c r="AE435" s="667" t="s">
        <v>442</v>
      </c>
      <c r="AF435" s="690"/>
      <c r="AG435" s="690"/>
      <c r="AH435" s="713"/>
      <c r="AI435" s="667" t="s">
        <v>442</v>
      </c>
      <c r="AJ435" s="690"/>
      <c r="AK435" s="690"/>
      <c r="AL435" s="690"/>
      <c r="AM435" s="667" t="s">
        <v>442</v>
      </c>
      <c r="AN435" s="690"/>
      <c r="AO435" s="690"/>
      <c r="AP435" s="713"/>
      <c r="AQ435" s="667" t="s">
        <v>442</v>
      </c>
      <c r="AR435" s="690"/>
      <c r="AS435" s="690"/>
      <c r="AT435" s="713"/>
      <c r="AU435" s="690" t="s">
        <v>442</v>
      </c>
      <c r="AV435" s="690"/>
      <c r="AW435" s="690"/>
      <c r="AX435" s="825"/>
      <c r="AY435">
        <f>$AY$431</f>
        <v>1</v>
      </c>
    </row>
    <row r="436" spans="1:51" ht="18.75" hidden="1" customHeight="1">
      <c r="A436" s="38"/>
      <c r="B436" s="107"/>
      <c r="C436" s="143"/>
      <c r="D436" s="107"/>
      <c r="E436" s="195" t="s">
        <v>312</v>
      </c>
      <c r="F436" s="243"/>
      <c r="G436" s="311" t="s">
        <v>309</v>
      </c>
      <c r="H436" s="345"/>
      <c r="I436" s="345"/>
      <c r="J436" s="345"/>
      <c r="K436" s="345"/>
      <c r="L436" s="345"/>
      <c r="M436" s="345"/>
      <c r="N436" s="345"/>
      <c r="O436" s="345"/>
      <c r="P436" s="345"/>
      <c r="Q436" s="345"/>
      <c r="R436" s="345"/>
      <c r="S436" s="345"/>
      <c r="T436" s="345"/>
      <c r="U436" s="345"/>
      <c r="V436" s="345"/>
      <c r="W436" s="345"/>
      <c r="X436" s="416"/>
      <c r="Y436" s="514"/>
      <c r="Z436" s="539"/>
      <c r="AA436" s="562"/>
      <c r="AB436" s="436" t="s">
        <v>46</v>
      </c>
      <c r="AC436" s="345"/>
      <c r="AD436" s="416"/>
      <c r="AE436" s="677" t="s">
        <v>57</v>
      </c>
      <c r="AF436" s="696"/>
      <c r="AG436" s="696"/>
      <c r="AH436" s="712"/>
      <c r="AI436" s="725" t="s">
        <v>368</v>
      </c>
      <c r="AJ436" s="725"/>
      <c r="AK436" s="725"/>
      <c r="AL436" s="436"/>
      <c r="AM436" s="725" t="s">
        <v>56</v>
      </c>
      <c r="AN436" s="725"/>
      <c r="AO436" s="725"/>
      <c r="AP436" s="436"/>
      <c r="AQ436" s="436" t="s">
        <v>299</v>
      </c>
      <c r="AR436" s="345"/>
      <c r="AS436" s="345"/>
      <c r="AT436" s="416"/>
      <c r="AU436" s="694" t="s">
        <v>237</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7"/>
      <c r="Y437" s="514"/>
      <c r="Z437" s="539"/>
      <c r="AA437" s="562"/>
      <c r="AB437" s="437"/>
      <c r="AC437" s="346"/>
      <c r="AD437" s="417"/>
      <c r="AE437" s="678"/>
      <c r="AF437" s="678"/>
      <c r="AG437" s="346" t="s">
        <v>300</v>
      </c>
      <c r="AH437" s="417"/>
      <c r="AI437" s="726"/>
      <c r="AJ437" s="726"/>
      <c r="AK437" s="726"/>
      <c r="AL437" s="437"/>
      <c r="AM437" s="726"/>
      <c r="AN437" s="726"/>
      <c r="AO437" s="726"/>
      <c r="AP437" s="437"/>
      <c r="AQ437" s="752"/>
      <c r="AR437" s="678"/>
      <c r="AS437" s="346" t="s">
        <v>300</v>
      </c>
      <c r="AT437" s="417"/>
      <c r="AU437" s="678"/>
      <c r="AV437" s="678"/>
      <c r="AW437" s="346" t="s">
        <v>290</v>
      </c>
      <c r="AX437" s="808"/>
      <c r="AY437">
        <f>$AY$436</f>
        <v>0</v>
      </c>
    </row>
    <row r="438" spans="1:51" ht="23.25" hidden="1" customHeight="1">
      <c r="A438" s="38"/>
      <c r="B438" s="107"/>
      <c r="C438" s="143"/>
      <c r="D438" s="107"/>
      <c r="E438" s="195"/>
      <c r="F438" s="243"/>
      <c r="G438" s="278"/>
      <c r="H438" s="238"/>
      <c r="I438" s="238"/>
      <c r="J438" s="238"/>
      <c r="K438" s="238"/>
      <c r="L438" s="238"/>
      <c r="M438" s="238"/>
      <c r="N438" s="238"/>
      <c r="O438" s="238"/>
      <c r="P438" s="238"/>
      <c r="Q438" s="238"/>
      <c r="R438" s="238"/>
      <c r="S438" s="238"/>
      <c r="T438" s="238"/>
      <c r="U438" s="238"/>
      <c r="V438" s="238"/>
      <c r="W438" s="238"/>
      <c r="X438" s="409"/>
      <c r="Y438" s="512" t="s">
        <v>52</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5"/>
      <c r="AY438">
        <f>$AY$436</f>
        <v>0</v>
      </c>
    </row>
    <row r="439" spans="1:51" ht="23.25" hidden="1" customHeight="1">
      <c r="A439" s="38"/>
      <c r="B439" s="107"/>
      <c r="C439" s="143"/>
      <c r="D439" s="107"/>
      <c r="E439" s="195"/>
      <c r="F439" s="243"/>
      <c r="G439" s="279"/>
      <c r="H439" s="239"/>
      <c r="I439" s="239"/>
      <c r="J439" s="239"/>
      <c r="K439" s="239"/>
      <c r="L439" s="239"/>
      <c r="M439" s="239"/>
      <c r="N439" s="239"/>
      <c r="O439" s="239"/>
      <c r="P439" s="239"/>
      <c r="Q439" s="239"/>
      <c r="R439" s="239"/>
      <c r="S439" s="239"/>
      <c r="T439" s="239"/>
      <c r="U439" s="239"/>
      <c r="V439" s="239"/>
      <c r="W439" s="239"/>
      <c r="X439" s="410"/>
      <c r="Y439" s="431" t="s">
        <v>98</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5"/>
      <c r="AY439">
        <f>$AY$436</f>
        <v>0</v>
      </c>
    </row>
    <row r="440" spans="1:51" ht="23.25" hidden="1" customHeight="1">
      <c r="A440" s="38"/>
      <c r="B440" s="107"/>
      <c r="C440" s="143"/>
      <c r="D440" s="107"/>
      <c r="E440" s="195"/>
      <c r="F440" s="243"/>
      <c r="G440" s="280"/>
      <c r="H440" s="241"/>
      <c r="I440" s="241"/>
      <c r="J440" s="241"/>
      <c r="K440" s="241"/>
      <c r="L440" s="241"/>
      <c r="M440" s="241"/>
      <c r="N440" s="241"/>
      <c r="O440" s="241"/>
      <c r="P440" s="241"/>
      <c r="Q440" s="241"/>
      <c r="R440" s="241"/>
      <c r="S440" s="241"/>
      <c r="T440" s="241"/>
      <c r="U440" s="241"/>
      <c r="V440" s="241"/>
      <c r="W440" s="241"/>
      <c r="X440" s="411"/>
      <c r="Y440" s="431" t="s">
        <v>59</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5"/>
      <c r="AY440">
        <f>$AY$436</f>
        <v>0</v>
      </c>
    </row>
    <row r="441" spans="1:51" ht="18.75" hidden="1" customHeight="1">
      <c r="A441" s="38"/>
      <c r="B441" s="107"/>
      <c r="C441" s="143"/>
      <c r="D441" s="107"/>
      <c r="E441" s="195" t="s">
        <v>312</v>
      </c>
      <c r="F441" s="243"/>
      <c r="G441" s="311" t="s">
        <v>309</v>
      </c>
      <c r="H441" s="345"/>
      <c r="I441" s="345"/>
      <c r="J441" s="345"/>
      <c r="K441" s="345"/>
      <c r="L441" s="345"/>
      <c r="M441" s="345"/>
      <c r="N441" s="345"/>
      <c r="O441" s="345"/>
      <c r="P441" s="345"/>
      <c r="Q441" s="345"/>
      <c r="R441" s="345"/>
      <c r="S441" s="345"/>
      <c r="T441" s="345"/>
      <c r="U441" s="345"/>
      <c r="V441" s="345"/>
      <c r="W441" s="345"/>
      <c r="X441" s="416"/>
      <c r="Y441" s="514"/>
      <c r="Z441" s="539"/>
      <c r="AA441" s="562"/>
      <c r="AB441" s="436" t="s">
        <v>46</v>
      </c>
      <c r="AC441" s="345"/>
      <c r="AD441" s="416"/>
      <c r="AE441" s="677" t="s">
        <v>57</v>
      </c>
      <c r="AF441" s="696"/>
      <c r="AG441" s="696"/>
      <c r="AH441" s="712"/>
      <c r="AI441" s="725" t="s">
        <v>368</v>
      </c>
      <c r="AJ441" s="725"/>
      <c r="AK441" s="725"/>
      <c r="AL441" s="436"/>
      <c r="AM441" s="725" t="s">
        <v>56</v>
      </c>
      <c r="AN441" s="725"/>
      <c r="AO441" s="725"/>
      <c r="AP441" s="436"/>
      <c r="AQ441" s="436" t="s">
        <v>299</v>
      </c>
      <c r="AR441" s="345"/>
      <c r="AS441" s="345"/>
      <c r="AT441" s="416"/>
      <c r="AU441" s="694" t="s">
        <v>237</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7"/>
      <c r="Y442" s="514"/>
      <c r="Z442" s="539"/>
      <c r="AA442" s="562"/>
      <c r="AB442" s="437"/>
      <c r="AC442" s="346"/>
      <c r="AD442" s="417"/>
      <c r="AE442" s="678"/>
      <c r="AF442" s="678"/>
      <c r="AG442" s="346" t="s">
        <v>300</v>
      </c>
      <c r="AH442" s="417"/>
      <c r="AI442" s="726"/>
      <c r="AJ442" s="726"/>
      <c r="AK442" s="726"/>
      <c r="AL442" s="437"/>
      <c r="AM442" s="726"/>
      <c r="AN442" s="726"/>
      <c r="AO442" s="726"/>
      <c r="AP442" s="437"/>
      <c r="AQ442" s="752"/>
      <c r="AR442" s="678"/>
      <c r="AS442" s="346" t="s">
        <v>300</v>
      </c>
      <c r="AT442" s="417"/>
      <c r="AU442" s="678"/>
      <c r="AV442" s="678"/>
      <c r="AW442" s="346" t="s">
        <v>290</v>
      </c>
      <c r="AX442" s="808"/>
      <c r="AY442">
        <f>$AY$441</f>
        <v>0</v>
      </c>
    </row>
    <row r="443" spans="1:51" ht="23.25" hidden="1" customHeight="1">
      <c r="A443" s="38"/>
      <c r="B443" s="107"/>
      <c r="C443" s="143"/>
      <c r="D443" s="107"/>
      <c r="E443" s="195"/>
      <c r="F443" s="243"/>
      <c r="G443" s="278"/>
      <c r="H443" s="238"/>
      <c r="I443" s="238"/>
      <c r="J443" s="238"/>
      <c r="K443" s="238"/>
      <c r="L443" s="238"/>
      <c r="M443" s="238"/>
      <c r="N443" s="238"/>
      <c r="O443" s="238"/>
      <c r="P443" s="238"/>
      <c r="Q443" s="238"/>
      <c r="R443" s="238"/>
      <c r="S443" s="238"/>
      <c r="T443" s="238"/>
      <c r="U443" s="238"/>
      <c r="V443" s="238"/>
      <c r="W443" s="238"/>
      <c r="X443" s="409"/>
      <c r="Y443" s="512" t="s">
        <v>52</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5"/>
      <c r="AY443">
        <f>$AY$441</f>
        <v>0</v>
      </c>
    </row>
    <row r="444" spans="1:51" ht="23.25" hidden="1" customHeight="1">
      <c r="A444" s="38"/>
      <c r="B444" s="107"/>
      <c r="C444" s="143"/>
      <c r="D444" s="107"/>
      <c r="E444" s="195"/>
      <c r="F444" s="243"/>
      <c r="G444" s="279"/>
      <c r="H444" s="239"/>
      <c r="I444" s="239"/>
      <c r="J444" s="239"/>
      <c r="K444" s="239"/>
      <c r="L444" s="239"/>
      <c r="M444" s="239"/>
      <c r="N444" s="239"/>
      <c r="O444" s="239"/>
      <c r="P444" s="239"/>
      <c r="Q444" s="239"/>
      <c r="R444" s="239"/>
      <c r="S444" s="239"/>
      <c r="T444" s="239"/>
      <c r="U444" s="239"/>
      <c r="V444" s="239"/>
      <c r="W444" s="239"/>
      <c r="X444" s="410"/>
      <c r="Y444" s="431" t="s">
        <v>98</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5"/>
      <c r="AY444">
        <f>$AY$441</f>
        <v>0</v>
      </c>
    </row>
    <row r="445" spans="1:51" ht="23.25" hidden="1" customHeight="1">
      <c r="A445" s="38"/>
      <c r="B445" s="107"/>
      <c r="C445" s="143"/>
      <c r="D445" s="107"/>
      <c r="E445" s="195"/>
      <c r="F445" s="243"/>
      <c r="G445" s="280"/>
      <c r="H445" s="241"/>
      <c r="I445" s="241"/>
      <c r="J445" s="241"/>
      <c r="K445" s="241"/>
      <c r="L445" s="241"/>
      <c r="M445" s="241"/>
      <c r="N445" s="241"/>
      <c r="O445" s="241"/>
      <c r="P445" s="241"/>
      <c r="Q445" s="241"/>
      <c r="R445" s="241"/>
      <c r="S445" s="241"/>
      <c r="T445" s="241"/>
      <c r="U445" s="241"/>
      <c r="V445" s="241"/>
      <c r="W445" s="241"/>
      <c r="X445" s="411"/>
      <c r="Y445" s="431" t="s">
        <v>59</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5"/>
      <c r="AY445">
        <f>$AY$441</f>
        <v>0</v>
      </c>
    </row>
    <row r="446" spans="1:51" ht="18.75" hidden="1" customHeight="1">
      <c r="A446" s="38"/>
      <c r="B446" s="107"/>
      <c r="C446" s="143"/>
      <c r="D446" s="107"/>
      <c r="E446" s="195" t="s">
        <v>312</v>
      </c>
      <c r="F446" s="243"/>
      <c r="G446" s="311" t="s">
        <v>309</v>
      </c>
      <c r="H446" s="345"/>
      <c r="I446" s="345"/>
      <c r="J446" s="345"/>
      <c r="K446" s="345"/>
      <c r="L446" s="345"/>
      <c r="M446" s="345"/>
      <c r="N446" s="345"/>
      <c r="O446" s="345"/>
      <c r="P446" s="345"/>
      <c r="Q446" s="345"/>
      <c r="R446" s="345"/>
      <c r="S446" s="345"/>
      <c r="T446" s="345"/>
      <c r="U446" s="345"/>
      <c r="V446" s="345"/>
      <c r="W446" s="345"/>
      <c r="X446" s="416"/>
      <c r="Y446" s="514"/>
      <c r="Z446" s="539"/>
      <c r="AA446" s="562"/>
      <c r="AB446" s="436" t="s">
        <v>46</v>
      </c>
      <c r="AC446" s="345"/>
      <c r="AD446" s="416"/>
      <c r="AE446" s="677" t="s">
        <v>57</v>
      </c>
      <c r="AF446" s="696"/>
      <c r="AG446" s="696"/>
      <c r="AH446" s="712"/>
      <c r="AI446" s="725" t="s">
        <v>368</v>
      </c>
      <c r="AJ446" s="725"/>
      <c r="AK446" s="725"/>
      <c r="AL446" s="436"/>
      <c r="AM446" s="725" t="s">
        <v>56</v>
      </c>
      <c r="AN446" s="725"/>
      <c r="AO446" s="725"/>
      <c r="AP446" s="436"/>
      <c r="AQ446" s="436" t="s">
        <v>299</v>
      </c>
      <c r="AR446" s="345"/>
      <c r="AS446" s="345"/>
      <c r="AT446" s="416"/>
      <c r="AU446" s="694" t="s">
        <v>237</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7"/>
      <c r="Y447" s="514"/>
      <c r="Z447" s="539"/>
      <c r="AA447" s="562"/>
      <c r="AB447" s="437"/>
      <c r="AC447" s="346"/>
      <c r="AD447" s="417"/>
      <c r="AE447" s="678"/>
      <c r="AF447" s="678"/>
      <c r="AG447" s="346" t="s">
        <v>300</v>
      </c>
      <c r="AH447" s="417"/>
      <c r="AI447" s="726"/>
      <c r="AJ447" s="726"/>
      <c r="AK447" s="726"/>
      <c r="AL447" s="437"/>
      <c r="AM447" s="726"/>
      <c r="AN447" s="726"/>
      <c r="AO447" s="726"/>
      <c r="AP447" s="437"/>
      <c r="AQ447" s="752"/>
      <c r="AR447" s="678"/>
      <c r="AS447" s="346" t="s">
        <v>300</v>
      </c>
      <c r="AT447" s="417"/>
      <c r="AU447" s="678"/>
      <c r="AV447" s="678"/>
      <c r="AW447" s="346" t="s">
        <v>290</v>
      </c>
      <c r="AX447" s="808"/>
      <c r="AY447">
        <f>$AY$446</f>
        <v>0</v>
      </c>
    </row>
    <row r="448" spans="1:51" ht="23.25" hidden="1" customHeight="1">
      <c r="A448" s="38"/>
      <c r="B448" s="107"/>
      <c r="C448" s="143"/>
      <c r="D448" s="107"/>
      <c r="E448" s="195"/>
      <c r="F448" s="243"/>
      <c r="G448" s="278"/>
      <c r="H448" s="238"/>
      <c r="I448" s="238"/>
      <c r="J448" s="238"/>
      <c r="K448" s="238"/>
      <c r="L448" s="238"/>
      <c r="M448" s="238"/>
      <c r="N448" s="238"/>
      <c r="O448" s="238"/>
      <c r="P448" s="238"/>
      <c r="Q448" s="238"/>
      <c r="R448" s="238"/>
      <c r="S448" s="238"/>
      <c r="T448" s="238"/>
      <c r="U448" s="238"/>
      <c r="V448" s="238"/>
      <c r="W448" s="238"/>
      <c r="X448" s="409"/>
      <c r="Y448" s="512" t="s">
        <v>52</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5"/>
      <c r="AY448">
        <f>$AY$446</f>
        <v>0</v>
      </c>
    </row>
    <row r="449" spans="1:51" ht="23.25" hidden="1" customHeight="1">
      <c r="A449" s="38"/>
      <c r="B449" s="107"/>
      <c r="C449" s="143"/>
      <c r="D449" s="107"/>
      <c r="E449" s="195"/>
      <c r="F449" s="243"/>
      <c r="G449" s="279"/>
      <c r="H449" s="239"/>
      <c r="I449" s="239"/>
      <c r="J449" s="239"/>
      <c r="K449" s="239"/>
      <c r="L449" s="239"/>
      <c r="M449" s="239"/>
      <c r="N449" s="239"/>
      <c r="O449" s="239"/>
      <c r="P449" s="239"/>
      <c r="Q449" s="239"/>
      <c r="R449" s="239"/>
      <c r="S449" s="239"/>
      <c r="T449" s="239"/>
      <c r="U449" s="239"/>
      <c r="V449" s="239"/>
      <c r="W449" s="239"/>
      <c r="X449" s="410"/>
      <c r="Y449" s="431" t="s">
        <v>98</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5"/>
      <c r="AY449">
        <f>$AY$446</f>
        <v>0</v>
      </c>
    </row>
    <row r="450" spans="1:51" ht="23.25" hidden="1" customHeight="1">
      <c r="A450" s="38"/>
      <c r="B450" s="107"/>
      <c r="C450" s="143"/>
      <c r="D450" s="107"/>
      <c r="E450" s="195"/>
      <c r="F450" s="243"/>
      <c r="G450" s="280"/>
      <c r="H450" s="241"/>
      <c r="I450" s="241"/>
      <c r="J450" s="241"/>
      <c r="K450" s="241"/>
      <c r="L450" s="241"/>
      <c r="M450" s="241"/>
      <c r="N450" s="241"/>
      <c r="O450" s="241"/>
      <c r="P450" s="241"/>
      <c r="Q450" s="241"/>
      <c r="R450" s="241"/>
      <c r="S450" s="241"/>
      <c r="T450" s="241"/>
      <c r="U450" s="241"/>
      <c r="V450" s="241"/>
      <c r="W450" s="241"/>
      <c r="X450" s="411"/>
      <c r="Y450" s="431" t="s">
        <v>59</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5"/>
      <c r="AY450">
        <f>$AY$446</f>
        <v>0</v>
      </c>
    </row>
    <row r="451" spans="1:51" ht="18.75" hidden="1" customHeight="1">
      <c r="A451" s="38"/>
      <c r="B451" s="107"/>
      <c r="C451" s="143"/>
      <c r="D451" s="107"/>
      <c r="E451" s="195" t="s">
        <v>312</v>
      </c>
      <c r="F451" s="243"/>
      <c r="G451" s="311" t="s">
        <v>309</v>
      </c>
      <c r="H451" s="345"/>
      <c r="I451" s="345"/>
      <c r="J451" s="345"/>
      <c r="K451" s="345"/>
      <c r="L451" s="345"/>
      <c r="M451" s="345"/>
      <c r="N451" s="345"/>
      <c r="O451" s="345"/>
      <c r="P451" s="345"/>
      <c r="Q451" s="345"/>
      <c r="R451" s="345"/>
      <c r="S451" s="345"/>
      <c r="T451" s="345"/>
      <c r="U451" s="345"/>
      <c r="V451" s="345"/>
      <c r="W451" s="345"/>
      <c r="X451" s="416"/>
      <c r="Y451" s="514"/>
      <c r="Z451" s="539"/>
      <c r="AA451" s="562"/>
      <c r="AB451" s="436" t="s">
        <v>46</v>
      </c>
      <c r="AC451" s="345"/>
      <c r="AD451" s="416"/>
      <c r="AE451" s="677" t="s">
        <v>57</v>
      </c>
      <c r="AF451" s="696"/>
      <c r="AG451" s="696"/>
      <c r="AH451" s="712"/>
      <c r="AI451" s="725" t="s">
        <v>368</v>
      </c>
      <c r="AJ451" s="725"/>
      <c r="AK451" s="725"/>
      <c r="AL451" s="436"/>
      <c r="AM451" s="725" t="s">
        <v>56</v>
      </c>
      <c r="AN451" s="725"/>
      <c r="AO451" s="725"/>
      <c r="AP451" s="436"/>
      <c r="AQ451" s="436" t="s">
        <v>299</v>
      </c>
      <c r="AR451" s="345"/>
      <c r="AS451" s="345"/>
      <c r="AT451" s="416"/>
      <c r="AU451" s="694" t="s">
        <v>237</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7"/>
      <c r="Y452" s="514"/>
      <c r="Z452" s="539"/>
      <c r="AA452" s="562"/>
      <c r="AB452" s="437"/>
      <c r="AC452" s="346"/>
      <c r="AD452" s="417"/>
      <c r="AE452" s="678"/>
      <c r="AF452" s="678"/>
      <c r="AG452" s="346" t="s">
        <v>300</v>
      </c>
      <c r="AH452" s="417"/>
      <c r="AI452" s="726"/>
      <c r="AJ452" s="726"/>
      <c r="AK452" s="726"/>
      <c r="AL452" s="437"/>
      <c r="AM452" s="726"/>
      <c r="AN452" s="726"/>
      <c r="AO452" s="726"/>
      <c r="AP452" s="437"/>
      <c r="AQ452" s="752"/>
      <c r="AR452" s="678"/>
      <c r="AS452" s="346" t="s">
        <v>300</v>
      </c>
      <c r="AT452" s="417"/>
      <c r="AU452" s="678"/>
      <c r="AV452" s="678"/>
      <c r="AW452" s="346" t="s">
        <v>290</v>
      </c>
      <c r="AX452" s="808"/>
      <c r="AY452">
        <f>$AY$451</f>
        <v>0</v>
      </c>
    </row>
    <row r="453" spans="1:51" ht="23.25" hidden="1" customHeight="1">
      <c r="A453" s="38"/>
      <c r="B453" s="107"/>
      <c r="C453" s="143"/>
      <c r="D453" s="107"/>
      <c r="E453" s="195"/>
      <c r="F453" s="243"/>
      <c r="G453" s="278"/>
      <c r="H453" s="238"/>
      <c r="I453" s="238"/>
      <c r="J453" s="238"/>
      <c r="K453" s="238"/>
      <c r="L453" s="238"/>
      <c r="M453" s="238"/>
      <c r="N453" s="238"/>
      <c r="O453" s="238"/>
      <c r="P453" s="238"/>
      <c r="Q453" s="238"/>
      <c r="R453" s="238"/>
      <c r="S453" s="238"/>
      <c r="T453" s="238"/>
      <c r="U453" s="238"/>
      <c r="V453" s="238"/>
      <c r="W453" s="238"/>
      <c r="X453" s="409"/>
      <c r="Y453" s="512" t="s">
        <v>52</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5"/>
      <c r="AY453">
        <f>$AY$451</f>
        <v>0</v>
      </c>
    </row>
    <row r="454" spans="1:51" ht="23.25" hidden="1" customHeight="1">
      <c r="A454" s="38"/>
      <c r="B454" s="107"/>
      <c r="C454" s="143"/>
      <c r="D454" s="107"/>
      <c r="E454" s="195"/>
      <c r="F454" s="243"/>
      <c r="G454" s="279"/>
      <c r="H454" s="239"/>
      <c r="I454" s="239"/>
      <c r="J454" s="239"/>
      <c r="K454" s="239"/>
      <c r="L454" s="239"/>
      <c r="M454" s="239"/>
      <c r="N454" s="239"/>
      <c r="O454" s="239"/>
      <c r="P454" s="239"/>
      <c r="Q454" s="239"/>
      <c r="R454" s="239"/>
      <c r="S454" s="239"/>
      <c r="T454" s="239"/>
      <c r="U454" s="239"/>
      <c r="V454" s="239"/>
      <c r="W454" s="239"/>
      <c r="X454" s="410"/>
      <c r="Y454" s="431" t="s">
        <v>98</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5"/>
      <c r="AY454">
        <f>$AY$451</f>
        <v>0</v>
      </c>
    </row>
    <row r="455" spans="1:51" ht="23.25" hidden="1" customHeight="1">
      <c r="A455" s="38"/>
      <c r="B455" s="107"/>
      <c r="C455" s="143"/>
      <c r="D455" s="107"/>
      <c r="E455" s="195"/>
      <c r="F455" s="243"/>
      <c r="G455" s="280"/>
      <c r="H455" s="241"/>
      <c r="I455" s="241"/>
      <c r="J455" s="241"/>
      <c r="K455" s="241"/>
      <c r="L455" s="241"/>
      <c r="M455" s="241"/>
      <c r="N455" s="241"/>
      <c r="O455" s="241"/>
      <c r="P455" s="241"/>
      <c r="Q455" s="241"/>
      <c r="R455" s="241"/>
      <c r="S455" s="241"/>
      <c r="T455" s="241"/>
      <c r="U455" s="241"/>
      <c r="V455" s="241"/>
      <c r="W455" s="241"/>
      <c r="X455" s="411"/>
      <c r="Y455" s="431" t="s">
        <v>59</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5"/>
      <c r="AY455">
        <f>$AY$451</f>
        <v>0</v>
      </c>
    </row>
    <row r="456" spans="1:51" ht="18.75" customHeight="1">
      <c r="A456" s="38"/>
      <c r="B456" s="107"/>
      <c r="C456" s="143"/>
      <c r="D456" s="107"/>
      <c r="E456" s="195" t="s">
        <v>313</v>
      </c>
      <c r="F456" s="243"/>
      <c r="G456" s="311" t="s">
        <v>311</v>
      </c>
      <c r="H456" s="345"/>
      <c r="I456" s="345"/>
      <c r="J456" s="345"/>
      <c r="K456" s="345"/>
      <c r="L456" s="345"/>
      <c r="M456" s="345"/>
      <c r="N456" s="345"/>
      <c r="O456" s="345"/>
      <c r="P456" s="345"/>
      <c r="Q456" s="345"/>
      <c r="R456" s="345"/>
      <c r="S456" s="345"/>
      <c r="T456" s="345"/>
      <c r="U456" s="345"/>
      <c r="V456" s="345"/>
      <c r="W456" s="345"/>
      <c r="X456" s="416"/>
      <c r="Y456" s="514"/>
      <c r="Z456" s="539"/>
      <c r="AA456" s="562"/>
      <c r="AB456" s="436" t="s">
        <v>46</v>
      </c>
      <c r="AC456" s="345"/>
      <c r="AD456" s="416"/>
      <c r="AE456" s="677" t="s">
        <v>57</v>
      </c>
      <c r="AF456" s="696"/>
      <c r="AG456" s="696"/>
      <c r="AH456" s="712"/>
      <c r="AI456" s="725" t="s">
        <v>368</v>
      </c>
      <c r="AJ456" s="725"/>
      <c r="AK456" s="725"/>
      <c r="AL456" s="436"/>
      <c r="AM456" s="725" t="s">
        <v>56</v>
      </c>
      <c r="AN456" s="725"/>
      <c r="AO456" s="725"/>
      <c r="AP456" s="436"/>
      <c r="AQ456" s="436" t="s">
        <v>299</v>
      </c>
      <c r="AR456" s="345"/>
      <c r="AS456" s="345"/>
      <c r="AT456" s="416"/>
      <c r="AU456" s="694" t="s">
        <v>237</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7"/>
      <c r="Y457" s="514"/>
      <c r="Z457" s="539"/>
      <c r="AA457" s="562"/>
      <c r="AB457" s="437"/>
      <c r="AC457" s="346"/>
      <c r="AD457" s="417"/>
      <c r="AE457" s="678" t="s">
        <v>442</v>
      </c>
      <c r="AF457" s="678"/>
      <c r="AG457" s="346" t="s">
        <v>300</v>
      </c>
      <c r="AH457" s="417"/>
      <c r="AI457" s="726"/>
      <c r="AJ457" s="726"/>
      <c r="AK457" s="726"/>
      <c r="AL457" s="437"/>
      <c r="AM457" s="726"/>
      <c r="AN457" s="726"/>
      <c r="AO457" s="726"/>
      <c r="AP457" s="437"/>
      <c r="AQ457" s="752" t="s">
        <v>442</v>
      </c>
      <c r="AR457" s="678"/>
      <c r="AS457" s="346" t="s">
        <v>300</v>
      </c>
      <c r="AT457" s="417"/>
      <c r="AU457" s="678" t="s">
        <v>442</v>
      </c>
      <c r="AV457" s="678"/>
      <c r="AW457" s="346" t="s">
        <v>290</v>
      </c>
      <c r="AX457" s="808"/>
      <c r="AY457">
        <f>$AY$456</f>
        <v>1</v>
      </c>
    </row>
    <row r="458" spans="1:51" ht="20.100000000000001" customHeight="1">
      <c r="A458" s="38"/>
      <c r="B458" s="107"/>
      <c r="C458" s="143"/>
      <c r="D458" s="107"/>
      <c r="E458" s="195"/>
      <c r="F458" s="243"/>
      <c r="G458" s="278" t="s">
        <v>442</v>
      </c>
      <c r="H458" s="238"/>
      <c r="I458" s="238"/>
      <c r="J458" s="238"/>
      <c r="K458" s="238"/>
      <c r="L458" s="238"/>
      <c r="M458" s="238"/>
      <c r="N458" s="238"/>
      <c r="O458" s="238"/>
      <c r="P458" s="238"/>
      <c r="Q458" s="238"/>
      <c r="R458" s="238"/>
      <c r="S458" s="238"/>
      <c r="T458" s="238"/>
      <c r="U458" s="238"/>
      <c r="V458" s="238"/>
      <c r="W458" s="238"/>
      <c r="X458" s="409"/>
      <c r="Y458" s="512" t="s">
        <v>52</v>
      </c>
      <c r="Z458" s="509"/>
      <c r="AA458" s="557"/>
      <c r="AB458" s="588" t="s">
        <v>442</v>
      </c>
      <c r="AC458" s="588"/>
      <c r="AD458" s="588"/>
      <c r="AE458" s="667" t="s">
        <v>442</v>
      </c>
      <c r="AF458" s="690"/>
      <c r="AG458" s="690"/>
      <c r="AH458" s="690"/>
      <c r="AI458" s="667" t="s">
        <v>442</v>
      </c>
      <c r="AJ458" s="690"/>
      <c r="AK458" s="690"/>
      <c r="AL458" s="690"/>
      <c r="AM458" s="667" t="s">
        <v>442</v>
      </c>
      <c r="AN458" s="690"/>
      <c r="AO458" s="690"/>
      <c r="AP458" s="713"/>
      <c r="AQ458" s="667" t="s">
        <v>442</v>
      </c>
      <c r="AR458" s="690"/>
      <c r="AS458" s="690"/>
      <c r="AT458" s="713"/>
      <c r="AU458" s="690" t="s">
        <v>442</v>
      </c>
      <c r="AV458" s="690"/>
      <c r="AW458" s="690"/>
      <c r="AX458" s="825"/>
      <c r="AY458">
        <f>$AY$456</f>
        <v>1</v>
      </c>
    </row>
    <row r="459" spans="1:51" ht="20.100000000000001" customHeight="1">
      <c r="A459" s="38"/>
      <c r="B459" s="107"/>
      <c r="C459" s="143"/>
      <c r="D459" s="107"/>
      <c r="E459" s="195"/>
      <c r="F459" s="243"/>
      <c r="G459" s="279"/>
      <c r="H459" s="239"/>
      <c r="I459" s="239"/>
      <c r="J459" s="239"/>
      <c r="K459" s="239"/>
      <c r="L459" s="239"/>
      <c r="M459" s="239"/>
      <c r="N459" s="239"/>
      <c r="O459" s="239"/>
      <c r="P459" s="239"/>
      <c r="Q459" s="239"/>
      <c r="R459" s="239"/>
      <c r="S459" s="239"/>
      <c r="T459" s="239"/>
      <c r="U459" s="239"/>
      <c r="V459" s="239"/>
      <c r="W459" s="239"/>
      <c r="X459" s="410"/>
      <c r="Y459" s="431" t="s">
        <v>98</v>
      </c>
      <c r="Z459" s="131"/>
      <c r="AA459" s="187"/>
      <c r="AB459" s="589" t="s">
        <v>442</v>
      </c>
      <c r="AC459" s="589"/>
      <c r="AD459" s="589"/>
      <c r="AE459" s="667" t="s">
        <v>442</v>
      </c>
      <c r="AF459" s="690"/>
      <c r="AG459" s="690"/>
      <c r="AH459" s="713"/>
      <c r="AI459" s="667" t="s">
        <v>442</v>
      </c>
      <c r="AJ459" s="690"/>
      <c r="AK459" s="690"/>
      <c r="AL459" s="690"/>
      <c r="AM459" s="667" t="s">
        <v>442</v>
      </c>
      <c r="AN459" s="690"/>
      <c r="AO459" s="690"/>
      <c r="AP459" s="713"/>
      <c r="AQ459" s="667" t="s">
        <v>442</v>
      </c>
      <c r="AR459" s="690"/>
      <c r="AS459" s="690"/>
      <c r="AT459" s="713"/>
      <c r="AU459" s="690" t="s">
        <v>442</v>
      </c>
      <c r="AV459" s="690"/>
      <c r="AW459" s="690"/>
      <c r="AX459" s="825"/>
      <c r="AY459">
        <f>$AY$456</f>
        <v>1</v>
      </c>
    </row>
    <row r="460" spans="1:51" ht="20.100000000000001" customHeight="1">
      <c r="A460" s="38"/>
      <c r="B460" s="107"/>
      <c r="C460" s="143"/>
      <c r="D460" s="107"/>
      <c r="E460" s="195"/>
      <c r="F460" s="243"/>
      <c r="G460" s="280"/>
      <c r="H460" s="241"/>
      <c r="I460" s="241"/>
      <c r="J460" s="241"/>
      <c r="K460" s="241"/>
      <c r="L460" s="241"/>
      <c r="M460" s="241"/>
      <c r="N460" s="241"/>
      <c r="O460" s="241"/>
      <c r="P460" s="241"/>
      <c r="Q460" s="241"/>
      <c r="R460" s="241"/>
      <c r="S460" s="241"/>
      <c r="T460" s="241"/>
      <c r="U460" s="241"/>
      <c r="V460" s="241"/>
      <c r="W460" s="241"/>
      <c r="X460" s="411"/>
      <c r="Y460" s="431" t="s">
        <v>59</v>
      </c>
      <c r="Z460" s="131"/>
      <c r="AA460" s="187"/>
      <c r="AB460" s="590" t="s">
        <v>53</v>
      </c>
      <c r="AC460" s="590"/>
      <c r="AD460" s="590"/>
      <c r="AE460" s="667" t="s">
        <v>442</v>
      </c>
      <c r="AF460" s="690"/>
      <c r="AG460" s="690"/>
      <c r="AH460" s="713"/>
      <c r="AI460" s="667" t="s">
        <v>442</v>
      </c>
      <c r="AJ460" s="690"/>
      <c r="AK460" s="690"/>
      <c r="AL460" s="690"/>
      <c r="AM460" s="667" t="s">
        <v>442</v>
      </c>
      <c r="AN460" s="690"/>
      <c r="AO460" s="690"/>
      <c r="AP460" s="713"/>
      <c r="AQ460" s="667" t="s">
        <v>442</v>
      </c>
      <c r="AR460" s="690"/>
      <c r="AS460" s="690"/>
      <c r="AT460" s="713"/>
      <c r="AU460" s="690" t="s">
        <v>442</v>
      </c>
      <c r="AV460" s="690"/>
      <c r="AW460" s="690"/>
      <c r="AX460" s="825"/>
      <c r="AY460">
        <f>$AY$456</f>
        <v>1</v>
      </c>
    </row>
    <row r="461" spans="1:51" ht="18.75" hidden="1" customHeight="1">
      <c r="A461" s="38"/>
      <c r="B461" s="107"/>
      <c r="C461" s="143"/>
      <c r="D461" s="107"/>
      <c r="E461" s="195" t="s">
        <v>313</v>
      </c>
      <c r="F461" s="243"/>
      <c r="G461" s="311" t="s">
        <v>311</v>
      </c>
      <c r="H461" s="345"/>
      <c r="I461" s="345"/>
      <c r="J461" s="345"/>
      <c r="K461" s="345"/>
      <c r="L461" s="345"/>
      <c r="M461" s="345"/>
      <c r="N461" s="345"/>
      <c r="O461" s="345"/>
      <c r="P461" s="345"/>
      <c r="Q461" s="345"/>
      <c r="R461" s="345"/>
      <c r="S461" s="345"/>
      <c r="T461" s="345"/>
      <c r="U461" s="345"/>
      <c r="V461" s="345"/>
      <c r="W461" s="345"/>
      <c r="X461" s="416"/>
      <c r="Y461" s="514"/>
      <c r="Z461" s="539"/>
      <c r="AA461" s="562"/>
      <c r="AB461" s="436" t="s">
        <v>46</v>
      </c>
      <c r="AC461" s="345"/>
      <c r="AD461" s="416"/>
      <c r="AE461" s="677" t="s">
        <v>57</v>
      </c>
      <c r="AF461" s="696"/>
      <c r="AG461" s="696"/>
      <c r="AH461" s="712"/>
      <c r="AI461" s="725" t="s">
        <v>368</v>
      </c>
      <c r="AJ461" s="725"/>
      <c r="AK461" s="725"/>
      <c r="AL461" s="436"/>
      <c r="AM461" s="725" t="s">
        <v>56</v>
      </c>
      <c r="AN461" s="725"/>
      <c r="AO461" s="725"/>
      <c r="AP461" s="436"/>
      <c r="AQ461" s="436" t="s">
        <v>299</v>
      </c>
      <c r="AR461" s="345"/>
      <c r="AS461" s="345"/>
      <c r="AT461" s="416"/>
      <c r="AU461" s="694" t="s">
        <v>237</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7"/>
      <c r="Y462" s="514"/>
      <c r="Z462" s="539"/>
      <c r="AA462" s="562"/>
      <c r="AB462" s="437"/>
      <c r="AC462" s="346"/>
      <c r="AD462" s="417"/>
      <c r="AE462" s="678"/>
      <c r="AF462" s="678"/>
      <c r="AG462" s="346" t="s">
        <v>300</v>
      </c>
      <c r="AH462" s="417"/>
      <c r="AI462" s="726"/>
      <c r="AJ462" s="726"/>
      <c r="AK462" s="726"/>
      <c r="AL462" s="437"/>
      <c r="AM462" s="726"/>
      <c r="AN462" s="726"/>
      <c r="AO462" s="726"/>
      <c r="AP462" s="437"/>
      <c r="AQ462" s="752"/>
      <c r="AR462" s="678"/>
      <c r="AS462" s="346" t="s">
        <v>300</v>
      </c>
      <c r="AT462" s="417"/>
      <c r="AU462" s="678"/>
      <c r="AV462" s="678"/>
      <c r="AW462" s="346" t="s">
        <v>290</v>
      </c>
      <c r="AX462" s="808"/>
      <c r="AY462">
        <f>$AY$461</f>
        <v>0</v>
      </c>
    </row>
    <row r="463" spans="1:51" ht="23.25" hidden="1" customHeight="1">
      <c r="A463" s="38"/>
      <c r="B463" s="107"/>
      <c r="C463" s="143"/>
      <c r="D463" s="107"/>
      <c r="E463" s="195"/>
      <c r="F463" s="243"/>
      <c r="G463" s="278"/>
      <c r="H463" s="238"/>
      <c r="I463" s="238"/>
      <c r="J463" s="238"/>
      <c r="K463" s="238"/>
      <c r="L463" s="238"/>
      <c r="M463" s="238"/>
      <c r="N463" s="238"/>
      <c r="O463" s="238"/>
      <c r="P463" s="238"/>
      <c r="Q463" s="238"/>
      <c r="R463" s="238"/>
      <c r="S463" s="238"/>
      <c r="T463" s="238"/>
      <c r="U463" s="238"/>
      <c r="V463" s="238"/>
      <c r="W463" s="238"/>
      <c r="X463" s="409"/>
      <c r="Y463" s="512" t="s">
        <v>52</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5"/>
      <c r="AY463">
        <f>$AY$461</f>
        <v>0</v>
      </c>
    </row>
    <row r="464" spans="1:51" ht="23.25" hidden="1" customHeight="1">
      <c r="A464" s="38"/>
      <c r="B464" s="107"/>
      <c r="C464" s="143"/>
      <c r="D464" s="107"/>
      <c r="E464" s="195"/>
      <c r="F464" s="243"/>
      <c r="G464" s="279"/>
      <c r="H464" s="239"/>
      <c r="I464" s="239"/>
      <c r="J464" s="239"/>
      <c r="K464" s="239"/>
      <c r="L464" s="239"/>
      <c r="M464" s="239"/>
      <c r="N464" s="239"/>
      <c r="O464" s="239"/>
      <c r="P464" s="239"/>
      <c r="Q464" s="239"/>
      <c r="R464" s="239"/>
      <c r="S464" s="239"/>
      <c r="T464" s="239"/>
      <c r="U464" s="239"/>
      <c r="V464" s="239"/>
      <c r="W464" s="239"/>
      <c r="X464" s="410"/>
      <c r="Y464" s="431" t="s">
        <v>98</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5"/>
      <c r="AY464">
        <f>$AY$461</f>
        <v>0</v>
      </c>
    </row>
    <row r="465" spans="1:51" ht="23.25" hidden="1" customHeight="1">
      <c r="A465" s="38"/>
      <c r="B465" s="107"/>
      <c r="C465" s="143"/>
      <c r="D465" s="107"/>
      <c r="E465" s="195"/>
      <c r="F465" s="243"/>
      <c r="G465" s="280"/>
      <c r="H465" s="241"/>
      <c r="I465" s="241"/>
      <c r="J465" s="241"/>
      <c r="K465" s="241"/>
      <c r="L465" s="241"/>
      <c r="M465" s="241"/>
      <c r="N465" s="241"/>
      <c r="O465" s="241"/>
      <c r="P465" s="241"/>
      <c r="Q465" s="241"/>
      <c r="R465" s="241"/>
      <c r="S465" s="241"/>
      <c r="T465" s="241"/>
      <c r="U465" s="241"/>
      <c r="V465" s="241"/>
      <c r="W465" s="241"/>
      <c r="X465" s="411"/>
      <c r="Y465" s="431" t="s">
        <v>59</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5"/>
      <c r="AY465">
        <f>$AY$461</f>
        <v>0</v>
      </c>
    </row>
    <row r="466" spans="1:51" ht="18.75" hidden="1" customHeight="1">
      <c r="A466" s="38"/>
      <c r="B466" s="107"/>
      <c r="C466" s="143"/>
      <c r="D466" s="107"/>
      <c r="E466" s="195" t="s">
        <v>313</v>
      </c>
      <c r="F466" s="243"/>
      <c r="G466" s="311" t="s">
        <v>311</v>
      </c>
      <c r="H466" s="345"/>
      <c r="I466" s="345"/>
      <c r="J466" s="345"/>
      <c r="K466" s="345"/>
      <c r="L466" s="345"/>
      <c r="M466" s="345"/>
      <c r="N466" s="345"/>
      <c r="O466" s="345"/>
      <c r="P466" s="345"/>
      <c r="Q466" s="345"/>
      <c r="R466" s="345"/>
      <c r="S466" s="345"/>
      <c r="T466" s="345"/>
      <c r="U466" s="345"/>
      <c r="V466" s="345"/>
      <c r="W466" s="345"/>
      <c r="X466" s="416"/>
      <c r="Y466" s="514"/>
      <c r="Z466" s="539"/>
      <c r="AA466" s="562"/>
      <c r="AB466" s="436" t="s">
        <v>46</v>
      </c>
      <c r="AC466" s="345"/>
      <c r="AD466" s="416"/>
      <c r="AE466" s="677" t="s">
        <v>57</v>
      </c>
      <c r="AF466" s="696"/>
      <c r="AG466" s="696"/>
      <c r="AH466" s="712"/>
      <c r="AI466" s="725" t="s">
        <v>368</v>
      </c>
      <c r="AJ466" s="725"/>
      <c r="AK466" s="725"/>
      <c r="AL466" s="436"/>
      <c r="AM466" s="725" t="s">
        <v>56</v>
      </c>
      <c r="AN466" s="725"/>
      <c r="AO466" s="725"/>
      <c r="AP466" s="436"/>
      <c r="AQ466" s="436" t="s">
        <v>299</v>
      </c>
      <c r="AR466" s="345"/>
      <c r="AS466" s="345"/>
      <c r="AT466" s="416"/>
      <c r="AU466" s="694" t="s">
        <v>237</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7"/>
      <c r="Y467" s="514"/>
      <c r="Z467" s="539"/>
      <c r="AA467" s="562"/>
      <c r="AB467" s="437"/>
      <c r="AC467" s="346"/>
      <c r="AD467" s="417"/>
      <c r="AE467" s="678"/>
      <c r="AF467" s="678"/>
      <c r="AG467" s="346" t="s">
        <v>300</v>
      </c>
      <c r="AH467" s="417"/>
      <c r="AI467" s="726"/>
      <c r="AJ467" s="726"/>
      <c r="AK467" s="726"/>
      <c r="AL467" s="437"/>
      <c r="AM467" s="726"/>
      <c r="AN467" s="726"/>
      <c r="AO467" s="726"/>
      <c r="AP467" s="437"/>
      <c r="AQ467" s="752"/>
      <c r="AR467" s="678"/>
      <c r="AS467" s="346" t="s">
        <v>300</v>
      </c>
      <c r="AT467" s="417"/>
      <c r="AU467" s="678"/>
      <c r="AV467" s="678"/>
      <c r="AW467" s="346" t="s">
        <v>290</v>
      </c>
      <c r="AX467" s="808"/>
      <c r="AY467">
        <f>$AY$466</f>
        <v>0</v>
      </c>
    </row>
    <row r="468" spans="1:51" ht="23.25" hidden="1" customHeight="1">
      <c r="A468" s="38"/>
      <c r="B468" s="107"/>
      <c r="C468" s="143"/>
      <c r="D468" s="107"/>
      <c r="E468" s="195"/>
      <c r="F468" s="243"/>
      <c r="G468" s="278"/>
      <c r="H468" s="238"/>
      <c r="I468" s="238"/>
      <c r="J468" s="238"/>
      <c r="K468" s="238"/>
      <c r="L468" s="238"/>
      <c r="M468" s="238"/>
      <c r="N468" s="238"/>
      <c r="O468" s="238"/>
      <c r="P468" s="238"/>
      <c r="Q468" s="238"/>
      <c r="R468" s="238"/>
      <c r="S468" s="238"/>
      <c r="T468" s="238"/>
      <c r="U468" s="238"/>
      <c r="V468" s="238"/>
      <c r="W468" s="238"/>
      <c r="X468" s="409"/>
      <c r="Y468" s="512" t="s">
        <v>52</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5"/>
      <c r="AY468">
        <f>$AY$466</f>
        <v>0</v>
      </c>
    </row>
    <row r="469" spans="1:51" ht="23.25" hidden="1" customHeight="1">
      <c r="A469" s="38"/>
      <c r="B469" s="107"/>
      <c r="C469" s="143"/>
      <c r="D469" s="107"/>
      <c r="E469" s="195"/>
      <c r="F469" s="243"/>
      <c r="G469" s="279"/>
      <c r="H469" s="239"/>
      <c r="I469" s="239"/>
      <c r="J469" s="239"/>
      <c r="K469" s="239"/>
      <c r="L469" s="239"/>
      <c r="M469" s="239"/>
      <c r="N469" s="239"/>
      <c r="O469" s="239"/>
      <c r="P469" s="239"/>
      <c r="Q469" s="239"/>
      <c r="R469" s="239"/>
      <c r="S469" s="239"/>
      <c r="T469" s="239"/>
      <c r="U469" s="239"/>
      <c r="V469" s="239"/>
      <c r="W469" s="239"/>
      <c r="X469" s="410"/>
      <c r="Y469" s="431" t="s">
        <v>98</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5"/>
      <c r="AY469">
        <f>$AY$466</f>
        <v>0</v>
      </c>
    </row>
    <row r="470" spans="1:51" ht="23.25" hidden="1" customHeight="1">
      <c r="A470" s="38"/>
      <c r="B470" s="107"/>
      <c r="C470" s="143"/>
      <c r="D470" s="107"/>
      <c r="E470" s="195"/>
      <c r="F470" s="243"/>
      <c r="G470" s="280"/>
      <c r="H470" s="241"/>
      <c r="I470" s="241"/>
      <c r="J470" s="241"/>
      <c r="K470" s="241"/>
      <c r="L470" s="241"/>
      <c r="M470" s="241"/>
      <c r="N470" s="241"/>
      <c r="O470" s="241"/>
      <c r="P470" s="241"/>
      <c r="Q470" s="241"/>
      <c r="R470" s="241"/>
      <c r="S470" s="241"/>
      <c r="T470" s="241"/>
      <c r="U470" s="241"/>
      <c r="V470" s="241"/>
      <c r="W470" s="241"/>
      <c r="X470" s="411"/>
      <c r="Y470" s="431" t="s">
        <v>59</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5"/>
      <c r="AY470">
        <f>$AY$466</f>
        <v>0</v>
      </c>
    </row>
    <row r="471" spans="1:51" ht="18.75" hidden="1" customHeight="1">
      <c r="A471" s="38"/>
      <c r="B471" s="107"/>
      <c r="C471" s="143"/>
      <c r="D471" s="107"/>
      <c r="E471" s="195" t="s">
        <v>313</v>
      </c>
      <c r="F471" s="243"/>
      <c r="G471" s="311" t="s">
        <v>311</v>
      </c>
      <c r="H471" s="345"/>
      <c r="I471" s="345"/>
      <c r="J471" s="345"/>
      <c r="K471" s="345"/>
      <c r="L471" s="345"/>
      <c r="M471" s="345"/>
      <c r="N471" s="345"/>
      <c r="O471" s="345"/>
      <c r="P471" s="345"/>
      <c r="Q471" s="345"/>
      <c r="R471" s="345"/>
      <c r="S471" s="345"/>
      <c r="T471" s="345"/>
      <c r="U471" s="345"/>
      <c r="V471" s="345"/>
      <c r="W471" s="345"/>
      <c r="X471" s="416"/>
      <c r="Y471" s="514"/>
      <c r="Z471" s="539"/>
      <c r="AA471" s="562"/>
      <c r="AB471" s="436" t="s">
        <v>46</v>
      </c>
      <c r="AC471" s="345"/>
      <c r="AD471" s="416"/>
      <c r="AE471" s="677" t="s">
        <v>57</v>
      </c>
      <c r="AF471" s="696"/>
      <c r="AG471" s="696"/>
      <c r="AH471" s="712"/>
      <c r="AI471" s="725" t="s">
        <v>368</v>
      </c>
      <c r="AJ471" s="725"/>
      <c r="AK471" s="725"/>
      <c r="AL471" s="436"/>
      <c r="AM471" s="725" t="s">
        <v>56</v>
      </c>
      <c r="AN471" s="725"/>
      <c r="AO471" s="725"/>
      <c r="AP471" s="436"/>
      <c r="AQ471" s="436" t="s">
        <v>299</v>
      </c>
      <c r="AR471" s="345"/>
      <c r="AS471" s="345"/>
      <c r="AT471" s="416"/>
      <c r="AU471" s="694" t="s">
        <v>237</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7"/>
      <c r="Y472" s="514"/>
      <c r="Z472" s="539"/>
      <c r="AA472" s="562"/>
      <c r="AB472" s="437"/>
      <c r="AC472" s="346"/>
      <c r="AD472" s="417"/>
      <c r="AE472" s="678"/>
      <c r="AF472" s="678"/>
      <c r="AG472" s="346" t="s">
        <v>300</v>
      </c>
      <c r="AH472" s="417"/>
      <c r="AI472" s="726"/>
      <c r="AJ472" s="726"/>
      <c r="AK472" s="726"/>
      <c r="AL472" s="437"/>
      <c r="AM472" s="726"/>
      <c r="AN472" s="726"/>
      <c r="AO472" s="726"/>
      <c r="AP472" s="437"/>
      <c r="AQ472" s="752"/>
      <c r="AR472" s="678"/>
      <c r="AS472" s="346" t="s">
        <v>300</v>
      </c>
      <c r="AT472" s="417"/>
      <c r="AU472" s="678"/>
      <c r="AV472" s="678"/>
      <c r="AW472" s="346" t="s">
        <v>290</v>
      </c>
      <c r="AX472" s="808"/>
      <c r="AY472">
        <f>$AY$471</f>
        <v>0</v>
      </c>
    </row>
    <row r="473" spans="1:51" ht="23.25" hidden="1" customHeight="1">
      <c r="A473" s="38"/>
      <c r="B473" s="107"/>
      <c r="C473" s="143"/>
      <c r="D473" s="107"/>
      <c r="E473" s="195"/>
      <c r="F473" s="243"/>
      <c r="G473" s="278"/>
      <c r="H473" s="238"/>
      <c r="I473" s="238"/>
      <c r="J473" s="238"/>
      <c r="K473" s="238"/>
      <c r="L473" s="238"/>
      <c r="M473" s="238"/>
      <c r="N473" s="238"/>
      <c r="O473" s="238"/>
      <c r="P473" s="238"/>
      <c r="Q473" s="238"/>
      <c r="R473" s="238"/>
      <c r="S473" s="238"/>
      <c r="T473" s="238"/>
      <c r="U473" s="238"/>
      <c r="V473" s="238"/>
      <c r="W473" s="238"/>
      <c r="X473" s="409"/>
      <c r="Y473" s="512" t="s">
        <v>52</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5"/>
      <c r="AY473">
        <f>$AY$471</f>
        <v>0</v>
      </c>
    </row>
    <row r="474" spans="1:51" ht="23.25" hidden="1" customHeight="1">
      <c r="A474" s="38"/>
      <c r="B474" s="107"/>
      <c r="C474" s="143"/>
      <c r="D474" s="107"/>
      <c r="E474" s="195"/>
      <c r="F474" s="243"/>
      <c r="G474" s="279"/>
      <c r="H474" s="239"/>
      <c r="I474" s="239"/>
      <c r="J474" s="239"/>
      <c r="K474" s="239"/>
      <c r="L474" s="239"/>
      <c r="M474" s="239"/>
      <c r="N474" s="239"/>
      <c r="O474" s="239"/>
      <c r="P474" s="239"/>
      <c r="Q474" s="239"/>
      <c r="R474" s="239"/>
      <c r="S474" s="239"/>
      <c r="T474" s="239"/>
      <c r="U474" s="239"/>
      <c r="V474" s="239"/>
      <c r="W474" s="239"/>
      <c r="X474" s="410"/>
      <c r="Y474" s="431" t="s">
        <v>98</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5"/>
      <c r="AY474">
        <f>$AY$471</f>
        <v>0</v>
      </c>
    </row>
    <row r="475" spans="1:51" ht="23.25" hidden="1" customHeight="1">
      <c r="A475" s="38"/>
      <c r="B475" s="107"/>
      <c r="C475" s="143"/>
      <c r="D475" s="107"/>
      <c r="E475" s="195"/>
      <c r="F475" s="243"/>
      <c r="G475" s="280"/>
      <c r="H475" s="241"/>
      <c r="I475" s="241"/>
      <c r="J475" s="241"/>
      <c r="K475" s="241"/>
      <c r="L475" s="241"/>
      <c r="M475" s="241"/>
      <c r="N475" s="241"/>
      <c r="O475" s="241"/>
      <c r="P475" s="241"/>
      <c r="Q475" s="241"/>
      <c r="R475" s="241"/>
      <c r="S475" s="241"/>
      <c r="T475" s="241"/>
      <c r="U475" s="241"/>
      <c r="V475" s="241"/>
      <c r="W475" s="241"/>
      <c r="X475" s="411"/>
      <c r="Y475" s="431" t="s">
        <v>59</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5"/>
      <c r="AY475">
        <f>$AY$471</f>
        <v>0</v>
      </c>
    </row>
    <row r="476" spans="1:51" ht="18.75" hidden="1" customHeight="1">
      <c r="A476" s="38"/>
      <c r="B476" s="107"/>
      <c r="C476" s="143"/>
      <c r="D476" s="107"/>
      <c r="E476" s="195" t="s">
        <v>313</v>
      </c>
      <c r="F476" s="243"/>
      <c r="G476" s="311" t="s">
        <v>311</v>
      </c>
      <c r="H476" s="345"/>
      <c r="I476" s="345"/>
      <c r="J476" s="345"/>
      <c r="K476" s="345"/>
      <c r="L476" s="345"/>
      <c r="M476" s="345"/>
      <c r="N476" s="345"/>
      <c r="O476" s="345"/>
      <c r="P476" s="345"/>
      <c r="Q476" s="345"/>
      <c r="R476" s="345"/>
      <c r="S476" s="345"/>
      <c r="T476" s="345"/>
      <c r="U476" s="345"/>
      <c r="V476" s="345"/>
      <c r="W476" s="345"/>
      <c r="X476" s="416"/>
      <c r="Y476" s="514"/>
      <c r="Z476" s="539"/>
      <c r="AA476" s="562"/>
      <c r="AB476" s="436" t="s">
        <v>46</v>
      </c>
      <c r="AC476" s="345"/>
      <c r="AD476" s="416"/>
      <c r="AE476" s="677" t="s">
        <v>57</v>
      </c>
      <c r="AF476" s="696"/>
      <c r="AG476" s="696"/>
      <c r="AH476" s="712"/>
      <c r="AI476" s="725" t="s">
        <v>368</v>
      </c>
      <c r="AJ476" s="725"/>
      <c r="AK476" s="725"/>
      <c r="AL476" s="436"/>
      <c r="AM476" s="725" t="s">
        <v>56</v>
      </c>
      <c r="AN476" s="725"/>
      <c r="AO476" s="725"/>
      <c r="AP476" s="436"/>
      <c r="AQ476" s="436" t="s">
        <v>299</v>
      </c>
      <c r="AR476" s="345"/>
      <c r="AS476" s="345"/>
      <c r="AT476" s="416"/>
      <c r="AU476" s="694" t="s">
        <v>237</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7"/>
      <c r="Y477" s="514"/>
      <c r="Z477" s="539"/>
      <c r="AA477" s="562"/>
      <c r="AB477" s="437"/>
      <c r="AC477" s="346"/>
      <c r="AD477" s="417"/>
      <c r="AE477" s="678"/>
      <c r="AF477" s="678"/>
      <c r="AG477" s="346" t="s">
        <v>300</v>
      </c>
      <c r="AH477" s="417"/>
      <c r="AI477" s="726"/>
      <c r="AJ477" s="726"/>
      <c r="AK477" s="726"/>
      <c r="AL477" s="437"/>
      <c r="AM477" s="726"/>
      <c r="AN477" s="726"/>
      <c r="AO477" s="726"/>
      <c r="AP477" s="437"/>
      <c r="AQ477" s="752"/>
      <c r="AR477" s="678"/>
      <c r="AS477" s="346" t="s">
        <v>300</v>
      </c>
      <c r="AT477" s="417"/>
      <c r="AU477" s="678"/>
      <c r="AV477" s="678"/>
      <c r="AW477" s="346" t="s">
        <v>290</v>
      </c>
      <c r="AX477" s="808"/>
      <c r="AY477">
        <f>$AY$476</f>
        <v>0</v>
      </c>
    </row>
    <row r="478" spans="1:51" ht="23.25" hidden="1" customHeight="1">
      <c r="A478" s="38"/>
      <c r="B478" s="107"/>
      <c r="C478" s="143"/>
      <c r="D478" s="107"/>
      <c r="E478" s="195"/>
      <c r="F478" s="243"/>
      <c r="G478" s="278"/>
      <c r="H478" s="238"/>
      <c r="I478" s="238"/>
      <c r="J478" s="238"/>
      <c r="K478" s="238"/>
      <c r="L478" s="238"/>
      <c r="M478" s="238"/>
      <c r="N478" s="238"/>
      <c r="O478" s="238"/>
      <c r="P478" s="238"/>
      <c r="Q478" s="238"/>
      <c r="R478" s="238"/>
      <c r="S478" s="238"/>
      <c r="T478" s="238"/>
      <c r="U478" s="238"/>
      <c r="V478" s="238"/>
      <c r="W478" s="238"/>
      <c r="X478" s="409"/>
      <c r="Y478" s="512" t="s">
        <v>52</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5"/>
      <c r="AY478">
        <f>$AY$476</f>
        <v>0</v>
      </c>
    </row>
    <row r="479" spans="1:51" ht="23.25" hidden="1" customHeight="1">
      <c r="A479" s="38"/>
      <c r="B479" s="107"/>
      <c r="C479" s="143"/>
      <c r="D479" s="107"/>
      <c r="E479" s="195"/>
      <c r="F479" s="243"/>
      <c r="G479" s="279"/>
      <c r="H479" s="239"/>
      <c r="I479" s="239"/>
      <c r="J479" s="239"/>
      <c r="K479" s="239"/>
      <c r="L479" s="239"/>
      <c r="M479" s="239"/>
      <c r="N479" s="239"/>
      <c r="O479" s="239"/>
      <c r="P479" s="239"/>
      <c r="Q479" s="239"/>
      <c r="R479" s="239"/>
      <c r="S479" s="239"/>
      <c r="T479" s="239"/>
      <c r="U479" s="239"/>
      <c r="V479" s="239"/>
      <c r="W479" s="239"/>
      <c r="X479" s="410"/>
      <c r="Y479" s="431" t="s">
        <v>98</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5"/>
      <c r="AY479">
        <f>$AY$476</f>
        <v>0</v>
      </c>
    </row>
    <row r="480" spans="1:51" ht="23.25" hidden="1" customHeight="1">
      <c r="A480" s="38"/>
      <c r="B480" s="107"/>
      <c r="C480" s="143"/>
      <c r="D480" s="107"/>
      <c r="E480" s="195"/>
      <c r="F480" s="243"/>
      <c r="G480" s="280"/>
      <c r="H480" s="241"/>
      <c r="I480" s="241"/>
      <c r="J480" s="241"/>
      <c r="K480" s="241"/>
      <c r="L480" s="241"/>
      <c r="M480" s="241"/>
      <c r="N480" s="241"/>
      <c r="O480" s="241"/>
      <c r="P480" s="241"/>
      <c r="Q480" s="241"/>
      <c r="R480" s="241"/>
      <c r="S480" s="241"/>
      <c r="T480" s="241"/>
      <c r="U480" s="241"/>
      <c r="V480" s="241"/>
      <c r="W480" s="241"/>
      <c r="X480" s="411"/>
      <c r="Y480" s="431" t="s">
        <v>59</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5"/>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3"/>
      <c r="AY481">
        <f>COUNTA($E$482)</f>
        <v>1</v>
      </c>
    </row>
    <row r="482" spans="1:51" ht="20.100000000000001" customHeight="1">
      <c r="A482" s="38"/>
      <c r="B482" s="107"/>
      <c r="C482" s="143"/>
      <c r="D482" s="107"/>
      <c r="E482" s="191" t="s">
        <v>442</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9"/>
      <c r="AY482">
        <f>$AY$481</f>
        <v>1</v>
      </c>
    </row>
    <row r="483" spans="1:51" ht="20.10000000000000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0"/>
      <c r="AY483">
        <f>$AY$482</f>
        <v>1</v>
      </c>
    </row>
    <row r="484" spans="1:51" ht="34.5" hidden="1" customHeight="1">
      <c r="A484" s="38"/>
      <c r="B484" s="107"/>
      <c r="C484" s="143"/>
      <c r="D484" s="107"/>
      <c r="E484" s="189" t="s">
        <v>440</v>
      </c>
      <c r="F484" s="233"/>
      <c r="G484" s="310" t="s">
        <v>328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6"/>
      <c r="AY484" s="863" t="str">
        <f>IF(SUBSTITUTE($J$484,"-","")="","0","1")</f>
        <v>0</v>
      </c>
    </row>
    <row r="485" spans="1:51" ht="18.75" hidden="1" customHeight="1">
      <c r="A485" s="38"/>
      <c r="B485" s="107"/>
      <c r="C485" s="143"/>
      <c r="D485" s="107"/>
      <c r="E485" s="195" t="s">
        <v>312</v>
      </c>
      <c r="F485" s="243"/>
      <c r="G485" s="311" t="s">
        <v>309</v>
      </c>
      <c r="H485" s="345"/>
      <c r="I485" s="345"/>
      <c r="J485" s="345"/>
      <c r="K485" s="345"/>
      <c r="L485" s="345"/>
      <c r="M485" s="345"/>
      <c r="N485" s="345"/>
      <c r="O485" s="345"/>
      <c r="P485" s="345"/>
      <c r="Q485" s="345"/>
      <c r="R485" s="345"/>
      <c r="S485" s="345"/>
      <c r="T485" s="345"/>
      <c r="U485" s="345"/>
      <c r="V485" s="345"/>
      <c r="W485" s="345"/>
      <c r="X485" s="416"/>
      <c r="Y485" s="514"/>
      <c r="Z485" s="539"/>
      <c r="AA485" s="562"/>
      <c r="AB485" s="436" t="s">
        <v>46</v>
      </c>
      <c r="AC485" s="345"/>
      <c r="AD485" s="416"/>
      <c r="AE485" s="677" t="s">
        <v>57</v>
      </c>
      <c r="AF485" s="696"/>
      <c r="AG485" s="696"/>
      <c r="AH485" s="712"/>
      <c r="AI485" s="725" t="s">
        <v>368</v>
      </c>
      <c r="AJ485" s="725"/>
      <c r="AK485" s="725"/>
      <c r="AL485" s="436"/>
      <c r="AM485" s="725" t="s">
        <v>56</v>
      </c>
      <c r="AN485" s="725"/>
      <c r="AO485" s="725"/>
      <c r="AP485" s="436"/>
      <c r="AQ485" s="436" t="s">
        <v>299</v>
      </c>
      <c r="AR485" s="345"/>
      <c r="AS485" s="345"/>
      <c r="AT485" s="416"/>
      <c r="AU485" s="694" t="s">
        <v>237</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7"/>
      <c r="Y486" s="514"/>
      <c r="Z486" s="539"/>
      <c r="AA486" s="562"/>
      <c r="AB486" s="437"/>
      <c r="AC486" s="346"/>
      <c r="AD486" s="417"/>
      <c r="AE486" s="678"/>
      <c r="AF486" s="678"/>
      <c r="AG486" s="346" t="s">
        <v>300</v>
      </c>
      <c r="AH486" s="417"/>
      <c r="AI486" s="726"/>
      <c r="AJ486" s="726"/>
      <c r="AK486" s="726"/>
      <c r="AL486" s="437"/>
      <c r="AM486" s="726"/>
      <c r="AN486" s="726"/>
      <c r="AO486" s="726"/>
      <c r="AP486" s="437"/>
      <c r="AQ486" s="752"/>
      <c r="AR486" s="678"/>
      <c r="AS486" s="346" t="s">
        <v>300</v>
      </c>
      <c r="AT486" s="417"/>
      <c r="AU486" s="678"/>
      <c r="AV486" s="678"/>
      <c r="AW486" s="346" t="s">
        <v>290</v>
      </c>
      <c r="AX486" s="808"/>
      <c r="AY486">
        <f>$AY$485</f>
        <v>0</v>
      </c>
    </row>
    <row r="487" spans="1:51" ht="23.25" hidden="1" customHeight="1">
      <c r="A487" s="38"/>
      <c r="B487" s="107"/>
      <c r="C487" s="143"/>
      <c r="D487" s="107"/>
      <c r="E487" s="195"/>
      <c r="F487" s="243"/>
      <c r="G487" s="278"/>
      <c r="H487" s="238"/>
      <c r="I487" s="238"/>
      <c r="J487" s="238"/>
      <c r="K487" s="238"/>
      <c r="L487" s="238"/>
      <c r="M487" s="238"/>
      <c r="N487" s="238"/>
      <c r="O487" s="238"/>
      <c r="P487" s="238"/>
      <c r="Q487" s="238"/>
      <c r="R487" s="238"/>
      <c r="S487" s="238"/>
      <c r="T487" s="238"/>
      <c r="U487" s="238"/>
      <c r="V487" s="238"/>
      <c r="W487" s="238"/>
      <c r="X487" s="409"/>
      <c r="Y487" s="512" t="s">
        <v>52</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5"/>
      <c r="AY487">
        <f>$AY$485</f>
        <v>0</v>
      </c>
    </row>
    <row r="488" spans="1:51" ht="23.25" hidden="1" customHeight="1">
      <c r="A488" s="38"/>
      <c r="B488" s="107"/>
      <c r="C488" s="143"/>
      <c r="D488" s="107"/>
      <c r="E488" s="195"/>
      <c r="F488" s="243"/>
      <c r="G488" s="279"/>
      <c r="H488" s="239"/>
      <c r="I488" s="239"/>
      <c r="J488" s="239"/>
      <c r="K488" s="239"/>
      <c r="L488" s="239"/>
      <c r="M488" s="239"/>
      <c r="N488" s="239"/>
      <c r="O488" s="239"/>
      <c r="P488" s="239"/>
      <c r="Q488" s="239"/>
      <c r="R488" s="239"/>
      <c r="S488" s="239"/>
      <c r="T488" s="239"/>
      <c r="U488" s="239"/>
      <c r="V488" s="239"/>
      <c r="W488" s="239"/>
      <c r="X488" s="410"/>
      <c r="Y488" s="431" t="s">
        <v>98</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5"/>
      <c r="AY488">
        <f>$AY$485</f>
        <v>0</v>
      </c>
    </row>
    <row r="489" spans="1:51" ht="23.25" hidden="1" customHeight="1">
      <c r="A489" s="38"/>
      <c r="B489" s="107"/>
      <c r="C489" s="143"/>
      <c r="D489" s="107"/>
      <c r="E489" s="195"/>
      <c r="F489" s="243"/>
      <c r="G489" s="280"/>
      <c r="H489" s="241"/>
      <c r="I489" s="241"/>
      <c r="J489" s="241"/>
      <c r="K489" s="241"/>
      <c r="L489" s="241"/>
      <c r="M489" s="241"/>
      <c r="N489" s="241"/>
      <c r="O489" s="241"/>
      <c r="P489" s="241"/>
      <c r="Q489" s="241"/>
      <c r="R489" s="241"/>
      <c r="S489" s="241"/>
      <c r="T489" s="241"/>
      <c r="U489" s="241"/>
      <c r="V489" s="241"/>
      <c r="W489" s="241"/>
      <c r="X489" s="411"/>
      <c r="Y489" s="431" t="s">
        <v>59</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5"/>
      <c r="AY489">
        <f>$AY$485</f>
        <v>0</v>
      </c>
    </row>
    <row r="490" spans="1:51" ht="18.75" hidden="1" customHeight="1">
      <c r="A490" s="38"/>
      <c r="B490" s="107"/>
      <c r="C490" s="143"/>
      <c r="D490" s="107"/>
      <c r="E490" s="195" t="s">
        <v>312</v>
      </c>
      <c r="F490" s="243"/>
      <c r="G490" s="311" t="s">
        <v>309</v>
      </c>
      <c r="H490" s="345"/>
      <c r="I490" s="345"/>
      <c r="J490" s="345"/>
      <c r="K490" s="345"/>
      <c r="L490" s="345"/>
      <c r="M490" s="345"/>
      <c r="N490" s="345"/>
      <c r="O490" s="345"/>
      <c r="P490" s="345"/>
      <c r="Q490" s="345"/>
      <c r="R490" s="345"/>
      <c r="S490" s="345"/>
      <c r="T490" s="345"/>
      <c r="U490" s="345"/>
      <c r="V490" s="345"/>
      <c r="W490" s="345"/>
      <c r="X490" s="416"/>
      <c r="Y490" s="514"/>
      <c r="Z490" s="539"/>
      <c r="AA490" s="562"/>
      <c r="AB490" s="436" t="s">
        <v>46</v>
      </c>
      <c r="AC490" s="345"/>
      <c r="AD490" s="416"/>
      <c r="AE490" s="677" t="s">
        <v>57</v>
      </c>
      <c r="AF490" s="696"/>
      <c r="AG490" s="696"/>
      <c r="AH490" s="712"/>
      <c r="AI490" s="725" t="s">
        <v>368</v>
      </c>
      <c r="AJ490" s="725"/>
      <c r="AK490" s="725"/>
      <c r="AL490" s="436"/>
      <c r="AM490" s="725" t="s">
        <v>56</v>
      </c>
      <c r="AN490" s="725"/>
      <c r="AO490" s="725"/>
      <c r="AP490" s="436"/>
      <c r="AQ490" s="436" t="s">
        <v>299</v>
      </c>
      <c r="AR490" s="345"/>
      <c r="AS490" s="345"/>
      <c r="AT490" s="416"/>
      <c r="AU490" s="694" t="s">
        <v>237</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7"/>
      <c r="Y491" s="514"/>
      <c r="Z491" s="539"/>
      <c r="AA491" s="562"/>
      <c r="AB491" s="437"/>
      <c r="AC491" s="346"/>
      <c r="AD491" s="417"/>
      <c r="AE491" s="678"/>
      <c r="AF491" s="678"/>
      <c r="AG491" s="346" t="s">
        <v>300</v>
      </c>
      <c r="AH491" s="417"/>
      <c r="AI491" s="726"/>
      <c r="AJ491" s="726"/>
      <c r="AK491" s="726"/>
      <c r="AL491" s="437"/>
      <c r="AM491" s="726"/>
      <c r="AN491" s="726"/>
      <c r="AO491" s="726"/>
      <c r="AP491" s="437"/>
      <c r="AQ491" s="752"/>
      <c r="AR491" s="678"/>
      <c r="AS491" s="346" t="s">
        <v>300</v>
      </c>
      <c r="AT491" s="417"/>
      <c r="AU491" s="678"/>
      <c r="AV491" s="678"/>
      <c r="AW491" s="346" t="s">
        <v>290</v>
      </c>
      <c r="AX491" s="808"/>
      <c r="AY491">
        <f>$AY$490</f>
        <v>0</v>
      </c>
    </row>
    <row r="492" spans="1:51" ht="23.25" hidden="1" customHeight="1">
      <c r="A492" s="38"/>
      <c r="B492" s="107"/>
      <c r="C492" s="143"/>
      <c r="D492" s="107"/>
      <c r="E492" s="195"/>
      <c r="F492" s="243"/>
      <c r="G492" s="278"/>
      <c r="H492" s="238"/>
      <c r="I492" s="238"/>
      <c r="J492" s="238"/>
      <c r="K492" s="238"/>
      <c r="L492" s="238"/>
      <c r="M492" s="238"/>
      <c r="N492" s="238"/>
      <c r="O492" s="238"/>
      <c r="P492" s="238"/>
      <c r="Q492" s="238"/>
      <c r="R492" s="238"/>
      <c r="S492" s="238"/>
      <c r="T492" s="238"/>
      <c r="U492" s="238"/>
      <c r="V492" s="238"/>
      <c r="W492" s="238"/>
      <c r="X492" s="409"/>
      <c r="Y492" s="512" t="s">
        <v>52</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5"/>
      <c r="AY492">
        <f>$AY$490</f>
        <v>0</v>
      </c>
    </row>
    <row r="493" spans="1:51" ht="23.25" hidden="1" customHeight="1">
      <c r="A493" s="38"/>
      <c r="B493" s="107"/>
      <c r="C493" s="143"/>
      <c r="D493" s="107"/>
      <c r="E493" s="195"/>
      <c r="F493" s="243"/>
      <c r="G493" s="279"/>
      <c r="H493" s="239"/>
      <c r="I493" s="239"/>
      <c r="J493" s="239"/>
      <c r="K493" s="239"/>
      <c r="L493" s="239"/>
      <c r="M493" s="239"/>
      <c r="N493" s="239"/>
      <c r="O493" s="239"/>
      <c r="P493" s="239"/>
      <c r="Q493" s="239"/>
      <c r="R493" s="239"/>
      <c r="S493" s="239"/>
      <c r="T493" s="239"/>
      <c r="U493" s="239"/>
      <c r="V493" s="239"/>
      <c r="W493" s="239"/>
      <c r="X493" s="410"/>
      <c r="Y493" s="431" t="s">
        <v>98</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5"/>
      <c r="AY493">
        <f>$AY$490</f>
        <v>0</v>
      </c>
    </row>
    <row r="494" spans="1:51" ht="23.25" hidden="1" customHeight="1">
      <c r="A494" s="38"/>
      <c r="B494" s="107"/>
      <c r="C494" s="143"/>
      <c r="D494" s="107"/>
      <c r="E494" s="195"/>
      <c r="F494" s="243"/>
      <c r="G494" s="280"/>
      <c r="H494" s="241"/>
      <c r="I494" s="241"/>
      <c r="J494" s="241"/>
      <c r="K494" s="241"/>
      <c r="L494" s="241"/>
      <c r="M494" s="241"/>
      <c r="N494" s="241"/>
      <c r="O494" s="241"/>
      <c r="P494" s="241"/>
      <c r="Q494" s="241"/>
      <c r="R494" s="241"/>
      <c r="S494" s="241"/>
      <c r="T494" s="241"/>
      <c r="U494" s="241"/>
      <c r="V494" s="241"/>
      <c r="W494" s="241"/>
      <c r="X494" s="411"/>
      <c r="Y494" s="431" t="s">
        <v>59</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5"/>
      <c r="AY494">
        <f>$AY$490</f>
        <v>0</v>
      </c>
    </row>
    <row r="495" spans="1:51" ht="18.75" hidden="1" customHeight="1">
      <c r="A495" s="38"/>
      <c r="B495" s="107"/>
      <c r="C495" s="143"/>
      <c r="D495" s="107"/>
      <c r="E495" s="195" t="s">
        <v>312</v>
      </c>
      <c r="F495" s="243"/>
      <c r="G495" s="311" t="s">
        <v>309</v>
      </c>
      <c r="H495" s="345"/>
      <c r="I495" s="345"/>
      <c r="J495" s="345"/>
      <c r="K495" s="345"/>
      <c r="L495" s="345"/>
      <c r="M495" s="345"/>
      <c r="N495" s="345"/>
      <c r="O495" s="345"/>
      <c r="P495" s="345"/>
      <c r="Q495" s="345"/>
      <c r="R495" s="345"/>
      <c r="S495" s="345"/>
      <c r="T495" s="345"/>
      <c r="U495" s="345"/>
      <c r="V495" s="345"/>
      <c r="W495" s="345"/>
      <c r="X495" s="416"/>
      <c r="Y495" s="514"/>
      <c r="Z495" s="539"/>
      <c r="AA495" s="562"/>
      <c r="AB495" s="436" t="s">
        <v>46</v>
      </c>
      <c r="AC495" s="345"/>
      <c r="AD495" s="416"/>
      <c r="AE495" s="677" t="s">
        <v>57</v>
      </c>
      <c r="AF495" s="696"/>
      <c r="AG495" s="696"/>
      <c r="AH495" s="712"/>
      <c r="AI495" s="725" t="s">
        <v>368</v>
      </c>
      <c r="AJ495" s="725"/>
      <c r="AK495" s="725"/>
      <c r="AL495" s="436"/>
      <c r="AM495" s="725" t="s">
        <v>56</v>
      </c>
      <c r="AN495" s="725"/>
      <c r="AO495" s="725"/>
      <c r="AP495" s="436"/>
      <c r="AQ495" s="436" t="s">
        <v>299</v>
      </c>
      <c r="AR495" s="345"/>
      <c r="AS495" s="345"/>
      <c r="AT495" s="416"/>
      <c r="AU495" s="694" t="s">
        <v>237</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7"/>
      <c r="Y496" s="514"/>
      <c r="Z496" s="539"/>
      <c r="AA496" s="562"/>
      <c r="AB496" s="437"/>
      <c r="AC496" s="346"/>
      <c r="AD496" s="417"/>
      <c r="AE496" s="678"/>
      <c r="AF496" s="678"/>
      <c r="AG496" s="346" t="s">
        <v>300</v>
      </c>
      <c r="AH496" s="417"/>
      <c r="AI496" s="726"/>
      <c r="AJ496" s="726"/>
      <c r="AK496" s="726"/>
      <c r="AL496" s="437"/>
      <c r="AM496" s="726"/>
      <c r="AN496" s="726"/>
      <c r="AO496" s="726"/>
      <c r="AP496" s="437"/>
      <c r="AQ496" s="752"/>
      <c r="AR496" s="678"/>
      <c r="AS496" s="346" t="s">
        <v>300</v>
      </c>
      <c r="AT496" s="417"/>
      <c r="AU496" s="678"/>
      <c r="AV496" s="678"/>
      <c r="AW496" s="346" t="s">
        <v>290</v>
      </c>
      <c r="AX496" s="808"/>
      <c r="AY496">
        <f>$AY$495</f>
        <v>0</v>
      </c>
    </row>
    <row r="497" spans="1:51" ht="23.25" hidden="1" customHeight="1">
      <c r="A497" s="38"/>
      <c r="B497" s="107"/>
      <c r="C497" s="143"/>
      <c r="D497" s="107"/>
      <c r="E497" s="195"/>
      <c r="F497" s="243"/>
      <c r="G497" s="278"/>
      <c r="H497" s="238"/>
      <c r="I497" s="238"/>
      <c r="J497" s="238"/>
      <c r="K497" s="238"/>
      <c r="L497" s="238"/>
      <c r="M497" s="238"/>
      <c r="N497" s="238"/>
      <c r="O497" s="238"/>
      <c r="P497" s="238"/>
      <c r="Q497" s="238"/>
      <c r="R497" s="238"/>
      <c r="S497" s="238"/>
      <c r="T497" s="238"/>
      <c r="U497" s="238"/>
      <c r="V497" s="238"/>
      <c r="W497" s="238"/>
      <c r="X497" s="409"/>
      <c r="Y497" s="512" t="s">
        <v>52</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5"/>
      <c r="AY497">
        <f>$AY$495</f>
        <v>0</v>
      </c>
    </row>
    <row r="498" spans="1:51" ht="23.25" hidden="1" customHeight="1">
      <c r="A498" s="38"/>
      <c r="B498" s="107"/>
      <c r="C498" s="143"/>
      <c r="D498" s="107"/>
      <c r="E498" s="195"/>
      <c r="F498" s="243"/>
      <c r="G498" s="279"/>
      <c r="H498" s="239"/>
      <c r="I498" s="239"/>
      <c r="J498" s="239"/>
      <c r="K498" s="239"/>
      <c r="L498" s="239"/>
      <c r="M498" s="239"/>
      <c r="N498" s="239"/>
      <c r="O498" s="239"/>
      <c r="P498" s="239"/>
      <c r="Q498" s="239"/>
      <c r="R498" s="239"/>
      <c r="S498" s="239"/>
      <c r="T498" s="239"/>
      <c r="U498" s="239"/>
      <c r="V498" s="239"/>
      <c r="W498" s="239"/>
      <c r="X498" s="410"/>
      <c r="Y498" s="431" t="s">
        <v>98</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5"/>
      <c r="AY498">
        <f>$AY$495</f>
        <v>0</v>
      </c>
    </row>
    <row r="499" spans="1:51" ht="23.25" hidden="1" customHeight="1">
      <c r="A499" s="38"/>
      <c r="B499" s="107"/>
      <c r="C499" s="143"/>
      <c r="D499" s="107"/>
      <c r="E499" s="195"/>
      <c r="F499" s="243"/>
      <c r="G499" s="280"/>
      <c r="H499" s="241"/>
      <c r="I499" s="241"/>
      <c r="J499" s="241"/>
      <c r="K499" s="241"/>
      <c r="L499" s="241"/>
      <c r="M499" s="241"/>
      <c r="N499" s="241"/>
      <c r="O499" s="241"/>
      <c r="P499" s="241"/>
      <c r="Q499" s="241"/>
      <c r="R499" s="241"/>
      <c r="S499" s="241"/>
      <c r="T499" s="241"/>
      <c r="U499" s="241"/>
      <c r="V499" s="241"/>
      <c r="W499" s="241"/>
      <c r="X499" s="411"/>
      <c r="Y499" s="431" t="s">
        <v>59</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5"/>
      <c r="AY499">
        <f>$AY$495</f>
        <v>0</v>
      </c>
    </row>
    <row r="500" spans="1:51" ht="18.75" hidden="1" customHeight="1">
      <c r="A500" s="38"/>
      <c r="B500" s="107"/>
      <c r="C500" s="143"/>
      <c r="D500" s="107"/>
      <c r="E500" s="195" t="s">
        <v>312</v>
      </c>
      <c r="F500" s="243"/>
      <c r="G500" s="311" t="s">
        <v>309</v>
      </c>
      <c r="H500" s="345"/>
      <c r="I500" s="345"/>
      <c r="J500" s="345"/>
      <c r="K500" s="345"/>
      <c r="L500" s="345"/>
      <c r="M500" s="345"/>
      <c r="N500" s="345"/>
      <c r="O500" s="345"/>
      <c r="P500" s="345"/>
      <c r="Q500" s="345"/>
      <c r="R500" s="345"/>
      <c r="S500" s="345"/>
      <c r="T500" s="345"/>
      <c r="U500" s="345"/>
      <c r="V500" s="345"/>
      <c r="W500" s="345"/>
      <c r="X500" s="416"/>
      <c r="Y500" s="514"/>
      <c r="Z500" s="539"/>
      <c r="AA500" s="562"/>
      <c r="AB500" s="436" t="s">
        <v>46</v>
      </c>
      <c r="AC500" s="345"/>
      <c r="AD500" s="416"/>
      <c r="AE500" s="677" t="s">
        <v>57</v>
      </c>
      <c r="AF500" s="696"/>
      <c r="AG500" s="696"/>
      <c r="AH500" s="712"/>
      <c r="AI500" s="725" t="s">
        <v>368</v>
      </c>
      <c r="AJ500" s="725"/>
      <c r="AK500" s="725"/>
      <c r="AL500" s="436"/>
      <c r="AM500" s="725" t="s">
        <v>56</v>
      </c>
      <c r="AN500" s="725"/>
      <c r="AO500" s="725"/>
      <c r="AP500" s="436"/>
      <c r="AQ500" s="436" t="s">
        <v>299</v>
      </c>
      <c r="AR500" s="345"/>
      <c r="AS500" s="345"/>
      <c r="AT500" s="416"/>
      <c r="AU500" s="694" t="s">
        <v>237</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7"/>
      <c r="Y501" s="514"/>
      <c r="Z501" s="539"/>
      <c r="AA501" s="562"/>
      <c r="AB501" s="437"/>
      <c r="AC501" s="346"/>
      <c r="AD501" s="417"/>
      <c r="AE501" s="678"/>
      <c r="AF501" s="678"/>
      <c r="AG501" s="346" t="s">
        <v>300</v>
      </c>
      <c r="AH501" s="417"/>
      <c r="AI501" s="726"/>
      <c r="AJ501" s="726"/>
      <c r="AK501" s="726"/>
      <c r="AL501" s="437"/>
      <c r="AM501" s="726"/>
      <c r="AN501" s="726"/>
      <c r="AO501" s="726"/>
      <c r="AP501" s="437"/>
      <c r="AQ501" s="752"/>
      <c r="AR501" s="678"/>
      <c r="AS501" s="346" t="s">
        <v>300</v>
      </c>
      <c r="AT501" s="417"/>
      <c r="AU501" s="678"/>
      <c r="AV501" s="678"/>
      <c r="AW501" s="346" t="s">
        <v>290</v>
      </c>
      <c r="AX501" s="808"/>
      <c r="AY501">
        <f>$AY$500</f>
        <v>0</v>
      </c>
    </row>
    <row r="502" spans="1:51" ht="23.25" hidden="1" customHeight="1">
      <c r="A502" s="38"/>
      <c r="B502" s="107"/>
      <c r="C502" s="143"/>
      <c r="D502" s="107"/>
      <c r="E502" s="195"/>
      <c r="F502" s="243"/>
      <c r="G502" s="278"/>
      <c r="H502" s="238"/>
      <c r="I502" s="238"/>
      <c r="J502" s="238"/>
      <c r="K502" s="238"/>
      <c r="L502" s="238"/>
      <c r="M502" s="238"/>
      <c r="N502" s="238"/>
      <c r="O502" s="238"/>
      <c r="P502" s="238"/>
      <c r="Q502" s="238"/>
      <c r="R502" s="238"/>
      <c r="S502" s="238"/>
      <c r="T502" s="238"/>
      <c r="U502" s="238"/>
      <c r="V502" s="238"/>
      <c r="W502" s="238"/>
      <c r="X502" s="409"/>
      <c r="Y502" s="512" t="s">
        <v>52</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5"/>
      <c r="AY502">
        <f>$AY$500</f>
        <v>0</v>
      </c>
    </row>
    <row r="503" spans="1:51" ht="23.25" hidden="1" customHeight="1">
      <c r="A503" s="38"/>
      <c r="B503" s="107"/>
      <c r="C503" s="143"/>
      <c r="D503" s="107"/>
      <c r="E503" s="195"/>
      <c r="F503" s="243"/>
      <c r="G503" s="279"/>
      <c r="H503" s="239"/>
      <c r="I503" s="239"/>
      <c r="J503" s="239"/>
      <c r="K503" s="239"/>
      <c r="L503" s="239"/>
      <c r="M503" s="239"/>
      <c r="N503" s="239"/>
      <c r="O503" s="239"/>
      <c r="P503" s="239"/>
      <c r="Q503" s="239"/>
      <c r="R503" s="239"/>
      <c r="S503" s="239"/>
      <c r="T503" s="239"/>
      <c r="U503" s="239"/>
      <c r="V503" s="239"/>
      <c r="W503" s="239"/>
      <c r="X503" s="410"/>
      <c r="Y503" s="431" t="s">
        <v>98</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5"/>
      <c r="AY503">
        <f>$AY$500</f>
        <v>0</v>
      </c>
    </row>
    <row r="504" spans="1:51" ht="23.25" hidden="1" customHeight="1">
      <c r="A504" s="38"/>
      <c r="B504" s="107"/>
      <c r="C504" s="143"/>
      <c r="D504" s="107"/>
      <c r="E504" s="195"/>
      <c r="F504" s="243"/>
      <c r="G504" s="280"/>
      <c r="H504" s="241"/>
      <c r="I504" s="241"/>
      <c r="J504" s="241"/>
      <c r="K504" s="241"/>
      <c r="L504" s="241"/>
      <c r="M504" s="241"/>
      <c r="N504" s="241"/>
      <c r="O504" s="241"/>
      <c r="P504" s="241"/>
      <c r="Q504" s="241"/>
      <c r="R504" s="241"/>
      <c r="S504" s="241"/>
      <c r="T504" s="241"/>
      <c r="U504" s="241"/>
      <c r="V504" s="241"/>
      <c r="W504" s="241"/>
      <c r="X504" s="411"/>
      <c r="Y504" s="431" t="s">
        <v>59</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5"/>
      <c r="AY504">
        <f>$AY$500</f>
        <v>0</v>
      </c>
    </row>
    <row r="505" spans="1:51" ht="18.75" hidden="1" customHeight="1">
      <c r="A505" s="38"/>
      <c r="B505" s="107"/>
      <c r="C505" s="143"/>
      <c r="D505" s="107"/>
      <c r="E505" s="195" t="s">
        <v>312</v>
      </c>
      <c r="F505" s="243"/>
      <c r="G505" s="311" t="s">
        <v>309</v>
      </c>
      <c r="H505" s="345"/>
      <c r="I505" s="345"/>
      <c r="J505" s="345"/>
      <c r="K505" s="345"/>
      <c r="L505" s="345"/>
      <c r="M505" s="345"/>
      <c r="N505" s="345"/>
      <c r="O505" s="345"/>
      <c r="P505" s="345"/>
      <c r="Q505" s="345"/>
      <c r="R505" s="345"/>
      <c r="S505" s="345"/>
      <c r="T505" s="345"/>
      <c r="U505" s="345"/>
      <c r="V505" s="345"/>
      <c r="W505" s="345"/>
      <c r="X505" s="416"/>
      <c r="Y505" s="514"/>
      <c r="Z505" s="539"/>
      <c r="AA505" s="562"/>
      <c r="AB505" s="436" t="s">
        <v>46</v>
      </c>
      <c r="AC505" s="345"/>
      <c r="AD505" s="416"/>
      <c r="AE505" s="677" t="s">
        <v>57</v>
      </c>
      <c r="AF505" s="696"/>
      <c r="AG505" s="696"/>
      <c r="AH505" s="712"/>
      <c r="AI505" s="725" t="s">
        <v>368</v>
      </c>
      <c r="AJ505" s="725"/>
      <c r="AK505" s="725"/>
      <c r="AL505" s="436"/>
      <c r="AM505" s="725" t="s">
        <v>56</v>
      </c>
      <c r="AN505" s="725"/>
      <c r="AO505" s="725"/>
      <c r="AP505" s="436"/>
      <c r="AQ505" s="436" t="s">
        <v>299</v>
      </c>
      <c r="AR505" s="345"/>
      <c r="AS505" s="345"/>
      <c r="AT505" s="416"/>
      <c r="AU505" s="694" t="s">
        <v>237</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7"/>
      <c r="Y506" s="514"/>
      <c r="Z506" s="539"/>
      <c r="AA506" s="562"/>
      <c r="AB506" s="437"/>
      <c r="AC506" s="346"/>
      <c r="AD506" s="417"/>
      <c r="AE506" s="678"/>
      <c r="AF506" s="678"/>
      <c r="AG506" s="346" t="s">
        <v>300</v>
      </c>
      <c r="AH506" s="417"/>
      <c r="AI506" s="726"/>
      <c r="AJ506" s="726"/>
      <c r="AK506" s="726"/>
      <c r="AL506" s="437"/>
      <c r="AM506" s="726"/>
      <c r="AN506" s="726"/>
      <c r="AO506" s="726"/>
      <c r="AP506" s="437"/>
      <c r="AQ506" s="752"/>
      <c r="AR506" s="678"/>
      <c r="AS506" s="346" t="s">
        <v>300</v>
      </c>
      <c r="AT506" s="417"/>
      <c r="AU506" s="678"/>
      <c r="AV506" s="678"/>
      <c r="AW506" s="346" t="s">
        <v>290</v>
      </c>
      <c r="AX506" s="808"/>
      <c r="AY506">
        <f>$AY$505</f>
        <v>0</v>
      </c>
    </row>
    <row r="507" spans="1:51" ht="23.25" hidden="1" customHeight="1">
      <c r="A507" s="38"/>
      <c r="B507" s="107"/>
      <c r="C507" s="143"/>
      <c r="D507" s="107"/>
      <c r="E507" s="195"/>
      <c r="F507" s="243"/>
      <c r="G507" s="278"/>
      <c r="H507" s="238"/>
      <c r="I507" s="238"/>
      <c r="J507" s="238"/>
      <c r="K507" s="238"/>
      <c r="L507" s="238"/>
      <c r="M507" s="238"/>
      <c r="N507" s="238"/>
      <c r="O507" s="238"/>
      <c r="P507" s="238"/>
      <c r="Q507" s="238"/>
      <c r="R507" s="238"/>
      <c r="S507" s="238"/>
      <c r="T507" s="238"/>
      <c r="U507" s="238"/>
      <c r="V507" s="238"/>
      <c r="W507" s="238"/>
      <c r="X507" s="409"/>
      <c r="Y507" s="512" t="s">
        <v>52</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5"/>
      <c r="AY507">
        <f>$AY$505</f>
        <v>0</v>
      </c>
    </row>
    <row r="508" spans="1:51" ht="23.25" hidden="1" customHeight="1">
      <c r="A508" s="38"/>
      <c r="B508" s="107"/>
      <c r="C508" s="143"/>
      <c r="D508" s="107"/>
      <c r="E508" s="195"/>
      <c r="F508" s="243"/>
      <c r="G508" s="279"/>
      <c r="H508" s="239"/>
      <c r="I508" s="239"/>
      <c r="J508" s="239"/>
      <c r="K508" s="239"/>
      <c r="L508" s="239"/>
      <c r="M508" s="239"/>
      <c r="N508" s="239"/>
      <c r="O508" s="239"/>
      <c r="P508" s="239"/>
      <c r="Q508" s="239"/>
      <c r="R508" s="239"/>
      <c r="S508" s="239"/>
      <c r="T508" s="239"/>
      <c r="U508" s="239"/>
      <c r="V508" s="239"/>
      <c r="W508" s="239"/>
      <c r="X508" s="410"/>
      <c r="Y508" s="431" t="s">
        <v>98</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5"/>
      <c r="AY508">
        <f>$AY$505</f>
        <v>0</v>
      </c>
    </row>
    <row r="509" spans="1:51" ht="23.25" hidden="1" customHeight="1">
      <c r="A509" s="38"/>
      <c r="B509" s="107"/>
      <c r="C509" s="143"/>
      <c r="D509" s="107"/>
      <c r="E509" s="195"/>
      <c r="F509" s="243"/>
      <c r="G509" s="280"/>
      <c r="H509" s="241"/>
      <c r="I509" s="241"/>
      <c r="J509" s="241"/>
      <c r="K509" s="241"/>
      <c r="L509" s="241"/>
      <c r="M509" s="241"/>
      <c r="N509" s="241"/>
      <c r="O509" s="241"/>
      <c r="P509" s="241"/>
      <c r="Q509" s="241"/>
      <c r="R509" s="241"/>
      <c r="S509" s="241"/>
      <c r="T509" s="241"/>
      <c r="U509" s="241"/>
      <c r="V509" s="241"/>
      <c r="W509" s="241"/>
      <c r="X509" s="411"/>
      <c r="Y509" s="431" t="s">
        <v>59</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5"/>
      <c r="AY509">
        <f>$AY$505</f>
        <v>0</v>
      </c>
    </row>
    <row r="510" spans="1:51" ht="18.75" hidden="1" customHeight="1">
      <c r="A510" s="38"/>
      <c r="B510" s="107"/>
      <c r="C510" s="143"/>
      <c r="D510" s="107"/>
      <c r="E510" s="195" t="s">
        <v>313</v>
      </c>
      <c r="F510" s="243"/>
      <c r="G510" s="311" t="s">
        <v>311</v>
      </c>
      <c r="H510" s="345"/>
      <c r="I510" s="345"/>
      <c r="J510" s="345"/>
      <c r="K510" s="345"/>
      <c r="L510" s="345"/>
      <c r="M510" s="345"/>
      <c r="N510" s="345"/>
      <c r="O510" s="345"/>
      <c r="P510" s="345"/>
      <c r="Q510" s="345"/>
      <c r="R510" s="345"/>
      <c r="S510" s="345"/>
      <c r="T510" s="345"/>
      <c r="U510" s="345"/>
      <c r="V510" s="345"/>
      <c r="W510" s="345"/>
      <c r="X510" s="416"/>
      <c r="Y510" s="514"/>
      <c r="Z510" s="539"/>
      <c r="AA510" s="562"/>
      <c r="AB510" s="436" t="s">
        <v>46</v>
      </c>
      <c r="AC510" s="345"/>
      <c r="AD510" s="416"/>
      <c r="AE510" s="677" t="s">
        <v>57</v>
      </c>
      <c r="AF510" s="696"/>
      <c r="AG510" s="696"/>
      <c r="AH510" s="712"/>
      <c r="AI510" s="725" t="s">
        <v>368</v>
      </c>
      <c r="AJ510" s="725"/>
      <c r="AK510" s="725"/>
      <c r="AL510" s="436"/>
      <c r="AM510" s="725" t="s">
        <v>56</v>
      </c>
      <c r="AN510" s="725"/>
      <c r="AO510" s="725"/>
      <c r="AP510" s="436"/>
      <c r="AQ510" s="436" t="s">
        <v>299</v>
      </c>
      <c r="AR510" s="345"/>
      <c r="AS510" s="345"/>
      <c r="AT510" s="416"/>
      <c r="AU510" s="694" t="s">
        <v>237</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7"/>
      <c r="Y511" s="514"/>
      <c r="Z511" s="539"/>
      <c r="AA511" s="562"/>
      <c r="AB511" s="437"/>
      <c r="AC511" s="346"/>
      <c r="AD511" s="417"/>
      <c r="AE511" s="678"/>
      <c r="AF511" s="678"/>
      <c r="AG511" s="346" t="s">
        <v>300</v>
      </c>
      <c r="AH511" s="417"/>
      <c r="AI511" s="726"/>
      <c r="AJ511" s="726"/>
      <c r="AK511" s="726"/>
      <c r="AL511" s="437"/>
      <c r="AM511" s="726"/>
      <c r="AN511" s="726"/>
      <c r="AO511" s="726"/>
      <c r="AP511" s="437"/>
      <c r="AQ511" s="752"/>
      <c r="AR511" s="678"/>
      <c r="AS511" s="346" t="s">
        <v>300</v>
      </c>
      <c r="AT511" s="417"/>
      <c r="AU511" s="678"/>
      <c r="AV511" s="678"/>
      <c r="AW511" s="346" t="s">
        <v>290</v>
      </c>
      <c r="AX511" s="808"/>
      <c r="AY511">
        <f>$AY$510</f>
        <v>0</v>
      </c>
    </row>
    <row r="512" spans="1:51" ht="23.25" hidden="1" customHeight="1">
      <c r="A512" s="38"/>
      <c r="B512" s="107"/>
      <c r="C512" s="143"/>
      <c r="D512" s="107"/>
      <c r="E512" s="195"/>
      <c r="F512" s="243"/>
      <c r="G512" s="278"/>
      <c r="H512" s="238"/>
      <c r="I512" s="238"/>
      <c r="J512" s="238"/>
      <c r="K512" s="238"/>
      <c r="L512" s="238"/>
      <c r="M512" s="238"/>
      <c r="N512" s="238"/>
      <c r="O512" s="238"/>
      <c r="P512" s="238"/>
      <c r="Q512" s="238"/>
      <c r="R512" s="238"/>
      <c r="S512" s="238"/>
      <c r="T512" s="238"/>
      <c r="U512" s="238"/>
      <c r="V512" s="238"/>
      <c r="W512" s="238"/>
      <c r="X512" s="409"/>
      <c r="Y512" s="512" t="s">
        <v>52</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5"/>
      <c r="AY512">
        <f>$AY$510</f>
        <v>0</v>
      </c>
    </row>
    <row r="513" spans="1:51" ht="23.25" hidden="1" customHeight="1">
      <c r="A513" s="38"/>
      <c r="B513" s="107"/>
      <c r="C513" s="143"/>
      <c r="D513" s="107"/>
      <c r="E513" s="195"/>
      <c r="F513" s="243"/>
      <c r="G513" s="279"/>
      <c r="H513" s="239"/>
      <c r="I513" s="239"/>
      <c r="J513" s="239"/>
      <c r="K513" s="239"/>
      <c r="L513" s="239"/>
      <c r="M513" s="239"/>
      <c r="N513" s="239"/>
      <c r="O513" s="239"/>
      <c r="P513" s="239"/>
      <c r="Q513" s="239"/>
      <c r="R513" s="239"/>
      <c r="S513" s="239"/>
      <c r="T513" s="239"/>
      <c r="U513" s="239"/>
      <c r="V513" s="239"/>
      <c r="W513" s="239"/>
      <c r="X513" s="410"/>
      <c r="Y513" s="431" t="s">
        <v>98</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5"/>
      <c r="AY513">
        <f>$AY$510</f>
        <v>0</v>
      </c>
    </row>
    <row r="514" spans="1:51" ht="23.25" hidden="1" customHeight="1">
      <c r="A514" s="38"/>
      <c r="B514" s="107"/>
      <c r="C514" s="143"/>
      <c r="D514" s="107"/>
      <c r="E514" s="195"/>
      <c r="F514" s="243"/>
      <c r="G514" s="280"/>
      <c r="H514" s="241"/>
      <c r="I514" s="241"/>
      <c r="J514" s="241"/>
      <c r="K514" s="241"/>
      <c r="L514" s="241"/>
      <c r="M514" s="241"/>
      <c r="N514" s="241"/>
      <c r="O514" s="241"/>
      <c r="P514" s="241"/>
      <c r="Q514" s="241"/>
      <c r="R514" s="241"/>
      <c r="S514" s="241"/>
      <c r="T514" s="241"/>
      <c r="U514" s="241"/>
      <c r="V514" s="241"/>
      <c r="W514" s="241"/>
      <c r="X514" s="411"/>
      <c r="Y514" s="431" t="s">
        <v>59</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5"/>
      <c r="AY514">
        <f>$AY$510</f>
        <v>0</v>
      </c>
    </row>
    <row r="515" spans="1:51" ht="18.75" hidden="1" customHeight="1">
      <c r="A515" s="38"/>
      <c r="B515" s="107"/>
      <c r="C515" s="143"/>
      <c r="D515" s="107"/>
      <c r="E515" s="195" t="s">
        <v>313</v>
      </c>
      <c r="F515" s="243"/>
      <c r="G515" s="311" t="s">
        <v>311</v>
      </c>
      <c r="H515" s="345"/>
      <c r="I515" s="345"/>
      <c r="J515" s="345"/>
      <c r="K515" s="345"/>
      <c r="L515" s="345"/>
      <c r="M515" s="345"/>
      <c r="N515" s="345"/>
      <c r="O515" s="345"/>
      <c r="P515" s="345"/>
      <c r="Q515" s="345"/>
      <c r="R515" s="345"/>
      <c r="S515" s="345"/>
      <c r="T515" s="345"/>
      <c r="U515" s="345"/>
      <c r="V515" s="345"/>
      <c r="W515" s="345"/>
      <c r="X515" s="416"/>
      <c r="Y515" s="514"/>
      <c r="Z515" s="539"/>
      <c r="AA515" s="562"/>
      <c r="AB515" s="436" t="s">
        <v>46</v>
      </c>
      <c r="AC515" s="345"/>
      <c r="AD515" s="416"/>
      <c r="AE515" s="677" t="s">
        <v>57</v>
      </c>
      <c r="AF515" s="696"/>
      <c r="AG515" s="696"/>
      <c r="AH515" s="712"/>
      <c r="AI515" s="725" t="s">
        <v>368</v>
      </c>
      <c r="AJ515" s="725"/>
      <c r="AK515" s="725"/>
      <c r="AL515" s="436"/>
      <c r="AM515" s="725" t="s">
        <v>56</v>
      </c>
      <c r="AN515" s="725"/>
      <c r="AO515" s="725"/>
      <c r="AP515" s="436"/>
      <c r="AQ515" s="436" t="s">
        <v>299</v>
      </c>
      <c r="AR515" s="345"/>
      <c r="AS515" s="345"/>
      <c r="AT515" s="416"/>
      <c r="AU515" s="694" t="s">
        <v>237</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7"/>
      <c r="Y516" s="514"/>
      <c r="Z516" s="539"/>
      <c r="AA516" s="562"/>
      <c r="AB516" s="437"/>
      <c r="AC516" s="346"/>
      <c r="AD516" s="417"/>
      <c r="AE516" s="678"/>
      <c r="AF516" s="678"/>
      <c r="AG516" s="346" t="s">
        <v>300</v>
      </c>
      <c r="AH516" s="417"/>
      <c r="AI516" s="726"/>
      <c r="AJ516" s="726"/>
      <c r="AK516" s="726"/>
      <c r="AL516" s="437"/>
      <c r="AM516" s="726"/>
      <c r="AN516" s="726"/>
      <c r="AO516" s="726"/>
      <c r="AP516" s="437"/>
      <c r="AQ516" s="752"/>
      <c r="AR516" s="678"/>
      <c r="AS516" s="346" t="s">
        <v>300</v>
      </c>
      <c r="AT516" s="417"/>
      <c r="AU516" s="678"/>
      <c r="AV516" s="678"/>
      <c r="AW516" s="346" t="s">
        <v>290</v>
      </c>
      <c r="AX516" s="808"/>
      <c r="AY516">
        <f>$AY$515</f>
        <v>0</v>
      </c>
    </row>
    <row r="517" spans="1:51" ht="23.25" hidden="1" customHeight="1">
      <c r="A517" s="38"/>
      <c r="B517" s="107"/>
      <c r="C517" s="143"/>
      <c r="D517" s="107"/>
      <c r="E517" s="195"/>
      <c r="F517" s="243"/>
      <c r="G517" s="278"/>
      <c r="H517" s="238"/>
      <c r="I517" s="238"/>
      <c r="J517" s="238"/>
      <c r="K517" s="238"/>
      <c r="L517" s="238"/>
      <c r="M517" s="238"/>
      <c r="N517" s="238"/>
      <c r="O517" s="238"/>
      <c r="P517" s="238"/>
      <c r="Q517" s="238"/>
      <c r="R517" s="238"/>
      <c r="S517" s="238"/>
      <c r="T517" s="238"/>
      <c r="U517" s="238"/>
      <c r="V517" s="238"/>
      <c r="W517" s="238"/>
      <c r="X517" s="409"/>
      <c r="Y517" s="512" t="s">
        <v>52</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5"/>
      <c r="AY517">
        <f>$AY$515</f>
        <v>0</v>
      </c>
    </row>
    <row r="518" spans="1:51" ht="23.25" hidden="1" customHeight="1">
      <c r="A518" s="38"/>
      <c r="B518" s="107"/>
      <c r="C518" s="143"/>
      <c r="D518" s="107"/>
      <c r="E518" s="195"/>
      <c r="F518" s="243"/>
      <c r="G518" s="279"/>
      <c r="H518" s="239"/>
      <c r="I518" s="239"/>
      <c r="J518" s="239"/>
      <c r="K518" s="239"/>
      <c r="L518" s="239"/>
      <c r="M518" s="239"/>
      <c r="N518" s="239"/>
      <c r="O518" s="239"/>
      <c r="P518" s="239"/>
      <c r="Q518" s="239"/>
      <c r="R518" s="239"/>
      <c r="S518" s="239"/>
      <c r="T518" s="239"/>
      <c r="U518" s="239"/>
      <c r="V518" s="239"/>
      <c r="W518" s="239"/>
      <c r="X518" s="410"/>
      <c r="Y518" s="431" t="s">
        <v>98</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5"/>
      <c r="AY518">
        <f>$AY$515</f>
        <v>0</v>
      </c>
    </row>
    <row r="519" spans="1:51" ht="23.25" hidden="1" customHeight="1">
      <c r="A519" s="38"/>
      <c r="B519" s="107"/>
      <c r="C519" s="143"/>
      <c r="D519" s="107"/>
      <c r="E519" s="195"/>
      <c r="F519" s="243"/>
      <c r="G519" s="280"/>
      <c r="H519" s="241"/>
      <c r="I519" s="241"/>
      <c r="J519" s="241"/>
      <c r="K519" s="241"/>
      <c r="L519" s="241"/>
      <c r="M519" s="241"/>
      <c r="N519" s="241"/>
      <c r="O519" s="241"/>
      <c r="P519" s="241"/>
      <c r="Q519" s="241"/>
      <c r="R519" s="241"/>
      <c r="S519" s="241"/>
      <c r="T519" s="241"/>
      <c r="U519" s="241"/>
      <c r="V519" s="241"/>
      <c r="W519" s="241"/>
      <c r="X519" s="411"/>
      <c r="Y519" s="431" t="s">
        <v>59</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5"/>
      <c r="AY519">
        <f>$AY$515</f>
        <v>0</v>
      </c>
    </row>
    <row r="520" spans="1:51" ht="18.75" hidden="1" customHeight="1">
      <c r="A520" s="38"/>
      <c r="B520" s="107"/>
      <c r="C520" s="143"/>
      <c r="D520" s="107"/>
      <c r="E520" s="195" t="s">
        <v>313</v>
      </c>
      <c r="F520" s="243"/>
      <c r="G520" s="311" t="s">
        <v>311</v>
      </c>
      <c r="H520" s="345"/>
      <c r="I520" s="345"/>
      <c r="J520" s="345"/>
      <c r="K520" s="345"/>
      <c r="L520" s="345"/>
      <c r="M520" s="345"/>
      <c r="N520" s="345"/>
      <c r="O520" s="345"/>
      <c r="P520" s="345"/>
      <c r="Q520" s="345"/>
      <c r="R520" s="345"/>
      <c r="S520" s="345"/>
      <c r="T520" s="345"/>
      <c r="U520" s="345"/>
      <c r="V520" s="345"/>
      <c r="W520" s="345"/>
      <c r="X520" s="416"/>
      <c r="Y520" s="514"/>
      <c r="Z520" s="539"/>
      <c r="AA520" s="562"/>
      <c r="AB520" s="436" t="s">
        <v>46</v>
      </c>
      <c r="AC520" s="345"/>
      <c r="AD520" s="416"/>
      <c r="AE520" s="677" t="s">
        <v>57</v>
      </c>
      <c r="AF520" s="696"/>
      <c r="AG520" s="696"/>
      <c r="AH520" s="712"/>
      <c r="AI520" s="725" t="s">
        <v>368</v>
      </c>
      <c r="AJ520" s="725"/>
      <c r="AK520" s="725"/>
      <c r="AL520" s="436"/>
      <c r="AM520" s="725" t="s">
        <v>56</v>
      </c>
      <c r="AN520" s="725"/>
      <c r="AO520" s="725"/>
      <c r="AP520" s="436"/>
      <c r="AQ520" s="436" t="s">
        <v>299</v>
      </c>
      <c r="AR520" s="345"/>
      <c r="AS520" s="345"/>
      <c r="AT520" s="416"/>
      <c r="AU520" s="694" t="s">
        <v>237</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7"/>
      <c r="Y521" s="514"/>
      <c r="Z521" s="539"/>
      <c r="AA521" s="562"/>
      <c r="AB521" s="437"/>
      <c r="AC521" s="346"/>
      <c r="AD521" s="417"/>
      <c r="AE521" s="678"/>
      <c r="AF521" s="678"/>
      <c r="AG521" s="346" t="s">
        <v>300</v>
      </c>
      <c r="AH521" s="417"/>
      <c r="AI521" s="726"/>
      <c r="AJ521" s="726"/>
      <c r="AK521" s="726"/>
      <c r="AL521" s="437"/>
      <c r="AM521" s="726"/>
      <c r="AN521" s="726"/>
      <c r="AO521" s="726"/>
      <c r="AP521" s="437"/>
      <c r="AQ521" s="752"/>
      <c r="AR521" s="678"/>
      <c r="AS521" s="346" t="s">
        <v>300</v>
      </c>
      <c r="AT521" s="417"/>
      <c r="AU521" s="678"/>
      <c r="AV521" s="678"/>
      <c r="AW521" s="346" t="s">
        <v>290</v>
      </c>
      <c r="AX521" s="808"/>
      <c r="AY521">
        <f>$AY$520</f>
        <v>0</v>
      </c>
    </row>
    <row r="522" spans="1:51" ht="23.25" hidden="1" customHeight="1">
      <c r="A522" s="38"/>
      <c r="B522" s="107"/>
      <c r="C522" s="143"/>
      <c r="D522" s="107"/>
      <c r="E522" s="195"/>
      <c r="F522" s="243"/>
      <c r="G522" s="278"/>
      <c r="H522" s="238"/>
      <c r="I522" s="238"/>
      <c r="J522" s="238"/>
      <c r="K522" s="238"/>
      <c r="L522" s="238"/>
      <c r="M522" s="238"/>
      <c r="N522" s="238"/>
      <c r="O522" s="238"/>
      <c r="P522" s="238"/>
      <c r="Q522" s="238"/>
      <c r="R522" s="238"/>
      <c r="S522" s="238"/>
      <c r="T522" s="238"/>
      <c r="U522" s="238"/>
      <c r="V522" s="238"/>
      <c r="W522" s="238"/>
      <c r="X522" s="409"/>
      <c r="Y522" s="512" t="s">
        <v>52</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5"/>
      <c r="AY522">
        <f>$AY$520</f>
        <v>0</v>
      </c>
    </row>
    <row r="523" spans="1:51" ht="23.25" hidden="1" customHeight="1">
      <c r="A523" s="38"/>
      <c r="B523" s="107"/>
      <c r="C523" s="143"/>
      <c r="D523" s="107"/>
      <c r="E523" s="195"/>
      <c r="F523" s="243"/>
      <c r="G523" s="279"/>
      <c r="H523" s="239"/>
      <c r="I523" s="239"/>
      <c r="J523" s="239"/>
      <c r="K523" s="239"/>
      <c r="L523" s="239"/>
      <c r="M523" s="239"/>
      <c r="N523" s="239"/>
      <c r="O523" s="239"/>
      <c r="P523" s="239"/>
      <c r="Q523" s="239"/>
      <c r="R523" s="239"/>
      <c r="S523" s="239"/>
      <c r="T523" s="239"/>
      <c r="U523" s="239"/>
      <c r="V523" s="239"/>
      <c r="W523" s="239"/>
      <c r="X523" s="410"/>
      <c r="Y523" s="431" t="s">
        <v>98</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5"/>
      <c r="AY523">
        <f>$AY$520</f>
        <v>0</v>
      </c>
    </row>
    <row r="524" spans="1:51" ht="23.25" hidden="1" customHeight="1">
      <c r="A524" s="38"/>
      <c r="B524" s="107"/>
      <c r="C524" s="143"/>
      <c r="D524" s="107"/>
      <c r="E524" s="195"/>
      <c r="F524" s="243"/>
      <c r="G524" s="280"/>
      <c r="H524" s="241"/>
      <c r="I524" s="241"/>
      <c r="J524" s="241"/>
      <c r="K524" s="241"/>
      <c r="L524" s="241"/>
      <c r="M524" s="241"/>
      <c r="N524" s="241"/>
      <c r="O524" s="241"/>
      <c r="P524" s="241"/>
      <c r="Q524" s="241"/>
      <c r="R524" s="241"/>
      <c r="S524" s="241"/>
      <c r="T524" s="241"/>
      <c r="U524" s="241"/>
      <c r="V524" s="241"/>
      <c r="W524" s="241"/>
      <c r="X524" s="411"/>
      <c r="Y524" s="431" t="s">
        <v>59</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5"/>
      <c r="AY524">
        <f>$AY$520</f>
        <v>0</v>
      </c>
    </row>
    <row r="525" spans="1:51" ht="18.75" hidden="1" customHeight="1">
      <c r="A525" s="38"/>
      <c r="B525" s="107"/>
      <c r="C525" s="143"/>
      <c r="D525" s="107"/>
      <c r="E525" s="195" t="s">
        <v>313</v>
      </c>
      <c r="F525" s="243"/>
      <c r="G525" s="311" t="s">
        <v>311</v>
      </c>
      <c r="H525" s="345"/>
      <c r="I525" s="345"/>
      <c r="J525" s="345"/>
      <c r="K525" s="345"/>
      <c r="L525" s="345"/>
      <c r="M525" s="345"/>
      <c r="N525" s="345"/>
      <c r="O525" s="345"/>
      <c r="P525" s="345"/>
      <c r="Q525" s="345"/>
      <c r="R525" s="345"/>
      <c r="S525" s="345"/>
      <c r="T525" s="345"/>
      <c r="U525" s="345"/>
      <c r="V525" s="345"/>
      <c r="W525" s="345"/>
      <c r="X525" s="416"/>
      <c r="Y525" s="514"/>
      <c r="Z525" s="539"/>
      <c r="AA525" s="562"/>
      <c r="AB525" s="436" t="s">
        <v>46</v>
      </c>
      <c r="AC525" s="345"/>
      <c r="AD525" s="416"/>
      <c r="AE525" s="677" t="s">
        <v>57</v>
      </c>
      <c r="AF525" s="696"/>
      <c r="AG525" s="696"/>
      <c r="AH525" s="712"/>
      <c r="AI525" s="725" t="s">
        <v>368</v>
      </c>
      <c r="AJ525" s="725"/>
      <c r="AK525" s="725"/>
      <c r="AL525" s="436"/>
      <c r="AM525" s="725" t="s">
        <v>56</v>
      </c>
      <c r="AN525" s="725"/>
      <c r="AO525" s="725"/>
      <c r="AP525" s="436"/>
      <c r="AQ525" s="436" t="s">
        <v>299</v>
      </c>
      <c r="AR525" s="345"/>
      <c r="AS525" s="345"/>
      <c r="AT525" s="416"/>
      <c r="AU525" s="694" t="s">
        <v>237</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7"/>
      <c r="Y526" s="514"/>
      <c r="Z526" s="539"/>
      <c r="AA526" s="562"/>
      <c r="AB526" s="437"/>
      <c r="AC526" s="346"/>
      <c r="AD526" s="417"/>
      <c r="AE526" s="678"/>
      <c r="AF526" s="678"/>
      <c r="AG526" s="346" t="s">
        <v>300</v>
      </c>
      <c r="AH526" s="417"/>
      <c r="AI526" s="726"/>
      <c r="AJ526" s="726"/>
      <c r="AK526" s="726"/>
      <c r="AL526" s="437"/>
      <c r="AM526" s="726"/>
      <c r="AN526" s="726"/>
      <c r="AO526" s="726"/>
      <c r="AP526" s="437"/>
      <c r="AQ526" s="752"/>
      <c r="AR526" s="678"/>
      <c r="AS526" s="346" t="s">
        <v>300</v>
      </c>
      <c r="AT526" s="417"/>
      <c r="AU526" s="678"/>
      <c r="AV526" s="678"/>
      <c r="AW526" s="346" t="s">
        <v>290</v>
      </c>
      <c r="AX526" s="808"/>
      <c r="AY526">
        <f>$AY$525</f>
        <v>0</v>
      </c>
    </row>
    <row r="527" spans="1:51" ht="23.25" hidden="1" customHeight="1">
      <c r="A527" s="38"/>
      <c r="B527" s="107"/>
      <c r="C527" s="143"/>
      <c r="D527" s="107"/>
      <c r="E527" s="195"/>
      <c r="F527" s="243"/>
      <c r="G527" s="278"/>
      <c r="H527" s="238"/>
      <c r="I527" s="238"/>
      <c r="J527" s="238"/>
      <c r="K527" s="238"/>
      <c r="L527" s="238"/>
      <c r="M527" s="238"/>
      <c r="N527" s="238"/>
      <c r="O527" s="238"/>
      <c r="P527" s="238"/>
      <c r="Q527" s="238"/>
      <c r="R527" s="238"/>
      <c r="S527" s="238"/>
      <c r="T527" s="238"/>
      <c r="U527" s="238"/>
      <c r="V527" s="238"/>
      <c r="W527" s="238"/>
      <c r="X527" s="409"/>
      <c r="Y527" s="512" t="s">
        <v>52</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5"/>
      <c r="AY527">
        <f>$AY$525</f>
        <v>0</v>
      </c>
    </row>
    <row r="528" spans="1:51" ht="23.25" hidden="1" customHeight="1">
      <c r="A528" s="38"/>
      <c r="B528" s="107"/>
      <c r="C528" s="143"/>
      <c r="D528" s="107"/>
      <c r="E528" s="195"/>
      <c r="F528" s="243"/>
      <c r="G528" s="279"/>
      <c r="H528" s="239"/>
      <c r="I528" s="239"/>
      <c r="J528" s="239"/>
      <c r="K528" s="239"/>
      <c r="L528" s="239"/>
      <c r="M528" s="239"/>
      <c r="N528" s="239"/>
      <c r="O528" s="239"/>
      <c r="P528" s="239"/>
      <c r="Q528" s="239"/>
      <c r="R528" s="239"/>
      <c r="S528" s="239"/>
      <c r="T528" s="239"/>
      <c r="U528" s="239"/>
      <c r="V528" s="239"/>
      <c r="W528" s="239"/>
      <c r="X528" s="410"/>
      <c r="Y528" s="431" t="s">
        <v>98</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5"/>
      <c r="AY528">
        <f>$AY$525</f>
        <v>0</v>
      </c>
    </row>
    <row r="529" spans="1:51" ht="23.25" hidden="1" customHeight="1">
      <c r="A529" s="38"/>
      <c r="B529" s="107"/>
      <c r="C529" s="143"/>
      <c r="D529" s="107"/>
      <c r="E529" s="195"/>
      <c r="F529" s="243"/>
      <c r="G529" s="280"/>
      <c r="H529" s="241"/>
      <c r="I529" s="241"/>
      <c r="J529" s="241"/>
      <c r="K529" s="241"/>
      <c r="L529" s="241"/>
      <c r="M529" s="241"/>
      <c r="N529" s="241"/>
      <c r="O529" s="241"/>
      <c r="P529" s="241"/>
      <c r="Q529" s="241"/>
      <c r="R529" s="241"/>
      <c r="S529" s="241"/>
      <c r="T529" s="241"/>
      <c r="U529" s="241"/>
      <c r="V529" s="241"/>
      <c r="W529" s="241"/>
      <c r="X529" s="411"/>
      <c r="Y529" s="431" t="s">
        <v>59</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5"/>
      <c r="AY529">
        <f>$AY$525</f>
        <v>0</v>
      </c>
    </row>
    <row r="530" spans="1:51" ht="18.75" hidden="1" customHeight="1">
      <c r="A530" s="38"/>
      <c r="B530" s="107"/>
      <c r="C530" s="143"/>
      <c r="D530" s="107"/>
      <c r="E530" s="195" t="s">
        <v>313</v>
      </c>
      <c r="F530" s="243"/>
      <c r="G530" s="311" t="s">
        <v>311</v>
      </c>
      <c r="H530" s="345"/>
      <c r="I530" s="345"/>
      <c r="J530" s="345"/>
      <c r="K530" s="345"/>
      <c r="L530" s="345"/>
      <c r="M530" s="345"/>
      <c r="N530" s="345"/>
      <c r="O530" s="345"/>
      <c r="P530" s="345"/>
      <c r="Q530" s="345"/>
      <c r="R530" s="345"/>
      <c r="S530" s="345"/>
      <c r="T530" s="345"/>
      <c r="U530" s="345"/>
      <c r="V530" s="345"/>
      <c r="W530" s="345"/>
      <c r="X530" s="416"/>
      <c r="Y530" s="514"/>
      <c r="Z530" s="539"/>
      <c r="AA530" s="562"/>
      <c r="AB530" s="436" t="s">
        <v>46</v>
      </c>
      <c r="AC530" s="345"/>
      <c r="AD530" s="416"/>
      <c r="AE530" s="677" t="s">
        <v>57</v>
      </c>
      <c r="AF530" s="696"/>
      <c r="AG530" s="696"/>
      <c r="AH530" s="712"/>
      <c r="AI530" s="725" t="s">
        <v>368</v>
      </c>
      <c r="AJ530" s="725"/>
      <c r="AK530" s="725"/>
      <c r="AL530" s="436"/>
      <c r="AM530" s="725" t="s">
        <v>56</v>
      </c>
      <c r="AN530" s="725"/>
      <c r="AO530" s="725"/>
      <c r="AP530" s="436"/>
      <c r="AQ530" s="436" t="s">
        <v>299</v>
      </c>
      <c r="AR530" s="345"/>
      <c r="AS530" s="345"/>
      <c r="AT530" s="416"/>
      <c r="AU530" s="694" t="s">
        <v>237</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7"/>
      <c r="Y531" s="514"/>
      <c r="Z531" s="539"/>
      <c r="AA531" s="562"/>
      <c r="AB531" s="437"/>
      <c r="AC531" s="346"/>
      <c r="AD531" s="417"/>
      <c r="AE531" s="678"/>
      <c r="AF531" s="678"/>
      <c r="AG531" s="346" t="s">
        <v>300</v>
      </c>
      <c r="AH531" s="417"/>
      <c r="AI531" s="726"/>
      <c r="AJ531" s="726"/>
      <c r="AK531" s="726"/>
      <c r="AL531" s="437"/>
      <c r="AM531" s="726"/>
      <c r="AN531" s="726"/>
      <c r="AO531" s="726"/>
      <c r="AP531" s="437"/>
      <c r="AQ531" s="752"/>
      <c r="AR531" s="678"/>
      <c r="AS531" s="346" t="s">
        <v>300</v>
      </c>
      <c r="AT531" s="417"/>
      <c r="AU531" s="678"/>
      <c r="AV531" s="678"/>
      <c r="AW531" s="346" t="s">
        <v>290</v>
      </c>
      <c r="AX531" s="808"/>
      <c r="AY531">
        <f>$AY$530</f>
        <v>0</v>
      </c>
    </row>
    <row r="532" spans="1:51" ht="23.25" hidden="1" customHeight="1">
      <c r="A532" s="38"/>
      <c r="B532" s="107"/>
      <c r="C532" s="143"/>
      <c r="D532" s="107"/>
      <c r="E532" s="195"/>
      <c r="F532" s="243"/>
      <c r="G532" s="278"/>
      <c r="H532" s="238"/>
      <c r="I532" s="238"/>
      <c r="J532" s="238"/>
      <c r="K532" s="238"/>
      <c r="L532" s="238"/>
      <c r="M532" s="238"/>
      <c r="N532" s="238"/>
      <c r="O532" s="238"/>
      <c r="P532" s="238"/>
      <c r="Q532" s="238"/>
      <c r="R532" s="238"/>
      <c r="S532" s="238"/>
      <c r="T532" s="238"/>
      <c r="U532" s="238"/>
      <c r="V532" s="238"/>
      <c r="W532" s="238"/>
      <c r="X532" s="409"/>
      <c r="Y532" s="512" t="s">
        <v>52</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5"/>
      <c r="AY532">
        <f>$AY$530</f>
        <v>0</v>
      </c>
    </row>
    <row r="533" spans="1:51" ht="23.25" hidden="1" customHeight="1">
      <c r="A533" s="38"/>
      <c r="B533" s="107"/>
      <c r="C533" s="143"/>
      <c r="D533" s="107"/>
      <c r="E533" s="195"/>
      <c r="F533" s="243"/>
      <c r="G533" s="279"/>
      <c r="H533" s="239"/>
      <c r="I533" s="239"/>
      <c r="J533" s="239"/>
      <c r="K533" s="239"/>
      <c r="L533" s="239"/>
      <c r="M533" s="239"/>
      <c r="N533" s="239"/>
      <c r="O533" s="239"/>
      <c r="P533" s="239"/>
      <c r="Q533" s="239"/>
      <c r="R533" s="239"/>
      <c r="S533" s="239"/>
      <c r="T533" s="239"/>
      <c r="U533" s="239"/>
      <c r="V533" s="239"/>
      <c r="W533" s="239"/>
      <c r="X533" s="410"/>
      <c r="Y533" s="431" t="s">
        <v>98</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5"/>
      <c r="AY533">
        <f>$AY$530</f>
        <v>0</v>
      </c>
    </row>
    <row r="534" spans="1:51" ht="23.25" hidden="1" customHeight="1">
      <c r="A534" s="38"/>
      <c r="B534" s="107"/>
      <c r="C534" s="143"/>
      <c r="D534" s="107"/>
      <c r="E534" s="195"/>
      <c r="F534" s="243"/>
      <c r="G534" s="280"/>
      <c r="H534" s="241"/>
      <c r="I534" s="241"/>
      <c r="J534" s="241"/>
      <c r="K534" s="241"/>
      <c r="L534" s="241"/>
      <c r="M534" s="241"/>
      <c r="N534" s="241"/>
      <c r="O534" s="241"/>
      <c r="P534" s="241"/>
      <c r="Q534" s="241"/>
      <c r="R534" s="241"/>
      <c r="S534" s="241"/>
      <c r="T534" s="241"/>
      <c r="U534" s="241"/>
      <c r="V534" s="241"/>
      <c r="W534" s="241"/>
      <c r="X534" s="411"/>
      <c r="Y534" s="431" t="s">
        <v>59</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5"/>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3"/>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9"/>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0"/>
      <c r="AY537">
        <f>$AY$535</f>
        <v>0</v>
      </c>
    </row>
    <row r="538" spans="1:51" ht="34.5" hidden="1" customHeight="1">
      <c r="A538" s="38"/>
      <c r="B538" s="107"/>
      <c r="C538" s="143"/>
      <c r="D538" s="107"/>
      <c r="E538" s="189" t="s">
        <v>440</v>
      </c>
      <c r="F538" s="233"/>
      <c r="G538" s="310" t="s">
        <v>328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6"/>
      <c r="AY538" s="863" t="str">
        <f>IF(SUBSTITUTE($J$538,"-","")="","0","1")</f>
        <v>0</v>
      </c>
    </row>
    <row r="539" spans="1:51" ht="18.75" hidden="1" customHeight="1">
      <c r="A539" s="38"/>
      <c r="B539" s="107"/>
      <c r="C539" s="143"/>
      <c r="D539" s="107"/>
      <c r="E539" s="195" t="s">
        <v>312</v>
      </c>
      <c r="F539" s="243"/>
      <c r="G539" s="311" t="s">
        <v>309</v>
      </c>
      <c r="H539" s="345"/>
      <c r="I539" s="345"/>
      <c r="J539" s="345"/>
      <c r="K539" s="345"/>
      <c r="L539" s="345"/>
      <c r="M539" s="345"/>
      <c r="N539" s="345"/>
      <c r="O539" s="345"/>
      <c r="P539" s="345"/>
      <c r="Q539" s="345"/>
      <c r="R539" s="345"/>
      <c r="S539" s="345"/>
      <c r="T539" s="345"/>
      <c r="U539" s="345"/>
      <c r="V539" s="345"/>
      <c r="W539" s="345"/>
      <c r="X539" s="416"/>
      <c r="Y539" s="514"/>
      <c r="Z539" s="539"/>
      <c r="AA539" s="562"/>
      <c r="AB539" s="436" t="s">
        <v>46</v>
      </c>
      <c r="AC539" s="345"/>
      <c r="AD539" s="416"/>
      <c r="AE539" s="677" t="s">
        <v>57</v>
      </c>
      <c r="AF539" s="696"/>
      <c r="AG539" s="696"/>
      <c r="AH539" s="712"/>
      <c r="AI539" s="725" t="s">
        <v>368</v>
      </c>
      <c r="AJ539" s="725"/>
      <c r="AK539" s="725"/>
      <c r="AL539" s="436"/>
      <c r="AM539" s="725" t="s">
        <v>56</v>
      </c>
      <c r="AN539" s="725"/>
      <c r="AO539" s="725"/>
      <c r="AP539" s="436"/>
      <c r="AQ539" s="436" t="s">
        <v>299</v>
      </c>
      <c r="AR539" s="345"/>
      <c r="AS539" s="345"/>
      <c r="AT539" s="416"/>
      <c r="AU539" s="694" t="s">
        <v>237</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7"/>
      <c r="Y540" s="514"/>
      <c r="Z540" s="539"/>
      <c r="AA540" s="562"/>
      <c r="AB540" s="437"/>
      <c r="AC540" s="346"/>
      <c r="AD540" s="417"/>
      <c r="AE540" s="678"/>
      <c r="AF540" s="678"/>
      <c r="AG540" s="346" t="s">
        <v>300</v>
      </c>
      <c r="AH540" s="417"/>
      <c r="AI540" s="726"/>
      <c r="AJ540" s="726"/>
      <c r="AK540" s="726"/>
      <c r="AL540" s="437"/>
      <c r="AM540" s="726"/>
      <c r="AN540" s="726"/>
      <c r="AO540" s="726"/>
      <c r="AP540" s="437"/>
      <c r="AQ540" s="752"/>
      <c r="AR540" s="678"/>
      <c r="AS540" s="346" t="s">
        <v>300</v>
      </c>
      <c r="AT540" s="417"/>
      <c r="AU540" s="678"/>
      <c r="AV540" s="678"/>
      <c r="AW540" s="346" t="s">
        <v>290</v>
      </c>
      <c r="AX540" s="808"/>
      <c r="AY540">
        <f>$AY$539</f>
        <v>0</v>
      </c>
    </row>
    <row r="541" spans="1:51" ht="23.25" hidden="1" customHeight="1">
      <c r="A541" s="38"/>
      <c r="B541" s="107"/>
      <c r="C541" s="143"/>
      <c r="D541" s="107"/>
      <c r="E541" s="195"/>
      <c r="F541" s="243"/>
      <c r="G541" s="278"/>
      <c r="H541" s="238"/>
      <c r="I541" s="238"/>
      <c r="J541" s="238"/>
      <c r="K541" s="238"/>
      <c r="L541" s="238"/>
      <c r="M541" s="238"/>
      <c r="N541" s="238"/>
      <c r="O541" s="238"/>
      <c r="P541" s="238"/>
      <c r="Q541" s="238"/>
      <c r="R541" s="238"/>
      <c r="S541" s="238"/>
      <c r="T541" s="238"/>
      <c r="U541" s="238"/>
      <c r="V541" s="238"/>
      <c r="W541" s="238"/>
      <c r="X541" s="409"/>
      <c r="Y541" s="512" t="s">
        <v>52</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5"/>
      <c r="AY541">
        <f>$AY$539</f>
        <v>0</v>
      </c>
    </row>
    <row r="542" spans="1:51" ht="23.25" hidden="1" customHeight="1">
      <c r="A542" s="38"/>
      <c r="B542" s="107"/>
      <c r="C542" s="143"/>
      <c r="D542" s="107"/>
      <c r="E542" s="195"/>
      <c r="F542" s="243"/>
      <c r="G542" s="279"/>
      <c r="H542" s="239"/>
      <c r="I542" s="239"/>
      <c r="J542" s="239"/>
      <c r="K542" s="239"/>
      <c r="L542" s="239"/>
      <c r="M542" s="239"/>
      <c r="N542" s="239"/>
      <c r="O542" s="239"/>
      <c r="P542" s="239"/>
      <c r="Q542" s="239"/>
      <c r="R542" s="239"/>
      <c r="S542" s="239"/>
      <c r="T542" s="239"/>
      <c r="U542" s="239"/>
      <c r="V542" s="239"/>
      <c r="W542" s="239"/>
      <c r="X542" s="410"/>
      <c r="Y542" s="431" t="s">
        <v>98</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5"/>
      <c r="AY542">
        <f>$AY$539</f>
        <v>0</v>
      </c>
    </row>
    <row r="543" spans="1:51" ht="23.25" hidden="1" customHeight="1">
      <c r="A543" s="38"/>
      <c r="B543" s="107"/>
      <c r="C543" s="143"/>
      <c r="D543" s="107"/>
      <c r="E543" s="195"/>
      <c r="F543" s="243"/>
      <c r="G543" s="280"/>
      <c r="H543" s="241"/>
      <c r="I543" s="241"/>
      <c r="J543" s="241"/>
      <c r="K543" s="241"/>
      <c r="L543" s="241"/>
      <c r="M543" s="241"/>
      <c r="N543" s="241"/>
      <c r="O543" s="241"/>
      <c r="P543" s="241"/>
      <c r="Q543" s="241"/>
      <c r="R543" s="241"/>
      <c r="S543" s="241"/>
      <c r="T543" s="241"/>
      <c r="U543" s="241"/>
      <c r="V543" s="241"/>
      <c r="W543" s="241"/>
      <c r="X543" s="411"/>
      <c r="Y543" s="431" t="s">
        <v>59</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5"/>
      <c r="AY543">
        <f>$AY$539</f>
        <v>0</v>
      </c>
    </row>
    <row r="544" spans="1:51" ht="18.75" hidden="1" customHeight="1">
      <c r="A544" s="38"/>
      <c r="B544" s="107"/>
      <c r="C544" s="143"/>
      <c r="D544" s="107"/>
      <c r="E544" s="195" t="s">
        <v>312</v>
      </c>
      <c r="F544" s="243"/>
      <c r="G544" s="311" t="s">
        <v>309</v>
      </c>
      <c r="H544" s="345"/>
      <c r="I544" s="345"/>
      <c r="J544" s="345"/>
      <c r="K544" s="345"/>
      <c r="L544" s="345"/>
      <c r="M544" s="345"/>
      <c r="N544" s="345"/>
      <c r="O544" s="345"/>
      <c r="P544" s="345"/>
      <c r="Q544" s="345"/>
      <c r="R544" s="345"/>
      <c r="S544" s="345"/>
      <c r="T544" s="345"/>
      <c r="U544" s="345"/>
      <c r="V544" s="345"/>
      <c r="W544" s="345"/>
      <c r="X544" s="416"/>
      <c r="Y544" s="514"/>
      <c r="Z544" s="539"/>
      <c r="AA544" s="562"/>
      <c r="AB544" s="436" t="s">
        <v>46</v>
      </c>
      <c r="AC544" s="345"/>
      <c r="AD544" s="416"/>
      <c r="AE544" s="677" t="s">
        <v>57</v>
      </c>
      <c r="AF544" s="696"/>
      <c r="AG544" s="696"/>
      <c r="AH544" s="712"/>
      <c r="AI544" s="725" t="s">
        <v>368</v>
      </c>
      <c r="AJ544" s="725"/>
      <c r="AK544" s="725"/>
      <c r="AL544" s="436"/>
      <c r="AM544" s="725" t="s">
        <v>56</v>
      </c>
      <c r="AN544" s="725"/>
      <c r="AO544" s="725"/>
      <c r="AP544" s="436"/>
      <c r="AQ544" s="436" t="s">
        <v>299</v>
      </c>
      <c r="AR544" s="345"/>
      <c r="AS544" s="345"/>
      <c r="AT544" s="416"/>
      <c r="AU544" s="694" t="s">
        <v>237</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7"/>
      <c r="Y545" s="514"/>
      <c r="Z545" s="539"/>
      <c r="AA545" s="562"/>
      <c r="AB545" s="437"/>
      <c r="AC545" s="346"/>
      <c r="AD545" s="417"/>
      <c r="AE545" s="678"/>
      <c r="AF545" s="678"/>
      <c r="AG545" s="346" t="s">
        <v>300</v>
      </c>
      <c r="AH545" s="417"/>
      <c r="AI545" s="726"/>
      <c r="AJ545" s="726"/>
      <c r="AK545" s="726"/>
      <c r="AL545" s="437"/>
      <c r="AM545" s="726"/>
      <c r="AN545" s="726"/>
      <c r="AO545" s="726"/>
      <c r="AP545" s="437"/>
      <c r="AQ545" s="752"/>
      <c r="AR545" s="678"/>
      <c r="AS545" s="346" t="s">
        <v>300</v>
      </c>
      <c r="AT545" s="417"/>
      <c r="AU545" s="678"/>
      <c r="AV545" s="678"/>
      <c r="AW545" s="346" t="s">
        <v>290</v>
      </c>
      <c r="AX545" s="808"/>
      <c r="AY545">
        <f>$AY$544</f>
        <v>0</v>
      </c>
    </row>
    <row r="546" spans="1:51" ht="23.25" hidden="1" customHeight="1">
      <c r="A546" s="38"/>
      <c r="B546" s="107"/>
      <c r="C546" s="143"/>
      <c r="D546" s="107"/>
      <c r="E546" s="195"/>
      <c r="F546" s="243"/>
      <c r="G546" s="278"/>
      <c r="H546" s="238"/>
      <c r="I546" s="238"/>
      <c r="J546" s="238"/>
      <c r="K546" s="238"/>
      <c r="L546" s="238"/>
      <c r="M546" s="238"/>
      <c r="N546" s="238"/>
      <c r="O546" s="238"/>
      <c r="P546" s="238"/>
      <c r="Q546" s="238"/>
      <c r="R546" s="238"/>
      <c r="S546" s="238"/>
      <c r="T546" s="238"/>
      <c r="U546" s="238"/>
      <c r="V546" s="238"/>
      <c r="W546" s="238"/>
      <c r="X546" s="409"/>
      <c r="Y546" s="512" t="s">
        <v>52</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5"/>
      <c r="AY546">
        <f>$AY$544</f>
        <v>0</v>
      </c>
    </row>
    <row r="547" spans="1:51" ht="23.25" hidden="1" customHeight="1">
      <c r="A547" s="38"/>
      <c r="B547" s="107"/>
      <c r="C547" s="143"/>
      <c r="D547" s="107"/>
      <c r="E547" s="195"/>
      <c r="F547" s="243"/>
      <c r="G547" s="279"/>
      <c r="H547" s="239"/>
      <c r="I547" s="239"/>
      <c r="J547" s="239"/>
      <c r="K547" s="239"/>
      <c r="L547" s="239"/>
      <c r="M547" s="239"/>
      <c r="N547" s="239"/>
      <c r="O547" s="239"/>
      <c r="P547" s="239"/>
      <c r="Q547" s="239"/>
      <c r="R547" s="239"/>
      <c r="S547" s="239"/>
      <c r="T547" s="239"/>
      <c r="U547" s="239"/>
      <c r="V547" s="239"/>
      <c r="W547" s="239"/>
      <c r="X547" s="410"/>
      <c r="Y547" s="431" t="s">
        <v>98</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5"/>
      <c r="AY547">
        <f>$AY$544</f>
        <v>0</v>
      </c>
    </row>
    <row r="548" spans="1:51" ht="23.25" hidden="1" customHeight="1">
      <c r="A548" s="38"/>
      <c r="B548" s="107"/>
      <c r="C548" s="143"/>
      <c r="D548" s="107"/>
      <c r="E548" s="195"/>
      <c r="F548" s="243"/>
      <c r="G548" s="280"/>
      <c r="H548" s="241"/>
      <c r="I548" s="241"/>
      <c r="J548" s="241"/>
      <c r="K548" s="241"/>
      <c r="L548" s="241"/>
      <c r="M548" s="241"/>
      <c r="N548" s="241"/>
      <c r="O548" s="241"/>
      <c r="P548" s="241"/>
      <c r="Q548" s="241"/>
      <c r="R548" s="241"/>
      <c r="S548" s="241"/>
      <c r="T548" s="241"/>
      <c r="U548" s="241"/>
      <c r="V548" s="241"/>
      <c r="W548" s="241"/>
      <c r="X548" s="411"/>
      <c r="Y548" s="431" t="s">
        <v>59</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5"/>
      <c r="AY548">
        <f>$AY$544</f>
        <v>0</v>
      </c>
    </row>
    <row r="549" spans="1:51" ht="18.75" hidden="1" customHeight="1">
      <c r="A549" s="38"/>
      <c r="B549" s="107"/>
      <c r="C549" s="143"/>
      <c r="D549" s="107"/>
      <c r="E549" s="195" t="s">
        <v>312</v>
      </c>
      <c r="F549" s="243"/>
      <c r="G549" s="311" t="s">
        <v>309</v>
      </c>
      <c r="H549" s="345"/>
      <c r="I549" s="345"/>
      <c r="J549" s="345"/>
      <c r="K549" s="345"/>
      <c r="L549" s="345"/>
      <c r="M549" s="345"/>
      <c r="N549" s="345"/>
      <c r="O549" s="345"/>
      <c r="P549" s="345"/>
      <c r="Q549" s="345"/>
      <c r="R549" s="345"/>
      <c r="S549" s="345"/>
      <c r="T549" s="345"/>
      <c r="U549" s="345"/>
      <c r="V549" s="345"/>
      <c r="W549" s="345"/>
      <c r="X549" s="416"/>
      <c r="Y549" s="514"/>
      <c r="Z549" s="539"/>
      <c r="AA549" s="562"/>
      <c r="AB549" s="436" t="s">
        <v>46</v>
      </c>
      <c r="AC549" s="345"/>
      <c r="AD549" s="416"/>
      <c r="AE549" s="677" t="s">
        <v>57</v>
      </c>
      <c r="AF549" s="696"/>
      <c r="AG549" s="696"/>
      <c r="AH549" s="712"/>
      <c r="AI549" s="725" t="s">
        <v>368</v>
      </c>
      <c r="AJ549" s="725"/>
      <c r="AK549" s="725"/>
      <c r="AL549" s="436"/>
      <c r="AM549" s="725" t="s">
        <v>56</v>
      </c>
      <c r="AN549" s="725"/>
      <c r="AO549" s="725"/>
      <c r="AP549" s="436"/>
      <c r="AQ549" s="436" t="s">
        <v>299</v>
      </c>
      <c r="AR549" s="345"/>
      <c r="AS549" s="345"/>
      <c r="AT549" s="416"/>
      <c r="AU549" s="694" t="s">
        <v>237</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7"/>
      <c r="Y550" s="514"/>
      <c r="Z550" s="539"/>
      <c r="AA550" s="562"/>
      <c r="AB550" s="437"/>
      <c r="AC550" s="346"/>
      <c r="AD550" s="417"/>
      <c r="AE550" s="678"/>
      <c r="AF550" s="678"/>
      <c r="AG550" s="346" t="s">
        <v>300</v>
      </c>
      <c r="AH550" s="417"/>
      <c r="AI550" s="726"/>
      <c r="AJ550" s="726"/>
      <c r="AK550" s="726"/>
      <c r="AL550" s="437"/>
      <c r="AM550" s="726"/>
      <c r="AN550" s="726"/>
      <c r="AO550" s="726"/>
      <c r="AP550" s="437"/>
      <c r="AQ550" s="752"/>
      <c r="AR550" s="678"/>
      <c r="AS550" s="346" t="s">
        <v>300</v>
      </c>
      <c r="AT550" s="417"/>
      <c r="AU550" s="678"/>
      <c r="AV550" s="678"/>
      <c r="AW550" s="346" t="s">
        <v>290</v>
      </c>
      <c r="AX550" s="808"/>
      <c r="AY550">
        <f>$AY$549</f>
        <v>0</v>
      </c>
    </row>
    <row r="551" spans="1:51" ht="23.25" hidden="1" customHeight="1">
      <c r="A551" s="38"/>
      <c r="B551" s="107"/>
      <c r="C551" s="143"/>
      <c r="D551" s="107"/>
      <c r="E551" s="195"/>
      <c r="F551" s="243"/>
      <c r="G551" s="278"/>
      <c r="H551" s="238"/>
      <c r="I551" s="238"/>
      <c r="J551" s="238"/>
      <c r="K551" s="238"/>
      <c r="L551" s="238"/>
      <c r="M551" s="238"/>
      <c r="N551" s="238"/>
      <c r="O551" s="238"/>
      <c r="P551" s="238"/>
      <c r="Q551" s="238"/>
      <c r="R551" s="238"/>
      <c r="S551" s="238"/>
      <c r="T551" s="238"/>
      <c r="U551" s="238"/>
      <c r="V551" s="238"/>
      <c r="W551" s="238"/>
      <c r="X551" s="409"/>
      <c r="Y551" s="512" t="s">
        <v>52</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5"/>
      <c r="AY551">
        <f>$AY$549</f>
        <v>0</v>
      </c>
    </row>
    <row r="552" spans="1:51" ht="23.25" hidden="1" customHeight="1">
      <c r="A552" s="38"/>
      <c r="B552" s="107"/>
      <c r="C552" s="143"/>
      <c r="D552" s="107"/>
      <c r="E552" s="195"/>
      <c r="F552" s="243"/>
      <c r="G552" s="279"/>
      <c r="H552" s="239"/>
      <c r="I552" s="239"/>
      <c r="J552" s="239"/>
      <c r="K552" s="239"/>
      <c r="L552" s="239"/>
      <c r="M552" s="239"/>
      <c r="N552" s="239"/>
      <c r="O552" s="239"/>
      <c r="P552" s="239"/>
      <c r="Q552" s="239"/>
      <c r="R552" s="239"/>
      <c r="S552" s="239"/>
      <c r="T552" s="239"/>
      <c r="U552" s="239"/>
      <c r="V552" s="239"/>
      <c r="W552" s="239"/>
      <c r="X552" s="410"/>
      <c r="Y552" s="431" t="s">
        <v>98</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5"/>
      <c r="AY552">
        <f>$AY$549</f>
        <v>0</v>
      </c>
    </row>
    <row r="553" spans="1:51" ht="23.25" hidden="1" customHeight="1">
      <c r="A553" s="38"/>
      <c r="B553" s="107"/>
      <c r="C553" s="143"/>
      <c r="D553" s="107"/>
      <c r="E553" s="195"/>
      <c r="F553" s="243"/>
      <c r="G553" s="280"/>
      <c r="H553" s="241"/>
      <c r="I553" s="241"/>
      <c r="J553" s="241"/>
      <c r="K553" s="241"/>
      <c r="L553" s="241"/>
      <c r="M553" s="241"/>
      <c r="N553" s="241"/>
      <c r="O553" s="241"/>
      <c r="P553" s="241"/>
      <c r="Q553" s="241"/>
      <c r="R553" s="241"/>
      <c r="S553" s="241"/>
      <c r="T553" s="241"/>
      <c r="U553" s="241"/>
      <c r="V553" s="241"/>
      <c r="W553" s="241"/>
      <c r="X553" s="411"/>
      <c r="Y553" s="431" t="s">
        <v>59</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5"/>
      <c r="AY553">
        <f>$AY$549</f>
        <v>0</v>
      </c>
    </row>
    <row r="554" spans="1:51" ht="18.75" hidden="1" customHeight="1">
      <c r="A554" s="38"/>
      <c r="B554" s="107"/>
      <c r="C554" s="143"/>
      <c r="D554" s="107"/>
      <c r="E554" s="195" t="s">
        <v>312</v>
      </c>
      <c r="F554" s="243"/>
      <c r="G554" s="311" t="s">
        <v>309</v>
      </c>
      <c r="H554" s="345"/>
      <c r="I554" s="345"/>
      <c r="J554" s="345"/>
      <c r="K554" s="345"/>
      <c r="L554" s="345"/>
      <c r="M554" s="345"/>
      <c r="N554" s="345"/>
      <c r="O554" s="345"/>
      <c r="P554" s="345"/>
      <c r="Q554" s="345"/>
      <c r="R554" s="345"/>
      <c r="S554" s="345"/>
      <c r="T554" s="345"/>
      <c r="U554" s="345"/>
      <c r="V554" s="345"/>
      <c r="W554" s="345"/>
      <c r="X554" s="416"/>
      <c r="Y554" s="514"/>
      <c r="Z554" s="539"/>
      <c r="AA554" s="562"/>
      <c r="AB554" s="436" t="s">
        <v>46</v>
      </c>
      <c r="AC554" s="345"/>
      <c r="AD554" s="416"/>
      <c r="AE554" s="677" t="s">
        <v>57</v>
      </c>
      <c r="AF554" s="696"/>
      <c r="AG554" s="696"/>
      <c r="AH554" s="712"/>
      <c r="AI554" s="725" t="s">
        <v>368</v>
      </c>
      <c r="AJ554" s="725"/>
      <c r="AK554" s="725"/>
      <c r="AL554" s="436"/>
      <c r="AM554" s="725" t="s">
        <v>56</v>
      </c>
      <c r="AN554" s="725"/>
      <c r="AO554" s="725"/>
      <c r="AP554" s="436"/>
      <c r="AQ554" s="436" t="s">
        <v>299</v>
      </c>
      <c r="AR554" s="345"/>
      <c r="AS554" s="345"/>
      <c r="AT554" s="416"/>
      <c r="AU554" s="694" t="s">
        <v>237</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7"/>
      <c r="Y555" s="514"/>
      <c r="Z555" s="539"/>
      <c r="AA555" s="562"/>
      <c r="AB555" s="437"/>
      <c r="AC555" s="346"/>
      <c r="AD555" s="417"/>
      <c r="AE555" s="678"/>
      <c r="AF555" s="678"/>
      <c r="AG555" s="346" t="s">
        <v>300</v>
      </c>
      <c r="AH555" s="417"/>
      <c r="AI555" s="726"/>
      <c r="AJ555" s="726"/>
      <c r="AK555" s="726"/>
      <c r="AL555" s="437"/>
      <c r="AM555" s="726"/>
      <c r="AN555" s="726"/>
      <c r="AO555" s="726"/>
      <c r="AP555" s="437"/>
      <c r="AQ555" s="752"/>
      <c r="AR555" s="678"/>
      <c r="AS555" s="346" t="s">
        <v>300</v>
      </c>
      <c r="AT555" s="417"/>
      <c r="AU555" s="678"/>
      <c r="AV555" s="678"/>
      <c r="AW555" s="346" t="s">
        <v>290</v>
      </c>
      <c r="AX555" s="808"/>
      <c r="AY555">
        <f>$AY$554</f>
        <v>0</v>
      </c>
    </row>
    <row r="556" spans="1:51" ht="23.25" hidden="1" customHeight="1">
      <c r="A556" s="38"/>
      <c r="B556" s="107"/>
      <c r="C556" s="143"/>
      <c r="D556" s="107"/>
      <c r="E556" s="195"/>
      <c r="F556" s="243"/>
      <c r="G556" s="278"/>
      <c r="H556" s="238"/>
      <c r="I556" s="238"/>
      <c r="J556" s="238"/>
      <c r="K556" s="238"/>
      <c r="L556" s="238"/>
      <c r="M556" s="238"/>
      <c r="N556" s="238"/>
      <c r="O556" s="238"/>
      <c r="P556" s="238"/>
      <c r="Q556" s="238"/>
      <c r="R556" s="238"/>
      <c r="S556" s="238"/>
      <c r="T556" s="238"/>
      <c r="U556" s="238"/>
      <c r="V556" s="238"/>
      <c r="W556" s="238"/>
      <c r="X556" s="409"/>
      <c r="Y556" s="512" t="s">
        <v>52</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5"/>
      <c r="AY556">
        <f>$AY$554</f>
        <v>0</v>
      </c>
    </row>
    <row r="557" spans="1:51" ht="23.25" hidden="1" customHeight="1">
      <c r="A557" s="38"/>
      <c r="B557" s="107"/>
      <c r="C557" s="143"/>
      <c r="D557" s="107"/>
      <c r="E557" s="195"/>
      <c r="F557" s="243"/>
      <c r="G557" s="279"/>
      <c r="H557" s="239"/>
      <c r="I557" s="239"/>
      <c r="J557" s="239"/>
      <c r="K557" s="239"/>
      <c r="L557" s="239"/>
      <c r="M557" s="239"/>
      <c r="N557" s="239"/>
      <c r="O557" s="239"/>
      <c r="P557" s="239"/>
      <c r="Q557" s="239"/>
      <c r="R557" s="239"/>
      <c r="S557" s="239"/>
      <c r="T557" s="239"/>
      <c r="U557" s="239"/>
      <c r="V557" s="239"/>
      <c r="W557" s="239"/>
      <c r="X557" s="410"/>
      <c r="Y557" s="431" t="s">
        <v>98</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5"/>
      <c r="AY557">
        <f>$AY$554</f>
        <v>0</v>
      </c>
    </row>
    <row r="558" spans="1:51" ht="23.25" hidden="1" customHeight="1">
      <c r="A558" s="38"/>
      <c r="B558" s="107"/>
      <c r="C558" s="143"/>
      <c r="D558" s="107"/>
      <c r="E558" s="195"/>
      <c r="F558" s="243"/>
      <c r="G558" s="280"/>
      <c r="H558" s="241"/>
      <c r="I558" s="241"/>
      <c r="J558" s="241"/>
      <c r="K558" s="241"/>
      <c r="L558" s="241"/>
      <c r="M558" s="241"/>
      <c r="N558" s="241"/>
      <c r="O558" s="241"/>
      <c r="P558" s="241"/>
      <c r="Q558" s="241"/>
      <c r="R558" s="241"/>
      <c r="S558" s="241"/>
      <c r="T558" s="241"/>
      <c r="U558" s="241"/>
      <c r="V558" s="241"/>
      <c r="W558" s="241"/>
      <c r="X558" s="411"/>
      <c r="Y558" s="431" t="s">
        <v>59</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5"/>
      <c r="AY558">
        <f>$AY$554</f>
        <v>0</v>
      </c>
    </row>
    <row r="559" spans="1:51" ht="18.75" hidden="1" customHeight="1">
      <c r="A559" s="38"/>
      <c r="B559" s="107"/>
      <c r="C559" s="143"/>
      <c r="D559" s="107"/>
      <c r="E559" s="195" t="s">
        <v>312</v>
      </c>
      <c r="F559" s="243"/>
      <c r="G559" s="311" t="s">
        <v>309</v>
      </c>
      <c r="H559" s="345"/>
      <c r="I559" s="345"/>
      <c r="J559" s="345"/>
      <c r="K559" s="345"/>
      <c r="L559" s="345"/>
      <c r="M559" s="345"/>
      <c r="N559" s="345"/>
      <c r="O559" s="345"/>
      <c r="P559" s="345"/>
      <c r="Q559" s="345"/>
      <c r="R559" s="345"/>
      <c r="S559" s="345"/>
      <c r="T559" s="345"/>
      <c r="U559" s="345"/>
      <c r="V559" s="345"/>
      <c r="W559" s="345"/>
      <c r="X559" s="416"/>
      <c r="Y559" s="514"/>
      <c r="Z559" s="539"/>
      <c r="AA559" s="562"/>
      <c r="AB559" s="436" t="s">
        <v>46</v>
      </c>
      <c r="AC559" s="345"/>
      <c r="AD559" s="416"/>
      <c r="AE559" s="677" t="s">
        <v>57</v>
      </c>
      <c r="AF559" s="696"/>
      <c r="AG559" s="696"/>
      <c r="AH559" s="712"/>
      <c r="AI559" s="725" t="s">
        <v>368</v>
      </c>
      <c r="AJ559" s="725"/>
      <c r="AK559" s="725"/>
      <c r="AL559" s="436"/>
      <c r="AM559" s="725" t="s">
        <v>56</v>
      </c>
      <c r="AN559" s="725"/>
      <c r="AO559" s="725"/>
      <c r="AP559" s="436"/>
      <c r="AQ559" s="436" t="s">
        <v>299</v>
      </c>
      <c r="AR559" s="345"/>
      <c r="AS559" s="345"/>
      <c r="AT559" s="416"/>
      <c r="AU559" s="694" t="s">
        <v>237</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7"/>
      <c r="Y560" s="514"/>
      <c r="Z560" s="539"/>
      <c r="AA560" s="562"/>
      <c r="AB560" s="437"/>
      <c r="AC560" s="346"/>
      <c r="AD560" s="417"/>
      <c r="AE560" s="678"/>
      <c r="AF560" s="678"/>
      <c r="AG560" s="346" t="s">
        <v>300</v>
      </c>
      <c r="AH560" s="417"/>
      <c r="AI560" s="726"/>
      <c r="AJ560" s="726"/>
      <c r="AK560" s="726"/>
      <c r="AL560" s="437"/>
      <c r="AM560" s="726"/>
      <c r="AN560" s="726"/>
      <c r="AO560" s="726"/>
      <c r="AP560" s="437"/>
      <c r="AQ560" s="752"/>
      <c r="AR560" s="678"/>
      <c r="AS560" s="346" t="s">
        <v>300</v>
      </c>
      <c r="AT560" s="417"/>
      <c r="AU560" s="678"/>
      <c r="AV560" s="678"/>
      <c r="AW560" s="346" t="s">
        <v>290</v>
      </c>
      <c r="AX560" s="808"/>
      <c r="AY560">
        <f>$AY$559</f>
        <v>0</v>
      </c>
    </row>
    <row r="561" spans="1:51" ht="23.25" hidden="1" customHeight="1">
      <c r="A561" s="38"/>
      <c r="B561" s="107"/>
      <c r="C561" s="143"/>
      <c r="D561" s="107"/>
      <c r="E561" s="195"/>
      <c r="F561" s="243"/>
      <c r="G561" s="278"/>
      <c r="H561" s="238"/>
      <c r="I561" s="238"/>
      <c r="J561" s="238"/>
      <c r="K561" s="238"/>
      <c r="L561" s="238"/>
      <c r="M561" s="238"/>
      <c r="N561" s="238"/>
      <c r="O561" s="238"/>
      <c r="P561" s="238"/>
      <c r="Q561" s="238"/>
      <c r="R561" s="238"/>
      <c r="S561" s="238"/>
      <c r="T561" s="238"/>
      <c r="U561" s="238"/>
      <c r="V561" s="238"/>
      <c r="W561" s="238"/>
      <c r="X561" s="409"/>
      <c r="Y561" s="512" t="s">
        <v>52</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5"/>
      <c r="AY561">
        <f>$AY$559</f>
        <v>0</v>
      </c>
    </row>
    <row r="562" spans="1:51" ht="23.25" hidden="1" customHeight="1">
      <c r="A562" s="38"/>
      <c r="B562" s="107"/>
      <c r="C562" s="143"/>
      <c r="D562" s="107"/>
      <c r="E562" s="195"/>
      <c r="F562" s="243"/>
      <c r="G562" s="279"/>
      <c r="H562" s="239"/>
      <c r="I562" s="239"/>
      <c r="J562" s="239"/>
      <c r="K562" s="239"/>
      <c r="L562" s="239"/>
      <c r="M562" s="239"/>
      <c r="N562" s="239"/>
      <c r="O562" s="239"/>
      <c r="P562" s="239"/>
      <c r="Q562" s="239"/>
      <c r="R562" s="239"/>
      <c r="S562" s="239"/>
      <c r="T562" s="239"/>
      <c r="U562" s="239"/>
      <c r="V562" s="239"/>
      <c r="W562" s="239"/>
      <c r="X562" s="410"/>
      <c r="Y562" s="431" t="s">
        <v>98</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5"/>
      <c r="AY562">
        <f>$AY$559</f>
        <v>0</v>
      </c>
    </row>
    <row r="563" spans="1:51" ht="23.25" hidden="1" customHeight="1">
      <c r="A563" s="38"/>
      <c r="B563" s="107"/>
      <c r="C563" s="143"/>
      <c r="D563" s="107"/>
      <c r="E563" s="195"/>
      <c r="F563" s="243"/>
      <c r="G563" s="280"/>
      <c r="H563" s="241"/>
      <c r="I563" s="241"/>
      <c r="J563" s="241"/>
      <c r="K563" s="241"/>
      <c r="L563" s="241"/>
      <c r="M563" s="241"/>
      <c r="N563" s="241"/>
      <c r="O563" s="241"/>
      <c r="P563" s="241"/>
      <c r="Q563" s="241"/>
      <c r="R563" s="241"/>
      <c r="S563" s="241"/>
      <c r="T563" s="241"/>
      <c r="U563" s="241"/>
      <c r="V563" s="241"/>
      <c r="W563" s="241"/>
      <c r="X563" s="411"/>
      <c r="Y563" s="431" t="s">
        <v>59</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5"/>
      <c r="AY563">
        <f>$AY$559</f>
        <v>0</v>
      </c>
    </row>
    <row r="564" spans="1:51" ht="18.75" hidden="1" customHeight="1">
      <c r="A564" s="38"/>
      <c r="B564" s="107"/>
      <c r="C564" s="143"/>
      <c r="D564" s="107"/>
      <c r="E564" s="195" t="s">
        <v>313</v>
      </c>
      <c r="F564" s="243"/>
      <c r="G564" s="311" t="s">
        <v>311</v>
      </c>
      <c r="H564" s="345"/>
      <c r="I564" s="345"/>
      <c r="J564" s="345"/>
      <c r="K564" s="345"/>
      <c r="L564" s="345"/>
      <c r="M564" s="345"/>
      <c r="N564" s="345"/>
      <c r="O564" s="345"/>
      <c r="P564" s="345"/>
      <c r="Q564" s="345"/>
      <c r="R564" s="345"/>
      <c r="S564" s="345"/>
      <c r="T564" s="345"/>
      <c r="U564" s="345"/>
      <c r="V564" s="345"/>
      <c r="W564" s="345"/>
      <c r="X564" s="416"/>
      <c r="Y564" s="514"/>
      <c r="Z564" s="539"/>
      <c r="AA564" s="562"/>
      <c r="AB564" s="436" t="s">
        <v>46</v>
      </c>
      <c r="AC564" s="345"/>
      <c r="AD564" s="416"/>
      <c r="AE564" s="677" t="s">
        <v>57</v>
      </c>
      <c r="AF564" s="696"/>
      <c r="AG564" s="696"/>
      <c r="AH564" s="712"/>
      <c r="AI564" s="725" t="s">
        <v>368</v>
      </c>
      <c r="AJ564" s="725"/>
      <c r="AK564" s="725"/>
      <c r="AL564" s="436"/>
      <c r="AM564" s="725" t="s">
        <v>56</v>
      </c>
      <c r="AN564" s="725"/>
      <c r="AO564" s="725"/>
      <c r="AP564" s="436"/>
      <c r="AQ564" s="436" t="s">
        <v>299</v>
      </c>
      <c r="AR564" s="345"/>
      <c r="AS564" s="345"/>
      <c r="AT564" s="416"/>
      <c r="AU564" s="694" t="s">
        <v>237</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7"/>
      <c r="Y565" s="514"/>
      <c r="Z565" s="539"/>
      <c r="AA565" s="562"/>
      <c r="AB565" s="437"/>
      <c r="AC565" s="346"/>
      <c r="AD565" s="417"/>
      <c r="AE565" s="678"/>
      <c r="AF565" s="678"/>
      <c r="AG565" s="346" t="s">
        <v>300</v>
      </c>
      <c r="AH565" s="417"/>
      <c r="AI565" s="726"/>
      <c r="AJ565" s="726"/>
      <c r="AK565" s="726"/>
      <c r="AL565" s="437"/>
      <c r="AM565" s="726"/>
      <c r="AN565" s="726"/>
      <c r="AO565" s="726"/>
      <c r="AP565" s="437"/>
      <c r="AQ565" s="752"/>
      <c r="AR565" s="678"/>
      <c r="AS565" s="346" t="s">
        <v>300</v>
      </c>
      <c r="AT565" s="417"/>
      <c r="AU565" s="678"/>
      <c r="AV565" s="678"/>
      <c r="AW565" s="346" t="s">
        <v>290</v>
      </c>
      <c r="AX565" s="808"/>
      <c r="AY565">
        <f>$AY$564</f>
        <v>0</v>
      </c>
    </row>
    <row r="566" spans="1:51" ht="23.25" hidden="1" customHeight="1">
      <c r="A566" s="38"/>
      <c r="B566" s="107"/>
      <c r="C566" s="143"/>
      <c r="D566" s="107"/>
      <c r="E566" s="195"/>
      <c r="F566" s="243"/>
      <c r="G566" s="278"/>
      <c r="H566" s="238"/>
      <c r="I566" s="238"/>
      <c r="J566" s="238"/>
      <c r="K566" s="238"/>
      <c r="L566" s="238"/>
      <c r="M566" s="238"/>
      <c r="N566" s="238"/>
      <c r="O566" s="238"/>
      <c r="P566" s="238"/>
      <c r="Q566" s="238"/>
      <c r="R566" s="238"/>
      <c r="S566" s="238"/>
      <c r="T566" s="238"/>
      <c r="U566" s="238"/>
      <c r="V566" s="238"/>
      <c r="W566" s="238"/>
      <c r="X566" s="409"/>
      <c r="Y566" s="512" t="s">
        <v>52</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5"/>
      <c r="AY566">
        <f>$AY$564</f>
        <v>0</v>
      </c>
    </row>
    <row r="567" spans="1:51" ht="23.25" hidden="1" customHeight="1">
      <c r="A567" s="38"/>
      <c r="B567" s="107"/>
      <c r="C567" s="143"/>
      <c r="D567" s="107"/>
      <c r="E567" s="195"/>
      <c r="F567" s="243"/>
      <c r="G567" s="279"/>
      <c r="H567" s="239"/>
      <c r="I567" s="239"/>
      <c r="J567" s="239"/>
      <c r="K567" s="239"/>
      <c r="L567" s="239"/>
      <c r="M567" s="239"/>
      <c r="N567" s="239"/>
      <c r="O567" s="239"/>
      <c r="P567" s="239"/>
      <c r="Q567" s="239"/>
      <c r="R567" s="239"/>
      <c r="S567" s="239"/>
      <c r="T567" s="239"/>
      <c r="U567" s="239"/>
      <c r="V567" s="239"/>
      <c r="W567" s="239"/>
      <c r="X567" s="410"/>
      <c r="Y567" s="431" t="s">
        <v>98</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5"/>
      <c r="AY567">
        <f>$AY$564</f>
        <v>0</v>
      </c>
    </row>
    <row r="568" spans="1:51" ht="23.25" hidden="1" customHeight="1">
      <c r="A568" s="38"/>
      <c r="B568" s="107"/>
      <c r="C568" s="143"/>
      <c r="D568" s="107"/>
      <c r="E568" s="195"/>
      <c r="F568" s="243"/>
      <c r="G568" s="280"/>
      <c r="H568" s="241"/>
      <c r="I568" s="241"/>
      <c r="J568" s="241"/>
      <c r="K568" s="241"/>
      <c r="L568" s="241"/>
      <c r="M568" s="241"/>
      <c r="N568" s="241"/>
      <c r="O568" s="241"/>
      <c r="P568" s="241"/>
      <c r="Q568" s="241"/>
      <c r="R568" s="241"/>
      <c r="S568" s="241"/>
      <c r="T568" s="241"/>
      <c r="U568" s="241"/>
      <c r="V568" s="241"/>
      <c r="W568" s="241"/>
      <c r="X568" s="411"/>
      <c r="Y568" s="431" t="s">
        <v>59</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5"/>
      <c r="AY568">
        <f>$AY$564</f>
        <v>0</v>
      </c>
    </row>
    <row r="569" spans="1:51" ht="18.75" hidden="1" customHeight="1">
      <c r="A569" s="38"/>
      <c r="B569" s="107"/>
      <c r="C569" s="143"/>
      <c r="D569" s="107"/>
      <c r="E569" s="195" t="s">
        <v>313</v>
      </c>
      <c r="F569" s="243"/>
      <c r="G569" s="311" t="s">
        <v>311</v>
      </c>
      <c r="H569" s="345"/>
      <c r="I569" s="345"/>
      <c r="J569" s="345"/>
      <c r="K569" s="345"/>
      <c r="L569" s="345"/>
      <c r="M569" s="345"/>
      <c r="N569" s="345"/>
      <c r="O569" s="345"/>
      <c r="P569" s="345"/>
      <c r="Q569" s="345"/>
      <c r="R569" s="345"/>
      <c r="S569" s="345"/>
      <c r="T569" s="345"/>
      <c r="U569" s="345"/>
      <c r="V569" s="345"/>
      <c r="W569" s="345"/>
      <c r="X569" s="416"/>
      <c r="Y569" s="514"/>
      <c r="Z569" s="539"/>
      <c r="AA569" s="562"/>
      <c r="AB569" s="436" t="s">
        <v>46</v>
      </c>
      <c r="AC569" s="345"/>
      <c r="AD569" s="416"/>
      <c r="AE569" s="677" t="s">
        <v>57</v>
      </c>
      <c r="AF569" s="696"/>
      <c r="AG569" s="696"/>
      <c r="AH569" s="712"/>
      <c r="AI569" s="725" t="s">
        <v>368</v>
      </c>
      <c r="AJ569" s="725"/>
      <c r="AK569" s="725"/>
      <c r="AL569" s="436"/>
      <c r="AM569" s="725" t="s">
        <v>56</v>
      </c>
      <c r="AN569" s="725"/>
      <c r="AO569" s="725"/>
      <c r="AP569" s="436"/>
      <c r="AQ569" s="436" t="s">
        <v>299</v>
      </c>
      <c r="AR569" s="345"/>
      <c r="AS569" s="345"/>
      <c r="AT569" s="416"/>
      <c r="AU569" s="694" t="s">
        <v>237</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7"/>
      <c r="Y570" s="514"/>
      <c r="Z570" s="539"/>
      <c r="AA570" s="562"/>
      <c r="AB570" s="437"/>
      <c r="AC570" s="346"/>
      <c r="AD570" s="417"/>
      <c r="AE570" s="678"/>
      <c r="AF570" s="678"/>
      <c r="AG570" s="346" t="s">
        <v>300</v>
      </c>
      <c r="AH570" s="417"/>
      <c r="AI570" s="726"/>
      <c r="AJ570" s="726"/>
      <c r="AK570" s="726"/>
      <c r="AL570" s="437"/>
      <c r="AM570" s="726"/>
      <c r="AN570" s="726"/>
      <c r="AO570" s="726"/>
      <c r="AP570" s="437"/>
      <c r="AQ570" s="752"/>
      <c r="AR570" s="678"/>
      <c r="AS570" s="346" t="s">
        <v>300</v>
      </c>
      <c r="AT570" s="417"/>
      <c r="AU570" s="678"/>
      <c r="AV570" s="678"/>
      <c r="AW570" s="346" t="s">
        <v>290</v>
      </c>
      <c r="AX570" s="808"/>
      <c r="AY570">
        <f>$AY$569</f>
        <v>0</v>
      </c>
    </row>
    <row r="571" spans="1:51" ht="23.25" hidden="1" customHeight="1">
      <c r="A571" s="38"/>
      <c r="B571" s="107"/>
      <c r="C571" s="143"/>
      <c r="D571" s="107"/>
      <c r="E571" s="195"/>
      <c r="F571" s="243"/>
      <c r="G571" s="278"/>
      <c r="H571" s="238"/>
      <c r="I571" s="238"/>
      <c r="J571" s="238"/>
      <c r="K571" s="238"/>
      <c r="L571" s="238"/>
      <c r="M571" s="238"/>
      <c r="N571" s="238"/>
      <c r="O571" s="238"/>
      <c r="P571" s="238"/>
      <c r="Q571" s="238"/>
      <c r="R571" s="238"/>
      <c r="S571" s="238"/>
      <c r="T571" s="238"/>
      <c r="U571" s="238"/>
      <c r="V571" s="238"/>
      <c r="W571" s="238"/>
      <c r="X571" s="409"/>
      <c r="Y571" s="512" t="s">
        <v>52</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5"/>
      <c r="AY571">
        <f>$AY$569</f>
        <v>0</v>
      </c>
    </row>
    <row r="572" spans="1:51" ht="23.25" hidden="1" customHeight="1">
      <c r="A572" s="38"/>
      <c r="B572" s="107"/>
      <c r="C572" s="143"/>
      <c r="D572" s="107"/>
      <c r="E572" s="195"/>
      <c r="F572" s="243"/>
      <c r="G572" s="279"/>
      <c r="H572" s="239"/>
      <c r="I572" s="239"/>
      <c r="J572" s="239"/>
      <c r="K572" s="239"/>
      <c r="L572" s="239"/>
      <c r="M572" s="239"/>
      <c r="N572" s="239"/>
      <c r="O572" s="239"/>
      <c r="P572" s="239"/>
      <c r="Q572" s="239"/>
      <c r="R572" s="239"/>
      <c r="S572" s="239"/>
      <c r="T572" s="239"/>
      <c r="U572" s="239"/>
      <c r="V572" s="239"/>
      <c r="W572" s="239"/>
      <c r="X572" s="410"/>
      <c r="Y572" s="431" t="s">
        <v>98</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5"/>
      <c r="AY572">
        <f>$AY$569</f>
        <v>0</v>
      </c>
    </row>
    <row r="573" spans="1:51" ht="23.25" hidden="1" customHeight="1">
      <c r="A573" s="38"/>
      <c r="B573" s="107"/>
      <c r="C573" s="143"/>
      <c r="D573" s="107"/>
      <c r="E573" s="195"/>
      <c r="F573" s="243"/>
      <c r="G573" s="280"/>
      <c r="H573" s="241"/>
      <c r="I573" s="241"/>
      <c r="J573" s="241"/>
      <c r="K573" s="241"/>
      <c r="L573" s="241"/>
      <c r="M573" s="241"/>
      <c r="N573" s="241"/>
      <c r="O573" s="241"/>
      <c r="P573" s="241"/>
      <c r="Q573" s="241"/>
      <c r="R573" s="241"/>
      <c r="S573" s="241"/>
      <c r="T573" s="241"/>
      <c r="U573" s="241"/>
      <c r="V573" s="241"/>
      <c r="W573" s="241"/>
      <c r="X573" s="411"/>
      <c r="Y573" s="431" t="s">
        <v>59</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5"/>
      <c r="AY573">
        <f>$AY$569</f>
        <v>0</v>
      </c>
    </row>
    <row r="574" spans="1:51" ht="18.75" hidden="1" customHeight="1">
      <c r="A574" s="38"/>
      <c r="B574" s="107"/>
      <c r="C574" s="143"/>
      <c r="D574" s="107"/>
      <c r="E574" s="195" t="s">
        <v>313</v>
      </c>
      <c r="F574" s="243"/>
      <c r="G574" s="311" t="s">
        <v>311</v>
      </c>
      <c r="H574" s="345"/>
      <c r="I574" s="345"/>
      <c r="J574" s="345"/>
      <c r="K574" s="345"/>
      <c r="L574" s="345"/>
      <c r="M574" s="345"/>
      <c r="N574" s="345"/>
      <c r="O574" s="345"/>
      <c r="P574" s="345"/>
      <c r="Q574" s="345"/>
      <c r="R574" s="345"/>
      <c r="S574" s="345"/>
      <c r="T574" s="345"/>
      <c r="U574" s="345"/>
      <c r="V574" s="345"/>
      <c r="W574" s="345"/>
      <c r="X574" s="416"/>
      <c r="Y574" s="514"/>
      <c r="Z574" s="539"/>
      <c r="AA574" s="562"/>
      <c r="AB574" s="436" t="s">
        <v>46</v>
      </c>
      <c r="AC574" s="345"/>
      <c r="AD574" s="416"/>
      <c r="AE574" s="677" t="s">
        <v>57</v>
      </c>
      <c r="AF574" s="696"/>
      <c r="AG574" s="696"/>
      <c r="AH574" s="712"/>
      <c r="AI574" s="725" t="s">
        <v>368</v>
      </c>
      <c r="AJ574" s="725"/>
      <c r="AK574" s="725"/>
      <c r="AL574" s="436"/>
      <c r="AM574" s="725" t="s">
        <v>56</v>
      </c>
      <c r="AN574" s="725"/>
      <c r="AO574" s="725"/>
      <c r="AP574" s="436"/>
      <c r="AQ574" s="436" t="s">
        <v>299</v>
      </c>
      <c r="AR574" s="345"/>
      <c r="AS574" s="345"/>
      <c r="AT574" s="416"/>
      <c r="AU574" s="694" t="s">
        <v>237</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7"/>
      <c r="Y575" s="514"/>
      <c r="Z575" s="539"/>
      <c r="AA575" s="562"/>
      <c r="AB575" s="437"/>
      <c r="AC575" s="346"/>
      <c r="AD575" s="417"/>
      <c r="AE575" s="678"/>
      <c r="AF575" s="678"/>
      <c r="AG575" s="346" t="s">
        <v>300</v>
      </c>
      <c r="AH575" s="417"/>
      <c r="AI575" s="726"/>
      <c r="AJ575" s="726"/>
      <c r="AK575" s="726"/>
      <c r="AL575" s="437"/>
      <c r="AM575" s="726"/>
      <c r="AN575" s="726"/>
      <c r="AO575" s="726"/>
      <c r="AP575" s="437"/>
      <c r="AQ575" s="752"/>
      <c r="AR575" s="678"/>
      <c r="AS575" s="346" t="s">
        <v>300</v>
      </c>
      <c r="AT575" s="417"/>
      <c r="AU575" s="678"/>
      <c r="AV575" s="678"/>
      <c r="AW575" s="346" t="s">
        <v>290</v>
      </c>
      <c r="AX575" s="808"/>
      <c r="AY575">
        <f>$AY$574</f>
        <v>0</v>
      </c>
    </row>
    <row r="576" spans="1:51" ht="23.25" hidden="1" customHeight="1">
      <c r="A576" s="38"/>
      <c r="B576" s="107"/>
      <c r="C576" s="143"/>
      <c r="D576" s="107"/>
      <c r="E576" s="195"/>
      <c r="F576" s="243"/>
      <c r="G576" s="278"/>
      <c r="H576" s="238"/>
      <c r="I576" s="238"/>
      <c r="J576" s="238"/>
      <c r="K576" s="238"/>
      <c r="L576" s="238"/>
      <c r="M576" s="238"/>
      <c r="N576" s="238"/>
      <c r="O576" s="238"/>
      <c r="P576" s="238"/>
      <c r="Q576" s="238"/>
      <c r="R576" s="238"/>
      <c r="S576" s="238"/>
      <c r="T576" s="238"/>
      <c r="U576" s="238"/>
      <c r="V576" s="238"/>
      <c r="W576" s="238"/>
      <c r="X576" s="409"/>
      <c r="Y576" s="512" t="s">
        <v>52</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5"/>
      <c r="AY576">
        <f>$AY$574</f>
        <v>0</v>
      </c>
    </row>
    <row r="577" spans="1:51" ht="23.25" hidden="1" customHeight="1">
      <c r="A577" s="38"/>
      <c r="B577" s="107"/>
      <c r="C577" s="143"/>
      <c r="D577" s="107"/>
      <c r="E577" s="195"/>
      <c r="F577" s="243"/>
      <c r="G577" s="279"/>
      <c r="H577" s="239"/>
      <c r="I577" s="239"/>
      <c r="J577" s="239"/>
      <c r="K577" s="239"/>
      <c r="L577" s="239"/>
      <c r="M577" s="239"/>
      <c r="N577" s="239"/>
      <c r="O577" s="239"/>
      <c r="P577" s="239"/>
      <c r="Q577" s="239"/>
      <c r="R577" s="239"/>
      <c r="S577" s="239"/>
      <c r="T577" s="239"/>
      <c r="U577" s="239"/>
      <c r="V577" s="239"/>
      <c r="W577" s="239"/>
      <c r="X577" s="410"/>
      <c r="Y577" s="431" t="s">
        <v>98</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5"/>
      <c r="AY577">
        <f>$AY$574</f>
        <v>0</v>
      </c>
    </row>
    <row r="578" spans="1:51" ht="23.25" hidden="1" customHeight="1">
      <c r="A578" s="38"/>
      <c r="B578" s="107"/>
      <c r="C578" s="143"/>
      <c r="D578" s="107"/>
      <c r="E578" s="195"/>
      <c r="F578" s="243"/>
      <c r="G578" s="280"/>
      <c r="H578" s="241"/>
      <c r="I578" s="241"/>
      <c r="J578" s="241"/>
      <c r="K578" s="241"/>
      <c r="L578" s="241"/>
      <c r="M578" s="241"/>
      <c r="N578" s="241"/>
      <c r="O578" s="241"/>
      <c r="P578" s="241"/>
      <c r="Q578" s="241"/>
      <c r="R578" s="241"/>
      <c r="S578" s="241"/>
      <c r="T578" s="241"/>
      <c r="U578" s="241"/>
      <c r="V578" s="241"/>
      <c r="W578" s="241"/>
      <c r="X578" s="411"/>
      <c r="Y578" s="431" t="s">
        <v>59</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5"/>
      <c r="AY578">
        <f>$AY$574</f>
        <v>0</v>
      </c>
    </row>
    <row r="579" spans="1:51" ht="18.75" hidden="1" customHeight="1">
      <c r="A579" s="38"/>
      <c r="B579" s="107"/>
      <c r="C579" s="143"/>
      <c r="D579" s="107"/>
      <c r="E579" s="195" t="s">
        <v>313</v>
      </c>
      <c r="F579" s="243"/>
      <c r="G579" s="311" t="s">
        <v>311</v>
      </c>
      <c r="H579" s="345"/>
      <c r="I579" s="345"/>
      <c r="J579" s="345"/>
      <c r="K579" s="345"/>
      <c r="L579" s="345"/>
      <c r="M579" s="345"/>
      <c r="N579" s="345"/>
      <c r="O579" s="345"/>
      <c r="P579" s="345"/>
      <c r="Q579" s="345"/>
      <c r="R579" s="345"/>
      <c r="S579" s="345"/>
      <c r="T579" s="345"/>
      <c r="U579" s="345"/>
      <c r="V579" s="345"/>
      <c r="W579" s="345"/>
      <c r="X579" s="416"/>
      <c r="Y579" s="514"/>
      <c r="Z579" s="539"/>
      <c r="AA579" s="562"/>
      <c r="AB579" s="436" t="s">
        <v>46</v>
      </c>
      <c r="AC579" s="345"/>
      <c r="AD579" s="416"/>
      <c r="AE579" s="677" t="s">
        <v>57</v>
      </c>
      <c r="AF579" s="696"/>
      <c r="AG579" s="696"/>
      <c r="AH579" s="712"/>
      <c r="AI579" s="725" t="s">
        <v>368</v>
      </c>
      <c r="AJ579" s="725"/>
      <c r="AK579" s="725"/>
      <c r="AL579" s="436"/>
      <c r="AM579" s="725" t="s">
        <v>56</v>
      </c>
      <c r="AN579" s="725"/>
      <c r="AO579" s="725"/>
      <c r="AP579" s="436"/>
      <c r="AQ579" s="436" t="s">
        <v>299</v>
      </c>
      <c r="AR579" s="345"/>
      <c r="AS579" s="345"/>
      <c r="AT579" s="416"/>
      <c r="AU579" s="694" t="s">
        <v>237</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7"/>
      <c r="Y580" s="514"/>
      <c r="Z580" s="539"/>
      <c r="AA580" s="562"/>
      <c r="AB580" s="437"/>
      <c r="AC580" s="346"/>
      <c r="AD580" s="417"/>
      <c r="AE580" s="678"/>
      <c r="AF580" s="678"/>
      <c r="AG580" s="346" t="s">
        <v>300</v>
      </c>
      <c r="AH580" s="417"/>
      <c r="AI580" s="726"/>
      <c r="AJ580" s="726"/>
      <c r="AK580" s="726"/>
      <c r="AL580" s="437"/>
      <c r="AM580" s="726"/>
      <c r="AN580" s="726"/>
      <c r="AO580" s="726"/>
      <c r="AP580" s="437"/>
      <c r="AQ580" s="752"/>
      <c r="AR580" s="678"/>
      <c r="AS580" s="346" t="s">
        <v>300</v>
      </c>
      <c r="AT580" s="417"/>
      <c r="AU580" s="678"/>
      <c r="AV580" s="678"/>
      <c r="AW580" s="346" t="s">
        <v>290</v>
      </c>
      <c r="AX580" s="808"/>
      <c r="AY580">
        <f>$AY$579</f>
        <v>0</v>
      </c>
    </row>
    <row r="581" spans="1:51" ht="23.25" hidden="1" customHeight="1">
      <c r="A581" s="38"/>
      <c r="B581" s="107"/>
      <c r="C581" s="143"/>
      <c r="D581" s="107"/>
      <c r="E581" s="195"/>
      <c r="F581" s="243"/>
      <c r="G581" s="278"/>
      <c r="H581" s="238"/>
      <c r="I581" s="238"/>
      <c r="J581" s="238"/>
      <c r="K581" s="238"/>
      <c r="L581" s="238"/>
      <c r="M581" s="238"/>
      <c r="N581" s="238"/>
      <c r="O581" s="238"/>
      <c r="P581" s="238"/>
      <c r="Q581" s="238"/>
      <c r="R581" s="238"/>
      <c r="S581" s="238"/>
      <c r="T581" s="238"/>
      <c r="U581" s="238"/>
      <c r="V581" s="238"/>
      <c r="W581" s="238"/>
      <c r="X581" s="409"/>
      <c r="Y581" s="512" t="s">
        <v>52</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5"/>
      <c r="AY581">
        <f>$AY$579</f>
        <v>0</v>
      </c>
    </row>
    <row r="582" spans="1:51" ht="23.25" hidden="1" customHeight="1">
      <c r="A582" s="38"/>
      <c r="B582" s="107"/>
      <c r="C582" s="143"/>
      <c r="D582" s="107"/>
      <c r="E582" s="195"/>
      <c r="F582" s="243"/>
      <c r="G582" s="279"/>
      <c r="H582" s="239"/>
      <c r="I582" s="239"/>
      <c r="J582" s="239"/>
      <c r="K582" s="239"/>
      <c r="L582" s="239"/>
      <c r="M582" s="239"/>
      <c r="N582" s="239"/>
      <c r="O582" s="239"/>
      <c r="P582" s="239"/>
      <c r="Q582" s="239"/>
      <c r="R582" s="239"/>
      <c r="S582" s="239"/>
      <c r="T582" s="239"/>
      <c r="U582" s="239"/>
      <c r="V582" s="239"/>
      <c r="W582" s="239"/>
      <c r="X582" s="410"/>
      <c r="Y582" s="431" t="s">
        <v>98</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5"/>
      <c r="AY582">
        <f>$AY$579</f>
        <v>0</v>
      </c>
    </row>
    <row r="583" spans="1:51" ht="23.25" hidden="1" customHeight="1">
      <c r="A583" s="38"/>
      <c r="B583" s="107"/>
      <c r="C583" s="143"/>
      <c r="D583" s="107"/>
      <c r="E583" s="195"/>
      <c r="F583" s="243"/>
      <c r="G583" s="280"/>
      <c r="H583" s="241"/>
      <c r="I583" s="241"/>
      <c r="J583" s="241"/>
      <c r="K583" s="241"/>
      <c r="L583" s="241"/>
      <c r="M583" s="241"/>
      <c r="N583" s="241"/>
      <c r="O583" s="241"/>
      <c r="P583" s="241"/>
      <c r="Q583" s="241"/>
      <c r="R583" s="241"/>
      <c r="S583" s="241"/>
      <c r="T583" s="241"/>
      <c r="U583" s="241"/>
      <c r="V583" s="241"/>
      <c r="W583" s="241"/>
      <c r="X583" s="411"/>
      <c r="Y583" s="431" t="s">
        <v>59</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5"/>
      <c r="AY583">
        <f>$AY$579</f>
        <v>0</v>
      </c>
    </row>
    <row r="584" spans="1:51" ht="18.75" hidden="1" customHeight="1">
      <c r="A584" s="38"/>
      <c r="B584" s="107"/>
      <c r="C584" s="143"/>
      <c r="D584" s="107"/>
      <c r="E584" s="195" t="s">
        <v>313</v>
      </c>
      <c r="F584" s="243"/>
      <c r="G584" s="311" t="s">
        <v>311</v>
      </c>
      <c r="H584" s="345"/>
      <c r="I584" s="345"/>
      <c r="J584" s="345"/>
      <c r="K584" s="345"/>
      <c r="L584" s="345"/>
      <c r="M584" s="345"/>
      <c r="N584" s="345"/>
      <c r="O584" s="345"/>
      <c r="P584" s="345"/>
      <c r="Q584" s="345"/>
      <c r="R584" s="345"/>
      <c r="S584" s="345"/>
      <c r="T584" s="345"/>
      <c r="U584" s="345"/>
      <c r="V584" s="345"/>
      <c r="W584" s="345"/>
      <c r="X584" s="416"/>
      <c r="Y584" s="514"/>
      <c r="Z584" s="539"/>
      <c r="AA584" s="562"/>
      <c r="AB584" s="436" t="s">
        <v>46</v>
      </c>
      <c r="AC584" s="345"/>
      <c r="AD584" s="416"/>
      <c r="AE584" s="677" t="s">
        <v>57</v>
      </c>
      <c r="AF584" s="696"/>
      <c r="AG584" s="696"/>
      <c r="AH584" s="712"/>
      <c r="AI584" s="725" t="s">
        <v>368</v>
      </c>
      <c r="AJ584" s="725"/>
      <c r="AK584" s="725"/>
      <c r="AL584" s="436"/>
      <c r="AM584" s="725" t="s">
        <v>56</v>
      </c>
      <c r="AN584" s="725"/>
      <c r="AO584" s="725"/>
      <c r="AP584" s="436"/>
      <c r="AQ584" s="436" t="s">
        <v>299</v>
      </c>
      <c r="AR584" s="345"/>
      <c r="AS584" s="345"/>
      <c r="AT584" s="416"/>
      <c r="AU584" s="694" t="s">
        <v>237</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7"/>
      <c r="Y585" s="514"/>
      <c r="Z585" s="539"/>
      <c r="AA585" s="562"/>
      <c r="AB585" s="437"/>
      <c r="AC585" s="346"/>
      <c r="AD585" s="417"/>
      <c r="AE585" s="678"/>
      <c r="AF585" s="678"/>
      <c r="AG585" s="346" t="s">
        <v>300</v>
      </c>
      <c r="AH585" s="417"/>
      <c r="AI585" s="726"/>
      <c r="AJ585" s="726"/>
      <c r="AK585" s="726"/>
      <c r="AL585" s="437"/>
      <c r="AM585" s="726"/>
      <c r="AN585" s="726"/>
      <c r="AO585" s="726"/>
      <c r="AP585" s="437"/>
      <c r="AQ585" s="752"/>
      <c r="AR585" s="678"/>
      <c r="AS585" s="346" t="s">
        <v>300</v>
      </c>
      <c r="AT585" s="417"/>
      <c r="AU585" s="678"/>
      <c r="AV585" s="678"/>
      <c r="AW585" s="346" t="s">
        <v>290</v>
      </c>
      <c r="AX585" s="808"/>
      <c r="AY585">
        <f>$AY$584</f>
        <v>0</v>
      </c>
    </row>
    <row r="586" spans="1:51" ht="23.25" hidden="1" customHeight="1">
      <c r="A586" s="38"/>
      <c r="B586" s="107"/>
      <c r="C586" s="143"/>
      <c r="D586" s="107"/>
      <c r="E586" s="195"/>
      <c r="F586" s="243"/>
      <c r="G586" s="278"/>
      <c r="H586" s="238"/>
      <c r="I586" s="238"/>
      <c r="J586" s="238"/>
      <c r="K586" s="238"/>
      <c r="L586" s="238"/>
      <c r="M586" s="238"/>
      <c r="N586" s="238"/>
      <c r="O586" s="238"/>
      <c r="P586" s="238"/>
      <c r="Q586" s="238"/>
      <c r="R586" s="238"/>
      <c r="S586" s="238"/>
      <c r="T586" s="238"/>
      <c r="U586" s="238"/>
      <c r="V586" s="238"/>
      <c r="W586" s="238"/>
      <c r="X586" s="409"/>
      <c r="Y586" s="512" t="s">
        <v>52</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5"/>
      <c r="AY586">
        <f>$AY$584</f>
        <v>0</v>
      </c>
    </row>
    <row r="587" spans="1:51" ht="23.25" hidden="1" customHeight="1">
      <c r="A587" s="38"/>
      <c r="B587" s="107"/>
      <c r="C587" s="143"/>
      <c r="D587" s="107"/>
      <c r="E587" s="195"/>
      <c r="F587" s="243"/>
      <c r="G587" s="279"/>
      <c r="H587" s="239"/>
      <c r="I587" s="239"/>
      <c r="J587" s="239"/>
      <c r="K587" s="239"/>
      <c r="L587" s="239"/>
      <c r="M587" s="239"/>
      <c r="N587" s="239"/>
      <c r="O587" s="239"/>
      <c r="P587" s="239"/>
      <c r="Q587" s="239"/>
      <c r="R587" s="239"/>
      <c r="S587" s="239"/>
      <c r="T587" s="239"/>
      <c r="U587" s="239"/>
      <c r="V587" s="239"/>
      <c r="W587" s="239"/>
      <c r="X587" s="410"/>
      <c r="Y587" s="431" t="s">
        <v>98</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5"/>
      <c r="AY587">
        <f>$AY$584</f>
        <v>0</v>
      </c>
    </row>
    <row r="588" spans="1:51" ht="23.25" hidden="1" customHeight="1">
      <c r="A588" s="38"/>
      <c r="B588" s="107"/>
      <c r="C588" s="143"/>
      <c r="D588" s="107"/>
      <c r="E588" s="195"/>
      <c r="F588" s="243"/>
      <c r="G588" s="280"/>
      <c r="H588" s="241"/>
      <c r="I588" s="241"/>
      <c r="J588" s="241"/>
      <c r="K588" s="241"/>
      <c r="L588" s="241"/>
      <c r="M588" s="241"/>
      <c r="N588" s="241"/>
      <c r="O588" s="241"/>
      <c r="P588" s="241"/>
      <c r="Q588" s="241"/>
      <c r="R588" s="241"/>
      <c r="S588" s="241"/>
      <c r="T588" s="241"/>
      <c r="U588" s="241"/>
      <c r="V588" s="241"/>
      <c r="W588" s="241"/>
      <c r="X588" s="411"/>
      <c r="Y588" s="431" t="s">
        <v>59</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5"/>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0"/>
      <c r="AY591">
        <f>$AY$589</f>
        <v>0</v>
      </c>
    </row>
    <row r="592" spans="1:51" ht="34.5" hidden="1" customHeight="1">
      <c r="A592" s="38"/>
      <c r="B592" s="107"/>
      <c r="C592" s="143"/>
      <c r="D592" s="107"/>
      <c r="E592" s="189" t="s">
        <v>440</v>
      </c>
      <c r="F592" s="233"/>
      <c r="G592" s="310" t="s">
        <v>328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6"/>
      <c r="AY592" s="863" t="str">
        <f>IF(SUBSTITUTE($J$592,"-","")="","0","1")</f>
        <v>0</v>
      </c>
    </row>
    <row r="593" spans="1:51" ht="18.75" hidden="1" customHeight="1">
      <c r="A593" s="38"/>
      <c r="B593" s="107"/>
      <c r="C593" s="143"/>
      <c r="D593" s="107"/>
      <c r="E593" s="195" t="s">
        <v>312</v>
      </c>
      <c r="F593" s="243"/>
      <c r="G593" s="311" t="s">
        <v>309</v>
      </c>
      <c r="H593" s="345"/>
      <c r="I593" s="345"/>
      <c r="J593" s="345"/>
      <c r="K593" s="345"/>
      <c r="L593" s="345"/>
      <c r="M593" s="345"/>
      <c r="N593" s="345"/>
      <c r="O593" s="345"/>
      <c r="P593" s="345"/>
      <c r="Q593" s="345"/>
      <c r="R593" s="345"/>
      <c r="S593" s="345"/>
      <c r="T593" s="345"/>
      <c r="U593" s="345"/>
      <c r="V593" s="345"/>
      <c r="W593" s="345"/>
      <c r="X593" s="416"/>
      <c r="Y593" s="514"/>
      <c r="Z593" s="539"/>
      <c r="AA593" s="562"/>
      <c r="AB593" s="436" t="s">
        <v>46</v>
      </c>
      <c r="AC593" s="345"/>
      <c r="AD593" s="416"/>
      <c r="AE593" s="677" t="s">
        <v>57</v>
      </c>
      <c r="AF593" s="696"/>
      <c r="AG593" s="696"/>
      <c r="AH593" s="712"/>
      <c r="AI593" s="725" t="s">
        <v>368</v>
      </c>
      <c r="AJ593" s="725"/>
      <c r="AK593" s="725"/>
      <c r="AL593" s="436"/>
      <c r="AM593" s="725" t="s">
        <v>56</v>
      </c>
      <c r="AN593" s="725"/>
      <c r="AO593" s="725"/>
      <c r="AP593" s="436"/>
      <c r="AQ593" s="436" t="s">
        <v>299</v>
      </c>
      <c r="AR593" s="345"/>
      <c r="AS593" s="345"/>
      <c r="AT593" s="416"/>
      <c r="AU593" s="694" t="s">
        <v>237</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7"/>
      <c r="Y594" s="514"/>
      <c r="Z594" s="539"/>
      <c r="AA594" s="562"/>
      <c r="AB594" s="437"/>
      <c r="AC594" s="346"/>
      <c r="AD594" s="417"/>
      <c r="AE594" s="678"/>
      <c r="AF594" s="678"/>
      <c r="AG594" s="346" t="s">
        <v>300</v>
      </c>
      <c r="AH594" s="417"/>
      <c r="AI594" s="726"/>
      <c r="AJ594" s="726"/>
      <c r="AK594" s="726"/>
      <c r="AL594" s="437"/>
      <c r="AM594" s="726"/>
      <c r="AN594" s="726"/>
      <c r="AO594" s="726"/>
      <c r="AP594" s="437"/>
      <c r="AQ594" s="752"/>
      <c r="AR594" s="678"/>
      <c r="AS594" s="346" t="s">
        <v>300</v>
      </c>
      <c r="AT594" s="417"/>
      <c r="AU594" s="678"/>
      <c r="AV594" s="678"/>
      <c r="AW594" s="346" t="s">
        <v>290</v>
      </c>
      <c r="AX594" s="808"/>
      <c r="AY594">
        <f>$AY$593</f>
        <v>0</v>
      </c>
    </row>
    <row r="595" spans="1:51" ht="23.25" hidden="1" customHeight="1">
      <c r="A595" s="38"/>
      <c r="B595" s="107"/>
      <c r="C595" s="143"/>
      <c r="D595" s="107"/>
      <c r="E595" s="195"/>
      <c r="F595" s="243"/>
      <c r="G595" s="278"/>
      <c r="H595" s="238"/>
      <c r="I595" s="238"/>
      <c r="J595" s="238"/>
      <c r="K595" s="238"/>
      <c r="L595" s="238"/>
      <c r="M595" s="238"/>
      <c r="N595" s="238"/>
      <c r="O595" s="238"/>
      <c r="P595" s="238"/>
      <c r="Q595" s="238"/>
      <c r="R595" s="238"/>
      <c r="S595" s="238"/>
      <c r="T595" s="238"/>
      <c r="U595" s="238"/>
      <c r="V595" s="238"/>
      <c r="W595" s="238"/>
      <c r="X595" s="409"/>
      <c r="Y595" s="512" t="s">
        <v>52</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5"/>
      <c r="AY595">
        <f>$AY$593</f>
        <v>0</v>
      </c>
    </row>
    <row r="596" spans="1:51" ht="23.25" hidden="1" customHeight="1">
      <c r="A596" s="38"/>
      <c r="B596" s="107"/>
      <c r="C596" s="143"/>
      <c r="D596" s="107"/>
      <c r="E596" s="195"/>
      <c r="F596" s="243"/>
      <c r="G596" s="279"/>
      <c r="H596" s="239"/>
      <c r="I596" s="239"/>
      <c r="J596" s="239"/>
      <c r="K596" s="239"/>
      <c r="L596" s="239"/>
      <c r="M596" s="239"/>
      <c r="N596" s="239"/>
      <c r="O596" s="239"/>
      <c r="P596" s="239"/>
      <c r="Q596" s="239"/>
      <c r="R596" s="239"/>
      <c r="S596" s="239"/>
      <c r="T596" s="239"/>
      <c r="U596" s="239"/>
      <c r="V596" s="239"/>
      <c r="W596" s="239"/>
      <c r="X596" s="410"/>
      <c r="Y596" s="431" t="s">
        <v>98</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5"/>
      <c r="AY596">
        <f>$AY$593</f>
        <v>0</v>
      </c>
    </row>
    <row r="597" spans="1:51" ht="23.25" hidden="1" customHeight="1">
      <c r="A597" s="38"/>
      <c r="B597" s="107"/>
      <c r="C597" s="143"/>
      <c r="D597" s="107"/>
      <c r="E597" s="195"/>
      <c r="F597" s="243"/>
      <c r="G597" s="280"/>
      <c r="H597" s="241"/>
      <c r="I597" s="241"/>
      <c r="J597" s="241"/>
      <c r="K597" s="241"/>
      <c r="L597" s="241"/>
      <c r="M597" s="241"/>
      <c r="N597" s="241"/>
      <c r="O597" s="241"/>
      <c r="P597" s="241"/>
      <c r="Q597" s="241"/>
      <c r="R597" s="241"/>
      <c r="S597" s="241"/>
      <c r="T597" s="241"/>
      <c r="U597" s="241"/>
      <c r="V597" s="241"/>
      <c r="W597" s="241"/>
      <c r="X597" s="411"/>
      <c r="Y597" s="431" t="s">
        <v>59</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5"/>
      <c r="AY597">
        <f>$AY$593</f>
        <v>0</v>
      </c>
    </row>
    <row r="598" spans="1:51" ht="18.75" hidden="1" customHeight="1">
      <c r="A598" s="38"/>
      <c r="B598" s="107"/>
      <c r="C598" s="143"/>
      <c r="D598" s="107"/>
      <c r="E598" s="195" t="s">
        <v>312</v>
      </c>
      <c r="F598" s="243"/>
      <c r="G598" s="311" t="s">
        <v>309</v>
      </c>
      <c r="H598" s="345"/>
      <c r="I598" s="345"/>
      <c r="J598" s="345"/>
      <c r="K598" s="345"/>
      <c r="L598" s="345"/>
      <c r="M598" s="345"/>
      <c r="N598" s="345"/>
      <c r="O598" s="345"/>
      <c r="P598" s="345"/>
      <c r="Q598" s="345"/>
      <c r="R598" s="345"/>
      <c r="S598" s="345"/>
      <c r="T598" s="345"/>
      <c r="U598" s="345"/>
      <c r="V598" s="345"/>
      <c r="W598" s="345"/>
      <c r="X598" s="416"/>
      <c r="Y598" s="514"/>
      <c r="Z598" s="539"/>
      <c r="AA598" s="562"/>
      <c r="AB598" s="436" t="s">
        <v>46</v>
      </c>
      <c r="AC598" s="345"/>
      <c r="AD598" s="416"/>
      <c r="AE598" s="677" t="s">
        <v>57</v>
      </c>
      <c r="AF598" s="696"/>
      <c r="AG598" s="696"/>
      <c r="AH598" s="712"/>
      <c r="AI598" s="725" t="s">
        <v>368</v>
      </c>
      <c r="AJ598" s="725"/>
      <c r="AK598" s="725"/>
      <c r="AL598" s="436"/>
      <c r="AM598" s="725" t="s">
        <v>56</v>
      </c>
      <c r="AN598" s="725"/>
      <c r="AO598" s="725"/>
      <c r="AP598" s="436"/>
      <c r="AQ598" s="436" t="s">
        <v>299</v>
      </c>
      <c r="AR598" s="345"/>
      <c r="AS598" s="345"/>
      <c r="AT598" s="416"/>
      <c r="AU598" s="694" t="s">
        <v>237</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7"/>
      <c r="Y599" s="514"/>
      <c r="Z599" s="539"/>
      <c r="AA599" s="562"/>
      <c r="AB599" s="437"/>
      <c r="AC599" s="346"/>
      <c r="AD599" s="417"/>
      <c r="AE599" s="678"/>
      <c r="AF599" s="678"/>
      <c r="AG599" s="346" t="s">
        <v>300</v>
      </c>
      <c r="AH599" s="417"/>
      <c r="AI599" s="726"/>
      <c r="AJ599" s="726"/>
      <c r="AK599" s="726"/>
      <c r="AL599" s="437"/>
      <c r="AM599" s="726"/>
      <c r="AN599" s="726"/>
      <c r="AO599" s="726"/>
      <c r="AP599" s="437"/>
      <c r="AQ599" s="752"/>
      <c r="AR599" s="678"/>
      <c r="AS599" s="346" t="s">
        <v>300</v>
      </c>
      <c r="AT599" s="417"/>
      <c r="AU599" s="678"/>
      <c r="AV599" s="678"/>
      <c r="AW599" s="346" t="s">
        <v>290</v>
      </c>
      <c r="AX599" s="808"/>
      <c r="AY599">
        <f>$AY$598</f>
        <v>0</v>
      </c>
    </row>
    <row r="600" spans="1:51" ht="23.25" hidden="1" customHeight="1">
      <c r="A600" s="38"/>
      <c r="B600" s="107"/>
      <c r="C600" s="143"/>
      <c r="D600" s="107"/>
      <c r="E600" s="195"/>
      <c r="F600" s="243"/>
      <c r="G600" s="278"/>
      <c r="H600" s="238"/>
      <c r="I600" s="238"/>
      <c r="J600" s="238"/>
      <c r="K600" s="238"/>
      <c r="L600" s="238"/>
      <c r="M600" s="238"/>
      <c r="N600" s="238"/>
      <c r="O600" s="238"/>
      <c r="P600" s="238"/>
      <c r="Q600" s="238"/>
      <c r="R600" s="238"/>
      <c r="S600" s="238"/>
      <c r="T600" s="238"/>
      <c r="U600" s="238"/>
      <c r="V600" s="238"/>
      <c r="W600" s="238"/>
      <c r="X600" s="409"/>
      <c r="Y600" s="512" t="s">
        <v>52</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5"/>
      <c r="AY600">
        <f>$AY$598</f>
        <v>0</v>
      </c>
    </row>
    <row r="601" spans="1:51" ht="23.25" hidden="1" customHeight="1">
      <c r="A601" s="38"/>
      <c r="B601" s="107"/>
      <c r="C601" s="143"/>
      <c r="D601" s="107"/>
      <c r="E601" s="195"/>
      <c r="F601" s="243"/>
      <c r="G601" s="279"/>
      <c r="H601" s="239"/>
      <c r="I601" s="239"/>
      <c r="J601" s="239"/>
      <c r="K601" s="239"/>
      <c r="L601" s="239"/>
      <c r="M601" s="239"/>
      <c r="N601" s="239"/>
      <c r="O601" s="239"/>
      <c r="P601" s="239"/>
      <c r="Q601" s="239"/>
      <c r="R601" s="239"/>
      <c r="S601" s="239"/>
      <c r="T601" s="239"/>
      <c r="U601" s="239"/>
      <c r="V601" s="239"/>
      <c r="W601" s="239"/>
      <c r="X601" s="410"/>
      <c r="Y601" s="431" t="s">
        <v>98</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5"/>
      <c r="AY601">
        <f>$AY$598</f>
        <v>0</v>
      </c>
    </row>
    <row r="602" spans="1:51" ht="23.25" hidden="1" customHeight="1">
      <c r="A602" s="38"/>
      <c r="B602" s="107"/>
      <c r="C602" s="143"/>
      <c r="D602" s="107"/>
      <c r="E602" s="195"/>
      <c r="F602" s="243"/>
      <c r="G602" s="280"/>
      <c r="H602" s="241"/>
      <c r="I602" s="241"/>
      <c r="J602" s="241"/>
      <c r="K602" s="241"/>
      <c r="L602" s="241"/>
      <c r="M602" s="241"/>
      <c r="N602" s="241"/>
      <c r="O602" s="241"/>
      <c r="P602" s="241"/>
      <c r="Q602" s="241"/>
      <c r="R602" s="241"/>
      <c r="S602" s="241"/>
      <c r="T602" s="241"/>
      <c r="U602" s="241"/>
      <c r="V602" s="241"/>
      <c r="W602" s="241"/>
      <c r="X602" s="411"/>
      <c r="Y602" s="431" t="s">
        <v>59</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5"/>
      <c r="AY602">
        <f>$AY$598</f>
        <v>0</v>
      </c>
    </row>
    <row r="603" spans="1:51" ht="18.75" hidden="1" customHeight="1">
      <c r="A603" s="38"/>
      <c r="B603" s="107"/>
      <c r="C603" s="143"/>
      <c r="D603" s="107"/>
      <c r="E603" s="195" t="s">
        <v>312</v>
      </c>
      <c r="F603" s="243"/>
      <c r="G603" s="311" t="s">
        <v>309</v>
      </c>
      <c r="H603" s="345"/>
      <c r="I603" s="345"/>
      <c r="J603" s="345"/>
      <c r="K603" s="345"/>
      <c r="L603" s="345"/>
      <c r="M603" s="345"/>
      <c r="N603" s="345"/>
      <c r="O603" s="345"/>
      <c r="P603" s="345"/>
      <c r="Q603" s="345"/>
      <c r="R603" s="345"/>
      <c r="S603" s="345"/>
      <c r="T603" s="345"/>
      <c r="U603" s="345"/>
      <c r="V603" s="345"/>
      <c r="W603" s="345"/>
      <c r="X603" s="416"/>
      <c r="Y603" s="514"/>
      <c r="Z603" s="539"/>
      <c r="AA603" s="562"/>
      <c r="AB603" s="436" t="s">
        <v>46</v>
      </c>
      <c r="AC603" s="345"/>
      <c r="AD603" s="416"/>
      <c r="AE603" s="677" t="s">
        <v>57</v>
      </c>
      <c r="AF603" s="696"/>
      <c r="AG603" s="696"/>
      <c r="AH603" s="712"/>
      <c r="AI603" s="725" t="s">
        <v>368</v>
      </c>
      <c r="AJ603" s="725"/>
      <c r="AK603" s="725"/>
      <c r="AL603" s="436"/>
      <c r="AM603" s="725" t="s">
        <v>56</v>
      </c>
      <c r="AN603" s="725"/>
      <c r="AO603" s="725"/>
      <c r="AP603" s="436"/>
      <c r="AQ603" s="436" t="s">
        <v>299</v>
      </c>
      <c r="AR603" s="345"/>
      <c r="AS603" s="345"/>
      <c r="AT603" s="416"/>
      <c r="AU603" s="694" t="s">
        <v>237</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7"/>
      <c r="Y604" s="514"/>
      <c r="Z604" s="539"/>
      <c r="AA604" s="562"/>
      <c r="AB604" s="437"/>
      <c r="AC604" s="346"/>
      <c r="AD604" s="417"/>
      <c r="AE604" s="678"/>
      <c r="AF604" s="678"/>
      <c r="AG604" s="346" t="s">
        <v>300</v>
      </c>
      <c r="AH604" s="417"/>
      <c r="AI604" s="726"/>
      <c r="AJ604" s="726"/>
      <c r="AK604" s="726"/>
      <c r="AL604" s="437"/>
      <c r="AM604" s="726"/>
      <c r="AN604" s="726"/>
      <c r="AO604" s="726"/>
      <c r="AP604" s="437"/>
      <c r="AQ604" s="752"/>
      <c r="AR604" s="678"/>
      <c r="AS604" s="346" t="s">
        <v>300</v>
      </c>
      <c r="AT604" s="417"/>
      <c r="AU604" s="678"/>
      <c r="AV604" s="678"/>
      <c r="AW604" s="346" t="s">
        <v>290</v>
      </c>
      <c r="AX604" s="808"/>
      <c r="AY604">
        <f>$AY$603</f>
        <v>0</v>
      </c>
    </row>
    <row r="605" spans="1:51" ht="23.25" hidden="1" customHeight="1">
      <c r="A605" s="38"/>
      <c r="B605" s="107"/>
      <c r="C605" s="143"/>
      <c r="D605" s="107"/>
      <c r="E605" s="195"/>
      <c r="F605" s="243"/>
      <c r="G605" s="278"/>
      <c r="H605" s="238"/>
      <c r="I605" s="238"/>
      <c r="J605" s="238"/>
      <c r="K605" s="238"/>
      <c r="L605" s="238"/>
      <c r="M605" s="238"/>
      <c r="N605" s="238"/>
      <c r="O605" s="238"/>
      <c r="P605" s="238"/>
      <c r="Q605" s="238"/>
      <c r="R605" s="238"/>
      <c r="S605" s="238"/>
      <c r="T605" s="238"/>
      <c r="U605" s="238"/>
      <c r="V605" s="238"/>
      <c r="W605" s="238"/>
      <c r="X605" s="409"/>
      <c r="Y605" s="512" t="s">
        <v>52</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5"/>
      <c r="AY605">
        <f>$AY$603</f>
        <v>0</v>
      </c>
    </row>
    <row r="606" spans="1:51" ht="23.25" hidden="1" customHeight="1">
      <c r="A606" s="38"/>
      <c r="B606" s="107"/>
      <c r="C606" s="143"/>
      <c r="D606" s="107"/>
      <c r="E606" s="195"/>
      <c r="F606" s="243"/>
      <c r="G606" s="279"/>
      <c r="H606" s="239"/>
      <c r="I606" s="239"/>
      <c r="J606" s="239"/>
      <c r="K606" s="239"/>
      <c r="L606" s="239"/>
      <c r="M606" s="239"/>
      <c r="N606" s="239"/>
      <c r="O606" s="239"/>
      <c r="P606" s="239"/>
      <c r="Q606" s="239"/>
      <c r="R606" s="239"/>
      <c r="S606" s="239"/>
      <c r="T606" s="239"/>
      <c r="U606" s="239"/>
      <c r="V606" s="239"/>
      <c r="W606" s="239"/>
      <c r="X606" s="410"/>
      <c r="Y606" s="431" t="s">
        <v>98</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5"/>
      <c r="AY606">
        <f>$AY$603</f>
        <v>0</v>
      </c>
    </row>
    <row r="607" spans="1:51" ht="23.25" hidden="1" customHeight="1">
      <c r="A607" s="38"/>
      <c r="B607" s="107"/>
      <c r="C607" s="143"/>
      <c r="D607" s="107"/>
      <c r="E607" s="195"/>
      <c r="F607" s="243"/>
      <c r="G607" s="280"/>
      <c r="H607" s="241"/>
      <c r="I607" s="241"/>
      <c r="J607" s="241"/>
      <c r="K607" s="241"/>
      <c r="L607" s="241"/>
      <c r="M607" s="241"/>
      <c r="N607" s="241"/>
      <c r="O607" s="241"/>
      <c r="P607" s="241"/>
      <c r="Q607" s="241"/>
      <c r="R607" s="241"/>
      <c r="S607" s="241"/>
      <c r="T607" s="241"/>
      <c r="U607" s="241"/>
      <c r="V607" s="241"/>
      <c r="W607" s="241"/>
      <c r="X607" s="411"/>
      <c r="Y607" s="431" t="s">
        <v>59</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5"/>
      <c r="AY607">
        <f>$AY$603</f>
        <v>0</v>
      </c>
    </row>
    <row r="608" spans="1:51" ht="18.75" hidden="1" customHeight="1">
      <c r="A608" s="38"/>
      <c r="B608" s="107"/>
      <c r="C608" s="143"/>
      <c r="D608" s="107"/>
      <c r="E608" s="195" t="s">
        <v>312</v>
      </c>
      <c r="F608" s="243"/>
      <c r="G608" s="311" t="s">
        <v>309</v>
      </c>
      <c r="H608" s="345"/>
      <c r="I608" s="345"/>
      <c r="J608" s="345"/>
      <c r="K608" s="345"/>
      <c r="L608" s="345"/>
      <c r="M608" s="345"/>
      <c r="N608" s="345"/>
      <c r="O608" s="345"/>
      <c r="P608" s="345"/>
      <c r="Q608" s="345"/>
      <c r="R608" s="345"/>
      <c r="S608" s="345"/>
      <c r="T608" s="345"/>
      <c r="U608" s="345"/>
      <c r="V608" s="345"/>
      <c r="W608" s="345"/>
      <c r="X608" s="416"/>
      <c r="Y608" s="514"/>
      <c r="Z608" s="539"/>
      <c r="AA608" s="562"/>
      <c r="AB608" s="436" t="s">
        <v>46</v>
      </c>
      <c r="AC608" s="345"/>
      <c r="AD608" s="416"/>
      <c r="AE608" s="677" t="s">
        <v>57</v>
      </c>
      <c r="AF608" s="696"/>
      <c r="AG608" s="696"/>
      <c r="AH608" s="712"/>
      <c r="AI608" s="725" t="s">
        <v>368</v>
      </c>
      <c r="AJ608" s="725"/>
      <c r="AK608" s="725"/>
      <c r="AL608" s="436"/>
      <c r="AM608" s="725" t="s">
        <v>56</v>
      </c>
      <c r="AN608" s="725"/>
      <c r="AO608" s="725"/>
      <c r="AP608" s="436"/>
      <c r="AQ608" s="436" t="s">
        <v>299</v>
      </c>
      <c r="AR608" s="345"/>
      <c r="AS608" s="345"/>
      <c r="AT608" s="416"/>
      <c r="AU608" s="694" t="s">
        <v>237</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7"/>
      <c r="Y609" s="514"/>
      <c r="Z609" s="539"/>
      <c r="AA609" s="562"/>
      <c r="AB609" s="437"/>
      <c r="AC609" s="346"/>
      <c r="AD609" s="417"/>
      <c r="AE609" s="678"/>
      <c r="AF609" s="678"/>
      <c r="AG609" s="346" t="s">
        <v>300</v>
      </c>
      <c r="AH609" s="417"/>
      <c r="AI609" s="726"/>
      <c r="AJ609" s="726"/>
      <c r="AK609" s="726"/>
      <c r="AL609" s="437"/>
      <c r="AM609" s="726"/>
      <c r="AN609" s="726"/>
      <c r="AO609" s="726"/>
      <c r="AP609" s="437"/>
      <c r="AQ609" s="752"/>
      <c r="AR609" s="678"/>
      <c r="AS609" s="346" t="s">
        <v>300</v>
      </c>
      <c r="AT609" s="417"/>
      <c r="AU609" s="678"/>
      <c r="AV609" s="678"/>
      <c r="AW609" s="346" t="s">
        <v>290</v>
      </c>
      <c r="AX609" s="808"/>
      <c r="AY609">
        <f>$AY$608</f>
        <v>0</v>
      </c>
    </row>
    <row r="610" spans="1:51" ht="23.25" hidden="1" customHeight="1">
      <c r="A610" s="38"/>
      <c r="B610" s="107"/>
      <c r="C610" s="143"/>
      <c r="D610" s="107"/>
      <c r="E610" s="195"/>
      <c r="F610" s="243"/>
      <c r="G610" s="278"/>
      <c r="H610" s="238"/>
      <c r="I610" s="238"/>
      <c r="J610" s="238"/>
      <c r="K610" s="238"/>
      <c r="L610" s="238"/>
      <c r="M610" s="238"/>
      <c r="N610" s="238"/>
      <c r="O610" s="238"/>
      <c r="P610" s="238"/>
      <c r="Q610" s="238"/>
      <c r="R610" s="238"/>
      <c r="S610" s="238"/>
      <c r="T610" s="238"/>
      <c r="U610" s="238"/>
      <c r="V610" s="238"/>
      <c r="W610" s="238"/>
      <c r="X610" s="409"/>
      <c r="Y610" s="512" t="s">
        <v>52</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5"/>
      <c r="AY610">
        <f>$AY$608</f>
        <v>0</v>
      </c>
    </row>
    <row r="611" spans="1:51" ht="23.25" hidden="1" customHeight="1">
      <c r="A611" s="38"/>
      <c r="B611" s="107"/>
      <c r="C611" s="143"/>
      <c r="D611" s="107"/>
      <c r="E611" s="195"/>
      <c r="F611" s="243"/>
      <c r="G611" s="279"/>
      <c r="H611" s="239"/>
      <c r="I611" s="239"/>
      <c r="J611" s="239"/>
      <c r="K611" s="239"/>
      <c r="L611" s="239"/>
      <c r="M611" s="239"/>
      <c r="N611" s="239"/>
      <c r="O611" s="239"/>
      <c r="P611" s="239"/>
      <c r="Q611" s="239"/>
      <c r="R611" s="239"/>
      <c r="S611" s="239"/>
      <c r="T611" s="239"/>
      <c r="U611" s="239"/>
      <c r="V611" s="239"/>
      <c r="W611" s="239"/>
      <c r="X611" s="410"/>
      <c r="Y611" s="431" t="s">
        <v>98</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5"/>
      <c r="AY611">
        <f>$AY$608</f>
        <v>0</v>
      </c>
    </row>
    <row r="612" spans="1:51" ht="23.25" hidden="1" customHeight="1">
      <c r="A612" s="38"/>
      <c r="B612" s="107"/>
      <c r="C612" s="143"/>
      <c r="D612" s="107"/>
      <c r="E612" s="195"/>
      <c r="F612" s="243"/>
      <c r="G612" s="280"/>
      <c r="H612" s="241"/>
      <c r="I612" s="241"/>
      <c r="J612" s="241"/>
      <c r="K612" s="241"/>
      <c r="L612" s="241"/>
      <c r="M612" s="241"/>
      <c r="N612" s="241"/>
      <c r="O612" s="241"/>
      <c r="P612" s="241"/>
      <c r="Q612" s="241"/>
      <c r="R612" s="241"/>
      <c r="S612" s="241"/>
      <c r="T612" s="241"/>
      <c r="U612" s="241"/>
      <c r="V612" s="241"/>
      <c r="W612" s="241"/>
      <c r="X612" s="411"/>
      <c r="Y612" s="431" t="s">
        <v>59</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5"/>
      <c r="AY612">
        <f>$AY$608</f>
        <v>0</v>
      </c>
    </row>
    <row r="613" spans="1:51" ht="18.75" hidden="1" customHeight="1">
      <c r="A613" s="38"/>
      <c r="B613" s="107"/>
      <c r="C613" s="143"/>
      <c r="D613" s="107"/>
      <c r="E613" s="195" t="s">
        <v>312</v>
      </c>
      <c r="F613" s="243"/>
      <c r="G613" s="311" t="s">
        <v>309</v>
      </c>
      <c r="H613" s="345"/>
      <c r="I613" s="345"/>
      <c r="J613" s="345"/>
      <c r="K613" s="345"/>
      <c r="L613" s="345"/>
      <c r="M613" s="345"/>
      <c r="N613" s="345"/>
      <c r="O613" s="345"/>
      <c r="P613" s="345"/>
      <c r="Q613" s="345"/>
      <c r="R613" s="345"/>
      <c r="S613" s="345"/>
      <c r="T613" s="345"/>
      <c r="U613" s="345"/>
      <c r="V613" s="345"/>
      <c r="W613" s="345"/>
      <c r="X613" s="416"/>
      <c r="Y613" s="514"/>
      <c r="Z613" s="539"/>
      <c r="AA613" s="562"/>
      <c r="AB613" s="436" t="s">
        <v>46</v>
      </c>
      <c r="AC613" s="345"/>
      <c r="AD613" s="416"/>
      <c r="AE613" s="677" t="s">
        <v>57</v>
      </c>
      <c r="AF613" s="696"/>
      <c r="AG613" s="696"/>
      <c r="AH613" s="712"/>
      <c r="AI613" s="725" t="s">
        <v>368</v>
      </c>
      <c r="AJ613" s="725"/>
      <c r="AK613" s="725"/>
      <c r="AL613" s="436"/>
      <c r="AM613" s="725" t="s">
        <v>56</v>
      </c>
      <c r="AN613" s="725"/>
      <c r="AO613" s="725"/>
      <c r="AP613" s="436"/>
      <c r="AQ613" s="436" t="s">
        <v>299</v>
      </c>
      <c r="AR613" s="345"/>
      <c r="AS613" s="345"/>
      <c r="AT613" s="416"/>
      <c r="AU613" s="694" t="s">
        <v>237</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7"/>
      <c r="Y614" s="514"/>
      <c r="Z614" s="539"/>
      <c r="AA614" s="562"/>
      <c r="AB614" s="437"/>
      <c r="AC614" s="346"/>
      <c r="AD614" s="417"/>
      <c r="AE614" s="678"/>
      <c r="AF614" s="678"/>
      <c r="AG614" s="346" t="s">
        <v>300</v>
      </c>
      <c r="AH614" s="417"/>
      <c r="AI614" s="726"/>
      <c r="AJ614" s="726"/>
      <c r="AK614" s="726"/>
      <c r="AL614" s="437"/>
      <c r="AM614" s="726"/>
      <c r="AN614" s="726"/>
      <c r="AO614" s="726"/>
      <c r="AP614" s="437"/>
      <c r="AQ614" s="752"/>
      <c r="AR614" s="678"/>
      <c r="AS614" s="346" t="s">
        <v>300</v>
      </c>
      <c r="AT614" s="417"/>
      <c r="AU614" s="678"/>
      <c r="AV614" s="678"/>
      <c r="AW614" s="346" t="s">
        <v>290</v>
      </c>
      <c r="AX614" s="808"/>
      <c r="AY614">
        <f>$AY$613</f>
        <v>0</v>
      </c>
    </row>
    <row r="615" spans="1:51" ht="23.25" hidden="1" customHeight="1">
      <c r="A615" s="38"/>
      <c r="B615" s="107"/>
      <c r="C615" s="143"/>
      <c r="D615" s="107"/>
      <c r="E615" s="195"/>
      <c r="F615" s="243"/>
      <c r="G615" s="278"/>
      <c r="H615" s="238"/>
      <c r="I615" s="238"/>
      <c r="J615" s="238"/>
      <c r="K615" s="238"/>
      <c r="L615" s="238"/>
      <c r="M615" s="238"/>
      <c r="N615" s="238"/>
      <c r="O615" s="238"/>
      <c r="P615" s="238"/>
      <c r="Q615" s="238"/>
      <c r="R615" s="238"/>
      <c r="S615" s="238"/>
      <c r="T615" s="238"/>
      <c r="U615" s="238"/>
      <c r="V615" s="238"/>
      <c r="W615" s="238"/>
      <c r="X615" s="409"/>
      <c r="Y615" s="512" t="s">
        <v>52</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5"/>
      <c r="AY615">
        <f>$AY$613</f>
        <v>0</v>
      </c>
    </row>
    <row r="616" spans="1:51" ht="23.25" hidden="1" customHeight="1">
      <c r="A616" s="38"/>
      <c r="B616" s="107"/>
      <c r="C616" s="143"/>
      <c r="D616" s="107"/>
      <c r="E616" s="195"/>
      <c r="F616" s="243"/>
      <c r="G616" s="279"/>
      <c r="H616" s="239"/>
      <c r="I616" s="239"/>
      <c r="J616" s="239"/>
      <c r="K616" s="239"/>
      <c r="L616" s="239"/>
      <c r="M616" s="239"/>
      <c r="N616" s="239"/>
      <c r="O616" s="239"/>
      <c r="P616" s="239"/>
      <c r="Q616" s="239"/>
      <c r="R616" s="239"/>
      <c r="S616" s="239"/>
      <c r="T616" s="239"/>
      <c r="U616" s="239"/>
      <c r="V616" s="239"/>
      <c r="W616" s="239"/>
      <c r="X616" s="410"/>
      <c r="Y616" s="431" t="s">
        <v>98</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5"/>
      <c r="AY616">
        <f>$AY$613</f>
        <v>0</v>
      </c>
    </row>
    <row r="617" spans="1:51" ht="23.25" hidden="1" customHeight="1">
      <c r="A617" s="38"/>
      <c r="B617" s="107"/>
      <c r="C617" s="143"/>
      <c r="D617" s="107"/>
      <c r="E617" s="195"/>
      <c r="F617" s="243"/>
      <c r="G617" s="280"/>
      <c r="H617" s="241"/>
      <c r="I617" s="241"/>
      <c r="J617" s="241"/>
      <c r="K617" s="241"/>
      <c r="L617" s="241"/>
      <c r="M617" s="241"/>
      <c r="N617" s="241"/>
      <c r="O617" s="241"/>
      <c r="P617" s="241"/>
      <c r="Q617" s="241"/>
      <c r="R617" s="241"/>
      <c r="S617" s="241"/>
      <c r="T617" s="241"/>
      <c r="U617" s="241"/>
      <c r="V617" s="241"/>
      <c r="W617" s="241"/>
      <c r="X617" s="411"/>
      <c r="Y617" s="431" t="s">
        <v>59</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5"/>
      <c r="AY617">
        <f>$AY$613</f>
        <v>0</v>
      </c>
    </row>
    <row r="618" spans="1:51" ht="18.75" hidden="1" customHeight="1">
      <c r="A618" s="38"/>
      <c r="B618" s="107"/>
      <c r="C618" s="143"/>
      <c r="D618" s="107"/>
      <c r="E618" s="195" t="s">
        <v>313</v>
      </c>
      <c r="F618" s="243"/>
      <c r="G618" s="311" t="s">
        <v>311</v>
      </c>
      <c r="H618" s="345"/>
      <c r="I618" s="345"/>
      <c r="J618" s="345"/>
      <c r="K618" s="345"/>
      <c r="L618" s="345"/>
      <c r="M618" s="345"/>
      <c r="N618" s="345"/>
      <c r="O618" s="345"/>
      <c r="P618" s="345"/>
      <c r="Q618" s="345"/>
      <c r="R618" s="345"/>
      <c r="S618" s="345"/>
      <c r="T618" s="345"/>
      <c r="U618" s="345"/>
      <c r="V618" s="345"/>
      <c r="W618" s="345"/>
      <c r="X618" s="416"/>
      <c r="Y618" s="514"/>
      <c r="Z618" s="539"/>
      <c r="AA618" s="562"/>
      <c r="AB618" s="436" t="s">
        <v>46</v>
      </c>
      <c r="AC618" s="345"/>
      <c r="AD618" s="416"/>
      <c r="AE618" s="677" t="s">
        <v>57</v>
      </c>
      <c r="AF618" s="696"/>
      <c r="AG618" s="696"/>
      <c r="AH618" s="712"/>
      <c r="AI618" s="725" t="s">
        <v>368</v>
      </c>
      <c r="AJ618" s="725"/>
      <c r="AK618" s="725"/>
      <c r="AL618" s="436"/>
      <c r="AM618" s="725" t="s">
        <v>56</v>
      </c>
      <c r="AN618" s="725"/>
      <c r="AO618" s="725"/>
      <c r="AP618" s="436"/>
      <c r="AQ618" s="436" t="s">
        <v>299</v>
      </c>
      <c r="AR618" s="345"/>
      <c r="AS618" s="345"/>
      <c r="AT618" s="416"/>
      <c r="AU618" s="694" t="s">
        <v>237</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7"/>
      <c r="Y619" s="514"/>
      <c r="Z619" s="539"/>
      <c r="AA619" s="562"/>
      <c r="AB619" s="437"/>
      <c r="AC619" s="346"/>
      <c r="AD619" s="417"/>
      <c r="AE619" s="678"/>
      <c r="AF619" s="678"/>
      <c r="AG619" s="346" t="s">
        <v>300</v>
      </c>
      <c r="AH619" s="417"/>
      <c r="AI619" s="726"/>
      <c r="AJ619" s="726"/>
      <c r="AK619" s="726"/>
      <c r="AL619" s="437"/>
      <c r="AM619" s="726"/>
      <c r="AN619" s="726"/>
      <c r="AO619" s="726"/>
      <c r="AP619" s="437"/>
      <c r="AQ619" s="752"/>
      <c r="AR619" s="678"/>
      <c r="AS619" s="346" t="s">
        <v>300</v>
      </c>
      <c r="AT619" s="417"/>
      <c r="AU619" s="678"/>
      <c r="AV619" s="678"/>
      <c r="AW619" s="346" t="s">
        <v>290</v>
      </c>
      <c r="AX619" s="808"/>
      <c r="AY619">
        <f>$AY$618</f>
        <v>0</v>
      </c>
    </row>
    <row r="620" spans="1:51" ht="23.25" hidden="1" customHeight="1">
      <c r="A620" s="38"/>
      <c r="B620" s="107"/>
      <c r="C620" s="143"/>
      <c r="D620" s="107"/>
      <c r="E620" s="195"/>
      <c r="F620" s="243"/>
      <c r="G620" s="278"/>
      <c r="H620" s="238"/>
      <c r="I620" s="238"/>
      <c r="J620" s="238"/>
      <c r="K620" s="238"/>
      <c r="L620" s="238"/>
      <c r="M620" s="238"/>
      <c r="N620" s="238"/>
      <c r="O620" s="238"/>
      <c r="P620" s="238"/>
      <c r="Q620" s="238"/>
      <c r="R620" s="238"/>
      <c r="S620" s="238"/>
      <c r="T620" s="238"/>
      <c r="U620" s="238"/>
      <c r="V620" s="238"/>
      <c r="W620" s="238"/>
      <c r="X620" s="409"/>
      <c r="Y620" s="512" t="s">
        <v>52</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5"/>
      <c r="AY620">
        <f>$AY$618</f>
        <v>0</v>
      </c>
    </row>
    <row r="621" spans="1:51" ht="23.25" hidden="1" customHeight="1">
      <c r="A621" s="38"/>
      <c r="B621" s="107"/>
      <c r="C621" s="143"/>
      <c r="D621" s="107"/>
      <c r="E621" s="195"/>
      <c r="F621" s="243"/>
      <c r="G621" s="279"/>
      <c r="H621" s="239"/>
      <c r="I621" s="239"/>
      <c r="J621" s="239"/>
      <c r="K621" s="239"/>
      <c r="L621" s="239"/>
      <c r="M621" s="239"/>
      <c r="N621" s="239"/>
      <c r="O621" s="239"/>
      <c r="P621" s="239"/>
      <c r="Q621" s="239"/>
      <c r="R621" s="239"/>
      <c r="S621" s="239"/>
      <c r="T621" s="239"/>
      <c r="U621" s="239"/>
      <c r="V621" s="239"/>
      <c r="W621" s="239"/>
      <c r="X621" s="410"/>
      <c r="Y621" s="431" t="s">
        <v>98</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5"/>
      <c r="AY621">
        <f>$AY$618</f>
        <v>0</v>
      </c>
    </row>
    <row r="622" spans="1:51" ht="23.25" hidden="1" customHeight="1">
      <c r="A622" s="38"/>
      <c r="B622" s="107"/>
      <c r="C622" s="143"/>
      <c r="D622" s="107"/>
      <c r="E622" s="195"/>
      <c r="F622" s="243"/>
      <c r="G622" s="280"/>
      <c r="H622" s="241"/>
      <c r="I622" s="241"/>
      <c r="J622" s="241"/>
      <c r="K622" s="241"/>
      <c r="L622" s="241"/>
      <c r="M622" s="241"/>
      <c r="N622" s="241"/>
      <c r="O622" s="241"/>
      <c r="P622" s="241"/>
      <c r="Q622" s="241"/>
      <c r="R622" s="241"/>
      <c r="S622" s="241"/>
      <c r="T622" s="241"/>
      <c r="U622" s="241"/>
      <c r="V622" s="241"/>
      <c r="W622" s="241"/>
      <c r="X622" s="411"/>
      <c r="Y622" s="431" t="s">
        <v>59</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5"/>
      <c r="AY622">
        <f>$AY$618</f>
        <v>0</v>
      </c>
    </row>
    <row r="623" spans="1:51" ht="18.75" hidden="1" customHeight="1">
      <c r="A623" s="38"/>
      <c r="B623" s="107"/>
      <c r="C623" s="143"/>
      <c r="D623" s="107"/>
      <c r="E623" s="195" t="s">
        <v>313</v>
      </c>
      <c r="F623" s="243"/>
      <c r="G623" s="311" t="s">
        <v>311</v>
      </c>
      <c r="H623" s="345"/>
      <c r="I623" s="345"/>
      <c r="J623" s="345"/>
      <c r="K623" s="345"/>
      <c r="L623" s="345"/>
      <c r="M623" s="345"/>
      <c r="N623" s="345"/>
      <c r="O623" s="345"/>
      <c r="P623" s="345"/>
      <c r="Q623" s="345"/>
      <c r="R623" s="345"/>
      <c r="S623" s="345"/>
      <c r="T623" s="345"/>
      <c r="U623" s="345"/>
      <c r="V623" s="345"/>
      <c r="W623" s="345"/>
      <c r="X623" s="416"/>
      <c r="Y623" s="514"/>
      <c r="Z623" s="539"/>
      <c r="AA623" s="562"/>
      <c r="AB623" s="436" t="s">
        <v>46</v>
      </c>
      <c r="AC623" s="345"/>
      <c r="AD623" s="416"/>
      <c r="AE623" s="677" t="s">
        <v>57</v>
      </c>
      <c r="AF623" s="696"/>
      <c r="AG623" s="696"/>
      <c r="AH623" s="712"/>
      <c r="AI623" s="725" t="s">
        <v>368</v>
      </c>
      <c r="AJ623" s="725"/>
      <c r="AK623" s="725"/>
      <c r="AL623" s="436"/>
      <c r="AM623" s="725" t="s">
        <v>56</v>
      </c>
      <c r="AN623" s="725"/>
      <c r="AO623" s="725"/>
      <c r="AP623" s="436"/>
      <c r="AQ623" s="436" t="s">
        <v>299</v>
      </c>
      <c r="AR623" s="345"/>
      <c r="AS623" s="345"/>
      <c r="AT623" s="416"/>
      <c r="AU623" s="694" t="s">
        <v>237</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7"/>
      <c r="Y624" s="514"/>
      <c r="Z624" s="539"/>
      <c r="AA624" s="562"/>
      <c r="AB624" s="437"/>
      <c r="AC624" s="346"/>
      <c r="AD624" s="417"/>
      <c r="AE624" s="678"/>
      <c r="AF624" s="678"/>
      <c r="AG624" s="346" t="s">
        <v>300</v>
      </c>
      <c r="AH624" s="417"/>
      <c r="AI624" s="726"/>
      <c r="AJ624" s="726"/>
      <c r="AK624" s="726"/>
      <c r="AL624" s="437"/>
      <c r="AM624" s="726"/>
      <c r="AN624" s="726"/>
      <c r="AO624" s="726"/>
      <c r="AP624" s="437"/>
      <c r="AQ624" s="752"/>
      <c r="AR624" s="678"/>
      <c r="AS624" s="346" t="s">
        <v>300</v>
      </c>
      <c r="AT624" s="417"/>
      <c r="AU624" s="678"/>
      <c r="AV624" s="678"/>
      <c r="AW624" s="346" t="s">
        <v>290</v>
      </c>
      <c r="AX624" s="808"/>
      <c r="AY624">
        <f>$AY$623</f>
        <v>0</v>
      </c>
    </row>
    <row r="625" spans="1:51" ht="23.25" hidden="1" customHeight="1">
      <c r="A625" s="38"/>
      <c r="B625" s="107"/>
      <c r="C625" s="143"/>
      <c r="D625" s="107"/>
      <c r="E625" s="195"/>
      <c r="F625" s="243"/>
      <c r="G625" s="278"/>
      <c r="H625" s="238"/>
      <c r="I625" s="238"/>
      <c r="J625" s="238"/>
      <c r="K625" s="238"/>
      <c r="L625" s="238"/>
      <c r="M625" s="238"/>
      <c r="N625" s="238"/>
      <c r="O625" s="238"/>
      <c r="P625" s="238"/>
      <c r="Q625" s="238"/>
      <c r="R625" s="238"/>
      <c r="S625" s="238"/>
      <c r="T625" s="238"/>
      <c r="U625" s="238"/>
      <c r="V625" s="238"/>
      <c r="W625" s="238"/>
      <c r="X625" s="409"/>
      <c r="Y625" s="512" t="s">
        <v>52</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5"/>
      <c r="AY625">
        <f>$AY$623</f>
        <v>0</v>
      </c>
    </row>
    <row r="626" spans="1:51" ht="23.25" hidden="1" customHeight="1">
      <c r="A626" s="38"/>
      <c r="B626" s="107"/>
      <c r="C626" s="143"/>
      <c r="D626" s="107"/>
      <c r="E626" s="195"/>
      <c r="F626" s="243"/>
      <c r="G626" s="279"/>
      <c r="H626" s="239"/>
      <c r="I626" s="239"/>
      <c r="J626" s="239"/>
      <c r="K626" s="239"/>
      <c r="L626" s="239"/>
      <c r="M626" s="239"/>
      <c r="N626" s="239"/>
      <c r="O626" s="239"/>
      <c r="P626" s="239"/>
      <c r="Q626" s="239"/>
      <c r="R626" s="239"/>
      <c r="S626" s="239"/>
      <c r="T626" s="239"/>
      <c r="U626" s="239"/>
      <c r="V626" s="239"/>
      <c r="W626" s="239"/>
      <c r="X626" s="410"/>
      <c r="Y626" s="431" t="s">
        <v>98</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5"/>
      <c r="AY626">
        <f>$AY$623</f>
        <v>0</v>
      </c>
    </row>
    <row r="627" spans="1:51" ht="23.25" hidden="1" customHeight="1">
      <c r="A627" s="38"/>
      <c r="B627" s="107"/>
      <c r="C627" s="143"/>
      <c r="D627" s="107"/>
      <c r="E627" s="195"/>
      <c r="F627" s="243"/>
      <c r="G627" s="280"/>
      <c r="H627" s="241"/>
      <c r="I627" s="241"/>
      <c r="J627" s="241"/>
      <c r="K627" s="241"/>
      <c r="L627" s="241"/>
      <c r="M627" s="241"/>
      <c r="N627" s="241"/>
      <c r="O627" s="241"/>
      <c r="P627" s="241"/>
      <c r="Q627" s="241"/>
      <c r="R627" s="241"/>
      <c r="S627" s="241"/>
      <c r="T627" s="241"/>
      <c r="U627" s="241"/>
      <c r="V627" s="241"/>
      <c r="W627" s="241"/>
      <c r="X627" s="411"/>
      <c r="Y627" s="431" t="s">
        <v>59</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5"/>
      <c r="AY627">
        <f>$AY$623</f>
        <v>0</v>
      </c>
    </row>
    <row r="628" spans="1:51" ht="18.75" hidden="1" customHeight="1">
      <c r="A628" s="38"/>
      <c r="B628" s="107"/>
      <c r="C628" s="143"/>
      <c r="D628" s="107"/>
      <c r="E628" s="195" t="s">
        <v>313</v>
      </c>
      <c r="F628" s="243"/>
      <c r="G628" s="311" t="s">
        <v>311</v>
      </c>
      <c r="H628" s="345"/>
      <c r="I628" s="345"/>
      <c r="J628" s="345"/>
      <c r="K628" s="345"/>
      <c r="L628" s="345"/>
      <c r="M628" s="345"/>
      <c r="N628" s="345"/>
      <c r="O628" s="345"/>
      <c r="P628" s="345"/>
      <c r="Q628" s="345"/>
      <c r="R628" s="345"/>
      <c r="S628" s="345"/>
      <c r="T628" s="345"/>
      <c r="U628" s="345"/>
      <c r="V628" s="345"/>
      <c r="W628" s="345"/>
      <c r="X628" s="416"/>
      <c r="Y628" s="514"/>
      <c r="Z628" s="539"/>
      <c r="AA628" s="562"/>
      <c r="AB628" s="436" t="s">
        <v>46</v>
      </c>
      <c r="AC628" s="345"/>
      <c r="AD628" s="416"/>
      <c r="AE628" s="677" t="s">
        <v>57</v>
      </c>
      <c r="AF628" s="696"/>
      <c r="AG628" s="696"/>
      <c r="AH628" s="712"/>
      <c r="AI628" s="725" t="s">
        <v>368</v>
      </c>
      <c r="AJ628" s="725"/>
      <c r="AK628" s="725"/>
      <c r="AL628" s="436"/>
      <c r="AM628" s="725" t="s">
        <v>56</v>
      </c>
      <c r="AN628" s="725"/>
      <c r="AO628" s="725"/>
      <c r="AP628" s="436"/>
      <c r="AQ628" s="436" t="s">
        <v>299</v>
      </c>
      <c r="AR628" s="345"/>
      <c r="AS628" s="345"/>
      <c r="AT628" s="416"/>
      <c r="AU628" s="694" t="s">
        <v>237</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7"/>
      <c r="Y629" s="514"/>
      <c r="Z629" s="539"/>
      <c r="AA629" s="562"/>
      <c r="AB629" s="437"/>
      <c r="AC629" s="346"/>
      <c r="AD629" s="417"/>
      <c r="AE629" s="678"/>
      <c r="AF629" s="678"/>
      <c r="AG629" s="346" t="s">
        <v>300</v>
      </c>
      <c r="AH629" s="417"/>
      <c r="AI629" s="726"/>
      <c r="AJ629" s="726"/>
      <c r="AK629" s="726"/>
      <c r="AL629" s="437"/>
      <c r="AM629" s="726"/>
      <c r="AN629" s="726"/>
      <c r="AO629" s="726"/>
      <c r="AP629" s="437"/>
      <c r="AQ629" s="752"/>
      <c r="AR629" s="678"/>
      <c r="AS629" s="346" t="s">
        <v>300</v>
      </c>
      <c r="AT629" s="417"/>
      <c r="AU629" s="678"/>
      <c r="AV629" s="678"/>
      <c r="AW629" s="346" t="s">
        <v>290</v>
      </c>
      <c r="AX629" s="808"/>
      <c r="AY629">
        <f>$AY$628</f>
        <v>0</v>
      </c>
    </row>
    <row r="630" spans="1:51" ht="23.25" hidden="1" customHeight="1">
      <c r="A630" s="38"/>
      <c r="B630" s="107"/>
      <c r="C630" s="143"/>
      <c r="D630" s="107"/>
      <c r="E630" s="195"/>
      <c r="F630" s="243"/>
      <c r="G630" s="278"/>
      <c r="H630" s="238"/>
      <c r="I630" s="238"/>
      <c r="J630" s="238"/>
      <c r="K630" s="238"/>
      <c r="L630" s="238"/>
      <c r="M630" s="238"/>
      <c r="N630" s="238"/>
      <c r="O630" s="238"/>
      <c r="P630" s="238"/>
      <c r="Q630" s="238"/>
      <c r="R630" s="238"/>
      <c r="S630" s="238"/>
      <c r="T630" s="238"/>
      <c r="U630" s="238"/>
      <c r="V630" s="238"/>
      <c r="W630" s="238"/>
      <c r="X630" s="409"/>
      <c r="Y630" s="512" t="s">
        <v>52</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5"/>
      <c r="AY630">
        <f>$AY$628</f>
        <v>0</v>
      </c>
    </row>
    <row r="631" spans="1:51" ht="23.25" hidden="1" customHeight="1">
      <c r="A631" s="38"/>
      <c r="B631" s="107"/>
      <c r="C631" s="143"/>
      <c r="D631" s="107"/>
      <c r="E631" s="195"/>
      <c r="F631" s="243"/>
      <c r="G631" s="279"/>
      <c r="H631" s="239"/>
      <c r="I631" s="239"/>
      <c r="J631" s="239"/>
      <c r="K631" s="239"/>
      <c r="L631" s="239"/>
      <c r="M631" s="239"/>
      <c r="N631" s="239"/>
      <c r="O631" s="239"/>
      <c r="P631" s="239"/>
      <c r="Q631" s="239"/>
      <c r="R631" s="239"/>
      <c r="S631" s="239"/>
      <c r="T631" s="239"/>
      <c r="U631" s="239"/>
      <c r="V631" s="239"/>
      <c r="W631" s="239"/>
      <c r="X631" s="410"/>
      <c r="Y631" s="431" t="s">
        <v>98</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5"/>
      <c r="AY631">
        <f>$AY$628</f>
        <v>0</v>
      </c>
    </row>
    <row r="632" spans="1:51" ht="23.25" hidden="1" customHeight="1">
      <c r="A632" s="38"/>
      <c r="B632" s="107"/>
      <c r="C632" s="143"/>
      <c r="D632" s="107"/>
      <c r="E632" s="195"/>
      <c r="F632" s="243"/>
      <c r="G632" s="280"/>
      <c r="H632" s="241"/>
      <c r="I632" s="241"/>
      <c r="J632" s="241"/>
      <c r="K632" s="241"/>
      <c r="L632" s="241"/>
      <c r="M632" s="241"/>
      <c r="N632" s="241"/>
      <c r="O632" s="241"/>
      <c r="P632" s="241"/>
      <c r="Q632" s="241"/>
      <c r="R632" s="241"/>
      <c r="S632" s="241"/>
      <c r="T632" s="241"/>
      <c r="U632" s="241"/>
      <c r="V632" s="241"/>
      <c r="W632" s="241"/>
      <c r="X632" s="411"/>
      <c r="Y632" s="431" t="s">
        <v>59</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5"/>
      <c r="AY632">
        <f>$AY$628</f>
        <v>0</v>
      </c>
    </row>
    <row r="633" spans="1:51" ht="18.75" hidden="1" customHeight="1">
      <c r="A633" s="38"/>
      <c r="B633" s="107"/>
      <c r="C633" s="143"/>
      <c r="D633" s="107"/>
      <c r="E633" s="195" t="s">
        <v>313</v>
      </c>
      <c r="F633" s="243"/>
      <c r="G633" s="311" t="s">
        <v>311</v>
      </c>
      <c r="H633" s="345"/>
      <c r="I633" s="345"/>
      <c r="J633" s="345"/>
      <c r="K633" s="345"/>
      <c r="L633" s="345"/>
      <c r="M633" s="345"/>
      <c r="N633" s="345"/>
      <c r="O633" s="345"/>
      <c r="P633" s="345"/>
      <c r="Q633" s="345"/>
      <c r="R633" s="345"/>
      <c r="S633" s="345"/>
      <c r="T633" s="345"/>
      <c r="U633" s="345"/>
      <c r="V633" s="345"/>
      <c r="W633" s="345"/>
      <c r="X633" s="416"/>
      <c r="Y633" s="514"/>
      <c r="Z633" s="539"/>
      <c r="AA633" s="562"/>
      <c r="AB633" s="436" t="s">
        <v>46</v>
      </c>
      <c r="AC633" s="345"/>
      <c r="AD633" s="416"/>
      <c r="AE633" s="677" t="s">
        <v>57</v>
      </c>
      <c r="AF633" s="696"/>
      <c r="AG633" s="696"/>
      <c r="AH633" s="712"/>
      <c r="AI633" s="725" t="s">
        <v>368</v>
      </c>
      <c r="AJ633" s="725"/>
      <c r="AK633" s="725"/>
      <c r="AL633" s="436"/>
      <c r="AM633" s="725" t="s">
        <v>56</v>
      </c>
      <c r="AN633" s="725"/>
      <c r="AO633" s="725"/>
      <c r="AP633" s="436"/>
      <c r="AQ633" s="436" t="s">
        <v>299</v>
      </c>
      <c r="AR633" s="345"/>
      <c r="AS633" s="345"/>
      <c r="AT633" s="416"/>
      <c r="AU633" s="694" t="s">
        <v>237</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7"/>
      <c r="Y634" s="514"/>
      <c r="Z634" s="539"/>
      <c r="AA634" s="562"/>
      <c r="AB634" s="437"/>
      <c r="AC634" s="346"/>
      <c r="AD634" s="417"/>
      <c r="AE634" s="678"/>
      <c r="AF634" s="678"/>
      <c r="AG634" s="346" t="s">
        <v>300</v>
      </c>
      <c r="AH634" s="417"/>
      <c r="AI634" s="726"/>
      <c r="AJ634" s="726"/>
      <c r="AK634" s="726"/>
      <c r="AL634" s="437"/>
      <c r="AM634" s="726"/>
      <c r="AN634" s="726"/>
      <c r="AO634" s="726"/>
      <c r="AP634" s="437"/>
      <c r="AQ634" s="752"/>
      <c r="AR634" s="678"/>
      <c r="AS634" s="346" t="s">
        <v>300</v>
      </c>
      <c r="AT634" s="417"/>
      <c r="AU634" s="678"/>
      <c r="AV634" s="678"/>
      <c r="AW634" s="346" t="s">
        <v>290</v>
      </c>
      <c r="AX634" s="808"/>
      <c r="AY634">
        <f>$AY$633</f>
        <v>0</v>
      </c>
    </row>
    <row r="635" spans="1:51" ht="23.25" hidden="1" customHeight="1">
      <c r="A635" s="38"/>
      <c r="B635" s="107"/>
      <c r="C635" s="143"/>
      <c r="D635" s="107"/>
      <c r="E635" s="195"/>
      <c r="F635" s="243"/>
      <c r="G635" s="278"/>
      <c r="H635" s="238"/>
      <c r="I635" s="238"/>
      <c r="J635" s="238"/>
      <c r="K635" s="238"/>
      <c r="L635" s="238"/>
      <c r="M635" s="238"/>
      <c r="N635" s="238"/>
      <c r="O635" s="238"/>
      <c r="P635" s="238"/>
      <c r="Q635" s="238"/>
      <c r="R635" s="238"/>
      <c r="S635" s="238"/>
      <c r="T635" s="238"/>
      <c r="U635" s="238"/>
      <c r="V635" s="238"/>
      <c r="W635" s="238"/>
      <c r="X635" s="409"/>
      <c r="Y635" s="512" t="s">
        <v>52</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5"/>
      <c r="AY635">
        <f>$AY$633</f>
        <v>0</v>
      </c>
    </row>
    <row r="636" spans="1:51" ht="23.25" hidden="1" customHeight="1">
      <c r="A636" s="38"/>
      <c r="B636" s="107"/>
      <c r="C636" s="143"/>
      <c r="D636" s="107"/>
      <c r="E636" s="195"/>
      <c r="F636" s="243"/>
      <c r="G636" s="279"/>
      <c r="H636" s="239"/>
      <c r="I636" s="239"/>
      <c r="J636" s="239"/>
      <c r="K636" s="239"/>
      <c r="L636" s="239"/>
      <c r="M636" s="239"/>
      <c r="N636" s="239"/>
      <c r="O636" s="239"/>
      <c r="P636" s="239"/>
      <c r="Q636" s="239"/>
      <c r="R636" s="239"/>
      <c r="S636" s="239"/>
      <c r="T636" s="239"/>
      <c r="U636" s="239"/>
      <c r="V636" s="239"/>
      <c r="W636" s="239"/>
      <c r="X636" s="410"/>
      <c r="Y636" s="431" t="s">
        <v>98</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5"/>
      <c r="AY636">
        <f>$AY$633</f>
        <v>0</v>
      </c>
    </row>
    <row r="637" spans="1:51" ht="23.25" hidden="1" customHeight="1">
      <c r="A637" s="38"/>
      <c r="B637" s="107"/>
      <c r="C637" s="143"/>
      <c r="D637" s="107"/>
      <c r="E637" s="195"/>
      <c r="F637" s="243"/>
      <c r="G637" s="280"/>
      <c r="H637" s="241"/>
      <c r="I637" s="241"/>
      <c r="J637" s="241"/>
      <c r="K637" s="241"/>
      <c r="L637" s="241"/>
      <c r="M637" s="241"/>
      <c r="N637" s="241"/>
      <c r="O637" s="241"/>
      <c r="P637" s="241"/>
      <c r="Q637" s="241"/>
      <c r="R637" s="241"/>
      <c r="S637" s="241"/>
      <c r="T637" s="241"/>
      <c r="U637" s="241"/>
      <c r="V637" s="241"/>
      <c r="W637" s="241"/>
      <c r="X637" s="411"/>
      <c r="Y637" s="431" t="s">
        <v>59</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5"/>
      <c r="AY637">
        <f>$AY$633</f>
        <v>0</v>
      </c>
    </row>
    <row r="638" spans="1:51" ht="18.75" hidden="1" customHeight="1">
      <c r="A638" s="38"/>
      <c r="B638" s="107"/>
      <c r="C638" s="143"/>
      <c r="D638" s="107"/>
      <c r="E638" s="195" t="s">
        <v>313</v>
      </c>
      <c r="F638" s="243"/>
      <c r="G638" s="311" t="s">
        <v>311</v>
      </c>
      <c r="H638" s="345"/>
      <c r="I638" s="345"/>
      <c r="J638" s="345"/>
      <c r="K638" s="345"/>
      <c r="L638" s="345"/>
      <c r="M638" s="345"/>
      <c r="N638" s="345"/>
      <c r="O638" s="345"/>
      <c r="P638" s="345"/>
      <c r="Q638" s="345"/>
      <c r="R638" s="345"/>
      <c r="S638" s="345"/>
      <c r="T638" s="345"/>
      <c r="U638" s="345"/>
      <c r="V638" s="345"/>
      <c r="W638" s="345"/>
      <c r="X638" s="416"/>
      <c r="Y638" s="514"/>
      <c r="Z638" s="539"/>
      <c r="AA638" s="562"/>
      <c r="AB638" s="436" t="s">
        <v>46</v>
      </c>
      <c r="AC638" s="345"/>
      <c r="AD638" s="416"/>
      <c r="AE638" s="677" t="s">
        <v>57</v>
      </c>
      <c r="AF638" s="696"/>
      <c r="AG638" s="696"/>
      <c r="AH638" s="712"/>
      <c r="AI638" s="725" t="s">
        <v>368</v>
      </c>
      <c r="AJ638" s="725"/>
      <c r="AK638" s="725"/>
      <c r="AL638" s="436"/>
      <c r="AM638" s="725" t="s">
        <v>56</v>
      </c>
      <c r="AN638" s="725"/>
      <c r="AO638" s="725"/>
      <c r="AP638" s="436"/>
      <c r="AQ638" s="436" t="s">
        <v>299</v>
      </c>
      <c r="AR638" s="345"/>
      <c r="AS638" s="345"/>
      <c r="AT638" s="416"/>
      <c r="AU638" s="694" t="s">
        <v>237</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7"/>
      <c r="Y639" s="514"/>
      <c r="Z639" s="539"/>
      <c r="AA639" s="562"/>
      <c r="AB639" s="437"/>
      <c r="AC639" s="346"/>
      <c r="AD639" s="417"/>
      <c r="AE639" s="678"/>
      <c r="AF639" s="678"/>
      <c r="AG639" s="346" t="s">
        <v>300</v>
      </c>
      <c r="AH639" s="417"/>
      <c r="AI639" s="726"/>
      <c r="AJ639" s="726"/>
      <c r="AK639" s="726"/>
      <c r="AL639" s="437"/>
      <c r="AM639" s="726"/>
      <c r="AN639" s="726"/>
      <c r="AO639" s="726"/>
      <c r="AP639" s="437"/>
      <c r="AQ639" s="752"/>
      <c r="AR639" s="678"/>
      <c r="AS639" s="346" t="s">
        <v>300</v>
      </c>
      <c r="AT639" s="417"/>
      <c r="AU639" s="678"/>
      <c r="AV639" s="678"/>
      <c r="AW639" s="346" t="s">
        <v>290</v>
      </c>
      <c r="AX639" s="808"/>
      <c r="AY639">
        <f>$AY$638</f>
        <v>0</v>
      </c>
    </row>
    <row r="640" spans="1:51" ht="23.25" hidden="1" customHeight="1">
      <c r="A640" s="38"/>
      <c r="B640" s="107"/>
      <c r="C640" s="143"/>
      <c r="D640" s="107"/>
      <c r="E640" s="195"/>
      <c r="F640" s="243"/>
      <c r="G640" s="278"/>
      <c r="H640" s="238"/>
      <c r="I640" s="238"/>
      <c r="J640" s="238"/>
      <c r="K640" s="238"/>
      <c r="L640" s="238"/>
      <c r="M640" s="238"/>
      <c r="N640" s="238"/>
      <c r="O640" s="238"/>
      <c r="P640" s="238"/>
      <c r="Q640" s="238"/>
      <c r="R640" s="238"/>
      <c r="S640" s="238"/>
      <c r="T640" s="238"/>
      <c r="U640" s="238"/>
      <c r="V640" s="238"/>
      <c r="W640" s="238"/>
      <c r="X640" s="409"/>
      <c r="Y640" s="512" t="s">
        <v>52</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5"/>
      <c r="AY640">
        <f>$AY$638</f>
        <v>0</v>
      </c>
    </row>
    <row r="641" spans="1:51" ht="23.25" hidden="1" customHeight="1">
      <c r="A641" s="38"/>
      <c r="B641" s="107"/>
      <c r="C641" s="143"/>
      <c r="D641" s="107"/>
      <c r="E641" s="195"/>
      <c r="F641" s="243"/>
      <c r="G641" s="279"/>
      <c r="H641" s="239"/>
      <c r="I641" s="239"/>
      <c r="J641" s="239"/>
      <c r="K641" s="239"/>
      <c r="L641" s="239"/>
      <c r="M641" s="239"/>
      <c r="N641" s="239"/>
      <c r="O641" s="239"/>
      <c r="P641" s="239"/>
      <c r="Q641" s="239"/>
      <c r="R641" s="239"/>
      <c r="S641" s="239"/>
      <c r="T641" s="239"/>
      <c r="U641" s="239"/>
      <c r="V641" s="239"/>
      <c r="W641" s="239"/>
      <c r="X641" s="410"/>
      <c r="Y641" s="431" t="s">
        <v>98</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5"/>
      <c r="AY641">
        <f>$AY$638</f>
        <v>0</v>
      </c>
    </row>
    <row r="642" spans="1:51" ht="23.25" hidden="1" customHeight="1">
      <c r="A642" s="38"/>
      <c r="B642" s="107"/>
      <c r="C642" s="143"/>
      <c r="D642" s="107"/>
      <c r="E642" s="195"/>
      <c r="F642" s="243"/>
      <c r="G642" s="280"/>
      <c r="H642" s="241"/>
      <c r="I642" s="241"/>
      <c r="J642" s="241"/>
      <c r="K642" s="241"/>
      <c r="L642" s="241"/>
      <c r="M642" s="241"/>
      <c r="N642" s="241"/>
      <c r="O642" s="241"/>
      <c r="P642" s="241"/>
      <c r="Q642" s="241"/>
      <c r="R642" s="241"/>
      <c r="S642" s="241"/>
      <c r="T642" s="241"/>
      <c r="U642" s="241"/>
      <c r="V642" s="241"/>
      <c r="W642" s="241"/>
      <c r="X642" s="411"/>
      <c r="Y642" s="431" t="s">
        <v>59</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5"/>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0"/>
      <c r="AY645">
        <f>$AY$643</f>
        <v>0</v>
      </c>
    </row>
    <row r="646" spans="1:51" ht="34.5" hidden="1" customHeight="1">
      <c r="A646" s="38"/>
      <c r="B646" s="107"/>
      <c r="C646" s="143"/>
      <c r="D646" s="107"/>
      <c r="E646" s="189" t="s">
        <v>440</v>
      </c>
      <c r="F646" s="233"/>
      <c r="G646" s="310" t="s">
        <v>328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6"/>
      <c r="AY646" s="863" t="str">
        <f>IF(SUBSTITUTE($J$646,"-","")="","0","1")</f>
        <v>0</v>
      </c>
    </row>
    <row r="647" spans="1:51" ht="18.75" hidden="1" customHeight="1">
      <c r="A647" s="38"/>
      <c r="B647" s="107"/>
      <c r="C647" s="143"/>
      <c r="D647" s="107"/>
      <c r="E647" s="195" t="s">
        <v>312</v>
      </c>
      <c r="F647" s="243"/>
      <c r="G647" s="311" t="s">
        <v>309</v>
      </c>
      <c r="H647" s="345"/>
      <c r="I647" s="345"/>
      <c r="J647" s="345"/>
      <c r="K647" s="345"/>
      <c r="L647" s="345"/>
      <c r="M647" s="345"/>
      <c r="N647" s="345"/>
      <c r="O647" s="345"/>
      <c r="P647" s="345"/>
      <c r="Q647" s="345"/>
      <c r="R647" s="345"/>
      <c r="S647" s="345"/>
      <c r="T647" s="345"/>
      <c r="U647" s="345"/>
      <c r="V647" s="345"/>
      <c r="W647" s="345"/>
      <c r="X647" s="416"/>
      <c r="Y647" s="514"/>
      <c r="Z647" s="539"/>
      <c r="AA647" s="562"/>
      <c r="AB647" s="436" t="s">
        <v>46</v>
      </c>
      <c r="AC647" s="345"/>
      <c r="AD647" s="416"/>
      <c r="AE647" s="677" t="s">
        <v>57</v>
      </c>
      <c r="AF647" s="696"/>
      <c r="AG647" s="696"/>
      <c r="AH647" s="712"/>
      <c r="AI647" s="725" t="s">
        <v>368</v>
      </c>
      <c r="AJ647" s="725"/>
      <c r="AK647" s="725"/>
      <c r="AL647" s="436"/>
      <c r="AM647" s="725" t="s">
        <v>56</v>
      </c>
      <c r="AN647" s="725"/>
      <c r="AO647" s="725"/>
      <c r="AP647" s="436"/>
      <c r="AQ647" s="436" t="s">
        <v>299</v>
      </c>
      <c r="AR647" s="345"/>
      <c r="AS647" s="345"/>
      <c r="AT647" s="416"/>
      <c r="AU647" s="694" t="s">
        <v>237</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7"/>
      <c r="Y648" s="514"/>
      <c r="Z648" s="539"/>
      <c r="AA648" s="562"/>
      <c r="AB648" s="437"/>
      <c r="AC648" s="346"/>
      <c r="AD648" s="417"/>
      <c r="AE648" s="678"/>
      <c r="AF648" s="678"/>
      <c r="AG648" s="346" t="s">
        <v>300</v>
      </c>
      <c r="AH648" s="417"/>
      <c r="AI648" s="726"/>
      <c r="AJ648" s="726"/>
      <c r="AK648" s="726"/>
      <c r="AL648" s="437"/>
      <c r="AM648" s="726"/>
      <c r="AN648" s="726"/>
      <c r="AO648" s="726"/>
      <c r="AP648" s="437"/>
      <c r="AQ648" s="752"/>
      <c r="AR648" s="678"/>
      <c r="AS648" s="346" t="s">
        <v>300</v>
      </c>
      <c r="AT648" s="417"/>
      <c r="AU648" s="678"/>
      <c r="AV648" s="678"/>
      <c r="AW648" s="346" t="s">
        <v>290</v>
      </c>
      <c r="AX648" s="808"/>
      <c r="AY648">
        <f>$AY$647</f>
        <v>0</v>
      </c>
    </row>
    <row r="649" spans="1:51" ht="23.25" hidden="1" customHeight="1">
      <c r="A649" s="38"/>
      <c r="B649" s="107"/>
      <c r="C649" s="143"/>
      <c r="D649" s="107"/>
      <c r="E649" s="195"/>
      <c r="F649" s="243"/>
      <c r="G649" s="278"/>
      <c r="H649" s="238"/>
      <c r="I649" s="238"/>
      <c r="J649" s="238"/>
      <c r="K649" s="238"/>
      <c r="L649" s="238"/>
      <c r="M649" s="238"/>
      <c r="N649" s="238"/>
      <c r="O649" s="238"/>
      <c r="P649" s="238"/>
      <c r="Q649" s="238"/>
      <c r="R649" s="238"/>
      <c r="S649" s="238"/>
      <c r="T649" s="238"/>
      <c r="U649" s="238"/>
      <c r="V649" s="238"/>
      <c r="W649" s="238"/>
      <c r="X649" s="409"/>
      <c r="Y649" s="512" t="s">
        <v>52</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5"/>
      <c r="AY649">
        <f>$AY$647</f>
        <v>0</v>
      </c>
    </row>
    <row r="650" spans="1:51" ht="23.25" hidden="1" customHeight="1">
      <c r="A650" s="38"/>
      <c r="B650" s="107"/>
      <c r="C650" s="143"/>
      <c r="D650" s="107"/>
      <c r="E650" s="195"/>
      <c r="F650" s="243"/>
      <c r="G650" s="279"/>
      <c r="H650" s="239"/>
      <c r="I650" s="239"/>
      <c r="J650" s="239"/>
      <c r="K650" s="239"/>
      <c r="L650" s="239"/>
      <c r="M650" s="239"/>
      <c r="N650" s="239"/>
      <c r="O650" s="239"/>
      <c r="P650" s="239"/>
      <c r="Q650" s="239"/>
      <c r="R650" s="239"/>
      <c r="S650" s="239"/>
      <c r="T650" s="239"/>
      <c r="U650" s="239"/>
      <c r="V650" s="239"/>
      <c r="W650" s="239"/>
      <c r="X650" s="410"/>
      <c r="Y650" s="431" t="s">
        <v>98</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5"/>
      <c r="AY650">
        <f>$AY$647</f>
        <v>0</v>
      </c>
    </row>
    <row r="651" spans="1:51" ht="23.25" hidden="1" customHeight="1">
      <c r="A651" s="38"/>
      <c r="B651" s="107"/>
      <c r="C651" s="143"/>
      <c r="D651" s="107"/>
      <c r="E651" s="195"/>
      <c r="F651" s="243"/>
      <c r="G651" s="280"/>
      <c r="H651" s="241"/>
      <c r="I651" s="241"/>
      <c r="J651" s="241"/>
      <c r="K651" s="241"/>
      <c r="L651" s="241"/>
      <c r="M651" s="241"/>
      <c r="N651" s="241"/>
      <c r="O651" s="241"/>
      <c r="P651" s="241"/>
      <c r="Q651" s="241"/>
      <c r="R651" s="241"/>
      <c r="S651" s="241"/>
      <c r="T651" s="241"/>
      <c r="U651" s="241"/>
      <c r="V651" s="241"/>
      <c r="W651" s="241"/>
      <c r="X651" s="411"/>
      <c r="Y651" s="431" t="s">
        <v>59</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5"/>
      <c r="AY651">
        <f>$AY$647</f>
        <v>0</v>
      </c>
    </row>
    <row r="652" spans="1:51" ht="18.75" hidden="1" customHeight="1">
      <c r="A652" s="38"/>
      <c r="B652" s="107"/>
      <c r="C652" s="143"/>
      <c r="D652" s="107"/>
      <c r="E652" s="195" t="s">
        <v>312</v>
      </c>
      <c r="F652" s="243"/>
      <c r="G652" s="311" t="s">
        <v>309</v>
      </c>
      <c r="H652" s="345"/>
      <c r="I652" s="345"/>
      <c r="J652" s="345"/>
      <c r="K652" s="345"/>
      <c r="L652" s="345"/>
      <c r="M652" s="345"/>
      <c r="N652" s="345"/>
      <c r="O652" s="345"/>
      <c r="P652" s="345"/>
      <c r="Q652" s="345"/>
      <c r="R652" s="345"/>
      <c r="S652" s="345"/>
      <c r="T652" s="345"/>
      <c r="U652" s="345"/>
      <c r="V652" s="345"/>
      <c r="W652" s="345"/>
      <c r="X652" s="416"/>
      <c r="Y652" s="514"/>
      <c r="Z652" s="539"/>
      <c r="AA652" s="562"/>
      <c r="AB652" s="436" t="s">
        <v>46</v>
      </c>
      <c r="AC652" s="345"/>
      <c r="AD652" s="416"/>
      <c r="AE652" s="677" t="s">
        <v>57</v>
      </c>
      <c r="AF652" s="696"/>
      <c r="AG652" s="696"/>
      <c r="AH652" s="712"/>
      <c r="AI652" s="725" t="s">
        <v>368</v>
      </c>
      <c r="AJ652" s="725"/>
      <c r="AK652" s="725"/>
      <c r="AL652" s="436"/>
      <c r="AM652" s="725" t="s">
        <v>56</v>
      </c>
      <c r="AN652" s="725"/>
      <c r="AO652" s="725"/>
      <c r="AP652" s="436"/>
      <c r="AQ652" s="436" t="s">
        <v>299</v>
      </c>
      <c r="AR652" s="345"/>
      <c r="AS652" s="345"/>
      <c r="AT652" s="416"/>
      <c r="AU652" s="694" t="s">
        <v>237</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7"/>
      <c r="Y653" s="514"/>
      <c r="Z653" s="539"/>
      <c r="AA653" s="562"/>
      <c r="AB653" s="437"/>
      <c r="AC653" s="346"/>
      <c r="AD653" s="417"/>
      <c r="AE653" s="678"/>
      <c r="AF653" s="678"/>
      <c r="AG653" s="346" t="s">
        <v>300</v>
      </c>
      <c r="AH653" s="417"/>
      <c r="AI653" s="726"/>
      <c r="AJ653" s="726"/>
      <c r="AK653" s="726"/>
      <c r="AL653" s="437"/>
      <c r="AM653" s="726"/>
      <c r="AN653" s="726"/>
      <c r="AO653" s="726"/>
      <c r="AP653" s="437"/>
      <c r="AQ653" s="752"/>
      <c r="AR653" s="678"/>
      <c r="AS653" s="346" t="s">
        <v>300</v>
      </c>
      <c r="AT653" s="417"/>
      <c r="AU653" s="678"/>
      <c r="AV653" s="678"/>
      <c r="AW653" s="346" t="s">
        <v>290</v>
      </c>
      <c r="AX653" s="808"/>
      <c r="AY653">
        <f>$AY$652</f>
        <v>0</v>
      </c>
    </row>
    <row r="654" spans="1:51" ht="23.25" hidden="1" customHeight="1">
      <c r="A654" s="38"/>
      <c r="B654" s="107"/>
      <c r="C654" s="143"/>
      <c r="D654" s="107"/>
      <c r="E654" s="195"/>
      <c r="F654" s="243"/>
      <c r="G654" s="278"/>
      <c r="H654" s="238"/>
      <c r="I654" s="238"/>
      <c r="J654" s="238"/>
      <c r="K654" s="238"/>
      <c r="L654" s="238"/>
      <c r="M654" s="238"/>
      <c r="N654" s="238"/>
      <c r="O654" s="238"/>
      <c r="P654" s="238"/>
      <c r="Q654" s="238"/>
      <c r="R654" s="238"/>
      <c r="S654" s="238"/>
      <c r="T654" s="238"/>
      <c r="U654" s="238"/>
      <c r="V654" s="238"/>
      <c r="W654" s="238"/>
      <c r="X654" s="409"/>
      <c r="Y654" s="512" t="s">
        <v>52</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5"/>
      <c r="AY654">
        <f>$AY$652</f>
        <v>0</v>
      </c>
    </row>
    <row r="655" spans="1:51" ht="23.25" hidden="1" customHeight="1">
      <c r="A655" s="38"/>
      <c r="B655" s="107"/>
      <c r="C655" s="143"/>
      <c r="D655" s="107"/>
      <c r="E655" s="195"/>
      <c r="F655" s="243"/>
      <c r="G655" s="279"/>
      <c r="H655" s="239"/>
      <c r="I655" s="239"/>
      <c r="J655" s="239"/>
      <c r="K655" s="239"/>
      <c r="L655" s="239"/>
      <c r="M655" s="239"/>
      <c r="N655" s="239"/>
      <c r="O655" s="239"/>
      <c r="P655" s="239"/>
      <c r="Q655" s="239"/>
      <c r="R655" s="239"/>
      <c r="S655" s="239"/>
      <c r="T655" s="239"/>
      <c r="U655" s="239"/>
      <c r="V655" s="239"/>
      <c r="W655" s="239"/>
      <c r="X655" s="410"/>
      <c r="Y655" s="431" t="s">
        <v>98</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5"/>
      <c r="AY655">
        <f>$AY$652</f>
        <v>0</v>
      </c>
    </row>
    <row r="656" spans="1:51" ht="23.25" hidden="1" customHeight="1">
      <c r="A656" s="38"/>
      <c r="B656" s="107"/>
      <c r="C656" s="143"/>
      <c r="D656" s="107"/>
      <c r="E656" s="195"/>
      <c r="F656" s="243"/>
      <c r="G656" s="280"/>
      <c r="H656" s="241"/>
      <c r="I656" s="241"/>
      <c r="J656" s="241"/>
      <c r="K656" s="241"/>
      <c r="L656" s="241"/>
      <c r="M656" s="241"/>
      <c r="N656" s="241"/>
      <c r="O656" s="241"/>
      <c r="P656" s="241"/>
      <c r="Q656" s="241"/>
      <c r="R656" s="241"/>
      <c r="S656" s="241"/>
      <c r="T656" s="241"/>
      <c r="U656" s="241"/>
      <c r="V656" s="241"/>
      <c r="W656" s="241"/>
      <c r="X656" s="411"/>
      <c r="Y656" s="431" t="s">
        <v>59</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5"/>
      <c r="AY656">
        <f>$AY$652</f>
        <v>0</v>
      </c>
    </row>
    <row r="657" spans="1:51" ht="18.75" hidden="1" customHeight="1">
      <c r="A657" s="38"/>
      <c r="B657" s="107"/>
      <c r="C657" s="143"/>
      <c r="D657" s="107"/>
      <c r="E657" s="195" t="s">
        <v>312</v>
      </c>
      <c r="F657" s="243"/>
      <c r="G657" s="311" t="s">
        <v>309</v>
      </c>
      <c r="H657" s="345"/>
      <c r="I657" s="345"/>
      <c r="J657" s="345"/>
      <c r="K657" s="345"/>
      <c r="L657" s="345"/>
      <c r="M657" s="345"/>
      <c r="N657" s="345"/>
      <c r="O657" s="345"/>
      <c r="P657" s="345"/>
      <c r="Q657" s="345"/>
      <c r="R657" s="345"/>
      <c r="S657" s="345"/>
      <c r="T657" s="345"/>
      <c r="U657" s="345"/>
      <c r="V657" s="345"/>
      <c r="W657" s="345"/>
      <c r="X657" s="416"/>
      <c r="Y657" s="514"/>
      <c r="Z657" s="539"/>
      <c r="AA657" s="562"/>
      <c r="AB657" s="436" t="s">
        <v>46</v>
      </c>
      <c r="AC657" s="345"/>
      <c r="AD657" s="416"/>
      <c r="AE657" s="677" t="s">
        <v>57</v>
      </c>
      <c r="AF657" s="696"/>
      <c r="AG657" s="696"/>
      <c r="AH657" s="712"/>
      <c r="AI657" s="725" t="s">
        <v>368</v>
      </c>
      <c r="AJ657" s="725"/>
      <c r="AK657" s="725"/>
      <c r="AL657" s="436"/>
      <c r="AM657" s="725" t="s">
        <v>56</v>
      </c>
      <c r="AN657" s="725"/>
      <c r="AO657" s="725"/>
      <c r="AP657" s="436"/>
      <c r="AQ657" s="436" t="s">
        <v>299</v>
      </c>
      <c r="AR657" s="345"/>
      <c r="AS657" s="345"/>
      <c r="AT657" s="416"/>
      <c r="AU657" s="694" t="s">
        <v>237</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7"/>
      <c r="Y658" s="514"/>
      <c r="Z658" s="539"/>
      <c r="AA658" s="562"/>
      <c r="AB658" s="437"/>
      <c r="AC658" s="346"/>
      <c r="AD658" s="417"/>
      <c r="AE658" s="678"/>
      <c r="AF658" s="678"/>
      <c r="AG658" s="346" t="s">
        <v>300</v>
      </c>
      <c r="AH658" s="417"/>
      <c r="AI658" s="726"/>
      <c r="AJ658" s="726"/>
      <c r="AK658" s="726"/>
      <c r="AL658" s="437"/>
      <c r="AM658" s="726"/>
      <c r="AN658" s="726"/>
      <c r="AO658" s="726"/>
      <c r="AP658" s="437"/>
      <c r="AQ658" s="752"/>
      <c r="AR658" s="678"/>
      <c r="AS658" s="346" t="s">
        <v>300</v>
      </c>
      <c r="AT658" s="417"/>
      <c r="AU658" s="678"/>
      <c r="AV658" s="678"/>
      <c r="AW658" s="346" t="s">
        <v>290</v>
      </c>
      <c r="AX658" s="808"/>
      <c r="AY658">
        <f>$AY$657</f>
        <v>0</v>
      </c>
    </row>
    <row r="659" spans="1:51" ht="23.25" hidden="1" customHeight="1">
      <c r="A659" s="38"/>
      <c r="B659" s="107"/>
      <c r="C659" s="143"/>
      <c r="D659" s="107"/>
      <c r="E659" s="195"/>
      <c r="F659" s="243"/>
      <c r="G659" s="278"/>
      <c r="H659" s="238"/>
      <c r="I659" s="238"/>
      <c r="J659" s="238"/>
      <c r="K659" s="238"/>
      <c r="L659" s="238"/>
      <c r="M659" s="238"/>
      <c r="N659" s="238"/>
      <c r="O659" s="238"/>
      <c r="P659" s="238"/>
      <c r="Q659" s="238"/>
      <c r="R659" s="238"/>
      <c r="S659" s="238"/>
      <c r="T659" s="238"/>
      <c r="U659" s="238"/>
      <c r="V659" s="238"/>
      <c r="W659" s="238"/>
      <c r="X659" s="409"/>
      <c r="Y659" s="512" t="s">
        <v>52</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5"/>
      <c r="AY659">
        <f>$AY$657</f>
        <v>0</v>
      </c>
    </row>
    <row r="660" spans="1:51" ht="23.25" hidden="1" customHeight="1">
      <c r="A660" s="38"/>
      <c r="B660" s="107"/>
      <c r="C660" s="143"/>
      <c r="D660" s="107"/>
      <c r="E660" s="195"/>
      <c r="F660" s="243"/>
      <c r="G660" s="279"/>
      <c r="H660" s="239"/>
      <c r="I660" s="239"/>
      <c r="J660" s="239"/>
      <c r="K660" s="239"/>
      <c r="L660" s="239"/>
      <c r="M660" s="239"/>
      <c r="N660" s="239"/>
      <c r="O660" s="239"/>
      <c r="P660" s="239"/>
      <c r="Q660" s="239"/>
      <c r="R660" s="239"/>
      <c r="S660" s="239"/>
      <c r="T660" s="239"/>
      <c r="U660" s="239"/>
      <c r="V660" s="239"/>
      <c r="W660" s="239"/>
      <c r="X660" s="410"/>
      <c r="Y660" s="431" t="s">
        <v>98</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5"/>
      <c r="AY660">
        <f>$AY$657</f>
        <v>0</v>
      </c>
    </row>
    <row r="661" spans="1:51" ht="23.25" hidden="1" customHeight="1">
      <c r="A661" s="38"/>
      <c r="B661" s="107"/>
      <c r="C661" s="143"/>
      <c r="D661" s="107"/>
      <c r="E661" s="195"/>
      <c r="F661" s="243"/>
      <c r="G661" s="280"/>
      <c r="H661" s="241"/>
      <c r="I661" s="241"/>
      <c r="J661" s="241"/>
      <c r="K661" s="241"/>
      <c r="L661" s="241"/>
      <c r="M661" s="241"/>
      <c r="N661" s="241"/>
      <c r="O661" s="241"/>
      <c r="P661" s="241"/>
      <c r="Q661" s="241"/>
      <c r="R661" s="241"/>
      <c r="S661" s="241"/>
      <c r="T661" s="241"/>
      <c r="U661" s="241"/>
      <c r="V661" s="241"/>
      <c r="W661" s="241"/>
      <c r="X661" s="411"/>
      <c r="Y661" s="431" t="s">
        <v>59</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5"/>
      <c r="AY661">
        <f>$AY$657</f>
        <v>0</v>
      </c>
    </row>
    <row r="662" spans="1:51" ht="18.75" hidden="1" customHeight="1">
      <c r="A662" s="38"/>
      <c r="B662" s="107"/>
      <c r="C662" s="143"/>
      <c r="D662" s="107"/>
      <c r="E662" s="195" t="s">
        <v>312</v>
      </c>
      <c r="F662" s="243"/>
      <c r="G662" s="311" t="s">
        <v>309</v>
      </c>
      <c r="H662" s="345"/>
      <c r="I662" s="345"/>
      <c r="J662" s="345"/>
      <c r="K662" s="345"/>
      <c r="L662" s="345"/>
      <c r="M662" s="345"/>
      <c r="N662" s="345"/>
      <c r="O662" s="345"/>
      <c r="P662" s="345"/>
      <c r="Q662" s="345"/>
      <c r="R662" s="345"/>
      <c r="S662" s="345"/>
      <c r="T662" s="345"/>
      <c r="U662" s="345"/>
      <c r="V662" s="345"/>
      <c r="W662" s="345"/>
      <c r="X662" s="416"/>
      <c r="Y662" s="514"/>
      <c r="Z662" s="539"/>
      <c r="AA662" s="562"/>
      <c r="AB662" s="436" t="s">
        <v>46</v>
      </c>
      <c r="AC662" s="345"/>
      <c r="AD662" s="416"/>
      <c r="AE662" s="677" t="s">
        <v>57</v>
      </c>
      <c r="AF662" s="696"/>
      <c r="AG662" s="696"/>
      <c r="AH662" s="712"/>
      <c r="AI662" s="725" t="s">
        <v>368</v>
      </c>
      <c r="AJ662" s="725"/>
      <c r="AK662" s="725"/>
      <c r="AL662" s="436"/>
      <c r="AM662" s="725" t="s">
        <v>56</v>
      </c>
      <c r="AN662" s="725"/>
      <c r="AO662" s="725"/>
      <c r="AP662" s="436"/>
      <c r="AQ662" s="436" t="s">
        <v>299</v>
      </c>
      <c r="AR662" s="345"/>
      <c r="AS662" s="345"/>
      <c r="AT662" s="416"/>
      <c r="AU662" s="694" t="s">
        <v>237</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7"/>
      <c r="Y663" s="514"/>
      <c r="Z663" s="539"/>
      <c r="AA663" s="562"/>
      <c r="AB663" s="437"/>
      <c r="AC663" s="346"/>
      <c r="AD663" s="417"/>
      <c r="AE663" s="678"/>
      <c r="AF663" s="678"/>
      <c r="AG663" s="346" t="s">
        <v>300</v>
      </c>
      <c r="AH663" s="417"/>
      <c r="AI663" s="726"/>
      <c r="AJ663" s="726"/>
      <c r="AK663" s="726"/>
      <c r="AL663" s="437"/>
      <c r="AM663" s="726"/>
      <c r="AN663" s="726"/>
      <c r="AO663" s="726"/>
      <c r="AP663" s="437"/>
      <c r="AQ663" s="752"/>
      <c r="AR663" s="678"/>
      <c r="AS663" s="346" t="s">
        <v>300</v>
      </c>
      <c r="AT663" s="417"/>
      <c r="AU663" s="678"/>
      <c r="AV663" s="678"/>
      <c r="AW663" s="346" t="s">
        <v>290</v>
      </c>
      <c r="AX663" s="808"/>
      <c r="AY663">
        <f>$AY$662</f>
        <v>0</v>
      </c>
    </row>
    <row r="664" spans="1:51" ht="23.25" hidden="1" customHeight="1">
      <c r="A664" s="38"/>
      <c r="B664" s="107"/>
      <c r="C664" s="143"/>
      <c r="D664" s="107"/>
      <c r="E664" s="195"/>
      <c r="F664" s="243"/>
      <c r="G664" s="278"/>
      <c r="H664" s="238"/>
      <c r="I664" s="238"/>
      <c r="J664" s="238"/>
      <c r="K664" s="238"/>
      <c r="L664" s="238"/>
      <c r="M664" s="238"/>
      <c r="N664" s="238"/>
      <c r="O664" s="238"/>
      <c r="P664" s="238"/>
      <c r="Q664" s="238"/>
      <c r="R664" s="238"/>
      <c r="S664" s="238"/>
      <c r="T664" s="238"/>
      <c r="U664" s="238"/>
      <c r="V664" s="238"/>
      <c r="W664" s="238"/>
      <c r="X664" s="409"/>
      <c r="Y664" s="512" t="s">
        <v>52</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5"/>
      <c r="AY664">
        <f>$AY$662</f>
        <v>0</v>
      </c>
    </row>
    <row r="665" spans="1:51" ht="23.25" hidden="1" customHeight="1">
      <c r="A665" s="38"/>
      <c r="B665" s="107"/>
      <c r="C665" s="143"/>
      <c r="D665" s="107"/>
      <c r="E665" s="195"/>
      <c r="F665" s="243"/>
      <c r="G665" s="279"/>
      <c r="H665" s="239"/>
      <c r="I665" s="239"/>
      <c r="J665" s="239"/>
      <c r="K665" s="239"/>
      <c r="L665" s="239"/>
      <c r="M665" s="239"/>
      <c r="N665" s="239"/>
      <c r="O665" s="239"/>
      <c r="P665" s="239"/>
      <c r="Q665" s="239"/>
      <c r="R665" s="239"/>
      <c r="S665" s="239"/>
      <c r="T665" s="239"/>
      <c r="U665" s="239"/>
      <c r="V665" s="239"/>
      <c r="W665" s="239"/>
      <c r="X665" s="410"/>
      <c r="Y665" s="431" t="s">
        <v>98</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5"/>
      <c r="AY665">
        <f>$AY$662</f>
        <v>0</v>
      </c>
    </row>
    <row r="666" spans="1:51" ht="23.25" hidden="1" customHeight="1">
      <c r="A666" s="38"/>
      <c r="B666" s="107"/>
      <c r="C666" s="143"/>
      <c r="D666" s="107"/>
      <c r="E666" s="195"/>
      <c r="F666" s="243"/>
      <c r="G666" s="280"/>
      <c r="H666" s="241"/>
      <c r="I666" s="241"/>
      <c r="J666" s="241"/>
      <c r="K666" s="241"/>
      <c r="L666" s="241"/>
      <c r="M666" s="241"/>
      <c r="N666" s="241"/>
      <c r="O666" s="241"/>
      <c r="P666" s="241"/>
      <c r="Q666" s="241"/>
      <c r="R666" s="241"/>
      <c r="S666" s="241"/>
      <c r="T666" s="241"/>
      <c r="U666" s="241"/>
      <c r="V666" s="241"/>
      <c r="W666" s="241"/>
      <c r="X666" s="411"/>
      <c r="Y666" s="431" t="s">
        <v>59</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5"/>
      <c r="AY666">
        <f>$AY$662</f>
        <v>0</v>
      </c>
    </row>
    <row r="667" spans="1:51" ht="18.75" hidden="1" customHeight="1">
      <c r="A667" s="38"/>
      <c r="B667" s="107"/>
      <c r="C667" s="143"/>
      <c r="D667" s="107"/>
      <c r="E667" s="195" t="s">
        <v>312</v>
      </c>
      <c r="F667" s="243"/>
      <c r="G667" s="311" t="s">
        <v>309</v>
      </c>
      <c r="H667" s="345"/>
      <c r="I667" s="345"/>
      <c r="J667" s="345"/>
      <c r="K667" s="345"/>
      <c r="L667" s="345"/>
      <c r="M667" s="345"/>
      <c r="N667" s="345"/>
      <c r="O667" s="345"/>
      <c r="P667" s="345"/>
      <c r="Q667" s="345"/>
      <c r="R667" s="345"/>
      <c r="S667" s="345"/>
      <c r="T667" s="345"/>
      <c r="U667" s="345"/>
      <c r="V667" s="345"/>
      <c r="W667" s="345"/>
      <c r="X667" s="416"/>
      <c r="Y667" s="514"/>
      <c r="Z667" s="539"/>
      <c r="AA667" s="562"/>
      <c r="AB667" s="436" t="s">
        <v>46</v>
      </c>
      <c r="AC667" s="345"/>
      <c r="AD667" s="416"/>
      <c r="AE667" s="677" t="s">
        <v>57</v>
      </c>
      <c r="AF667" s="696"/>
      <c r="AG667" s="696"/>
      <c r="AH667" s="712"/>
      <c r="AI667" s="725" t="s">
        <v>368</v>
      </c>
      <c r="AJ667" s="725"/>
      <c r="AK667" s="725"/>
      <c r="AL667" s="436"/>
      <c r="AM667" s="725" t="s">
        <v>56</v>
      </c>
      <c r="AN667" s="725"/>
      <c r="AO667" s="725"/>
      <c r="AP667" s="436"/>
      <c r="AQ667" s="436" t="s">
        <v>299</v>
      </c>
      <c r="AR667" s="345"/>
      <c r="AS667" s="345"/>
      <c r="AT667" s="416"/>
      <c r="AU667" s="694" t="s">
        <v>237</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7"/>
      <c r="Y668" s="514"/>
      <c r="Z668" s="539"/>
      <c r="AA668" s="562"/>
      <c r="AB668" s="437"/>
      <c r="AC668" s="346"/>
      <c r="AD668" s="417"/>
      <c r="AE668" s="678"/>
      <c r="AF668" s="678"/>
      <c r="AG668" s="346" t="s">
        <v>300</v>
      </c>
      <c r="AH668" s="417"/>
      <c r="AI668" s="726"/>
      <c r="AJ668" s="726"/>
      <c r="AK668" s="726"/>
      <c r="AL668" s="437"/>
      <c r="AM668" s="726"/>
      <c r="AN668" s="726"/>
      <c r="AO668" s="726"/>
      <c r="AP668" s="437"/>
      <c r="AQ668" s="752"/>
      <c r="AR668" s="678"/>
      <c r="AS668" s="346" t="s">
        <v>300</v>
      </c>
      <c r="AT668" s="417"/>
      <c r="AU668" s="678"/>
      <c r="AV668" s="678"/>
      <c r="AW668" s="346" t="s">
        <v>290</v>
      </c>
      <c r="AX668" s="808"/>
      <c r="AY668">
        <f>$AY$667</f>
        <v>0</v>
      </c>
    </row>
    <row r="669" spans="1:51" ht="23.25" hidden="1" customHeight="1">
      <c r="A669" s="38"/>
      <c r="B669" s="107"/>
      <c r="C669" s="143"/>
      <c r="D669" s="107"/>
      <c r="E669" s="195"/>
      <c r="F669" s="243"/>
      <c r="G669" s="278"/>
      <c r="H669" s="238"/>
      <c r="I669" s="238"/>
      <c r="J669" s="238"/>
      <c r="K669" s="238"/>
      <c r="L669" s="238"/>
      <c r="M669" s="238"/>
      <c r="N669" s="238"/>
      <c r="O669" s="238"/>
      <c r="P669" s="238"/>
      <c r="Q669" s="238"/>
      <c r="R669" s="238"/>
      <c r="S669" s="238"/>
      <c r="T669" s="238"/>
      <c r="U669" s="238"/>
      <c r="V669" s="238"/>
      <c r="W669" s="238"/>
      <c r="X669" s="409"/>
      <c r="Y669" s="512" t="s">
        <v>52</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5"/>
      <c r="AY669">
        <f>$AY$667</f>
        <v>0</v>
      </c>
    </row>
    <row r="670" spans="1:51" ht="23.25" hidden="1" customHeight="1">
      <c r="A670" s="38"/>
      <c r="B670" s="107"/>
      <c r="C670" s="143"/>
      <c r="D670" s="107"/>
      <c r="E670" s="195"/>
      <c r="F670" s="243"/>
      <c r="G670" s="279"/>
      <c r="H670" s="239"/>
      <c r="I670" s="239"/>
      <c r="J670" s="239"/>
      <c r="K670" s="239"/>
      <c r="L670" s="239"/>
      <c r="M670" s="239"/>
      <c r="N670" s="239"/>
      <c r="O670" s="239"/>
      <c r="P670" s="239"/>
      <c r="Q670" s="239"/>
      <c r="R670" s="239"/>
      <c r="S670" s="239"/>
      <c r="T670" s="239"/>
      <c r="U670" s="239"/>
      <c r="V670" s="239"/>
      <c r="W670" s="239"/>
      <c r="X670" s="410"/>
      <c r="Y670" s="431" t="s">
        <v>98</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5"/>
      <c r="AY670">
        <f>$AY$667</f>
        <v>0</v>
      </c>
    </row>
    <row r="671" spans="1:51" ht="23.25" hidden="1" customHeight="1">
      <c r="A671" s="38"/>
      <c r="B671" s="107"/>
      <c r="C671" s="143"/>
      <c r="D671" s="107"/>
      <c r="E671" s="195"/>
      <c r="F671" s="243"/>
      <c r="G671" s="280"/>
      <c r="H671" s="241"/>
      <c r="I671" s="241"/>
      <c r="J671" s="241"/>
      <c r="K671" s="241"/>
      <c r="L671" s="241"/>
      <c r="M671" s="241"/>
      <c r="N671" s="241"/>
      <c r="O671" s="241"/>
      <c r="P671" s="241"/>
      <c r="Q671" s="241"/>
      <c r="R671" s="241"/>
      <c r="S671" s="241"/>
      <c r="T671" s="241"/>
      <c r="U671" s="241"/>
      <c r="V671" s="241"/>
      <c r="W671" s="241"/>
      <c r="X671" s="411"/>
      <c r="Y671" s="431" t="s">
        <v>59</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5"/>
      <c r="AY671">
        <f>$AY$667</f>
        <v>0</v>
      </c>
    </row>
    <row r="672" spans="1:51" ht="18.75" hidden="1" customHeight="1">
      <c r="A672" s="38"/>
      <c r="B672" s="107"/>
      <c r="C672" s="143"/>
      <c r="D672" s="107"/>
      <c r="E672" s="195" t="s">
        <v>313</v>
      </c>
      <c r="F672" s="243"/>
      <c r="G672" s="311" t="s">
        <v>311</v>
      </c>
      <c r="H672" s="345"/>
      <c r="I672" s="345"/>
      <c r="J672" s="345"/>
      <c r="K672" s="345"/>
      <c r="L672" s="345"/>
      <c r="M672" s="345"/>
      <c r="N672" s="345"/>
      <c r="O672" s="345"/>
      <c r="P672" s="345"/>
      <c r="Q672" s="345"/>
      <c r="R672" s="345"/>
      <c r="S672" s="345"/>
      <c r="T672" s="345"/>
      <c r="U672" s="345"/>
      <c r="V672" s="345"/>
      <c r="W672" s="345"/>
      <c r="X672" s="416"/>
      <c r="Y672" s="514"/>
      <c r="Z672" s="539"/>
      <c r="AA672" s="562"/>
      <c r="AB672" s="436" t="s">
        <v>46</v>
      </c>
      <c r="AC672" s="345"/>
      <c r="AD672" s="416"/>
      <c r="AE672" s="677" t="s">
        <v>57</v>
      </c>
      <c r="AF672" s="696"/>
      <c r="AG672" s="696"/>
      <c r="AH672" s="712"/>
      <c r="AI672" s="725" t="s">
        <v>368</v>
      </c>
      <c r="AJ672" s="725"/>
      <c r="AK672" s="725"/>
      <c r="AL672" s="436"/>
      <c r="AM672" s="725" t="s">
        <v>56</v>
      </c>
      <c r="AN672" s="725"/>
      <c r="AO672" s="725"/>
      <c r="AP672" s="436"/>
      <c r="AQ672" s="436" t="s">
        <v>299</v>
      </c>
      <c r="AR672" s="345"/>
      <c r="AS672" s="345"/>
      <c r="AT672" s="416"/>
      <c r="AU672" s="694" t="s">
        <v>237</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7"/>
      <c r="Y673" s="514"/>
      <c r="Z673" s="539"/>
      <c r="AA673" s="562"/>
      <c r="AB673" s="437"/>
      <c r="AC673" s="346"/>
      <c r="AD673" s="417"/>
      <c r="AE673" s="678"/>
      <c r="AF673" s="678"/>
      <c r="AG673" s="346" t="s">
        <v>300</v>
      </c>
      <c r="AH673" s="417"/>
      <c r="AI673" s="726"/>
      <c r="AJ673" s="726"/>
      <c r="AK673" s="726"/>
      <c r="AL673" s="437"/>
      <c r="AM673" s="726"/>
      <c r="AN673" s="726"/>
      <c r="AO673" s="726"/>
      <c r="AP673" s="437"/>
      <c r="AQ673" s="752"/>
      <c r="AR673" s="678"/>
      <c r="AS673" s="346" t="s">
        <v>300</v>
      </c>
      <c r="AT673" s="417"/>
      <c r="AU673" s="678"/>
      <c r="AV673" s="678"/>
      <c r="AW673" s="346" t="s">
        <v>290</v>
      </c>
      <c r="AX673" s="808"/>
      <c r="AY673">
        <f>$AY$672</f>
        <v>0</v>
      </c>
    </row>
    <row r="674" spans="1:51" ht="23.25" hidden="1" customHeight="1">
      <c r="A674" s="38"/>
      <c r="B674" s="107"/>
      <c r="C674" s="143"/>
      <c r="D674" s="107"/>
      <c r="E674" s="195"/>
      <c r="F674" s="243"/>
      <c r="G674" s="278"/>
      <c r="H674" s="238"/>
      <c r="I674" s="238"/>
      <c r="J674" s="238"/>
      <c r="K674" s="238"/>
      <c r="L674" s="238"/>
      <c r="M674" s="238"/>
      <c r="N674" s="238"/>
      <c r="O674" s="238"/>
      <c r="P674" s="238"/>
      <c r="Q674" s="238"/>
      <c r="R674" s="238"/>
      <c r="S674" s="238"/>
      <c r="T674" s="238"/>
      <c r="U674" s="238"/>
      <c r="V674" s="238"/>
      <c r="W674" s="238"/>
      <c r="X674" s="409"/>
      <c r="Y674" s="512" t="s">
        <v>52</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5"/>
      <c r="AY674">
        <f>$AY$672</f>
        <v>0</v>
      </c>
    </row>
    <row r="675" spans="1:51" ht="23.25" hidden="1" customHeight="1">
      <c r="A675" s="38"/>
      <c r="B675" s="107"/>
      <c r="C675" s="143"/>
      <c r="D675" s="107"/>
      <c r="E675" s="195"/>
      <c r="F675" s="243"/>
      <c r="G675" s="279"/>
      <c r="H675" s="239"/>
      <c r="I675" s="239"/>
      <c r="J675" s="239"/>
      <c r="K675" s="239"/>
      <c r="L675" s="239"/>
      <c r="M675" s="239"/>
      <c r="N675" s="239"/>
      <c r="O675" s="239"/>
      <c r="P675" s="239"/>
      <c r="Q675" s="239"/>
      <c r="R675" s="239"/>
      <c r="S675" s="239"/>
      <c r="T675" s="239"/>
      <c r="U675" s="239"/>
      <c r="V675" s="239"/>
      <c r="W675" s="239"/>
      <c r="X675" s="410"/>
      <c r="Y675" s="431" t="s">
        <v>98</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5"/>
      <c r="AY675">
        <f>$AY$672</f>
        <v>0</v>
      </c>
    </row>
    <row r="676" spans="1:51" ht="23.25" hidden="1" customHeight="1">
      <c r="A676" s="38"/>
      <c r="B676" s="107"/>
      <c r="C676" s="143"/>
      <c r="D676" s="107"/>
      <c r="E676" s="195"/>
      <c r="F676" s="243"/>
      <c r="G676" s="280"/>
      <c r="H676" s="241"/>
      <c r="I676" s="241"/>
      <c r="J676" s="241"/>
      <c r="K676" s="241"/>
      <c r="L676" s="241"/>
      <c r="M676" s="241"/>
      <c r="N676" s="241"/>
      <c r="O676" s="241"/>
      <c r="P676" s="241"/>
      <c r="Q676" s="241"/>
      <c r="R676" s="241"/>
      <c r="S676" s="241"/>
      <c r="T676" s="241"/>
      <c r="U676" s="241"/>
      <c r="V676" s="241"/>
      <c r="W676" s="241"/>
      <c r="X676" s="411"/>
      <c r="Y676" s="431" t="s">
        <v>59</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5"/>
      <c r="AY676">
        <f>$AY$672</f>
        <v>0</v>
      </c>
    </row>
    <row r="677" spans="1:51" ht="18.75" hidden="1" customHeight="1">
      <c r="A677" s="38"/>
      <c r="B677" s="107"/>
      <c r="C677" s="143"/>
      <c r="D677" s="107"/>
      <c r="E677" s="195" t="s">
        <v>313</v>
      </c>
      <c r="F677" s="243"/>
      <c r="G677" s="311" t="s">
        <v>311</v>
      </c>
      <c r="H677" s="345"/>
      <c r="I677" s="345"/>
      <c r="J677" s="345"/>
      <c r="K677" s="345"/>
      <c r="L677" s="345"/>
      <c r="M677" s="345"/>
      <c r="N677" s="345"/>
      <c r="O677" s="345"/>
      <c r="P677" s="345"/>
      <c r="Q677" s="345"/>
      <c r="R677" s="345"/>
      <c r="S677" s="345"/>
      <c r="T677" s="345"/>
      <c r="U677" s="345"/>
      <c r="V677" s="345"/>
      <c r="W677" s="345"/>
      <c r="X677" s="416"/>
      <c r="Y677" s="514"/>
      <c r="Z677" s="539"/>
      <c r="AA677" s="562"/>
      <c r="AB677" s="436" t="s">
        <v>46</v>
      </c>
      <c r="AC677" s="345"/>
      <c r="AD677" s="416"/>
      <c r="AE677" s="677" t="s">
        <v>57</v>
      </c>
      <c r="AF677" s="696"/>
      <c r="AG677" s="696"/>
      <c r="AH677" s="712"/>
      <c r="AI677" s="725" t="s">
        <v>368</v>
      </c>
      <c r="AJ677" s="725"/>
      <c r="AK677" s="725"/>
      <c r="AL677" s="436"/>
      <c r="AM677" s="725" t="s">
        <v>56</v>
      </c>
      <c r="AN677" s="725"/>
      <c r="AO677" s="725"/>
      <c r="AP677" s="436"/>
      <c r="AQ677" s="436" t="s">
        <v>299</v>
      </c>
      <c r="AR677" s="345"/>
      <c r="AS677" s="345"/>
      <c r="AT677" s="416"/>
      <c r="AU677" s="694" t="s">
        <v>237</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7"/>
      <c r="Y678" s="514"/>
      <c r="Z678" s="539"/>
      <c r="AA678" s="562"/>
      <c r="AB678" s="437"/>
      <c r="AC678" s="346"/>
      <c r="AD678" s="417"/>
      <c r="AE678" s="678"/>
      <c r="AF678" s="678"/>
      <c r="AG678" s="346" t="s">
        <v>300</v>
      </c>
      <c r="AH678" s="417"/>
      <c r="AI678" s="726"/>
      <c r="AJ678" s="726"/>
      <c r="AK678" s="726"/>
      <c r="AL678" s="437"/>
      <c r="AM678" s="726"/>
      <c r="AN678" s="726"/>
      <c r="AO678" s="726"/>
      <c r="AP678" s="437"/>
      <c r="AQ678" s="752"/>
      <c r="AR678" s="678"/>
      <c r="AS678" s="346" t="s">
        <v>300</v>
      </c>
      <c r="AT678" s="417"/>
      <c r="AU678" s="678"/>
      <c r="AV678" s="678"/>
      <c r="AW678" s="346" t="s">
        <v>290</v>
      </c>
      <c r="AX678" s="808"/>
      <c r="AY678">
        <f>$AY$677</f>
        <v>0</v>
      </c>
    </row>
    <row r="679" spans="1:51" ht="23.25" hidden="1" customHeight="1">
      <c r="A679" s="38"/>
      <c r="B679" s="107"/>
      <c r="C679" s="143"/>
      <c r="D679" s="107"/>
      <c r="E679" s="195"/>
      <c r="F679" s="243"/>
      <c r="G679" s="278"/>
      <c r="H679" s="238"/>
      <c r="I679" s="238"/>
      <c r="J679" s="238"/>
      <c r="K679" s="238"/>
      <c r="L679" s="238"/>
      <c r="M679" s="238"/>
      <c r="N679" s="238"/>
      <c r="O679" s="238"/>
      <c r="P679" s="238"/>
      <c r="Q679" s="238"/>
      <c r="R679" s="238"/>
      <c r="S679" s="238"/>
      <c r="T679" s="238"/>
      <c r="U679" s="238"/>
      <c r="V679" s="238"/>
      <c r="W679" s="238"/>
      <c r="X679" s="409"/>
      <c r="Y679" s="512" t="s">
        <v>52</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5"/>
      <c r="AY679">
        <f>$AY$677</f>
        <v>0</v>
      </c>
    </row>
    <row r="680" spans="1:51" ht="23.25" hidden="1" customHeight="1">
      <c r="A680" s="38"/>
      <c r="B680" s="107"/>
      <c r="C680" s="143"/>
      <c r="D680" s="107"/>
      <c r="E680" s="195"/>
      <c r="F680" s="243"/>
      <c r="G680" s="279"/>
      <c r="H680" s="239"/>
      <c r="I680" s="239"/>
      <c r="J680" s="239"/>
      <c r="K680" s="239"/>
      <c r="L680" s="239"/>
      <c r="M680" s="239"/>
      <c r="N680" s="239"/>
      <c r="O680" s="239"/>
      <c r="P680" s="239"/>
      <c r="Q680" s="239"/>
      <c r="R680" s="239"/>
      <c r="S680" s="239"/>
      <c r="T680" s="239"/>
      <c r="U680" s="239"/>
      <c r="V680" s="239"/>
      <c r="W680" s="239"/>
      <c r="X680" s="410"/>
      <c r="Y680" s="431" t="s">
        <v>98</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5"/>
      <c r="AY680">
        <f>$AY$677</f>
        <v>0</v>
      </c>
    </row>
    <row r="681" spans="1:51" ht="23.25" hidden="1" customHeight="1">
      <c r="A681" s="38"/>
      <c r="B681" s="107"/>
      <c r="C681" s="143"/>
      <c r="D681" s="107"/>
      <c r="E681" s="195"/>
      <c r="F681" s="243"/>
      <c r="G681" s="280"/>
      <c r="H681" s="241"/>
      <c r="I681" s="241"/>
      <c r="J681" s="241"/>
      <c r="K681" s="241"/>
      <c r="L681" s="241"/>
      <c r="M681" s="241"/>
      <c r="N681" s="241"/>
      <c r="O681" s="241"/>
      <c r="P681" s="241"/>
      <c r="Q681" s="241"/>
      <c r="R681" s="241"/>
      <c r="S681" s="241"/>
      <c r="T681" s="241"/>
      <c r="U681" s="241"/>
      <c r="V681" s="241"/>
      <c r="W681" s="241"/>
      <c r="X681" s="411"/>
      <c r="Y681" s="431" t="s">
        <v>59</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5"/>
      <c r="AY681">
        <f>$AY$677</f>
        <v>0</v>
      </c>
    </row>
    <row r="682" spans="1:51" ht="18.75" hidden="1" customHeight="1">
      <c r="A682" s="38"/>
      <c r="B682" s="107"/>
      <c r="C682" s="143"/>
      <c r="D682" s="107"/>
      <c r="E682" s="195" t="s">
        <v>313</v>
      </c>
      <c r="F682" s="243"/>
      <c r="G682" s="311" t="s">
        <v>311</v>
      </c>
      <c r="H682" s="345"/>
      <c r="I682" s="345"/>
      <c r="J682" s="345"/>
      <c r="K682" s="345"/>
      <c r="L682" s="345"/>
      <c r="M682" s="345"/>
      <c r="N682" s="345"/>
      <c r="O682" s="345"/>
      <c r="P682" s="345"/>
      <c r="Q682" s="345"/>
      <c r="R682" s="345"/>
      <c r="S682" s="345"/>
      <c r="T682" s="345"/>
      <c r="U682" s="345"/>
      <c r="V682" s="345"/>
      <c r="W682" s="345"/>
      <c r="X682" s="416"/>
      <c r="Y682" s="514"/>
      <c r="Z682" s="539"/>
      <c r="AA682" s="562"/>
      <c r="AB682" s="436" t="s">
        <v>46</v>
      </c>
      <c r="AC682" s="345"/>
      <c r="AD682" s="416"/>
      <c r="AE682" s="677" t="s">
        <v>57</v>
      </c>
      <c r="AF682" s="696"/>
      <c r="AG682" s="696"/>
      <c r="AH682" s="712"/>
      <c r="AI682" s="725" t="s">
        <v>368</v>
      </c>
      <c r="AJ682" s="725"/>
      <c r="AK682" s="725"/>
      <c r="AL682" s="436"/>
      <c r="AM682" s="725" t="s">
        <v>56</v>
      </c>
      <c r="AN682" s="725"/>
      <c r="AO682" s="725"/>
      <c r="AP682" s="436"/>
      <c r="AQ682" s="436" t="s">
        <v>299</v>
      </c>
      <c r="AR682" s="345"/>
      <c r="AS682" s="345"/>
      <c r="AT682" s="416"/>
      <c r="AU682" s="694" t="s">
        <v>237</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7"/>
      <c r="Y683" s="514"/>
      <c r="Z683" s="539"/>
      <c r="AA683" s="562"/>
      <c r="AB683" s="437"/>
      <c r="AC683" s="346"/>
      <c r="AD683" s="417"/>
      <c r="AE683" s="678"/>
      <c r="AF683" s="678"/>
      <c r="AG683" s="346" t="s">
        <v>300</v>
      </c>
      <c r="AH683" s="417"/>
      <c r="AI683" s="726"/>
      <c r="AJ683" s="726"/>
      <c r="AK683" s="726"/>
      <c r="AL683" s="437"/>
      <c r="AM683" s="726"/>
      <c r="AN683" s="726"/>
      <c r="AO683" s="726"/>
      <c r="AP683" s="437"/>
      <c r="AQ683" s="752"/>
      <c r="AR683" s="678"/>
      <c r="AS683" s="346" t="s">
        <v>300</v>
      </c>
      <c r="AT683" s="417"/>
      <c r="AU683" s="678"/>
      <c r="AV683" s="678"/>
      <c r="AW683" s="346" t="s">
        <v>290</v>
      </c>
      <c r="AX683" s="808"/>
      <c r="AY683">
        <f>$AY$682</f>
        <v>0</v>
      </c>
    </row>
    <row r="684" spans="1:51" ht="23.25" hidden="1" customHeight="1">
      <c r="A684" s="38"/>
      <c r="B684" s="107"/>
      <c r="C684" s="143"/>
      <c r="D684" s="107"/>
      <c r="E684" s="195"/>
      <c r="F684" s="243"/>
      <c r="G684" s="278"/>
      <c r="H684" s="238"/>
      <c r="I684" s="238"/>
      <c r="J684" s="238"/>
      <c r="K684" s="238"/>
      <c r="L684" s="238"/>
      <c r="M684" s="238"/>
      <c r="N684" s="238"/>
      <c r="O684" s="238"/>
      <c r="P684" s="238"/>
      <c r="Q684" s="238"/>
      <c r="R684" s="238"/>
      <c r="S684" s="238"/>
      <c r="T684" s="238"/>
      <c r="U684" s="238"/>
      <c r="V684" s="238"/>
      <c r="W684" s="238"/>
      <c r="X684" s="409"/>
      <c r="Y684" s="512" t="s">
        <v>52</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5"/>
      <c r="AY684">
        <f>$AY$682</f>
        <v>0</v>
      </c>
    </row>
    <row r="685" spans="1:51" ht="23.25" hidden="1" customHeight="1">
      <c r="A685" s="38"/>
      <c r="B685" s="107"/>
      <c r="C685" s="143"/>
      <c r="D685" s="107"/>
      <c r="E685" s="195"/>
      <c r="F685" s="243"/>
      <c r="G685" s="279"/>
      <c r="H685" s="239"/>
      <c r="I685" s="239"/>
      <c r="J685" s="239"/>
      <c r="K685" s="239"/>
      <c r="L685" s="239"/>
      <c r="M685" s="239"/>
      <c r="N685" s="239"/>
      <c r="O685" s="239"/>
      <c r="P685" s="239"/>
      <c r="Q685" s="239"/>
      <c r="R685" s="239"/>
      <c r="S685" s="239"/>
      <c r="T685" s="239"/>
      <c r="U685" s="239"/>
      <c r="V685" s="239"/>
      <c r="W685" s="239"/>
      <c r="X685" s="410"/>
      <c r="Y685" s="431" t="s">
        <v>98</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5"/>
      <c r="AY685">
        <f>$AY$682</f>
        <v>0</v>
      </c>
    </row>
    <row r="686" spans="1:51" ht="23.25" hidden="1" customHeight="1">
      <c r="A686" s="38"/>
      <c r="B686" s="107"/>
      <c r="C686" s="143"/>
      <c r="D686" s="107"/>
      <c r="E686" s="195"/>
      <c r="F686" s="243"/>
      <c r="G686" s="280"/>
      <c r="H686" s="241"/>
      <c r="I686" s="241"/>
      <c r="J686" s="241"/>
      <c r="K686" s="241"/>
      <c r="L686" s="241"/>
      <c r="M686" s="241"/>
      <c r="N686" s="241"/>
      <c r="O686" s="241"/>
      <c r="P686" s="241"/>
      <c r="Q686" s="241"/>
      <c r="R686" s="241"/>
      <c r="S686" s="241"/>
      <c r="T686" s="241"/>
      <c r="U686" s="241"/>
      <c r="V686" s="241"/>
      <c r="W686" s="241"/>
      <c r="X686" s="411"/>
      <c r="Y686" s="431" t="s">
        <v>59</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5"/>
      <c r="AY686">
        <f>$AY$682</f>
        <v>0</v>
      </c>
    </row>
    <row r="687" spans="1:51" ht="18.75" hidden="1" customHeight="1">
      <c r="A687" s="38"/>
      <c r="B687" s="107"/>
      <c r="C687" s="143"/>
      <c r="D687" s="107"/>
      <c r="E687" s="195" t="s">
        <v>313</v>
      </c>
      <c r="F687" s="243"/>
      <c r="G687" s="311" t="s">
        <v>311</v>
      </c>
      <c r="H687" s="345"/>
      <c r="I687" s="345"/>
      <c r="J687" s="345"/>
      <c r="K687" s="345"/>
      <c r="L687" s="345"/>
      <c r="M687" s="345"/>
      <c r="N687" s="345"/>
      <c r="O687" s="345"/>
      <c r="P687" s="345"/>
      <c r="Q687" s="345"/>
      <c r="R687" s="345"/>
      <c r="S687" s="345"/>
      <c r="T687" s="345"/>
      <c r="U687" s="345"/>
      <c r="V687" s="345"/>
      <c r="W687" s="345"/>
      <c r="X687" s="416"/>
      <c r="Y687" s="514"/>
      <c r="Z687" s="539"/>
      <c r="AA687" s="562"/>
      <c r="AB687" s="436" t="s">
        <v>46</v>
      </c>
      <c r="AC687" s="345"/>
      <c r="AD687" s="416"/>
      <c r="AE687" s="677" t="s">
        <v>57</v>
      </c>
      <c r="AF687" s="696"/>
      <c r="AG687" s="696"/>
      <c r="AH687" s="712"/>
      <c r="AI687" s="725" t="s">
        <v>368</v>
      </c>
      <c r="AJ687" s="725"/>
      <c r="AK687" s="725"/>
      <c r="AL687" s="436"/>
      <c r="AM687" s="725" t="s">
        <v>56</v>
      </c>
      <c r="AN687" s="725"/>
      <c r="AO687" s="725"/>
      <c r="AP687" s="436"/>
      <c r="AQ687" s="436" t="s">
        <v>299</v>
      </c>
      <c r="AR687" s="345"/>
      <c r="AS687" s="345"/>
      <c r="AT687" s="416"/>
      <c r="AU687" s="694" t="s">
        <v>237</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7"/>
      <c r="Y688" s="514"/>
      <c r="Z688" s="539"/>
      <c r="AA688" s="562"/>
      <c r="AB688" s="437"/>
      <c r="AC688" s="346"/>
      <c r="AD688" s="417"/>
      <c r="AE688" s="678"/>
      <c r="AF688" s="678"/>
      <c r="AG688" s="346" t="s">
        <v>300</v>
      </c>
      <c r="AH688" s="417"/>
      <c r="AI688" s="726"/>
      <c r="AJ688" s="726"/>
      <c r="AK688" s="726"/>
      <c r="AL688" s="437"/>
      <c r="AM688" s="726"/>
      <c r="AN688" s="726"/>
      <c r="AO688" s="726"/>
      <c r="AP688" s="437"/>
      <c r="AQ688" s="752"/>
      <c r="AR688" s="678"/>
      <c r="AS688" s="346" t="s">
        <v>300</v>
      </c>
      <c r="AT688" s="417"/>
      <c r="AU688" s="678"/>
      <c r="AV688" s="678"/>
      <c r="AW688" s="346" t="s">
        <v>290</v>
      </c>
      <c r="AX688" s="808"/>
      <c r="AY688">
        <f>$AY$687</f>
        <v>0</v>
      </c>
    </row>
    <row r="689" spans="1:51" ht="23.25" hidden="1" customHeight="1">
      <c r="A689" s="38"/>
      <c r="B689" s="107"/>
      <c r="C689" s="143"/>
      <c r="D689" s="107"/>
      <c r="E689" s="195"/>
      <c r="F689" s="243"/>
      <c r="G689" s="278"/>
      <c r="H689" s="238"/>
      <c r="I689" s="238"/>
      <c r="J689" s="238"/>
      <c r="K689" s="238"/>
      <c r="L689" s="238"/>
      <c r="M689" s="238"/>
      <c r="N689" s="238"/>
      <c r="O689" s="238"/>
      <c r="P689" s="238"/>
      <c r="Q689" s="238"/>
      <c r="R689" s="238"/>
      <c r="S689" s="238"/>
      <c r="T689" s="238"/>
      <c r="U689" s="238"/>
      <c r="V689" s="238"/>
      <c r="W689" s="238"/>
      <c r="X689" s="409"/>
      <c r="Y689" s="512" t="s">
        <v>52</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5"/>
      <c r="AY689">
        <f>$AY$687</f>
        <v>0</v>
      </c>
    </row>
    <row r="690" spans="1:51" ht="23.25" hidden="1" customHeight="1">
      <c r="A690" s="38"/>
      <c r="B690" s="107"/>
      <c r="C690" s="143"/>
      <c r="D690" s="107"/>
      <c r="E690" s="195"/>
      <c r="F690" s="243"/>
      <c r="G690" s="279"/>
      <c r="H690" s="239"/>
      <c r="I690" s="239"/>
      <c r="J690" s="239"/>
      <c r="K690" s="239"/>
      <c r="L690" s="239"/>
      <c r="M690" s="239"/>
      <c r="N690" s="239"/>
      <c r="O690" s="239"/>
      <c r="P690" s="239"/>
      <c r="Q690" s="239"/>
      <c r="R690" s="239"/>
      <c r="S690" s="239"/>
      <c r="T690" s="239"/>
      <c r="U690" s="239"/>
      <c r="V690" s="239"/>
      <c r="W690" s="239"/>
      <c r="X690" s="410"/>
      <c r="Y690" s="431" t="s">
        <v>98</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5"/>
      <c r="AY690">
        <f>$AY$687</f>
        <v>0</v>
      </c>
    </row>
    <row r="691" spans="1:51" ht="23.25" hidden="1" customHeight="1">
      <c r="A691" s="38"/>
      <c r="B691" s="107"/>
      <c r="C691" s="143"/>
      <c r="D691" s="107"/>
      <c r="E691" s="195"/>
      <c r="F691" s="243"/>
      <c r="G691" s="280"/>
      <c r="H691" s="241"/>
      <c r="I691" s="241"/>
      <c r="J691" s="241"/>
      <c r="K691" s="241"/>
      <c r="L691" s="241"/>
      <c r="M691" s="241"/>
      <c r="N691" s="241"/>
      <c r="O691" s="241"/>
      <c r="P691" s="241"/>
      <c r="Q691" s="241"/>
      <c r="R691" s="241"/>
      <c r="S691" s="241"/>
      <c r="T691" s="241"/>
      <c r="U691" s="241"/>
      <c r="V691" s="241"/>
      <c r="W691" s="241"/>
      <c r="X691" s="411"/>
      <c r="Y691" s="431" t="s">
        <v>59</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5"/>
      <c r="AY691">
        <f>$AY$687</f>
        <v>0</v>
      </c>
    </row>
    <row r="692" spans="1:51" ht="18.75" hidden="1" customHeight="1">
      <c r="A692" s="38"/>
      <c r="B692" s="107"/>
      <c r="C692" s="143"/>
      <c r="D692" s="107"/>
      <c r="E692" s="195" t="s">
        <v>313</v>
      </c>
      <c r="F692" s="243"/>
      <c r="G692" s="311" t="s">
        <v>311</v>
      </c>
      <c r="H692" s="345"/>
      <c r="I692" s="345"/>
      <c r="J692" s="345"/>
      <c r="K692" s="345"/>
      <c r="L692" s="345"/>
      <c r="M692" s="345"/>
      <c r="N692" s="345"/>
      <c r="O692" s="345"/>
      <c r="P692" s="345"/>
      <c r="Q692" s="345"/>
      <c r="R692" s="345"/>
      <c r="S692" s="345"/>
      <c r="T692" s="345"/>
      <c r="U692" s="345"/>
      <c r="V692" s="345"/>
      <c r="W692" s="345"/>
      <c r="X692" s="416"/>
      <c r="Y692" s="514"/>
      <c r="Z692" s="539"/>
      <c r="AA692" s="562"/>
      <c r="AB692" s="436" t="s">
        <v>46</v>
      </c>
      <c r="AC692" s="345"/>
      <c r="AD692" s="416"/>
      <c r="AE692" s="677" t="s">
        <v>57</v>
      </c>
      <c r="AF692" s="696"/>
      <c r="AG692" s="696"/>
      <c r="AH692" s="712"/>
      <c r="AI692" s="725" t="s">
        <v>368</v>
      </c>
      <c r="AJ692" s="725"/>
      <c r="AK692" s="725"/>
      <c r="AL692" s="436"/>
      <c r="AM692" s="725" t="s">
        <v>56</v>
      </c>
      <c r="AN692" s="725"/>
      <c r="AO692" s="725"/>
      <c r="AP692" s="436"/>
      <c r="AQ692" s="436" t="s">
        <v>299</v>
      </c>
      <c r="AR692" s="345"/>
      <c r="AS692" s="345"/>
      <c r="AT692" s="416"/>
      <c r="AU692" s="694" t="s">
        <v>237</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7"/>
      <c r="Y693" s="514"/>
      <c r="Z693" s="539"/>
      <c r="AA693" s="562"/>
      <c r="AB693" s="437"/>
      <c r="AC693" s="346"/>
      <c r="AD693" s="417"/>
      <c r="AE693" s="678"/>
      <c r="AF693" s="678"/>
      <c r="AG693" s="346" t="s">
        <v>300</v>
      </c>
      <c r="AH693" s="417"/>
      <c r="AI693" s="726"/>
      <c r="AJ693" s="726"/>
      <c r="AK693" s="726"/>
      <c r="AL693" s="437"/>
      <c r="AM693" s="726"/>
      <c r="AN693" s="726"/>
      <c r="AO693" s="726"/>
      <c r="AP693" s="437"/>
      <c r="AQ693" s="752"/>
      <c r="AR693" s="678"/>
      <c r="AS693" s="346" t="s">
        <v>300</v>
      </c>
      <c r="AT693" s="417"/>
      <c r="AU693" s="678"/>
      <c r="AV693" s="678"/>
      <c r="AW693" s="346" t="s">
        <v>290</v>
      </c>
      <c r="AX693" s="808"/>
      <c r="AY693">
        <f>$AY$692</f>
        <v>0</v>
      </c>
    </row>
    <row r="694" spans="1:51" ht="23.25" hidden="1" customHeight="1">
      <c r="A694" s="38"/>
      <c r="B694" s="107"/>
      <c r="C694" s="143"/>
      <c r="D694" s="107"/>
      <c r="E694" s="195"/>
      <c r="F694" s="243"/>
      <c r="G694" s="278"/>
      <c r="H694" s="238"/>
      <c r="I694" s="238"/>
      <c r="J694" s="238"/>
      <c r="K694" s="238"/>
      <c r="L694" s="238"/>
      <c r="M694" s="238"/>
      <c r="N694" s="238"/>
      <c r="O694" s="238"/>
      <c r="P694" s="238"/>
      <c r="Q694" s="238"/>
      <c r="R694" s="238"/>
      <c r="S694" s="238"/>
      <c r="T694" s="238"/>
      <c r="U694" s="238"/>
      <c r="V694" s="238"/>
      <c r="W694" s="238"/>
      <c r="X694" s="409"/>
      <c r="Y694" s="512" t="s">
        <v>52</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5"/>
      <c r="AY694">
        <f>$AY$692</f>
        <v>0</v>
      </c>
    </row>
    <row r="695" spans="1:51" ht="23.25" hidden="1" customHeight="1">
      <c r="A695" s="38"/>
      <c r="B695" s="107"/>
      <c r="C695" s="143"/>
      <c r="D695" s="107"/>
      <c r="E695" s="195"/>
      <c r="F695" s="243"/>
      <c r="G695" s="279"/>
      <c r="H695" s="239"/>
      <c r="I695" s="239"/>
      <c r="J695" s="239"/>
      <c r="K695" s="239"/>
      <c r="L695" s="239"/>
      <c r="M695" s="239"/>
      <c r="N695" s="239"/>
      <c r="O695" s="239"/>
      <c r="P695" s="239"/>
      <c r="Q695" s="239"/>
      <c r="R695" s="239"/>
      <c r="S695" s="239"/>
      <c r="T695" s="239"/>
      <c r="U695" s="239"/>
      <c r="V695" s="239"/>
      <c r="W695" s="239"/>
      <c r="X695" s="410"/>
      <c r="Y695" s="431" t="s">
        <v>98</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5"/>
      <c r="AY695">
        <f>$AY$692</f>
        <v>0</v>
      </c>
    </row>
    <row r="696" spans="1:51" ht="23.25" hidden="1" customHeight="1">
      <c r="A696" s="38"/>
      <c r="B696" s="107"/>
      <c r="C696" s="143"/>
      <c r="D696" s="107"/>
      <c r="E696" s="195"/>
      <c r="F696" s="243"/>
      <c r="G696" s="280"/>
      <c r="H696" s="241"/>
      <c r="I696" s="241"/>
      <c r="J696" s="241"/>
      <c r="K696" s="241"/>
      <c r="L696" s="241"/>
      <c r="M696" s="241"/>
      <c r="N696" s="241"/>
      <c r="O696" s="241"/>
      <c r="P696" s="241"/>
      <c r="Q696" s="241"/>
      <c r="R696" s="241"/>
      <c r="S696" s="241"/>
      <c r="T696" s="241"/>
      <c r="U696" s="241"/>
      <c r="V696" s="241"/>
      <c r="W696" s="241"/>
      <c r="X696" s="411"/>
      <c r="Y696" s="431" t="s">
        <v>59</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5"/>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5"/>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7"/>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8"/>
    </row>
    <row r="702" spans="1:51" ht="27" customHeight="1">
      <c r="A702" s="42" t="s">
        <v>243</v>
      </c>
      <c r="B702" s="111"/>
      <c r="C702" s="148" t="s">
        <v>245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631</v>
      </c>
      <c r="AE702" s="679"/>
      <c r="AF702" s="679"/>
      <c r="AG702" s="704" t="s">
        <v>567</v>
      </c>
      <c r="AH702" s="714"/>
      <c r="AI702" s="714"/>
      <c r="AJ702" s="714"/>
      <c r="AK702" s="714"/>
      <c r="AL702" s="714"/>
      <c r="AM702" s="714"/>
      <c r="AN702" s="714"/>
      <c r="AO702" s="714"/>
      <c r="AP702" s="714"/>
      <c r="AQ702" s="714"/>
      <c r="AR702" s="714"/>
      <c r="AS702" s="714"/>
      <c r="AT702" s="714"/>
      <c r="AU702" s="714"/>
      <c r="AV702" s="714"/>
      <c r="AW702" s="714"/>
      <c r="AX702" s="839"/>
    </row>
    <row r="703" spans="1:51" ht="35.2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631</v>
      </c>
      <c r="AE703" s="680"/>
      <c r="AF703" s="680"/>
      <c r="AG703" s="705" t="s">
        <v>305</v>
      </c>
      <c r="AH703" s="715"/>
      <c r="AI703" s="715"/>
      <c r="AJ703" s="715"/>
      <c r="AK703" s="715"/>
      <c r="AL703" s="715"/>
      <c r="AM703" s="715"/>
      <c r="AN703" s="715"/>
      <c r="AO703" s="715"/>
      <c r="AP703" s="715"/>
      <c r="AQ703" s="715"/>
      <c r="AR703" s="715"/>
      <c r="AS703" s="715"/>
      <c r="AT703" s="715"/>
      <c r="AU703" s="715"/>
      <c r="AV703" s="715"/>
      <c r="AW703" s="715"/>
      <c r="AX703" s="840"/>
    </row>
    <row r="704" spans="1:51" ht="27" customHeight="1">
      <c r="A704" s="44"/>
      <c r="B704" s="113"/>
      <c r="C704" s="150" t="s">
        <v>248</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631</v>
      </c>
      <c r="AE704" s="681"/>
      <c r="AF704" s="681"/>
      <c r="AG704" s="192" t="s">
        <v>436</v>
      </c>
      <c r="AH704" s="239"/>
      <c r="AI704" s="239"/>
      <c r="AJ704" s="239"/>
      <c r="AK704" s="239"/>
      <c r="AL704" s="239"/>
      <c r="AM704" s="239"/>
      <c r="AN704" s="239"/>
      <c r="AO704" s="239"/>
      <c r="AP704" s="239"/>
      <c r="AQ704" s="239"/>
      <c r="AR704" s="239"/>
      <c r="AS704" s="239"/>
      <c r="AT704" s="239"/>
      <c r="AU704" s="239"/>
      <c r="AV704" s="239"/>
      <c r="AW704" s="239"/>
      <c r="AX704" s="834"/>
    </row>
    <row r="705" spans="1:50" ht="27" customHeight="1">
      <c r="A705" s="45" t="s">
        <v>107</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502</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29"/>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4"/>
    </row>
    <row r="707" spans="1:50" ht="26.25" customHeight="1">
      <c r="A707" s="46"/>
      <c r="B707" s="115"/>
      <c r="C707" s="153"/>
      <c r="D707" s="176"/>
      <c r="E707" s="198" t="s">
        <v>374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4"/>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502</v>
      </c>
      <c r="AE708" s="684"/>
      <c r="AF708" s="684"/>
      <c r="AG708" s="706" t="s">
        <v>442</v>
      </c>
      <c r="AH708" s="716"/>
      <c r="AI708" s="716"/>
      <c r="AJ708" s="716"/>
      <c r="AK708" s="716"/>
      <c r="AL708" s="716"/>
      <c r="AM708" s="716"/>
      <c r="AN708" s="716"/>
      <c r="AO708" s="716"/>
      <c r="AP708" s="716"/>
      <c r="AQ708" s="716"/>
      <c r="AR708" s="716"/>
      <c r="AS708" s="716"/>
      <c r="AT708" s="716"/>
      <c r="AU708" s="716"/>
      <c r="AV708" s="716"/>
      <c r="AW708" s="716"/>
      <c r="AX708" s="841"/>
    </row>
    <row r="709" spans="1:50" ht="26.25" customHeight="1">
      <c r="A709" s="46"/>
      <c r="B709" s="116"/>
      <c r="C709" s="155" t="s">
        <v>212</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502</v>
      </c>
      <c r="AE709" s="680"/>
      <c r="AF709" s="680"/>
      <c r="AG709" s="705" t="s">
        <v>442</v>
      </c>
      <c r="AH709" s="715"/>
      <c r="AI709" s="715"/>
      <c r="AJ709" s="715"/>
      <c r="AK709" s="715"/>
      <c r="AL709" s="715"/>
      <c r="AM709" s="715"/>
      <c r="AN709" s="715"/>
      <c r="AO709" s="715"/>
      <c r="AP709" s="715"/>
      <c r="AQ709" s="715"/>
      <c r="AR709" s="715"/>
      <c r="AS709" s="715"/>
      <c r="AT709" s="715"/>
      <c r="AU709" s="715"/>
      <c r="AV709" s="715"/>
      <c r="AW709" s="715"/>
      <c r="AX709" s="840"/>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502</v>
      </c>
      <c r="AE710" s="680"/>
      <c r="AF710" s="680"/>
      <c r="AG710" s="705" t="s">
        <v>442</v>
      </c>
      <c r="AH710" s="715"/>
      <c r="AI710" s="715"/>
      <c r="AJ710" s="715"/>
      <c r="AK710" s="715"/>
      <c r="AL710" s="715"/>
      <c r="AM710" s="715"/>
      <c r="AN710" s="715"/>
      <c r="AO710" s="715"/>
      <c r="AP710" s="715"/>
      <c r="AQ710" s="715"/>
      <c r="AR710" s="715"/>
      <c r="AS710" s="715"/>
      <c r="AT710" s="715"/>
      <c r="AU710" s="715"/>
      <c r="AV710" s="715"/>
      <c r="AW710" s="715"/>
      <c r="AX710" s="840"/>
    </row>
    <row r="711" spans="1:50" ht="26.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502</v>
      </c>
      <c r="AE711" s="680"/>
      <c r="AF711" s="680"/>
      <c r="AG711" s="705" t="s">
        <v>442</v>
      </c>
      <c r="AH711" s="715"/>
      <c r="AI711" s="715"/>
      <c r="AJ711" s="715"/>
      <c r="AK711" s="715"/>
      <c r="AL711" s="715"/>
      <c r="AM711" s="715"/>
      <c r="AN711" s="715"/>
      <c r="AO711" s="715"/>
      <c r="AP711" s="715"/>
      <c r="AQ711" s="715"/>
      <c r="AR711" s="715"/>
      <c r="AS711" s="715"/>
      <c r="AT711" s="715"/>
      <c r="AU711" s="715"/>
      <c r="AV711" s="715"/>
      <c r="AW711" s="715"/>
      <c r="AX711" s="840"/>
    </row>
    <row r="712" spans="1:50" ht="26.25" customHeight="1">
      <c r="A712" s="46"/>
      <c r="B712" s="116"/>
      <c r="C712" s="155" t="s">
        <v>334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502</v>
      </c>
      <c r="AE712" s="681"/>
      <c r="AF712" s="681"/>
      <c r="AG712" s="707" t="s">
        <v>442</v>
      </c>
      <c r="AH712" s="717"/>
      <c r="AI712" s="717"/>
      <c r="AJ712" s="717"/>
      <c r="AK712" s="717"/>
      <c r="AL712" s="717"/>
      <c r="AM712" s="717"/>
      <c r="AN712" s="717"/>
      <c r="AO712" s="717"/>
      <c r="AP712" s="717"/>
      <c r="AQ712" s="717"/>
      <c r="AR712" s="717"/>
      <c r="AS712" s="717"/>
      <c r="AT712" s="717"/>
      <c r="AU712" s="717"/>
      <c r="AV712" s="717"/>
      <c r="AW712" s="717"/>
      <c r="AX712" s="842"/>
    </row>
    <row r="713" spans="1:50" ht="26.25" customHeight="1">
      <c r="A713" s="46"/>
      <c r="B713" s="116"/>
      <c r="C713" s="156" t="s">
        <v>349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502</v>
      </c>
      <c r="AE713" s="680"/>
      <c r="AF713" s="697"/>
      <c r="AG713" s="705" t="s">
        <v>442</v>
      </c>
      <c r="AH713" s="715"/>
      <c r="AI713" s="715"/>
      <c r="AJ713" s="715"/>
      <c r="AK713" s="715"/>
      <c r="AL713" s="715"/>
      <c r="AM713" s="715"/>
      <c r="AN713" s="715"/>
      <c r="AO713" s="715"/>
      <c r="AP713" s="715"/>
      <c r="AQ713" s="715"/>
      <c r="AR713" s="715"/>
      <c r="AS713" s="715"/>
      <c r="AT713" s="715"/>
      <c r="AU713" s="715"/>
      <c r="AV713" s="715"/>
      <c r="AW713" s="715"/>
      <c r="AX713" s="840"/>
    </row>
    <row r="714" spans="1:50" ht="26.25" customHeight="1">
      <c r="A714" s="47"/>
      <c r="B714" s="117"/>
      <c r="C714" s="157" t="s">
        <v>385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502</v>
      </c>
      <c r="AE714" s="685"/>
      <c r="AF714" s="698"/>
      <c r="AG714" s="708" t="s">
        <v>442</v>
      </c>
      <c r="AH714" s="718"/>
      <c r="AI714" s="718"/>
      <c r="AJ714" s="718"/>
      <c r="AK714" s="718"/>
      <c r="AL714" s="718"/>
      <c r="AM714" s="718"/>
      <c r="AN714" s="718"/>
      <c r="AO714" s="718"/>
      <c r="AP714" s="718"/>
      <c r="AQ714" s="718"/>
      <c r="AR714" s="718"/>
      <c r="AS714" s="718"/>
      <c r="AT714" s="718"/>
      <c r="AU714" s="718"/>
      <c r="AV714" s="718"/>
      <c r="AW714" s="718"/>
      <c r="AX714" s="843"/>
    </row>
    <row r="715" spans="1:50" ht="27" customHeight="1">
      <c r="A715" s="45" t="s">
        <v>110</v>
      </c>
      <c r="B715" s="118"/>
      <c r="C715" s="158" t="s">
        <v>388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502</v>
      </c>
      <c r="AE715" s="684"/>
      <c r="AF715" s="699"/>
      <c r="AG715" s="706" t="s">
        <v>442</v>
      </c>
      <c r="AH715" s="716"/>
      <c r="AI715" s="716"/>
      <c r="AJ715" s="716"/>
      <c r="AK715" s="716"/>
      <c r="AL715" s="716"/>
      <c r="AM715" s="716"/>
      <c r="AN715" s="716"/>
      <c r="AO715" s="716"/>
      <c r="AP715" s="716"/>
      <c r="AQ715" s="716"/>
      <c r="AR715" s="716"/>
      <c r="AS715" s="716"/>
      <c r="AT715" s="716"/>
      <c r="AU715" s="716"/>
      <c r="AV715" s="716"/>
      <c r="AW715" s="716"/>
      <c r="AX715" s="841"/>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502</v>
      </c>
      <c r="AE716" s="686"/>
      <c r="AF716" s="686"/>
      <c r="AG716" s="705" t="s">
        <v>442</v>
      </c>
      <c r="AH716" s="715"/>
      <c r="AI716" s="715"/>
      <c r="AJ716" s="715"/>
      <c r="AK716" s="715"/>
      <c r="AL716" s="715"/>
      <c r="AM716" s="715"/>
      <c r="AN716" s="715"/>
      <c r="AO716" s="715"/>
      <c r="AP716" s="715"/>
      <c r="AQ716" s="715"/>
      <c r="AR716" s="715"/>
      <c r="AS716" s="715"/>
      <c r="AT716" s="715"/>
      <c r="AU716" s="715"/>
      <c r="AV716" s="715"/>
      <c r="AW716" s="715"/>
      <c r="AX716" s="840"/>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502</v>
      </c>
      <c r="AE717" s="680"/>
      <c r="AF717" s="680"/>
      <c r="AG717" s="705" t="s">
        <v>442</v>
      </c>
      <c r="AH717" s="715"/>
      <c r="AI717" s="715"/>
      <c r="AJ717" s="715"/>
      <c r="AK717" s="715"/>
      <c r="AL717" s="715"/>
      <c r="AM717" s="715"/>
      <c r="AN717" s="715"/>
      <c r="AO717" s="715"/>
      <c r="AP717" s="715"/>
      <c r="AQ717" s="715"/>
      <c r="AR717" s="715"/>
      <c r="AS717" s="715"/>
      <c r="AT717" s="715"/>
      <c r="AU717" s="715"/>
      <c r="AV717" s="715"/>
      <c r="AW717" s="715"/>
      <c r="AX717" s="840"/>
    </row>
    <row r="718" spans="1:50" ht="27"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502</v>
      </c>
      <c r="AE718" s="680"/>
      <c r="AF718" s="680"/>
      <c r="AG718" s="194" t="s">
        <v>442</v>
      </c>
      <c r="AH718" s="241"/>
      <c r="AI718" s="241"/>
      <c r="AJ718" s="241"/>
      <c r="AK718" s="241"/>
      <c r="AL718" s="241"/>
      <c r="AM718" s="241"/>
      <c r="AN718" s="241"/>
      <c r="AO718" s="241"/>
      <c r="AP718" s="241"/>
      <c r="AQ718" s="241"/>
      <c r="AR718" s="241"/>
      <c r="AS718" s="241"/>
      <c r="AT718" s="241"/>
      <c r="AU718" s="241"/>
      <c r="AV718" s="241"/>
      <c r="AW718" s="241"/>
      <c r="AX718" s="830"/>
    </row>
    <row r="719" spans="1:50" ht="41.25" customHeight="1">
      <c r="A719" s="48" t="s">
        <v>69</v>
      </c>
      <c r="B719" s="119"/>
      <c r="C719" s="160" t="s">
        <v>251</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502</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29"/>
    </row>
    <row r="720" spans="1:50" ht="19.7" customHeight="1">
      <c r="A720" s="49"/>
      <c r="B720" s="120"/>
      <c r="C720" s="161" t="s">
        <v>270</v>
      </c>
      <c r="D720" s="184"/>
      <c r="E720" s="184"/>
      <c r="F720" s="246"/>
      <c r="G720" s="312" t="s">
        <v>61</v>
      </c>
      <c r="H720" s="184"/>
      <c r="I720" s="184"/>
      <c r="J720" s="184"/>
      <c r="K720" s="184"/>
      <c r="L720" s="184"/>
      <c r="M720" s="184"/>
      <c r="N720" s="312" t="s">
        <v>283</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4"/>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4"/>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4"/>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4"/>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0"/>
    </row>
    <row r="726" spans="1:50" ht="67.5" customHeight="1">
      <c r="A726" s="45" t="s">
        <v>112</v>
      </c>
      <c r="B726" s="122"/>
      <c r="C726" s="163" t="s">
        <v>127</v>
      </c>
      <c r="D726" s="103"/>
      <c r="E726" s="103"/>
      <c r="F726" s="248"/>
      <c r="G726" s="315" t="s">
        <v>442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130</v>
      </c>
      <c r="D727" s="186"/>
      <c r="E727" s="186"/>
      <c r="F727" s="249"/>
      <c r="G727" s="316" t="s">
        <v>442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4"/>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5"/>
    </row>
    <row r="729" spans="1:50" ht="67.5" customHeight="1">
      <c r="A729" s="53" t="s">
        <v>442</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6"/>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7"/>
    </row>
    <row r="731" spans="1:50" ht="67.5" customHeight="1">
      <c r="A731" s="55"/>
      <c r="B731" s="127"/>
      <c r="C731" s="127"/>
      <c r="D731" s="127"/>
      <c r="E731" s="199"/>
      <c r="F731" s="250" t="s">
        <v>641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6"/>
    </row>
    <row r="732" spans="1:50" ht="24.75" customHeight="1">
      <c r="A732" s="54" t="s">
        <v>120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7"/>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6"/>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8"/>
    </row>
    <row r="735" spans="1:50" ht="67.5" customHeight="1">
      <c r="A735" s="57" t="s">
        <v>442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9"/>
    </row>
    <row r="736" spans="1:50" ht="24.75" customHeight="1">
      <c r="A736" s="58" t="s">
        <v>401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0"/>
    </row>
    <row r="737" spans="1:51" ht="24.75" customHeight="1">
      <c r="A737" s="59" t="s">
        <v>605</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1"/>
      <c r="AY737" s="864"/>
    </row>
    <row r="738" spans="1:51" ht="24.75" customHeight="1">
      <c r="A738" s="60" t="s">
        <v>222</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1"/>
    </row>
    <row r="739" spans="1:51" ht="24.75" customHeight="1">
      <c r="A739" s="60" t="s">
        <v>433</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1"/>
    </row>
    <row r="740" spans="1:51" ht="24.75" customHeight="1">
      <c r="A740" s="60" t="s">
        <v>430</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1"/>
    </row>
    <row r="741" spans="1:51" ht="24.75" customHeight="1">
      <c r="A741" s="60" t="s">
        <v>170</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1"/>
    </row>
    <row r="742" spans="1:51" ht="24.75" customHeight="1">
      <c r="A742" s="60" t="s">
        <v>429</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1"/>
    </row>
    <row r="743" spans="1:51" ht="24.75" customHeight="1">
      <c r="A743" s="60" t="s">
        <v>191</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1"/>
    </row>
    <row r="744" spans="1:51" ht="24.75" customHeight="1">
      <c r="A744" s="60" t="s">
        <v>174</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1"/>
    </row>
    <row r="745" spans="1:51" ht="24.75" customHeight="1">
      <c r="A745" s="60" t="s">
        <v>415</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1"/>
    </row>
    <row r="746" spans="1:51" ht="24.75" customHeight="1">
      <c r="A746" s="60" t="s">
        <v>224</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2"/>
    </row>
    <row r="747" spans="1:51" ht="24.75" customHeight="1">
      <c r="A747" s="60" t="s">
        <v>517</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2"/>
    </row>
    <row r="748" spans="1:51" ht="28.35" customHeight="1">
      <c r="A748" s="11" t="s">
        <v>425</v>
      </c>
      <c r="B748" s="79"/>
      <c r="C748" s="79"/>
      <c r="D748" s="79"/>
      <c r="E748" s="79"/>
      <c r="F748" s="208"/>
      <c r="G748" s="317" t="s">
        <v>628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3"/>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3"/>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3"/>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3"/>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3"/>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3"/>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3"/>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3"/>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3"/>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3"/>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3"/>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3"/>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3"/>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3"/>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3"/>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3"/>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3"/>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3"/>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3"/>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3"/>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3"/>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3"/>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3"/>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3"/>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3"/>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3"/>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3"/>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3"/>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3"/>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3"/>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3"/>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3"/>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3"/>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3"/>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3"/>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3"/>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3"/>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3"/>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4"/>
    </row>
    <row r="787" spans="1:51" ht="24.75" customHeight="1">
      <c r="A787" s="62" t="s">
        <v>173</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5"/>
    </row>
    <row r="788" spans="1:51" ht="24.75" customHeight="1">
      <c r="A788" s="36"/>
      <c r="B788" s="134"/>
      <c r="C788" s="134"/>
      <c r="D788" s="134"/>
      <c r="E788" s="134"/>
      <c r="F788" s="256"/>
      <c r="G788" s="163" t="s">
        <v>67</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67</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6"/>
    </row>
    <row r="789" spans="1:51" ht="24.75" customHeight="1">
      <c r="A789" s="36"/>
      <c r="B789" s="134"/>
      <c r="C789" s="134"/>
      <c r="D789" s="134"/>
      <c r="E789" s="134"/>
      <c r="F789" s="256"/>
      <c r="G789" s="321" t="s">
        <v>442</v>
      </c>
      <c r="H789" s="362"/>
      <c r="I789" s="362"/>
      <c r="J789" s="362"/>
      <c r="K789" s="382"/>
      <c r="L789" s="386" t="s">
        <v>442</v>
      </c>
      <c r="M789" s="393"/>
      <c r="N789" s="393"/>
      <c r="O789" s="393"/>
      <c r="P789" s="393"/>
      <c r="Q789" s="393"/>
      <c r="R789" s="393"/>
      <c r="S789" s="393"/>
      <c r="T789" s="393"/>
      <c r="U789" s="393"/>
      <c r="V789" s="393"/>
      <c r="W789" s="393"/>
      <c r="X789" s="496"/>
      <c r="Y789" s="525" t="s">
        <v>442</v>
      </c>
      <c r="Z789" s="549"/>
      <c r="AA789" s="549"/>
      <c r="AB789" s="610"/>
      <c r="AC789" s="321" t="s">
        <v>442</v>
      </c>
      <c r="AD789" s="362"/>
      <c r="AE789" s="362"/>
      <c r="AF789" s="362"/>
      <c r="AG789" s="382"/>
      <c r="AH789" s="386" t="s">
        <v>442</v>
      </c>
      <c r="AI789" s="393"/>
      <c r="AJ789" s="393"/>
      <c r="AK789" s="393"/>
      <c r="AL789" s="393"/>
      <c r="AM789" s="393"/>
      <c r="AN789" s="393"/>
      <c r="AO789" s="393"/>
      <c r="AP789" s="393"/>
      <c r="AQ789" s="393"/>
      <c r="AR789" s="393"/>
      <c r="AS789" s="393"/>
      <c r="AT789" s="496"/>
      <c r="AU789" s="525" t="s">
        <v>442</v>
      </c>
      <c r="AV789" s="549"/>
      <c r="AW789" s="549"/>
      <c r="AX789" s="857"/>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8"/>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8"/>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8"/>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8"/>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8"/>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8"/>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8"/>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8"/>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8"/>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76</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9"/>
    </row>
    <row r="800" spans="1:51" ht="24.75" hidden="1" customHeight="1">
      <c r="A800" s="36"/>
      <c r="B800" s="134"/>
      <c r="C800" s="134"/>
      <c r="D800" s="134"/>
      <c r="E800" s="134"/>
      <c r="F800" s="256"/>
      <c r="G800" s="320" t="s">
        <v>380</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5"/>
      <c r="AY800">
        <f>COUNTA($G$802,$AC$802)</f>
        <v>0</v>
      </c>
    </row>
    <row r="801" spans="1:51" ht="24.75" hidden="1" customHeight="1">
      <c r="A801" s="36"/>
      <c r="B801" s="134"/>
      <c r="C801" s="134"/>
      <c r="D801" s="134"/>
      <c r="E801" s="134"/>
      <c r="F801" s="256"/>
      <c r="G801" s="163" t="s">
        <v>67</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67</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6"/>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7"/>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8"/>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8"/>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8"/>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8"/>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8"/>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8"/>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8"/>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8"/>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8"/>
      <c r="AY811">
        <f t="shared" si="31"/>
        <v>0</v>
      </c>
    </row>
    <row r="812" spans="1:51" ht="24.75" hidden="1"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76</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9"/>
      <c r="AY812">
        <f t="shared" si="31"/>
        <v>0</v>
      </c>
    </row>
    <row r="813" spans="1:51" ht="24.75" hidden="1" customHeight="1">
      <c r="A813" s="36"/>
      <c r="B813" s="134"/>
      <c r="C813" s="134"/>
      <c r="D813" s="134"/>
      <c r="E813" s="134"/>
      <c r="F813" s="256"/>
      <c r="G813" s="320" t="s">
        <v>382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5"/>
      <c r="AY813">
        <f>COUNTA($G$815,$AC$815)</f>
        <v>0</v>
      </c>
    </row>
    <row r="814" spans="1:51" ht="24.75" hidden="1" customHeight="1">
      <c r="A814" s="36"/>
      <c r="B814" s="134"/>
      <c r="C814" s="134"/>
      <c r="D814" s="134"/>
      <c r="E814" s="134"/>
      <c r="F814" s="256"/>
      <c r="G814" s="163" t="s">
        <v>67</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67</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6"/>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7"/>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8"/>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8"/>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8"/>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8"/>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8"/>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8"/>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8"/>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8"/>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8"/>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76</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9"/>
      <c r="AY825">
        <f t="shared" si="32"/>
        <v>0</v>
      </c>
    </row>
    <row r="826" spans="1:51" ht="24.75" hidden="1" customHeight="1">
      <c r="A826" s="36"/>
      <c r="B826" s="134"/>
      <c r="C826" s="134"/>
      <c r="D826" s="134"/>
      <c r="E826" s="134"/>
      <c r="F826" s="256"/>
      <c r="G826" s="320" t="s">
        <v>351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5"/>
      <c r="AY826">
        <f>COUNTA($G$828,$AC$828)</f>
        <v>0</v>
      </c>
    </row>
    <row r="827" spans="1:51" ht="24.75" hidden="1" customHeight="1">
      <c r="A827" s="36"/>
      <c r="B827" s="134"/>
      <c r="C827" s="134"/>
      <c r="D827" s="134"/>
      <c r="E827" s="134"/>
      <c r="F827" s="256"/>
      <c r="G827" s="163" t="s">
        <v>67</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67</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6"/>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7"/>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8"/>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8"/>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8"/>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8"/>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8"/>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8"/>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8"/>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8"/>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8"/>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76</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9"/>
      <c r="AY838">
        <f t="shared" si="33"/>
        <v>0</v>
      </c>
    </row>
    <row r="839" spans="1:51" ht="24.75" hidden="1" customHeight="1">
      <c r="A839" s="63" t="s">
        <v>253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398</v>
      </c>
      <c r="AM839" s="735"/>
      <c r="AN839" s="735"/>
      <c r="AO839" s="739" t="s">
        <v>391</v>
      </c>
      <c r="AP839" s="735"/>
      <c r="AQ839" s="735"/>
      <c r="AR839" s="735"/>
      <c r="AS839" s="735"/>
      <c r="AT839" s="735"/>
      <c r="AU839" s="735"/>
      <c r="AV839" s="735"/>
      <c r="AW839" s="735"/>
      <c r="AX839" s="860"/>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87</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6" t="s">
        <v>352</v>
      </c>
      <c r="Z844" s="446"/>
      <c r="AA844" s="446"/>
      <c r="AB844" s="446"/>
      <c r="AC844" s="166" t="s">
        <v>301</v>
      </c>
      <c r="AD844" s="166"/>
      <c r="AE844" s="166"/>
      <c r="AF844" s="166"/>
      <c r="AG844" s="166"/>
      <c r="AH844" s="446" t="s">
        <v>413</v>
      </c>
      <c r="AI844" s="65"/>
      <c r="AJ844" s="65"/>
      <c r="AK844" s="65"/>
      <c r="AL844" s="65" t="s">
        <v>20</v>
      </c>
      <c r="AM844" s="65"/>
      <c r="AN844" s="65"/>
      <c r="AO844" s="582"/>
      <c r="AP844" s="166" t="s">
        <v>356</v>
      </c>
      <c r="AQ844" s="166"/>
      <c r="AR844" s="166"/>
      <c r="AS844" s="166"/>
      <c r="AT844" s="166"/>
      <c r="AU844" s="166"/>
      <c r="AV844" s="166"/>
      <c r="AW844" s="166"/>
      <c r="AX844" s="166"/>
    </row>
    <row r="845" spans="1:51" ht="30" customHeight="1">
      <c r="A845" s="66">
        <v>1</v>
      </c>
      <c r="B845" s="66">
        <v>1</v>
      </c>
      <c r="C845" s="165" t="s">
        <v>442</v>
      </c>
      <c r="D845" s="165"/>
      <c r="E845" s="165"/>
      <c r="F845" s="165"/>
      <c r="G845" s="165"/>
      <c r="H845" s="165"/>
      <c r="I845" s="165"/>
      <c r="J845" s="380" t="s">
        <v>442</v>
      </c>
      <c r="K845" s="380"/>
      <c r="L845" s="380"/>
      <c r="M845" s="380"/>
      <c r="N845" s="380"/>
      <c r="O845" s="380"/>
      <c r="P845" s="443" t="s">
        <v>442</v>
      </c>
      <c r="Q845" s="443"/>
      <c r="R845" s="443"/>
      <c r="S845" s="443"/>
      <c r="T845" s="443"/>
      <c r="U845" s="443"/>
      <c r="V845" s="443"/>
      <c r="W845" s="443"/>
      <c r="X845" s="443"/>
      <c r="Y845" s="529" t="s">
        <v>442</v>
      </c>
      <c r="Z845" s="552"/>
      <c r="AA845" s="552"/>
      <c r="AB845" s="613"/>
      <c r="AC845" s="635"/>
      <c r="AD845" s="657"/>
      <c r="AE845" s="657"/>
      <c r="AF845" s="657"/>
      <c r="AG845" s="657"/>
      <c r="AH845" s="719" t="s">
        <v>442</v>
      </c>
      <c r="AI845" s="719"/>
      <c r="AJ845" s="719"/>
      <c r="AK845" s="719"/>
      <c r="AL845" s="732" t="s">
        <v>442</v>
      </c>
      <c r="AM845" s="736"/>
      <c r="AN845" s="736"/>
      <c r="AO845" s="740"/>
      <c r="AP845" s="203" t="s">
        <v>442</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294</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87</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6" t="s">
        <v>352</v>
      </c>
      <c r="Z877" s="446"/>
      <c r="AA877" s="446"/>
      <c r="AB877" s="446"/>
      <c r="AC877" s="166" t="s">
        <v>301</v>
      </c>
      <c r="AD877" s="166"/>
      <c r="AE877" s="166"/>
      <c r="AF877" s="166"/>
      <c r="AG877" s="166"/>
      <c r="AH877" s="446" t="s">
        <v>413</v>
      </c>
      <c r="AI877" s="65"/>
      <c r="AJ877" s="65"/>
      <c r="AK877" s="65"/>
      <c r="AL877" s="65" t="s">
        <v>20</v>
      </c>
      <c r="AM877" s="65"/>
      <c r="AN877" s="65"/>
      <c r="AO877" s="582"/>
      <c r="AP877" s="166" t="s">
        <v>356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87</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6" t="s">
        <v>352</v>
      </c>
      <c r="Z910" s="446"/>
      <c r="AA910" s="446"/>
      <c r="AB910" s="446"/>
      <c r="AC910" s="166" t="s">
        <v>301</v>
      </c>
      <c r="AD910" s="166"/>
      <c r="AE910" s="166"/>
      <c r="AF910" s="166"/>
      <c r="AG910" s="166"/>
      <c r="AH910" s="446" t="s">
        <v>413</v>
      </c>
      <c r="AI910" s="65"/>
      <c r="AJ910" s="65"/>
      <c r="AK910" s="65"/>
      <c r="AL910" s="65" t="s">
        <v>20</v>
      </c>
      <c r="AM910" s="65"/>
      <c r="AN910" s="65"/>
      <c r="AO910" s="582"/>
      <c r="AP910" s="166" t="s">
        <v>356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295</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87</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6" t="s">
        <v>352</v>
      </c>
      <c r="Z943" s="446"/>
      <c r="AA943" s="446"/>
      <c r="AB943" s="446"/>
      <c r="AC943" s="166" t="s">
        <v>301</v>
      </c>
      <c r="AD943" s="166"/>
      <c r="AE943" s="166"/>
      <c r="AF943" s="166"/>
      <c r="AG943" s="166"/>
      <c r="AH943" s="446" t="s">
        <v>413</v>
      </c>
      <c r="AI943" s="65"/>
      <c r="AJ943" s="65"/>
      <c r="AK943" s="65"/>
      <c r="AL943" s="65" t="s">
        <v>20</v>
      </c>
      <c r="AM943" s="65"/>
      <c r="AN943" s="65"/>
      <c r="AO943" s="582"/>
      <c r="AP943" s="166" t="s">
        <v>356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87</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6" t="s">
        <v>352</v>
      </c>
      <c r="Z976" s="446"/>
      <c r="AA976" s="446"/>
      <c r="AB976" s="446"/>
      <c r="AC976" s="166" t="s">
        <v>301</v>
      </c>
      <c r="AD976" s="166"/>
      <c r="AE976" s="166"/>
      <c r="AF976" s="166"/>
      <c r="AG976" s="166"/>
      <c r="AH976" s="446" t="s">
        <v>413</v>
      </c>
      <c r="AI976" s="65"/>
      <c r="AJ976" s="65"/>
      <c r="AK976" s="65"/>
      <c r="AL976" s="65" t="s">
        <v>20</v>
      </c>
      <c r="AM976" s="65"/>
      <c r="AN976" s="65"/>
      <c r="AO976" s="582"/>
      <c r="AP976" s="166" t="s">
        <v>356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87</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6" t="s">
        <v>352</v>
      </c>
      <c r="Z1009" s="446"/>
      <c r="AA1009" s="446"/>
      <c r="AB1009" s="446"/>
      <c r="AC1009" s="166" t="s">
        <v>301</v>
      </c>
      <c r="AD1009" s="166"/>
      <c r="AE1009" s="166"/>
      <c r="AF1009" s="166"/>
      <c r="AG1009" s="166"/>
      <c r="AH1009" s="446" t="s">
        <v>413</v>
      </c>
      <c r="AI1009" s="65"/>
      <c r="AJ1009" s="65"/>
      <c r="AK1009" s="65"/>
      <c r="AL1009" s="65" t="s">
        <v>20</v>
      </c>
      <c r="AM1009" s="65"/>
      <c r="AN1009" s="65"/>
      <c r="AO1009" s="582"/>
      <c r="AP1009" s="166" t="s">
        <v>356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87</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6" t="s">
        <v>352</v>
      </c>
      <c r="Z1042" s="446"/>
      <c r="AA1042" s="446"/>
      <c r="AB1042" s="446"/>
      <c r="AC1042" s="166" t="s">
        <v>301</v>
      </c>
      <c r="AD1042" s="166"/>
      <c r="AE1042" s="166"/>
      <c r="AF1042" s="166"/>
      <c r="AG1042" s="166"/>
      <c r="AH1042" s="446" t="s">
        <v>413</v>
      </c>
      <c r="AI1042" s="65"/>
      <c r="AJ1042" s="65"/>
      <c r="AK1042" s="65"/>
      <c r="AL1042" s="65" t="s">
        <v>20</v>
      </c>
      <c r="AM1042" s="65"/>
      <c r="AN1042" s="65"/>
      <c r="AO1042" s="582"/>
      <c r="AP1042" s="166" t="s">
        <v>356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87</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6" t="s">
        <v>352</v>
      </c>
      <c r="Z1075" s="446"/>
      <c r="AA1075" s="446"/>
      <c r="AB1075" s="446"/>
      <c r="AC1075" s="166" t="s">
        <v>301</v>
      </c>
      <c r="AD1075" s="166"/>
      <c r="AE1075" s="166"/>
      <c r="AF1075" s="166"/>
      <c r="AG1075" s="166"/>
      <c r="AH1075" s="446" t="s">
        <v>413</v>
      </c>
      <c r="AI1075" s="65"/>
      <c r="AJ1075" s="65"/>
      <c r="AK1075" s="65"/>
      <c r="AL1075" s="65" t="s">
        <v>20</v>
      </c>
      <c r="AM1075" s="65"/>
      <c r="AN1075" s="65"/>
      <c r="AO1075" s="582"/>
      <c r="AP1075" s="166" t="s">
        <v>356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398</v>
      </c>
      <c r="AM1106" s="737"/>
      <c r="AN1106" s="737"/>
      <c r="AO1106" s="741"/>
      <c r="AP1106" s="737"/>
      <c r="AQ1106" s="737"/>
      <c r="AR1106" s="737"/>
      <c r="AS1106" s="737"/>
      <c r="AT1106" s="737"/>
      <c r="AU1106" s="737"/>
      <c r="AV1106" s="737"/>
      <c r="AW1106" s="737"/>
      <c r="AX1106" s="861"/>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376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318</v>
      </c>
      <c r="F1109" s="166"/>
      <c r="G1109" s="166"/>
      <c r="H1109" s="166"/>
      <c r="I1109" s="166"/>
      <c r="J1109" s="166" t="s">
        <v>92</v>
      </c>
      <c r="K1109" s="166"/>
      <c r="L1109" s="166"/>
      <c r="M1109" s="166"/>
      <c r="N1109" s="166"/>
      <c r="O1109" s="166"/>
      <c r="P1109" s="446" t="s">
        <v>21</v>
      </c>
      <c r="Q1109" s="446"/>
      <c r="R1109" s="446"/>
      <c r="S1109" s="446"/>
      <c r="T1109" s="446"/>
      <c r="U1109" s="446"/>
      <c r="V1109" s="446"/>
      <c r="W1109" s="446"/>
      <c r="X1109" s="446"/>
      <c r="Y1109" s="166" t="s">
        <v>315</v>
      </c>
      <c r="Z1109" s="166"/>
      <c r="AA1109" s="166"/>
      <c r="AB1109" s="166"/>
      <c r="AC1109" s="166" t="s">
        <v>316</v>
      </c>
      <c r="AD1109" s="166"/>
      <c r="AE1109" s="166"/>
      <c r="AF1109" s="166"/>
      <c r="AG1109" s="166"/>
      <c r="AH1109" s="446" t="s">
        <v>338</v>
      </c>
      <c r="AI1109" s="446"/>
      <c r="AJ1109" s="446"/>
      <c r="AK1109" s="446"/>
      <c r="AL1109" s="446" t="s">
        <v>20</v>
      </c>
      <c r="AM1109" s="446"/>
      <c r="AN1109" s="446"/>
      <c r="AO1109" s="742"/>
      <c r="AP1109" s="166" t="s">
        <v>393</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1" priority="14025">
      <formula>IF(RIGHT(TEXT(P14,"0.#"),1)=".",FALSE,TRUE)</formula>
    </cfRule>
    <cfRule type="expression" dxfId="2090" priority="14026">
      <formula>IF(RIGHT(TEXT(P14,"0.#"),1)=".",TRUE,FALSE)</formula>
    </cfRule>
  </conditionalFormatting>
  <conditionalFormatting sqref="P18:AX18">
    <cfRule type="expression" dxfId="2089" priority="13901">
      <formula>IF(RIGHT(TEXT(P18,"0.#"),1)=".",FALSE,TRUE)</formula>
    </cfRule>
    <cfRule type="expression" dxfId="2088" priority="13902">
      <formula>IF(RIGHT(TEXT(P18,"0.#"),1)=".",TRUE,FALSE)</formula>
    </cfRule>
  </conditionalFormatting>
  <conditionalFormatting sqref="Y790">
    <cfRule type="expression" dxfId="2087" priority="13897">
      <formula>IF(RIGHT(TEXT(Y790,"0.#"),1)=".",FALSE,TRUE)</formula>
    </cfRule>
    <cfRule type="expression" dxfId="2086" priority="13898">
      <formula>IF(RIGHT(TEXT(Y790,"0.#"),1)=".",TRUE,FALSE)</formula>
    </cfRule>
  </conditionalFormatting>
  <conditionalFormatting sqref="Y799">
    <cfRule type="expression" dxfId="2085" priority="13893">
      <formula>IF(RIGHT(TEXT(Y799,"0.#"),1)=".",FALSE,TRUE)</formula>
    </cfRule>
    <cfRule type="expression" dxfId="2084" priority="13894">
      <formula>IF(RIGHT(TEXT(Y799,"0.#"),1)=".",TRUE,FALSE)</formula>
    </cfRule>
  </conditionalFormatting>
  <conditionalFormatting sqref="Y830:Y837 Y828 Y817:Y824 Y815 Y804:Y811 Y802">
    <cfRule type="expression" dxfId="2083" priority="13675">
      <formula>IF(RIGHT(TEXT(Y802,"0.#"),1)=".",FALSE,TRUE)</formula>
    </cfRule>
    <cfRule type="expression" dxfId="2082" priority="13676">
      <formula>IF(RIGHT(TEXT(Y802,"0.#"),1)=".",TRUE,FALSE)</formula>
    </cfRule>
  </conditionalFormatting>
  <conditionalFormatting sqref="AR15:AX15 P15:AQ17 P13:AX13">
    <cfRule type="expression" dxfId="2081" priority="13723">
      <formula>IF(RIGHT(TEXT(P13,"0.#"),1)=".",FALSE,TRUE)</formula>
    </cfRule>
    <cfRule type="expression" dxfId="2080" priority="13724">
      <formula>IF(RIGHT(TEXT(P13,"0.#"),1)=".",TRUE,FALSE)</formula>
    </cfRule>
  </conditionalFormatting>
  <conditionalFormatting sqref="P19:AJ19">
    <cfRule type="expression" dxfId="2079" priority="13721">
      <formula>IF(RIGHT(TEXT(P19,"0.#"),1)=".",FALSE,TRUE)</formula>
    </cfRule>
    <cfRule type="expression" dxfId="2078" priority="13722">
      <formula>IF(RIGHT(TEXT(P19,"0.#"),1)=".",TRUE,FALSE)</formula>
    </cfRule>
  </conditionalFormatting>
  <conditionalFormatting sqref="AE101 AI101 AM101">
    <cfRule type="expression" dxfId="2077" priority="13713">
      <formula>IF(RIGHT(TEXT(AE101,"0.#"),1)=".",FALSE,TRUE)</formula>
    </cfRule>
    <cfRule type="expression" dxfId="2076" priority="13714">
      <formula>IF(RIGHT(TEXT(AE101,"0.#"),1)=".",TRUE,FALSE)</formula>
    </cfRule>
  </conditionalFormatting>
  <conditionalFormatting sqref="Y791:Y798 Y789">
    <cfRule type="expression" dxfId="2075" priority="13699">
      <formula>IF(RIGHT(TEXT(Y789,"0.#"),1)=".",FALSE,TRUE)</formula>
    </cfRule>
    <cfRule type="expression" dxfId="2074" priority="13700">
      <formula>IF(RIGHT(TEXT(Y789,"0.#"),1)=".",TRUE,FALSE)</formula>
    </cfRule>
  </conditionalFormatting>
  <conditionalFormatting sqref="AU790">
    <cfRule type="expression" dxfId="2073" priority="13697">
      <formula>IF(RIGHT(TEXT(AU790,"0.#"),1)=".",FALSE,TRUE)</formula>
    </cfRule>
    <cfRule type="expression" dxfId="2072" priority="13698">
      <formula>IF(RIGHT(TEXT(AU790,"0.#"),1)=".",TRUE,FALSE)</formula>
    </cfRule>
  </conditionalFormatting>
  <conditionalFormatting sqref="AU799">
    <cfRule type="expression" dxfId="2071" priority="13695">
      <formula>IF(RIGHT(TEXT(AU799,"0.#"),1)=".",FALSE,TRUE)</formula>
    </cfRule>
    <cfRule type="expression" dxfId="2070" priority="13696">
      <formula>IF(RIGHT(TEXT(AU799,"0.#"),1)=".",TRUE,FALSE)</formula>
    </cfRule>
  </conditionalFormatting>
  <conditionalFormatting sqref="AU791:AU798 AU789">
    <cfRule type="expression" dxfId="2069" priority="13693">
      <formula>IF(RIGHT(TEXT(AU789,"0.#"),1)=".",FALSE,TRUE)</formula>
    </cfRule>
    <cfRule type="expression" dxfId="2068" priority="13694">
      <formula>IF(RIGHT(TEXT(AU789,"0.#"),1)=".",TRUE,FALSE)</formula>
    </cfRule>
  </conditionalFormatting>
  <conditionalFormatting sqref="Y829 Y816 Y803">
    <cfRule type="expression" dxfId="2067" priority="13679">
      <formula>IF(RIGHT(TEXT(Y803,"0.#"),1)=".",FALSE,TRUE)</formula>
    </cfRule>
    <cfRule type="expression" dxfId="2066" priority="13680">
      <formula>IF(RIGHT(TEXT(Y803,"0.#"),1)=".",TRUE,FALSE)</formula>
    </cfRule>
  </conditionalFormatting>
  <conditionalFormatting sqref="Y838 Y825 Y812">
    <cfRule type="expression" dxfId="2065" priority="13677">
      <formula>IF(RIGHT(TEXT(Y812,"0.#"),1)=".",FALSE,TRUE)</formula>
    </cfRule>
    <cfRule type="expression" dxfId="2064" priority="13678">
      <formula>IF(RIGHT(TEXT(Y812,"0.#"),1)=".",TRUE,FALSE)</formula>
    </cfRule>
  </conditionalFormatting>
  <conditionalFormatting sqref="AU829 AU816 AU803">
    <cfRule type="expression" dxfId="2063" priority="13673">
      <formula>IF(RIGHT(TEXT(AU803,"0.#"),1)=".",FALSE,TRUE)</formula>
    </cfRule>
    <cfRule type="expression" dxfId="2062" priority="13674">
      <formula>IF(RIGHT(TEXT(AU803,"0.#"),1)=".",TRUE,FALSE)</formula>
    </cfRule>
  </conditionalFormatting>
  <conditionalFormatting sqref="AU838 AU825 AU812">
    <cfRule type="expression" dxfId="2061" priority="13671">
      <formula>IF(RIGHT(TEXT(AU812,"0.#"),1)=".",FALSE,TRUE)</formula>
    </cfRule>
    <cfRule type="expression" dxfId="2060" priority="13672">
      <formula>IF(RIGHT(TEXT(AU812,"0.#"),1)=".",TRUE,FALSE)</formula>
    </cfRule>
  </conditionalFormatting>
  <conditionalFormatting sqref="AU830:AU837 AU828 AU817:AU824 AU815 AU804:AU811 AU802">
    <cfRule type="expression" dxfId="2059" priority="13669">
      <formula>IF(RIGHT(TEXT(AU802,"0.#"),1)=".",FALSE,TRUE)</formula>
    </cfRule>
    <cfRule type="expression" dxfId="2058" priority="13670">
      <formula>IF(RIGHT(TEXT(AU802,"0.#"),1)=".",TRUE,FALSE)</formula>
    </cfRule>
  </conditionalFormatting>
  <conditionalFormatting sqref="AM87">
    <cfRule type="expression" dxfId="2057" priority="13323">
      <formula>IF(RIGHT(TEXT(AM87,"0.#"),1)=".",FALSE,TRUE)</formula>
    </cfRule>
    <cfRule type="expression" dxfId="2056" priority="13324">
      <formula>IF(RIGHT(TEXT(AM87,"0.#"),1)=".",TRUE,FALSE)</formula>
    </cfRule>
  </conditionalFormatting>
  <conditionalFormatting sqref="AE55">
    <cfRule type="expression" dxfId="2055" priority="13391">
      <formula>IF(RIGHT(TEXT(AE55,"0.#"),1)=".",FALSE,TRUE)</formula>
    </cfRule>
    <cfRule type="expression" dxfId="2054" priority="13392">
      <formula>IF(RIGHT(TEXT(AE55,"0.#"),1)=".",TRUE,FALSE)</formula>
    </cfRule>
  </conditionalFormatting>
  <conditionalFormatting sqref="AI55">
    <cfRule type="expression" dxfId="2053" priority="13389">
      <formula>IF(RIGHT(TEXT(AI55,"0.#"),1)=".",FALSE,TRUE)</formula>
    </cfRule>
    <cfRule type="expression" dxfId="2052" priority="13390">
      <formula>IF(RIGHT(TEXT(AI55,"0.#"),1)=".",TRUE,FALSE)</formula>
    </cfRule>
  </conditionalFormatting>
  <conditionalFormatting sqref="AM34">
    <cfRule type="expression" dxfId="2051" priority="13469">
      <formula>IF(RIGHT(TEXT(AM34,"0.#"),1)=".",FALSE,TRUE)</formula>
    </cfRule>
    <cfRule type="expression" dxfId="2050" priority="13470">
      <formula>IF(RIGHT(TEXT(AM34,"0.#"),1)=".",TRUE,FALSE)</formula>
    </cfRule>
  </conditionalFormatting>
  <conditionalFormatting sqref="AE34">
    <cfRule type="expression" dxfId="2049" priority="13481">
      <formula>IF(RIGHT(TEXT(AE34,"0.#"),1)=".",FALSE,TRUE)</formula>
    </cfRule>
    <cfRule type="expression" dxfId="2048" priority="13482">
      <formula>IF(RIGHT(TEXT(AE34,"0.#"),1)=".",TRUE,FALSE)</formula>
    </cfRule>
  </conditionalFormatting>
  <conditionalFormatting sqref="AI34">
    <cfRule type="expression" dxfId="2047" priority="13479">
      <formula>IF(RIGHT(TEXT(AI34,"0.#"),1)=".",FALSE,TRUE)</formula>
    </cfRule>
    <cfRule type="expression" dxfId="2046" priority="13480">
      <formula>IF(RIGHT(TEXT(AI34,"0.#"),1)=".",TRUE,FALSE)</formula>
    </cfRule>
  </conditionalFormatting>
  <conditionalFormatting sqref="AQ32:AQ34">
    <cfRule type="expression" dxfId="2045" priority="13463">
      <formula>IF(RIGHT(TEXT(AQ32,"0.#"),1)=".",FALSE,TRUE)</formula>
    </cfRule>
    <cfRule type="expression" dxfId="2044" priority="13464">
      <formula>IF(RIGHT(TEXT(AQ32,"0.#"),1)=".",TRUE,FALSE)</formula>
    </cfRule>
  </conditionalFormatting>
  <conditionalFormatting sqref="AU32:AU34">
    <cfRule type="expression" dxfId="2043" priority="13461">
      <formula>IF(RIGHT(TEXT(AU32,"0.#"),1)=".",FALSE,TRUE)</formula>
    </cfRule>
    <cfRule type="expression" dxfId="2042" priority="13462">
      <formula>IF(RIGHT(TEXT(AU32,"0.#"),1)=".",TRUE,FALSE)</formula>
    </cfRule>
  </conditionalFormatting>
  <conditionalFormatting sqref="AE53">
    <cfRule type="expression" dxfId="2041" priority="13395">
      <formula>IF(RIGHT(TEXT(AE53,"0.#"),1)=".",FALSE,TRUE)</formula>
    </cfRule>
    <cfRule type="expression" dxfId="2040" priority="13396">
      <formula>IF(RIGHT(TEXT(AE53,"0.#"),1)=".",TRUE,FALSE)</formula>
    </cfRule>
  </conditionalFormatting>
  <conditionalFormatting sqref="AE54">
    <cfRule type="expression" dxfId="2039" priority="13393">
      <formula>IF(RIGHT(TEXT(AE54,"0.#"),1)=".",FALSE,TRUE)</formula>
    </cfRule>
    <cfRule type="expression" dxfId="2038" priority="13394">
      <formula>IF(RIGHT(TEXT(AE54,"0.#"),1)=".",TRUE,FALSE)</formula>
    </cfRule>
  </conditionalFormatting>
  <conditionalFormatting sqref="AI54">
    <cfRule type="expression" dxfId="2037" priority="13387">
      <formula>IF(RIGHT(TEXT(AI54,"0.#"),1)=".",FALSE,TRUE)</formula>
    </cfRule>
    <cfRule type="expression" dxfId="2036" priority="13388">
      <formula>IF(RIGHT(TEXT(AI54,"0.#"),1)=".",TRUE,FALSE)</formula>
    </cfRule>
  </conditionalFormatting>
  <conditionalFormatting sqref="AI53">
    <cfRule type="expression" dxfId="2035" priority="13385">
      <formula>IF(RIGHT(TEXT(AI53,"0.#"),1)=".",FALSE,TRUE)</formula>
    </cfRule>
    <cfRule type="expression" dxfId="2034" priority="13386">
      <formula>IF(RIGHT(TEXT(AI53,"0.#"),1)=".",TRUE,FALSE)</formula>
    </cfRule>
  </conditionalFormatting>
  <conditionalFormatting sqref="AM53">
    <cfRule type="expression" dxfId="2033" priority="13383">
      <formula>IF(RIGHT(TEXT(AM53,"0.#"),1)=".",FALSE,TRUE)</formula>
    </cfRule>
    <cfRule type="expression" dxfId="2032" priority="13384">
      <formula>IF(RIGHT(TEXT(AM53,"0.#"),1)=".",TRUE,FALSE)</formula>
    </cfRule>
  </conditionalFormatting>
  <conditionalFormatting sqref="AM54">
    <cfRule type="expression" dxfId="2031" priority="13381">
      <formula>IF(RIGHT(TEXT(AM54,"0.#"),1)=".",FALSE,TRUE)</formula>
    </cfRule>
    <cfRule type="expression" dxfId="2030" priority="13382">
      <formula>IF(RIGHT(TEXT(AM54,"0.#"),1)=".",TRUE,FALSE)</formula>
    </cfRule>
  </conditionalFormatting>
  <conditionalFormatting sqref="AM55">
    <cfRule type="expression" dxfId="2029" priority="13379">
      <formula>IF(RIGHT(TEXT(AM55,"0.#"),1)=".",FALSE,TRUE)</formula>
    </cfRule>
    <cfRule type="expression" dxfId="2028" priority="13380">
      <formula>IF(RIGHT(TEXT(AM55,"0.#"),1)=".",TRUE,FALSE)</formula>
    </cfRule>
  </conditionalFormatting>
  <conditionalFormatting sqref="AE60">
    <cfRule type="expression" dxfId="2027" priority="13365">
      <formula>IF(RIGHT(TEXT(AE60,"0.#"),1)=".",FALSE,TRUE)</formula>
    </cfRule>
    <cfRule type="expression" dxfId="2026" priority="13366">
      <formula>IF(RIGHT(TEXT(AE60,"0.#"),1)=".",TRUE,FALSE)</formula>
    </cfRule>
  </conditionalFormatting>
  <conditionalFormatting sqref="AE61">
    <cfRule type="expression" dxfId="2025" priority="13363">
      <formula>IF(RIGHT(TEXT(AE61,"0.#"),1)=".",FALSE,TRUE)</formula>
    </cfRule>
    <cfRule type="expression" dxfId="2024" priority="13364">
      <formula>IF(RIGHT(TEXT(AE61,"0.#"),1)=".",TRUE,FALSE)</formula>
    </cfRule>
  </conditionalFormatting>
  <conditionalFormatting sqref="AE62">
    <cfRule type="expression" dxfId="2023" priority="13361">
      <formula>IF(RIGHT(TEXT(AE62,"0.#"),1)=".",FALSE,TRUE)</formula>
    </cfRule>
    <cfRule type="expression" dxfId="2022" priority="13362">
      <formula>IF(RIGHT(TEXT(AE62,"0.#"),1)=".",TRUE,FALSE)</formula>
    </cfRule>
  </conditionalFormatting>
  <conditionalFormatting sqref="AI62">
    <cfRule type="expression" dxfId="2021" priority="13359">
      <formula>IF(RIGHT(TEXT(AI62,"0.#"),1)=".",FALSE,TRUE)</formula>
    </cfRule>
    <cfRule type="expression" dxfId="2020" priority="13360">
      <formula>IF(RIGHT(TEXT(AI62,"0.#"),1)=".",TRUE,FALSE)</formula>
    </cfRule>
  </conditionalFormatting>
  <conditionalFormatting sqref="AI61">
    <cfRule type="expression" dxfId="2019" priority="13357">
      <formula>IF(RIGHT(TEXT(AI61,"0.#"),1)=".",FALSE,TRUE)</formula>
    </cfRule>
    <cfRule type="expression" dxfId="2018" priority="13358">
      <formula>IF(RIGHT(TEXT(AI61,"0.#"),1)=".",TRUE,FALSE)</formula>
    </cfRule>
  </conditionalFormatting>
  <conditionalFormatting sqref="AI60">
    <cfRule type="expression" dxfId="2017" priority="13355">
      <formula>IF(RIGHT(TEXT(AI60,"0.#"),1)=".",FALSE,TRUE)</formula>
    </cfRule>
    <cfRule type="expression" dxfId="2016" priority="13356">
      <formula>IF(RIGHT(TEXT(AI60,"0.#"),1)=".",TRUE,FALSE)</formula>
    </cfRule>
  </conditionalFormatting>
  <conditionalFormatting sqref="AM60">
    <cfRule type="expression" dxfId="2015" priority="13353">
      <formula>IF(RIGHT(TEXT(AM60,"0.#"),1)=".",FALSE,TRUE)</formula>
    </cfRule>
    <cfRule type="expression" dxfId="2014" priority="13354">
      <formula>IF(RIGHT(TEXT(AM60,"0.#"),1)=".",TRUE,FALSE)</formula>
    </cfRule>
  </conditionalFormatting>
  <conditionalFormatting sqref="AM61">
    <cfRule type="expression" dxfId="2013" priority="13351">
      <formula>IF(RIGHT(TEXT(AM61,"0.#"),1)=".",FALSE,TRUE)</formula>
    </cfRule>
    <cfRule type="expression" dxfId="2012" priority="13352">
      <formula>IF(RIGHT(TEXT(AM61,"0.#"),1)=".",TRUE,FALSE)</formula>
    </cfRule>
  </conditionalFormatting>
  <conditionalFormatting sqref="AM62">
    <cfRule type="expression" dxfId="2011" priority="13349">
      <formula>IF(RIGHT(TEXT(AM62,"0.#"),1)=".",FALSE,TRUE)</formula>
    </cfRule>
    <cfRule type="expression" dxfId="2010" priority="13350">
      <formula>IF(RIGHT(TEXT(AM62,"0.#"),1)=".",TRUE,FALSE)</formula>
    </cfRule>
  </conditionalFormatting>
  <conditionalFormatting sqref="AE87">
    <cfRule type="expression" dxfId="2009" priority="13335">
      <formula>IF(RIGHT(TEXT(AE87,"0.#"),1)=".",FALSE,TRUE)</formula>
    </cfRule>
    <cfRule type="expression" dxfId="2008" priority="13336">
      <formula>IF(RIGHT(TEXT(AE87,"0.#"),1)=".",TRUE,FALSE)</formula>
    </cfRule>
  </conditionalFormatting>
  <conditionalFormatting sqref="AE88">
    <cfRule type="expression" dxfId="2007" priority="13333">
      <formula>IF(RIGHT(TEXT(AE88,"0.#"),1)=".",FALSE,TRUE)</formula>
    </cfRule>
    <cfRule type="expression" dxfId="2006" priority="13334">
      <formula>IF(RIGHT(TEXT(AE88,"0.#"),1)=".",TRUE,FALSE)</formula>
    </cfRule>
  </conditionalFormatting>
  <conditionalFormatting sqref="AE89">
    <cfRule type="expression" dxfId="2005" priority="13331">
      <formula>IF(RIGHT(TEXT(AE89,"0.#"),1)=".",FALSE,TRUE)</formula>
    </cfRule>
    <cfRule type="expression" dxfId="2004" priority="13332">
      <formula>IF(RIGHT(TEXT(AE89,"0.#"),1)=".",TRUE,FALSE)</formula>
    </cfRule>
  </conditionalFormatting>
  <conditionalFormatting sqref="AI89">
    <cfRule type="expression" dxfId="2003" priority="13329">
      <formula>IF(RIGHT(TEXT(AI89,"0.#"),1)=".",FALSE,TRUE)</formula>
    </cfRule>
    <cfRule type="expression" dxfId="2002" priority="13330">
      <formula>IF(RIGHT(TEXT(AI89,"0.#"),1)=".",TRUE,FALSE)</formula>
    </cfRule>
  </conditionalFormatting>
  <conditionalFormatting sqref="AI88">
    <cfRule type="expression" dxfId="2001" priority="13327">
      <formula>IF(RIGHT(TEXT(AI88,"0.#"),1)=".",FALSE,TRUE)</formula>
    </cfRule>
    <cfRule type="expression" dxfId="2000" priority="13328">
      <formula>IF(RIGHT(TEXT(AI88,"0.#"),1)=".",TRUE,FALSE)</formula>
    </cfRule>
  </conditionalFormatting>
  <conditionalFormatting sqref="AI87">
    <cfRule type="expression" dxfId="1999" priority="13325">
      <formula>IF(RIGHT(TEXT(AI87,"0.#"),1)=".",FALSE,TRUE)</formula>
    </cfRule>
    <cfRule type="expression" dxfId="1998" priority="13326">
      <formula>IF(RIGHT(TEXT(AI87,"0.#"),1)=".",TRUE,FALSE)</formula>
    </cfRule>
  </conditionalFormatting>
  <conditionalFormatting sqref="AM88">
    <cfRule type="expression" dxfId="1997" priority="13321">
      <formula>IF(RIGHT(TEXT(AM88,"0.#"),1)=".",FALSE,TRUE)</formula>
    </cfRule>
    <cfRule type="expression" dxfId="1996" priority="13322">
      <formula>IF(RIGHT(TEXT(AM88,"0.#"),1)=".",TRUE,FALSE)</formula>
    </cfRule>
  </conditionalFormatting>
  <conditionalFormatting sqref="AM89">
    <cfRule type="expression" dxfId="1995" priority="13319">
      <formula>IF(RIGHT(TEXT(AM89,"0.#"),1)=".",FALSE,TRUE)</formula>
    </cfRule>
    <cfRule type="expression" dxfId="1994" priority="13320">
      <formula>IF(RIGHT(TEXT(AM89,"0.#"),1)=".",TRUE,FALSE)</formula>
    </cfRule>
  </conditionalFormatting>
  <conditionalFormatting sqref="AE92">
    <cfRule type="expression" dxfId="1993" priority="13305">
      <formula>IF(RIGHT(TEXT(AE92,"0.#"),1)=".",FALSE,TRUE)</formula>
    </cfRule>
    <cfRule type="expression" dxfId="1992" priority="13306">
      <formula>IF(RIGHT(TEXT(AE92,"0.#"),1)=".",TRUE,FALSE)</formula>
    </cfRule>
  </conditionalFormatting>
  <conditionalFormatting sqref="AE93">
    <cfRule type="expression" dxfId="1991" priority="13303">
      <formula>IF(RIGHT(TEXT(AE93,"0.#"),1)=".",FALSE,TRUE)</formula>
    </cfRule>
    <cfRule type="expression" dxfId="1990" priority="13304">
      <formula>IF(RIGHT(TEXT(AE93,"0.#"),1)=".",TRUE,FALSE)</formula>
    </cfRule>
  </conditionalFormatting>
  <conditionalFormatting sqref="AE94">
    <cfRule type="expression" dxfId="1989" priority="13301">
      <formula>IF(RIGHT(TEXT(AE94,"0.#"),1)=".",FALSE,TRUE)</formula>
    </cfRule>
    <cfRule type="expression" dxfId="1988" priority="13302">
      <formula>IF(RIGHT(TEXT(AE94,"0.#"),1)=".",TRUE,FALSE)</formula>
    </cfRule>
  </conditionalFormatting>
  <conditionalFormatting sqref="AI94">
    <cfRule type="expression" dxfId="1987" priority="13299">
      <formula>IF(RIGHT(TEXT(AI94,"0.#"),1)=".",FALSE,TRUE)</formula>
    </cfRule>
    <cfRule type="expression" dxfId="1986" priority="13300">
      <formula>IF(RIGHT(TEXT(AI94,"0.#"),1)=".",TRUE,FALSE)</formula>
    </cfRule>
  </conditionalFormatting>
  <conditionalFormatting sqref="AI93">
    <cfRule type="expression" dxfId="1985" priority="13297">
      <formula>IF(RIGHT(TEXT(AI93,"0.#"),1)=".",FALSE,TRUE)</formula>
    </cfRule>
    <cfRule type="expression" dxfId="1984" priority="13298">
      <formula>IF(RIGHT(TEXT(AI93,"0.#"),1)=".",TRUE,FALSE)</formula>
    </cfRule>
  </conditionalFormatting>
  <conditionalFormatting sqref="AI92">
    <cfRule type="expression" dxfId="1983" priority="13295">
      <formula>IF(RIGHT(TEXT(AI92,"0.#"),1)=".",FALSE,TRUE)</formula>
    </cfRule>
    <cfRule type="expression" dxfId="1982" priority="13296">
      <formula>IF(RIGHT(TEXT(AI92,"0.#"),1)=".",TRUE,FALSE)</formula>
    </cfRule>
  </conditionalFormatting>
  <conditionalFormatting sqref="AM92">
    <cfRule type="expression" dxfId="1981" priority="13293">
      <formula>IF(RIGHT(TEXT(AM92,"0.#"),1)=".",FALSE,TRUE)</formula>
    </cfRule>
    <cfRule type="expression" dxfId="1980" priority="13294">
      <formula>IF(RIGHT(TEXT(AM92,"0.#"),1)=".",TRUE,FALSE)</formula>
    </cfRule>
  </conditionalFormatting>
  <conditionalFormatting sqref="AM93">
    <cfRule type="expression" dxfId="1979" priority="13291">
      <formula>IF(RIGHT(TEXT(AM93,"0.#"),1)=".",FALSE,TRUE)</formula>
    </cfRule>
    <cfRule type="expression" dxfId="1978" priority="13292">
      <formula>IF(RIGHT(TEXT(AM93,"0.#"),1)=".",TRUE,FALSE)</formula>
    </cfRule>
  </conditionalFormatting>
  <conditionalFormatting sqref="AM94">
    <cfRule type="expression" dxfId="1977" priority="13289">
      <formula>IF(RIGHT(TEXT(AM94,"0.#"),1)=".",FALSE,TRUE)</formula>
    </cfRule>
    <cfRule type="expression" dxfId="1976" priority="13290">
      <formula>IF(RIGHT(TEXT(AM94,"0.#"),1)=".",TRUE,FALSE)</formula>
    </cfRule>
  </conditionalFormatting>
  <conditionalFormatting sqref="AE97">
    <cfRule type="expression" dxfId="1975" priority="13275">
      <formula>IF(RIGHT(TEXT(AE97,"0.#"),1)=".",FALSE,TRUE)</formula>
    </cfRule>
    <cfRule type="expression" dxfId="1974" priority="13276">
      <formula>IF(RIGHT(TEXT(AE97,"0.#"),1)=".",TRUE,FALSE)</formula>
    </cfRule>
  </conditionalFormatting>
  <conditionalFormatting sqref="AE98">
    <cfRule type="expression" dxfId="1973" priority="13273">
      <formula>IF(RIGHT(TEXT(AE98,"0.#"),1)=".",FALSE,TRUE)</formula>
    </cfRule>
    <cfRule type="expression" dxfId="1972" priority="13274">
      <formula>IF(RIGHT(TEXT(AE98,"0.#"),1)=".",TRUE,FALSE)</formula>
    </cfRule>
  </conditionalFormatting>
  <conditionalFormatting sqref="AE99">
    <cfRule type="expression" dxfId="1971" priority="13271">
      <formula>IF(RIGHT(TEXT(AE99,"0.#"),1)=".",FALSE,TRUE)</formula>
    </cfRule>
    <cfRule type="expression" dxfId="1970" priority="13272">
      <formula>IF(RIGHT(TEXT(AE99,"0.#"),1)=".",TRUE,FALSE)</formula>
    </cfRule>
  </conditionalFormatting>
  <conditionalFormatting sqref="AI99">
    <cfRule type="expression" dxfId="1969" priority="13269">
      <formula>IF(RIGHT(TEXT(AI99,"0.#"),1)=".",FALSE,TRUE)</formula>
    </cfRule>
    <cfRule type="expression" dxfId="1968" priority="13270">
      <formula>IF(RIGHT(TEXT(AI99,"0.#"),1)=".",TRUE,FALSE)</formula>
    </cfRule>
  </conditionalFormatting>
  <conditionalFormatting sqref="AI98">
    <cfRule type="expression" dxfId="1967" priority="13267">
      <formula>IF(RIGHT(TEXT(AI98,"0.#"),1)=".",FALSE,TRUE)</formula>
    </cfRule>
    <cfRule type="expression" dxfId="1966" priority="13268">
      <formula>IF(RIGHT(TEXT(AI98,"0.#"),1)=".",TRUE,FALSE)</formula>
    </cfRule>
  </conditionalFormatting>
  <conditionalFormatting sqref="AI97">
    <cfRule type="expression" dxfId="1965" priority="13265">
      <formula>IF(RIGHT(TEXT(AI97,"0.#"),1)=".",FALSE,TRUE)</formula>
    </cfRule>
    <cfRule type="expression" dxfId="1964" priority="13266">
      <formula>IF(RIGHT(TEXT(AI97,"0.#"),1)=".",TRUE,FALSE)</formula>
    </cfRule>
  </conditionalFormatting>
  <conditionalFormatting sqref="AM97">
    <cfRule type="expression" dxfId="1963" priority="13263">
      <formula>IF(RIGHT(TEXT(AM97,"0.#"),1)=".",FALSE,TRUE)</formula>
    </cfRule>
    <cfRule type="expression" dxfId="1962" priority="13264">
      <formula>IF(RIGHT(TEXT(AM97,"0.#"),1)=".",TRUE,FALSE)</formula>
    </cfRule>
  </conditionalFormatting>
  <conditionalFormatting sqref="AM98">
    <cfRule type="expression" dxfId="1961" priority="13261">
      <formula>IF(RIGHT(TEXT(AM98,"0.#"),1)=".",FALSE,TRUE)</formula>
    </cfRule>
    <cfRule type="expression" dxfId="1960" priority="13262">
      <formula>IF(RIGHT(TEXT(AM98,"0.#"),1)=".",TRUE,FALSE)</formula>
    </cfRule>
  </conditionalFormatting>
  <conditionalFormatting sqref="AM99">
    <cfRule type="expression" dxfId="1959" priority="13259">
      <formula>IF(RIGHT(TEXT(AM99,"0.#"),1)=".",FALSE,TRUE)</formula>
    </cfRule>
    <cfRule type="expression" dxfId="1958" priority="13260">
      <formula>IF(RIGHT(TEXT(AM99,"0.#"),1)=".",TRUE,FALSE)</formula>
    </cfRule>
  </conditionalFormatting>
  <conditionalFormatting sqref="AE104">
    <cfRule type="expression" dxfId="1957" priority="13233">
      <formula>IF(RIGHT(TEXT(AE104,"0.#"),1)=".",FALSE,TRUE)</formula>
    </cfRule>
    <cfRule type="expression" dxfId="1956" priority="13234">
      <formula>IF(RIGHT(TEXT(AE104,"0.#"),1)=".",TRUE,FALSE)</formula>
    </cfRule>
  </conditionalFormatting>
  <conditionalFormatting sqref="AI104">
    <cfRule type="expression" dxfId="1955" priority="13231">
      <formula>IF(RIGHT(TEXT(AI104,"0.#"),1)=".",FALSE,TRUE)</formula>
    </cfRule>
    <cfRule type="expression" dxfId="1954" priority="13232">
      <formula>IF(RIGHT(TEXT(AI104,"0.#"),1)=".",TRUE,FALSE)</formula>
    </cfRule>
  </conditionalFormatting>
  <conditionalFormatting sqref="AM104">
    <cfRule type="expression" dxfId="1953" priority="13229">
      <formula>IF(RIGHT(TEXT(AM104,"0.#"),1)=".",FALSE,TRUE)</formula>
    </cfRule>
    <cfRule type="expression" dxfId="1952" priority="13230">
      <formula>IF(RIGHT(TEXT(AM104,"0.#"),1)=".",TRUE,FALSE)</formula>
    </cfRule>
  </conditionalFormatting>
  <conditionalFormatting sqref="AE105">
    <cfRule type="expression" dxfId="1951" priority="13227">
      <formula>IF(RIGHT(TEXT(AE105,"0.#"),1)=".",FALSE,TRUE)</formula>
    </cfRule>
    <cfRule type="expression" dxfId="1950" priority="13228">
      <formula>IF(RIGHT(TEXT(AE105,"0.#"),1)=".",TRUE,FALSE)</formula>
    </cfRule>
  </conditionalFormatting>
  <conditionalFormatting sqref="AI105">
    <cfRule type="expression" dxfId="1949" priority="13225">
      <formula>IF(RIGHT(TEXT(AI105,"0.#"),1)=".",FALSE,TRUE)</formula>
    </cfRule>
    <cfRule type="expression" dxfId="1948" priority="13226">
      <formula>IF(RIGHT(TEXT(AI105,"0.#"),1)=".",TRUE,FALSE)</formula>
    </cfRule>
  </conditionalFormatting>
  <conditionalFormatting sqref="AM105">
    <cfRule type="expression" dxfId="1947" priority="13223">
      <formula>IF(RIGHT(TEXT(AM105,"0.#"),1)=".",FALSE,TRUE)</formula>
    </cfRule>
    <cfRule type="expression" dxfId="1946" priority="13224">
      <formula>IF(RIGHT(TEXT(AM105,"0.#"),1)=".",TRUE,FALSE)</formula>
    </cfRule>
  </conditionalFormatting>
  <conditionalFormatting sqref="AE107">
    <cfRule type="expression" dxfId="1945" priority="13219">
      <formula>IF(RIGHT(TEXT(AE107,"0.#"),1)=".",FALSE,TRUE)</formula>
    </cfRule>
    <cfRule type="expression" dxfId="1944" priority="13220">
      <formula>IF(RIGHT(TEXT(AE107,"0.#"),1)=".",TRUE,FALSE)</formula>
    </cfRule>
  </conditionalFormatting>
  <conditionalFormatting sqref="AI107">
    <cfRule type="expression" dxfId="1943" priority="13217">
      <formula>IF(RIGHT(TEXT(AI107,"0.#"),1)=".",FALSE,TRUE)</formula>
    </cfRule>
    <cfRule type="expression" dxfId="1942" priority="13218">
      <formula>IF(RIGHT(TEXT(AI107,"0.#"),1)=".",TRUE,FALSE)</formula>
    </cfRule>
  </conditionalFormatting>
  <conditionalFormatting sqref="AM107">
    <cfRule type="expression" dxfId="1941" priority="13215">
      <formula>IF(RIGHT(TEXT(AM107,"0.#"),1)=".",FALSE,TRUE)</formula>
    </cfRule>
    <cfRule type="expression" dxfId="1940" priority="13216">
      <formula>IF(RIGHT(TEXT(AM107,"0.#"),1)=".",TRUE,FALSE)</formula>
    </cfRule>
  </conditionalFormatting>
  <conditionalFormatting sqref="AE108">
    <cfRule type="expression" dxfId="1939" priority="13213">
      <formula>IF(RIGHT(TEXT(AE108,"0.#"),1)=".",FALSE,TRUE)</formula>
    </cfRule>
    <cfRule type="expression" dxfId="1938" priority="13214">
      <formula>IF(RIGHT(TEXT(AE108,"0.#"),1)=".",TRUE,FALSE)</formula>
    </cfRule>
  </conditionalFormatting>
  <conditionalFormatting sqref="AI108">
    <cfRule type="expression" dxfId="1937" priority="13211">
      <formula>IF(RIGHT(TEXT(AI108,"0.#"),1)=".",FALSE,TRUE)</formula>
    </cfRule>
    <cfRule type="expression" dxfId="1936" priority="13212">
      <formula>IF(RIGHT(TEXT(AI108,"0.#"),1)=".",TRUE,FALSE)</formula>
    </cfRule>
  </conditionalFormatting>
  <conditionalFormatting sqref="AM108">
    <cfRule type="expression" dxfId="1935" priority="13209">
      <formula>IF(RIGHT(TEXT(AM108,"0.#"),1)=".",FALSE,TRUE)</formula>
    </cfRule>
    <cfRule type="expression" dxfId="1934" priority="13210">
      <formula>IF(RIGHT(TEXT(AM108,"0.#"),1)=".",TRUE,FALSE)</formula>
    </cfRule>
  </conditionalFormatting>
  <conditionalFormatting sqref="AE110">
    <cfRule type="expression" dxfId="1933" priority="13205">
      <formula>IF(RIGHT(TEXT(AE110,"0.#"),1)=".",FALSE,TRUE)</formula>
    </cfRule>
    <cfRule type="expression" dxfId="1932" priority="13206">
      <formula>IF(RIGHT(TEXT(AE110,"0.#"),1)=".",TRUE,FALSE)</formula>
    </cfRule>
  </conditionalFormatting>
  <conditionalFormatting sqref="AI110">
    <cfRule type="expression" dxfId="1931" priority="13203">
      <formula>IF(RIGHT(TEXT(AI110,"0.#"),1)=".",FALSE,TRUE)</formula>
    </cfRule>
    <cfRule type="expression" dxfId="1930" priority="13204">
      <formula>IF(RIGHT(TEXT(AI110,"0.#"),1)=".",TRUE,FALSE)</formula>
    </cfRule>
  </conditionalFormatting>
  <conditionalFormatting sqref="AM110">
    <cfRule type="expression" dxfId="1929" priority="13201">
      <formula>IF(RIGHT(TEXT(AM110,"0.#"),1)=".",FALSE,TRUE)</formula>
    </cfRule>
    <cfRule type="expression" dxfId="1928" priority="13202">
      <formula>IF(RIGHT(TEXT(AM110,"0.#"),1)=".",TRUE,FALSE)</formula>
    </cfRule>
  </conditionalFormatting>
  <conditionalFormatting sqref="AE111">
    <cfRule type="expression" dxfId="1927" priority="13199">
      <formula>IF(RIGHT(TEXT(AE111,"0.#"),1)=".",FALSE,TRUE)</formula>
    </cfRule>
    <cfRule type="expression" dxfId="1926" priority="13200">
      <formula>IF(RIGHT(TEXT(AE111,"0.#"),1)=".",TRUE,FALSE)</formula>
    </cfRule>
  </conditionalFormatting>
  <conditionalFormatting sqref="AI111">
    <cfRule type="expression" dxfId="1925" priority="13197">
      <formula>IF(RIGHT(TEXT(AI111,"0.#"),1)=".",FALSE,TRUE)</formula>
    </cfRule>
    <cfRule type="expression" dxfId="1924" priority="13198">
      <formula>IF(RIGHT(TEXT(AI111,"0.#"),1)=".",TRUE,FALSE)</formula>
    </cfRule>
  </conditionalFormatting>
  <conditionalFormatting sqref="AM111">
    <cfRule type="expression" dxfId="1923" priority="13195">
      <formula>IF(RIGHT(TEXT(AM111,"0.#"),1)=".",FALSE,TRUE)</formula>
    </cfRule>
    <cfRule type="expression" dxfId="1922" priority="13196">
      <formula>IF(RIGHT(TEXT(AM111,"0.#"),1)=".",TRUE,FALSE)</formula>
    </cfRule>
  </conditionalFormatting>
  <conditionalFormatting sqref="AE113">
    <cfRule type="expression" dxfId="1921" priority="13191">
      <formula>IF(RIGHT(TEXT(AE113,"0.#"),1)=".",FALSE,TRUE)</formula>
    </cfRule>
    <cfRule type="expression" dxfId="1920" priority="13192">
      <formula>IF(RIGHT(TEXT(AE113,"0.#"),1)=".",TRUE,FALSE)</formula>
    </cfRule>
  </conditionalFormatting>
  <conditionalFormatting sqref="AI113">
    <cfRule type="expression" dxfId="1919" priority="13189">
      <formula>IF(RIGHT(TEXT(AI113,"0.#"),1)=".",FALSE,TRUE)</formula>
    </cfRule>
    <cfRule type="expression" dxfId="1918" priority="13190">
      <formula>IF(RIGHT(TEXT(AI113,"0.#"),1)=".",TRUE,FALSE)</formula>
    </cfRule>
  </conditionalFormatting>
  <conditionalFormatting sqref="AM113">
    <cfRule type="expression" dxfId="1917" priority="13187">
      <formula>IF(RIGHT(TEXT(AM113,"0.#"),1)=".",FALSE,TRUE)</formula>
    </cfRule>
    <cfRule type="expression" dxfId="1916" priority="13188">
      <formula>IF(RIGHT(TEXT(AM113,"0.#"),1)=".",TRUE,FALSE)</formula>
    </cfRule>
  </conditionalFormatting>
  <conditionalFormatting sqref="AE114">
    <cfRule type="expression" dxfId="1915" priority="13185">
      <formula>IF(RIGHT(TEXT(AE114,"0.#"),1)=".",FALSE,TRUE)</formula>
    </cfRule>
    <cfRule type="expression" dxfId="1914" priority="13186">
      <formula>IF(RIGHT(TEXT(AE114,"0.#"),1)=".",TRUE,FALSE)</formula>
    </cfRule>
  </conditionalFormatting>
  <conditionalFormatting sqref="AI114">
    <cfRule type="expression" dxfId="1913" priority="13183">
      <formula>IF(RIGHT(TEXT(AI114,"0.#"),1)=".",FALSE,TRUE)</formula>
    </cfRule>
    <cfRule type="expression" dxfId="1912" priority="13184">
      <formula>IF(RIGHT(TEXT(AI114,"0.#"),1)=".",TRUE,FALSE)</formula>
    </cfRule>
  </conditionalFormatting>
  <conditionalFormatting sqref="AM114">
    <cfRule type="expression" dxfId="1911" priority="13181">
      <formula>IF(RIGHT(TEXT(AM114,"0.#"),1)=".",FALSE,TRUE)</formula>
    </cfRule>
    <cfRule type="expression" dxfId="1910" priority="13182">
      <formula>IF(RIGHT(TEXT(AM114,"0.#"),1)=".",TRUE,FALSE)</formula>
    </cfRule>
  </conditionalFormatting>
  <conditionalFormatting sqref="AE116 AQ116">
    <cfRule type="expression" dxfId="1909" priority="13177">
      <formula>IF(RIGHT(TEXT(AE116,"0.#"),1)=".",FALSE,TRUE)</formula>
    </cfRule>
    <cfRule type="expression" dxfId="1908" priority="13178">
      <formula>IF(RIGHT(TEXT(AE116,"0.#"),1)=".",TRUE,FALSE)</formula>
    </cfRule>
  </conditionalFormatting>
  <conditionalFormatting sqref="AI116">
    <cfRule type="expression" dxfId="1907" priority="13175">
      <formula>IF(RIGHT(TEXT(AI116,"0.#"),1)=".",FALSE,TRUE)</formula>
    </cfRule>
    <cfRule type="expression" dxfId="1906" priority="13176">
      <formula>IF(RIGHT(TEXT(AI116,"0.#"),1)=".",TRUE,FALSE)</formula>
    </cfRule>
  </conditionalFormatting>
  <conditionalFormatting sqref="AM116">
    <cfRule type="expression" dxfId="1905" priority="13173">
      <formula>IF(RIGHT(TEXT(AM116,"0.#"),1)=".",FALSE,TRUE)</formula>
    </cfRule>
    <cfRule type="expression" dxfId="1904" priority="13174">
      <formula>IF(RIGHT(TEXT(AM116,"0.#"),1)=".",TRUE,FALSE)</formula>
    </cfRule>
  </conditionalFormatting>
  <conditionalFormatting sqref="AE117 AM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M134:AM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7:AO874">
    <cfRule type="expression" dxfId="1815" priority="6647">
      <formula>IF(AND(AL847&gt;=0,RIGHT(TEXT(AL847,"0.#"),1)&lt;&gt;"."),TRUE,FALSE)</formula>
    </cfRule>
    <cfRule type="expression" dxfId="1814" priority="6648">
      <formula>IF(AND(AL847&gt;=0,RIGHT(TEXT(AL847,"0.#"),1)="."),TRUE,FALSE)</formula>
    </cfRule>
    <cfRule type="expression" dxfId="1813" priority="6649">
      <formula>IF(AND(AL847&lt;0,RIGHT(TEXT(AL847,"0.#"),1)&lt;&gt;"."),TRUE,FALSE)</formula>
    </cfRule>
    <cfRule type="expression" dxfId="1812" priority="6650">
      <formula>IF(AND(AL847&lt;0,RIGHT(TEXT(AL847,"0.#"),1)="."),TRUE,FALSE)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IF(AND(AL1110&gt;=0,RIGHT(TEXT(AL1110,"0.#"),1)&lt;&gt;"."),TRUE,FALSE)</formula>
    </cfRule>
    <cfRule type="expression" dxfId="1710" priority="2882">
      <formula>IF(AND(AL1110&gt;=0,RIGHT(TEXT(AL1110,"0.#"),1)="."),TRUE,FALSE)</formula>
    </cfRule>
    <cfRule type="expression" dxfId="1709" priority="2883">
      <formula>IF(AND(AL1110&lt;0,RIGHT(TEXT(AL1110,"0.#"),1)&lt;&gt;"."),TRUE,FALSE)</formula>
    </cfRule>
    <cfRule type="expression" dxfId="1708" priority="2884">
      <formula>IF(AND(AL1110&lt;0,RIGHT(TEXT(AL1110,"0.#"),1)="."),TRUE,FALSE)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5:AO846">
    <cfRule type="expression" dxfId="1697" priority="2833">
      <formula>IF(AND(AL845&gt;=0,RIGHT(TEXT(AL845,"0.#"),1)&lt;&gt;"."),TRUE,FALSE)</formula>
    </cfRule>
    <cfRule type="expression" dxfId="1696" priority="2834">
      <formula>IF(AND(AL845&gt;=0,RIGHT(TEXT(AL845,"0.#"),1)="."),TRUE,FALSE)</formula>
    </cfRule>
    <cfRule type="expression" dxfId="1695" priority="2835">
      <formula>IF(AND(AL845&lt;0,RIGHT(TEXT(AL845,"0.#"),1)&lt;&gt;"."),TRUE,FALSE)</formula>
    </cfRule>
    <cfRule type="expression" dxfId="1694" priority="2836">
      <formula>IF(AND(AL845&lt;0,RIGHT(TEXT(AL845,"0.#"),1)="."),TRUE,FALSE)</formula>
    </cfRule>
  </conditionalFormatting>
  <conditionalFormatting sqref="Y845:Y846">
    <cfRule type="expression" dxfId="1693" priority="2831">
      <formula>IF(RIGHT(TEXT(Y845,"0.#"),1)=".",FALSE,TRUE)</formula>
    </cfRule>
    <cfRule type="expression" dxfId="1692" priority="2832">
      <formula>IF(RIGHT(TEXT(Y845,"0.#"),1)=".",TRUE,FALSE)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8:Y879">
    <cfRule type="expression" dxfId="1373" priority="2085">
      <formula>IF(RIGHT(TEXT(Y878,"0.#"),1)=".",FALSE,TRUE)</formula>
    </cfRule>
    <cfRule type="expression" dxfId="1372" priority="2086">
      <formula>IF(RIGHT(TEXT(Y878,"0.#"),1)=".",TRUE,FALSE)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1:Y912">
    <cfRule type="expression" dxfId="1369" priority="2073">
      <formula>IF(RIGHT(TEXT(Y911,"0.#"),1)=".",FALSE,TRUE)</formula>
    </cfRule>
    <cfRule type="expression" dxfId="1368" priority="2074">
      <formula>IF(RIGHT(TEXT(Y911,"0.#"),1)=".",TRUE,FALSE)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4">
    <cfRule type="expression" dxfId="1343" priority="2309">
      <formula>IF(RIGHT(TEXT(AQ104,"0.#"),1)=".",FALSE,TRUE)</formula>
    </cfRule>
    <cfRule type="expression" dxfId="1342" priority="2310">
      <formula>IF(RIGHT(TEXT(AQ104,"0.#"),1)=".",TRUE,FALSE)</formula>
    </cfRule>
  </conditionalFormatting>
  <conditionalFormatting sqref="AQ105">
    <cfRule type="expression" dxfId="1341" priority="2307">
      <formula>IF(RIGHT(TEXT(AQ105,"0.#"),1)=".",FALSE,TRUE)</formula>
    </cfRule>
    <cfRule type="expression" dxfId="1340" priority="2308">
      <formula>IF(RIGHT(TEXT(AQ105,"0.#"),1)=".",TRUE,FALSE)</formula>
    </cfRule>
  </conditionalFormatting>
  <conditionalFormatting sqref="AQ107">
    <cfRule type="expression" dxfId="1339" priority="2305">
      <formula>IF(RIGHT(TEXT(AQ107,"0.#"),1)=".",FALSE,TRUE)</formula>
    </cfRule>
    <cfRule type="expression" dxfId="1338" priority="2306">
      <formula>IF(RIGHT(TEXT(AQ107,"0.#"),1)=".",TRUE,FALSE)</formula>
    </cfRule>
  </conditionalFormatting>
  <conditionalFormatting sqref="AQ108">
    <cfRule type="expression" dxfId="1337" priority="2303">
      <formula>IF(RIGHT(TEXT(AQ108,"0.#"),1)=".",FALSE,TRUE)</formula>
    </cfRule>
    <cfRule type="expression" dxfId="1336" priority="2304">
      <formula>IF(RIGHT(TEXT(AQ108,"0.#"),1)=".",TRUE,FALSE)</formula>
    </cfRule>
  </conditionalFormatting>
  <conditionalFormatting sqref="AQ110">
    <cfRule type="expression" dxfId="1335" priority="2301">
      <formula>IF(RIGHT(TEXT(AQ110,"0.#"),1)=".",FALSE,TRUE)</formula>
    </cfRule>
    <cfRule type="expression" dxfId="1334" priority="2302">
      <formula>IF(RIGHT(TEXT(AQ110,"0.#"),1)=".",TRUE,FALSE)</formula>
    </cfRule>
  </conditionalFormatting>
  <conditionalFormatting sqref="AQ111">
    <cfRule type="expression" dxfId="1333" priority="2299">
      <formula>IF(RIGHT(TEXT(AQ111,"0.#"),1)=".",FALSE,TRUE)</formula>
    </cfRule>
    <cfRule type="expression" dxfId="1332" priority="2300">
      <formula>IF(RIGHT(TEXT(AQ111,"0.#"),1)=".",TRUE,FALSE)</formula>
    </cfRule>
  </conditionalFormatting>
  <conditionalFormatting sqref="AQ113">
    <cfRule type="expression" dxfId="1331" priority="2297">
      <formula>IF(RIGHT(TEXT(AQ113,"0.#"),1)=".",FALSE,TRUE)</formula>
    </cfRule>
    <cfRule type="expression" dxfId="1330" priority="2298">
      <formula>IF(RIGHT(TEXT(AQ113,"0.#"),1)=".",TRUE,FALSE)</formula>
    </cfRule>
  </conditionalFormatting>
  <conditionalFormatting sqref="AE67">
    <cfRule type="expression" dxfId="1329" priority="2227">
      <formula>IF(RIGHT(TEXT(AE67,"0.#"),1)=".",FALSE,TRUE)</formula>
    </cfRule>
    <cfRule type="expression" dxfId="1328" priority="2228">
      <formula>IF(RIGHT(TEXT(AE67,"0.#"),1)=".",TRUE,FALSE)</formula>
    </cfRule>
  </conditionalFormatting>
  <conditionalFormatting sqref="AE68">
    <cfRule type="expression" dxfId="1327" priority="2225">
      <formula>IF(RIGHT(TEXT(AE68,"0.#"),1)=".",FALSE,TRUE)</formula>
    </cfRule>
    <cfRule type="expression" dxfId="1326" priority="2226">
      <formula>IF(RIGHT(TEXT(AE68,"0.#"),1)=".",TRUE,FALSE)</formula>
    </cfRule>
  </conditionalFormatting>
  <conditionalFormatting sqref="AE69">
    <cfRule type="expression" dxfId="1325" priority="2223">
      <formula>IF(RIGHT(TEXT(AE69,"0.#"),1)=".",FALSE,TRUE)</formula>
    </cfRule>
    <cfRule type="expression" dxfId="1324" priority="2224">
      <formula>IF(RIGHT(TEXT(AE69,"0.#"),1)=".",TRUE,FALSE)</formula>
    </cfRule>
  </conditionalFormatting>
  <conditionalFormatting sqref="AI69">
    <cfRule type="expression" dxfId="1323" priority="2221">
      <formula>IF(RIGHT(TEXT(AI69,"0.#"),1)=".",FALSE,TRUE)</formula>
    </cfRule>
    <cfRule type="expression" dxfId="1322" priority="2222">
      <formula>IF(RIGHT(TEXT(AI69,"0.#"),1)=".",TRUE,FALSE)</formula>
    </cfRule>
  </conditionalFormatting>
  <conditionalFormatting sqref="AI68">
    <cfRule type="expression" dxfId="1321" priority="2219">
      <formula>IF(RIGHT(TEXT(AI68,"0.#"),1)=".",FALSE,TRUE)</formula>
    </cfRule>
    <cfRule type="expression" dxfId="1320" priority="2220">
      <formula>IF(RIGHT(TEXT(AI68,"0.#"),1)=".",TRUE,FALSE)</formula>
    </cfRule>
  </conditionalFormatting>
  <conditionalFormatting sqref="AI67">
    <cfRule type="expression" dxfId="1319" priority="2217">
      <formula>IF(RIGHT(TEXT(AI67,"0.#"),1)=".",FALSE,TRUE)</formula>
    </cfRule>
    <cfRule type="expression" dxfId="1318" priority="2218">
      <formula>IF(RIGHT(TEXT(AI67,"0.#"),1)=".",TRUE,FALSE)</formula>
    </cfRule>
  </conditionalFormatting>
  <conditionalFormatting sqref="AM67">
    <cfRule type="expression" dxfId="1317" priority="2215">
      <formula>IF(RIGHT(TEXT(AM67,"0.#"),1)=".",FALSE,TRUE)</formula>
    </cfRule>
    <cfRule type="expression" dxfId="1316" priority="2216">
      <formula>IF(RIGHT(TEXT(AM67,"0.#"),1)=".",TRUE,FALSE)</formula>
    </cfRule>
  </conditionalFormatting>
  <conditionalFormatting sqref="AM68">
    <cfRule type="expression" dxfId="1315" priority="2213">
      <formula>IF(RIGHT(TEXT(AM68,"0.#"),1)=".",FALSE,TRUE)</formula>
    </cfRule>
    <cfRule type="expression" dxfId="1314" priority="2214">
      <formula>IF(RIGHT(TEXT(AM68,"0.#"),1)=".",TRUE,FALSE)</formula>
    </cfRule>
  </conditionalFormatting>
  <conditionalFormatting sqref="AM69">
    <cfRule type="expression" dxfId="1313" priority="2211">
      <formula>IF(RIGHT(TEXT(AM69,"0.#"),1)=".",FALSE,TRUE)</formula>
    </cfRule>
    <cfRule type="expression" dxfId="1312" priority="2212">
      <formula>IF(RIGHT(TEXT(AM69,"0.#"),1)=".",TRUE,FALSE)</formula>
    </cfRule>
  </conditionalFormatting>
  <conditionalFormatting sqref="AQ67:AQ69">
    <cfRule type="expression" dxfId="1311" priority="2209">
      <formula>IF(RIGHT(TEXT(AQ67,"0.#"),1)=".",FALSE,TRUE)</formula>
    </cfRule>
    <cfRule type="expression" dxfId="1310" priority="2210">
      <formula>IF(RIGHT(TEXT(AQ67,"0.#"),1)=".",TRUE,FALSE)</formula>
    </cfRule>
  </conditionalFormatting>
  <conditionalFormatting sqref="AU67:AU69">
    <cfRule type="expression" dxfId="1309" priority="2207">
      <formula>IF(RIGHT(TEXT(AU67,"0.#"),1)=".",FALSE,TRUE)</formula>
    </cfRule>
    <cfRule type="expression" dxfId="1308" priority="2208">
      <formula>IF(RIGHT(TEXT(AU67,"0.#"),1)=".",TRUE,FALSE)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Q70:AQ72">
    <cfRule type="expression" dxfId="1289" priority="2187">
      <formula>IF(RIGHT(TEXT(AQ70,"0.#"),1)=".",FALSE,TRUE)</formula>
    </cfRule>
    <cfRule type="expression" dxfId="1288" priority="2188">
      <formula>IF(RIGHT(TEXT(AQ70,"0.#"),1)=".",TRUE,FALSE)</formula>
    </cfRule>
  </conditionalFormatting>
  <conditionalFormatting sqref="AU70:AU72">
    <cfRule type="expression" dxfId="1287" priority="2185">
      <formula>IF(RIGHT(TEXT(AU70,"0.#"),1)=".",FALSE,TRUE)</formula>
    </cfRule>
    <cfRule type="expression" dxfId="1286" priority="2186">
      <formula>IF(RIGHT(TEXT(AU70,"0.#"),1)=".",TRUE,FALSE)</formula>
    </cfRule>
  </conditionalFormatting>
  <conditionalFormatting sqref="AU656">
    <cfRule type="expression" dxfId="1285" priority="703">
      <formula>IF(RIGHT(TEXT(AU656,"0.#"),1)=".",FALSE,TRUE)</formula>
    </cfRule>
    <cfRule type="expression" dxfId="1284" priority="704">
      <formula>IF(RIGHT(TEXT(AU656,"0.#"),1)=".",TRUE,FALSE)</formula>
    </cfRule>
  </conditionalFormatting>
  <conditionalFormatting sqref="AQ655">
    <cfRule type="expression" dxfId="1283" priority="695">
      <formula>IF(RIGHT(TEXT(AQ655,"0.#"),1)=".",FALSE,TRUE)</formula>
    </cfRule>
    <cfRule type="expression" dxfId="1282" priority="696">
      <formula>IF(RIGHT(TEXT(AQ655,"0.#"),1)=".",TRUE,FALSE)</formula>
    </cfRule>
  </conditionalFormatting>
  <conditionalFormatting sqref="AI696">
    <cfRule type="expression" dxfId="1281" priority="487">
      <formula>IF(RIGHT(TEXT(AI696,"0.#"),1)=".",FALSE,TRUE)</formula>
    </cfRule>
    <cfRule type="expression" dxfId="1280" priority="488">
      <formula>IF(RIGHT(TEXT(AI696,"0.#"),1)=".",TRUE,FALSE)</formula>
    </cfRule>
  </conditionalFormatting>
  <conditionalFormatting sqref="AQ694">
    <cfRule type="expression" dxfId="1279" priority="481">
      <formula>IF(RIGHT(TEXT(AQ694,"0.#"),1)=".",FALSE,TRUE)</formula>
    </cfRule>
    <cfRule type="expression" dxfId="1278" priority="482">
      <formula>IF(RIGHT(TEXT(AQ694,"0.#"),1)=".",TRUE,FALSE)</formula>
    </cfRule>
  </conditionalFormatting>
  <conditionalFormatting sqref="AL880:AO907">
    <cfRule type="expression" dxfId="1277" priority="2093">
      <formula>IF(AND(AL880&gt;=0,RIGHT(TEXT(AL880,"0.#"),1)&lt;&gt;"."),TRUE,FALSE)</formula>
    </cfRule>
    <cfRule type="expression" dxfId="1276" priority="2094">
      <formula>IF(AND(AL880&gt;=0,RIGHT(TEXT(AL880,"0.#"),1)="."),TRUE,FALSE)</formula>
    </cfRule>
    <cfRule type="expression" dxfId="1275" priority="2095">
      <formula>IF(AND(AL880&lt;0,RIGHT(TEXT(AL880,"0.#"),1)&lt;&gt;"."),TRUE,FALSE)</formula>
    </cfRule>
    <cfRule type="expression" dxfId="1274" priority="2096">
      <formula>IF(AND(AL880&lt;0,RIGHT(TEXT(AL880,"0.#"),1)="."),TRUE,FALSE)</formula>
    </cfRule>
  </conditionalFormatting>
  <conditionalFormatting sqref="AL878:AO879">
    <cfRule type="expression" dxfId="1273" priority="2087">
      <formula>IF(AND(AL878&gt;=0,RIGHT(TEXT(AL878,"0.#"),1)&lt;&gt;"."),TRUE,FALSE)</formula>
    </cfRule>
    <cfRule type="expression" dxfId="1272" priority="2088">
      <formula>IF(AND(AL878&gt;=0,RIGHT(TEXT(AL878,"0.#"),1)="."),TRUE,FALSE)</formula>
    </cfRule>
    <cfRule type="expression" dxfId="1271" priority="2089">
      <formula>IF(AND(AL878&lt;0,RIGHT(TEXT(AL878,"0.#"),1)&lt;&gt;"."),TRUE,FALSE)</formula>
    </cfRule>
    <cfRule type="expression" dxfId="1270" priority="2090">
      <formula>IF(AND(AL878&lt;0,RIGHT(TEXT(AL878,"0.#"),1)="."),TRUE,FALSE)</formula>
    </cfRule>
  </conditionalFormatting>
  <conditionalFormatting sqref="AL913:AO940">
    <cfRule type="expression" dxfId="1269" priority="2081">
      <formula>IF(AND(AL913&gt;=0,RIGHT(TEXT(AL913,"0.#"),1)&lt;&gt;"."),TRUE,FALSE)</formula>
    </cfRule>
    <cfRule type="expression" dxfId="1268" priority="2082">
      <formula>IF(AND(AL913&gt;=0,RIGHT(TEXT(AL913,"0.#"),1)="."),TRUE,FALSE)</formula>
    </cfRule>
    <cfRule type="expression" dxfId="1267" priority="2083">
      <formula>IF(AND(AL913&lt;0,RIGHT(TEXT(AL913,"0.#"),1)&lt;&gt;"."),TRUE,FALSE)</formula>
    </cfRule>
    <cfRule type="expression" dxfId="1266" priority="2084">
      <formula>IF(AND(AL913&lt;0,RIGHT(TEXT(AL913,"0.#"),1)="."),TRUE,FALSE)</formula>
    </cfRule>
  </conditionalFormatting>
  <conditionalFormatting sqref="AL911:AO912">
    <cfRule type="expression" dxfId="1265" priority="2075">
      <formula>IF(AND(AL911&gt;=0,RIGHT(TEXT(AL911,"0.#"),1)&lt;&gt;"."),TRUE,FALSE)</formula>
    </cfRule>
    <cfRule type="expression" dxfId="1264" priority="2076">
      <formula>IF(AND(AL911&gt;=0,RIGHT(TEXT(AL911,"0.#"),1)="."),TRUE,FALSE)</formula>
    </cfRule>
    <cfRule type="expression" dxfId="1263" priority="2077">
      <formula>IF(AND(AL911&lt;0,RIGHT(TEXT(AL911,"0.#"),1)&lt;&gt;"."),TRUE,FALSE)</formula>
    </cfRule>
    <cfRule type="expression" dxfId="1262" priority="2078">
      <formula>IF(AND(AL911&lt;0,RIGHT(TEXT(AL911,"0.#"),1)="."),TRUE,FALSE)</formula>
    </cfRule>
  </conditionalFormatting>
  <conditionalFormatting sqref="AL946:AO973">
    <cfRule type="expression" dxfId="1261" priority="2069">
      <formula>IF(AND(AL946&gt;=0,RIGHT(TEXT(AL946,"0.#"),1)&lt;&gt;"."),TRUE,FALSE)</formula>
    </cfRule>
    <cfRule type="expression" dxfId="1260" priority="2070">
      <formula>IF(AND(AL946&gt;=0,RIGHT(TEXT(AL946,"0.#"),1)="."),TRUE,FALSE)</formula>
    </cfRule>
    <cfRule type="expression" dxfId="1259" priority="2071">
      <formula>IF(AND(AL946&lt;0,RIGHT(TEXT(AL946,"0.#"),1)&lt;&gt;"."),TRUE,FALSE)</formula>
    </cfRule>
    <cfRule type="expression" dxfId="1258" priority="2072">
      <formula>IF(AND(AL946&lt;0,RIGHT(TEXT(AL946,"0.#"),1)="."),TRUE,FALSE)</formula>
    </cfRule>
  </conditionalFormatting>
  <conditionalFormatting sqref="AL944:AO945">
    <cfRule type="expression" dxfId="1257" priority="2063">
      <formula>IF(AND(AL944&gt;=0,RIGHT(TEXT(AL944,"0.#"),1)&lt;&gt;"."),TRUE,FALSE)</formula>
    </cfRule>
    <cfRule type="expression" dxfId="1256" priority="2064">
      <formula>IF(AND(AL944&gt;=0,RIGHT(TEXT(AL944,"0.#"),1)="."),TRUE,FALSE)</formula>
    </cfRule>
    <cfRule type="expression" dxfId="1255" priority="2065">
      <formula>IF(AND(AL944&lt;0,RIGHT(TEXT(AL944,"0.#"),1)&lt;&gt;"."),TRUE,FALSE)</formula>
    </cfRule>
    <cfRule type="expression" dxfId="1254" priority="2066">
      <formula>IF(AND(AL944&lt;0,RIGHT(TEXT(AL944,"0.#"),1)="."),TRUE,FALSE)</formula>
    </cfRule>
  </conditionalFormatting>
  <conditionalFormatting sqref="AL979:AO1006">
    <cfRule type="expression" dxfId="1253" priority="2057">
      <formula>IF(AND(AL979&gt;=0,RIGHT(TEXT(AL979,"0.#"),1)&lt;&gt;"."),TRUE,FALSE)</formula>
    </cfRule>
    <cfRule type="expression" dxfId="1252" priority="2058">
      <formula>IF(AND(AL979&gt;=0,RIGHT(TEXT(AL979,"0.#"),1)="."),TRUE,FALSE)</formula>
    </cfRule>
    <cfRule type="expression" dxfId="1251" priority="2059">
      <formula>IF(AND(AL979&lt;0,RIGHT(TEXT(AL979,"0.#"),1)&lt;&gt;"."),TRUE,FALSE)</formula>
    </cfRule>
    <cfRule type="expression" dxfId="1250" priority="2060">
      <formula>IF(AND(AL979&lt;0,RIGHT(TEXT(AL979,"0.#"),1)="."),TRUE,FALSE)</formula>
    </cfRule>
  </conditionalFormatting>
  <conditionalFormatting sqref="AL977:AO978">
    <cfRule type="expression" dxfId="1249" priority="2051">
      <formula>IF(AND(AL977&gt;=0,RIGHT(TEXT(AL977,"0.#"),1)&lt;&gt;"."),TRUE,FALSE)</formula>
    </cfRule>
    <cfRule type="expression" dxfId="1248" priority="2052">
      <formula>IF(AND(AL977&gt;=0,RIGHT(TEXT(AL977,"0.#"),1)="."),TRUE,FALSE)</formula>
    </cfRule>
    <cfRule type="expression" dxfId="1247" priority="2053">
      <formula>IF(AND(AL977&lt;0,RIGHT(TEXT(AL977,"0.#"),1)&lt;&gt;"."),TRUE,FALSE)</formula>
    </cfRule>
    <cfRule type="expression" dxfId="1246" priority="2054">
      <formula>IF(AND(AL977&lt;0,RIGHT(TEXT(AL977,"0.#"),1)="."),TRUE,FALSE)</formula>
    </cfRule>
  </conditionalFormatting>
  <conditionalFormatting sqref="AL1012:AO1039">
    <cfRule type="expression" dxfId="1245" priority="2045">
      <formula>IF(AND(AL1012&gt;=0,RIGHT(TEXT(AL1012,"0.#"),1)&lt;&gt;"."),TRUE,FALSE)</formula>
    </cfRule>
    <cfRule type="expression" dxfId="1244" priority="2046">
      <formula>IF(AND(AL1012&gt;=0,RIGHT(TEXT(AL1012,"0.#"),1)="."),TRUE,FALSE)</formula>
    </cfRule>
    <cfRule type="expression" dxfId="1243" priority="2047">
      <formula>IF(AND(AL1012&lt;0,RIGHT(TEXT(AL1012,"0.#"),1)&lt;&gt;"."),TRUE,FALSE)</formula>
    </cfRule>
    <cfRule type="expression" dxfId="1242" priority="2048">
      <formula>IF(AND(AL1012&lt;0,RIGHT(TEXT(AL1012,"0.#"),1)="."),TRUE,FALSE)</formula>
    </cfRule>
  </conditionalFormatting>
  <conditionalFormatting sqref="AL1010:AO1011">
    <cfRule type="expression" dxfId="1241" priority="2039">
      <formula>IF(AND(AL1010&gt;=0,RIGHT(TEXT(AL1010,"0.#"),1)&lt;&gt;"."),TRUE,FALSE)</formula>
    </cfRule>
    <cfRule type="expression" dxfId="1240" priority="2040">
      <formula>IF(AND(AL1010&gt;=0,RIGHT(TEXT(AL1010,"0.#"),1)="."),TRUE,FALSE)</formula>
    </cfRule>
    <cfRule type="expression" dxfId="1239" priority="2041">
      <formula>IF(AND(AL1010&lt;0,RIGHT(TEXT(AL1010,"0.#"),1)&lt;&gt;"."),TRUE,FALSE)</formula>
    </cfRule>
    <cfRule type="expression" dxfId="1238" priority="2042">
      <formula>IF(AND(AL1010&lt;0,RIGHT(TEXT(AL1010,"0.#"),1)="."),TRUE,FALSE)</formula>
    </cfRule>
  </conditionalFormatting>
  <conditionalFormatting sqref="Y1010:Y1011">
    <cfRule type="expression" dxfId="1237" priority="2037">
      <formula>IF(RIGHT(TEXT(Y1010,"0.#"),1)=".",FALSE,TRUE)</formula>
    </cfRule>
    <cfRule type="expression" dxfId="1236" priority="2038">
      <formula>IF(RIGHT(TEXT(Y1010,"0.#"),1)=".",TRUE,FALSE)</formula>
    </cfRule>
  </conditionalFormatting>
  <conditionalFormatting sqref="AL1045:AO1072">
    <cfRule type="expression" dxfId="1235" priority="2033">
      <formula>IF(AND(AL1045&gt;=0,RIGHT(TEXT(AL1045,"0.#"),1)&lt;&gt;"."),TRUE,FALSE)</formula>
    </cfRule>
    <cfRule type="expression" dxfId="1234" priority="2034">
      <formula>IF(AND(AL1045&gt;=0,RIGHT(TEXT(AL1045,"0.#"),1)="."),TRUE,FALSE)</formula>
    </cfRule>
    <cfRule type="expression" dxfId="1233" priority="2035">
      <formula>IF(AND(AL1045&lt;0,RIGHT(TEXT(AL1045,"0.#"),1)&lt;&gt;"."),TRUE,FALSE)</formula>
    </cfRule>
    <cfRule type="expression" dxfId="1232" priority="2036">
      <formula>IF(AND(AL1045&lt;0,RIGHT(TEXT(AL1045,"0.#"),1)="."),TRUE,FALSE)</formula>
    </cfRule>
  </conditionalFormatting>
  <conditionalFormatting sqref="Y1045:Y1072">
    <cfRule type="expression" dxfId="1231" priority="2031">
      <formula>IF(RIGHT(TEXT(Y1045,"0.#"),1)=".",FALSE,TRUE)</formula>
    </cfRule>
    <cfRule type="expression" dxfId="1230" priority="2032">
      <formula>IF(RIGHT(TEXT(Y1045,"0.#"),1)=".",TRUE,FALSE)</formula>
    </cfRule>
  </conditionalFormatting>
  <conditionalFormatting sqref="AL1043:AO1044">
    <cfRule type="expression" dxfId="1229" priority="2027">
      <formula>IF(AND(AL1043&gt;=0,RIGHT(TEXT(AL1043,"0.#"),1)&lt;&gt;"."),TRUE,FALSE)</formula>
    </cfRule>
    <cfRule type="expression" dxfId="1228" priority="2028">
      <formula>IF(AND(AL1043&gt;=0,RIGHT(TEXT(AL1043,"0.#"),1)="."),TRUE,FALSE)</formula>
    </cfRule>
    <cfRule type="expression" dxfId="1227" priority="2029">
      <formula>IF(AND(AL1043&lt;0,RIGHT(TEXT(AL1043,"0.#"),1)&lt;&gt;"."),TRUE,FALSE)</formula>
    </cfRule>
    <cfRule type="expression" dxfId="1226" priority="2030">
      <formula>IF(AND(AL1043&lt;0,RIGHT(TEXT(AL1043,"0.#"),1)="."),TRUE,FALSE)</formula>
    </cfRule>
  </conditionalFormatting>
  <conditionalFormatting sqref="Y1043:Y1044">
    <cfRule type="expression" dxfId="1225" priority="2025">
      <formula>IF(RIGHT(TEXT(Y1043,"0.#"),1)=".",FALSE,TRUE)</formula>
    </cfRule>
    <cfRule type="expression" dxfId="1224" priority="2026">
      <formula>IF(RIGHT(TEXT(Y1043,"0.#"),1)=".",TRUE,FALSE)</formula>
    </cfRule>
  </conditionalFormatting>
  <conditionalFormatting sqref="AL1078:AO1105">
    <cfRule type="expression" dxfId="1223" priority="2021">
      <formula>IF(AND(AL1078&gt;=0,RIGHT(TEXT(AL1078,"0.#"),1)&lt;&gt;"."),TRUE,FALSE)</formula>
    </cfRule>
    <cfRule type="expression" dxfId="1222" priority="2022">
      <formula>IF(AND(AL1078&gt;=0,RIGHT(TEXT(AL1078,"0.#"),1)="."),TRUE,FALSE)</formula>
    </cfRule>
    <cfRule type="expression" dxfId="1221" priority="2023">
      <formula>IF(AND(AL1078&lt;0,RIGHT(TEXT(AL1078,"0.#"),1)&lt;&gt;"."),TRUE,FALSE)</formula>
    </cfRule>
    <cfRule type="expression" dxfId="1220" priority="2024">
      <formula>IF(AND(AL1078&lt;0,RIGHT(TEXT(AL1078,"0.#"),1)="."),TRUE,FALSE)</formula>
    </cfRule>
  </conditionalFormatting>
  <conditionalFormatting sqref="Y1078:Y1105">
    <cfRule type="expression" dxfId="1219" priority="2019">
      <formula>IF(RIGHT(TEXT(Y1078,"0.#"),1)=".",FALSE,TRUE)</formula>
    </cfRule>
    <cfRule type="expression" dxfId="1218" priority="2020">
      <formula>IF(RIGHT(TEXT(Y1078,"0.#"),1)=".",TRUE,FALSE)</formula>
    </cfRule>
  </conditionalFormatting>
  <conditionalFormatting sqref="AL1076:AO1077">
    <cfRule type="expression" dxfId="1217" priority="2015">
      <formula>IF(AND(AL1076&gt;=0,RIGHT(TEXT(AL1076,"0.#"),1)&lt;&gt;"."),TRUE,FALSE)</formula>
    </cfRule>
    <cfRule type="expression" dxfId="1216" priority="2016">
      <formula>IF(AND(AL1076&gt;=0,RIGHT(TEXT(AL1076,"0.#"),1)="."),TRUE,FALSE)</formula>
    </cfRule>
    <cfRule type="expression" dxfId="1215" priority="2017">
      <formula>IF(AND(AL1076&lt;0,RIGHT(TEXT(AL1076,"0.#"),1)&lt;&gt;"."),TRUE,FALSE)</formula>
    </cfRule>
    <cfRule type="expression" dxfId="1214" priority="2018">
      <formula>IF(AND(AL1076&lt;0,RIGHT(TEXT(AL1076,"0.#"),1)="."),TRUE,FALSE)</formula>
    </cfRule>
  </conditionalFormatting>
  <conditionalFormatting sqref="Y1076:Y1077">
    <cfRule type="expression" dxfId="1213" priority="2013">
      <formula>IF(RIGHT(TEXT(Y1076,"0.#"),1)=".",FALSE,TRUE)</formula>
    </cfRule>
    <cfRule type="expression" dxfId="1212" priority="2014">
      <formula>IF(RIGHT(TEXT(Y1076,"0.#"),1)=".",TRUE,FALSE)</formula>
    </cfRule>
  </conditionalFormatting>
  <conditionalFormatting sqref="AE39">
    <cfRule type="expression" dxfId="1211" priority="2011">
      <formula>IF(RIGHT(TEXT(AE39,"0.#"),1)=".",FALSE,TRUE)</formula>
    </cfRule>
    <cfRule type="expression" dxfId="1210" priority="2012">
      <formula>IF(RIGHT(TEXT(AE39,"0.#"),1)=".",TRUE,FALSE)</formula>
    </cfRule>
  </conditionalFormatting>
  <conditionalFormatting sqref="AM41">
    <cfRule type="expression" dxfId="1209" priority="1995">
      <formula>IF(RIGHT(TEXT(AM41,"0.#"),1)=".",FALSE,TRUE)</formula>
    </cfRule>
    <cfRule type="expression" dxfId="1208" priority="1996">
      <formula>IF(RIGHT(TEXT(AM41,"0.#"),1)=".",TRUE,FALSE)</formula>
    </cfRule>
  </conditionalFormatting>
  <conditionalFormatting sqref="AE40">
    <cfRule type="expression" dxfId="1207" priority="2009">
      <formula>IF(RIGHT(TEXT(AE40,"0.#"),1)=".",FALSE,TRUE)</formula>
    </cfRule>
    <cfRule type="expression" dxfId="1206" priority="2010">
      <formula>IF(RIGHT(TEXT(AE40,"0.#"),1)=".",TRUE,FALSE)</formula>
    </cfRule>
  </conditionalFormatting>
  <conditionalFormatting sqref="AE41">
    <cfRule type="expression" dxfId="1205" priority="2007">
      <formula>IF(RIGHT(TEXT(AE41,"0.#"),1)=".",FALSE,TRUE)</formula>
    </cfRule>
    <cfRule type="expression" dxfId="1204" priority="2008">
      <formula>IF(RIGHT(TEXT(AE41,"0.#"),1)=".",TRUE,FALSE)</formula>
    </cfRule>
  </conditionalFormatting>
  <conditionalFormatting sqref="AI41">
    <cfRule type="expression" dxfId="1203" priority="2005">
      <formula>IF(RIGHT(TEXT(AI41,"0.#"),1)=".",FALSE,TRUE)</formula>
    </cfRule>
    <cfRule type="expression" dxfId="1202" priority="2006">
      <formula>IF(RIGHT(TEXT(AI41,"0.#"),1)=".",TRUE,FALSE)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39:AU41">
    <cfRule type="expression" dxfId="1191" priority="1991">
      <formula>IF(RIGHT(TEXT(AU39,"0.#"),1)=".",FALSE,TRUE)</formula>
    </cfRule>
    <cfRule type="expression" dxfId="1190" priority="1992">
      <formula>IF(RIGHT(TEXT(AU39,"0.#"),1)=".",TRUE,FALSE)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E102 AI102 AM102">
    <cfRule type="expression" dxfId="21" priority="21">
      <formula>IF(RIGHT(TEXT(AE102,"0.#"),1)=".",FALSE,TRUE)</formula>
    </cfRule>
    <cfRule type="expression" dxfId="20" priority="22">
      <formula>IF(RIGHT(TEXT(AE102,"0.#"),1)=".",TRUE,FALSE)</formula>
    </cfRule>
  </conditionalFormatting>
  <conditionalFormatting sqref="AM33">
    <cfRule type="expression" dxfId="19" priority="15">
      <formula>IF(RIGHT(TEXT(AM33,"0.#"),1)=".",FALSE,TRUE)</formula>
    </cfRule>
    <cfRule type="expression" dxfId="18" priority="16">
      <formula>IF(RIGHT(TEXT(AM33,"0.#"),1)=".",TRUE,FALSE)</formula>
    </cfRule>
  </conditionalFormatting>
  <conditionalFormatting sqref="AE33">
    <cfRule type="expression" dxfId="17" priority="19">
      <formula>IF(RIGHT(TEXT(AE33,"0.#"),1)=".",FALSE,TRUE)</formula>
    </cfRule>
    <cfRule type="expression" dxfId="16" priority="20">
      <formula>IF(RIGHT(TEXT(AE33,"0.#"),1)=".",TRUE,FALSE)</formula>
    </cfRule>
  </conditionalFormatting>
  <conditionalFormatting sqref="AI33">
    <cfRule type="expression" dxfId="15" priority="17">
      <formula>IF(RIGHT(TEXT(AI33,"0.#"),1)=".",FALSE,TRUE)</formula>
    </cfRule>
    <cfRule type="expression" dxfId="14" priority="18">
      <formula>IF(RIGHT(TEXT(AI33,"0.#"),1)=".",TRUE,FALSE)</formula>
    </cfRule>
  </conditionalFormatting>
  <conditionalFormatting sqref="AM32">
    <cfRule type="expression" dxfId="13" priority="9">
      <formula>IF(RIGHT(TEXT(AM32,"0.#"),1)=".",FALSE,TRUE)</formula>
    </cfRule>
    <cfRule type="expression" dxfId="12" priority="10">
      <formula>IF(RIGHT(TEXT(AM32,"0.#"),1)=".",TRUE,FALSE)</formula>
    </cfRule>
  </conditionalFormatting>
  <conditionalFormatting sqref="AE32">
    <cfRule type="expression" dxfId="11" priority="13">
      <formula>IF(RIGHT(TEXT(AE32,"0.#"),1)=".",FALSE,TRUE)</formula>
    </cfRule>
    <cfRule type="expression" dxfId="10" priority="14">
      <formula>IF(RIGHT(TEXT(AE32,"0.#"),1)=".",TRUE,FALSE)</formula>
    </cfRule>
  </conditionalFormatting>
  <conditionalFormatting sqref="AI32">
    <cfRule type="expression" dxfId="9" priority="11">
      <formula>IF(RIGHT(TEXT(AI32,"0.#"),1)=".",FALSE,TRUE)</formula>
    </cfRule>
    <cfRule type="expression" dxfId="8" priority="12">
      <formula>IF(RIGHT(TEXT(AI32,"0.#"),1)=".",TRUE,FALSE)</formula>
    </cfRule>
  </conditionalFormatting>
  <conditionalFormatting sqref="AQ101">
    <cfRule type="expression" dxfId="7" priority="7">
      <formula>IF(RIGHT(TEXT(AQ101,"0.#"),1)=".",FALSE,TRUE)</formula>
    </cfRule>
    <cfRule type="expression" dxfId="6" priority="8">
      <formula>IF(RIGHT(TEXT(AQ101,"0.#"),1)=".",TRUE,FALSE)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1" sqref="Q11"/>
    </sheetView>
  </sheetViews>
  <sheetFormatPr defaultColWidth="9" defaultRowHeight="13.5"/>
  <cols>
    <col min="1" max="1" width="21.75" customWidth="1"/>
    <col min="2" max="2" width="8.75" customWidth="1"/>
    <col min="3" max="3" width="17" style="865" hidden="1" customWidth="1"/>
    <col min="4" max="4" width="4" style="865" hidden="1" customWidth="1"/>
    <col min="5" max="5" width="4" style="865" customWidth="1"/>
    <col min="6" max="6" width="32.5" customWidth="1"/>
    <col min="7" max="7" width="10.125" style="1" customWidth="1"/>
    <col min="8" max="8" width="17" style="865" hidden="1" customWidth="1"/>
    <col min="9" max="9" width="4" style="865" hidden="1" customWidth="1"/>
    <col min="10" max="10" width="4" style="865" customWidth="1"/>
    <col min="11" max="11" width="15.375" customWidth="1"/>
    <col min="12" max="12" width="8.75" customWidth="1"/>
    <col min="13" max="13" width="12" style="865" hidden="1" customWidth="1"/>
    <col min="14" max="14" width="4" style="865" hidden="1" customWidth="1"/>
    <col min="15" max="15" width="3.625" customWidth="1"/>
    <col min="16" max="16" width="8.375" customWidth="1"/>
    <col min="17" max="17" width="8.75" style="1" customWidth="1"/>
    <col min="18" max="18" width="9.5" style="865" hidden="1" customWidth="1"/>
    <col min="19" max="19" width="4" style="865" hidden="1" customWidth="1"/>
    <col min="20" max="20" width="8.75" customWidth="1"/>
    <col min="21" max="21" width="9" style="866"/>
    <col min="22" max="22" width="3.375" style="866" customWidth="1"/>
    <col min="23" max="23" width="12.5" style="866" bestFit="1" customWidth="1"/>
    <col min="24" max="24" width="3.625" style="866" customWidth="1"/>
    <col min="25" max="25" width="12.5" style="867" bestFit="1" customWidth="1"/>
    <col min="26" max="26" width="12.125" style="866" customWidth="1"/>
    <col min="27" max="27" width="11.375" style="867" bestFit="1" customWidth="1"/>
    <col min="28" max="28" width="12.25" style="867" customWidth="1"/>
    <col min="29" max="29" width="24.125" style="867" bestFit="1" customWidth="1"/>
    <col min="30" max="30" width="3.75" style="867" customWidth="1"/>
    <col min="31" max="31" width="33.75" style="867" bestFit="1" customWidth="1"/>
    <col min="32" max="32" width="3" style="866" customWidth="1"/>
    <col min="33" max="33" width="30.625" style="866" customWidth="1"/>
    <col min="34" max="34" width="9" style="866"/>
    <col min="35" max="35" width="14.625" style="866" customWidth="1"/>
    <col min="36" max="41" width="9" style="866"/>
    <col min="42" max="42" width="13" style="866" customWidth="1"/>
    <col min="43" max="16384" width="9" style="866"/>
  </cols>
  <sheetData>
    <row r="1" spans="1:42">
      <c r="A1" s="868" t="s">
        <v>158</v>
      </c>
      <c r="B1" s="868" t="s">
        <v>144</v>
      </c>
      <c r="F1" s="875" t="s">
        <v>30</v>
      </c>
      <c r="G1" s="875" t="s">
        <v>144</v>
      </c>
      <c r="K1" s="880" t="s">
        <v>181</v>
      </c>
      <c r="L1" s="868" t="s">
        <v>144</v>
      </c>
      <c r="O1" s="865"/>
      <c r="P1" s="875" t="s">
        <v>19</v>
      </c>
      <c r="Q1" s="875" t="s">
        <v>144</v>
      </c>
      <c r="T1" s="865"/>
      <c r="U1" s="881" t="s">
        <v>288</v>
      </c>
      <c r="W1" s="881" t="s">
        <v>287</v>
      </c>
      <c r="Y1" s="881" t="s">
        <v>37</v>
      </c>
      <c r="Z1" s="881" t="s">
        <v>534</v>
      </c>
      <c r="AA1" s="881" t="s">
        <v>156</v>
      </c>
      <c r="AB1" s="881" t="s">
        <v>536</v>
      </c>
      <c r="AC1" s="881" t="s">
        <v>80</v>
      </c>
      <c r="AD1" s="866"/>
      <c r="AE1" s="881" t="s">
        <v>120</v>
      </c>
      <c r="AF1" s="888"/>
      <c r="AG1" s="889" t="s">
        <v>316</v>
      </c>
      <c r="AI1" s="889" t="s">
        <v>330</v>
      </c>
      <c r="AK1" s="889" t="s">
        <v>339</v>
      </c>
      <c r="AM1" s="892"/>
      <c r="AN1" s="892"/>
      <c r="AP1" s="866" t="s">
        <v>405</v>
      </c>
    </row>
    <row r="2" spans="1:42" ht="13.5" customHeight="1">
      <c r="A2" s="869" t="s">
        <v>159</v>
      </c>
      <c r="B2" s="872"/>
      <c r="C2" s="865" t="str">
        <f t="shared" ref="C2:C24" si="0">IF(B2="","",A2)</f>
        <v/>
      </c>
      <c r="D2" s="865" t="str">
        <f>IF(C2="","",IF(D1&lt;&gt;"",CONCATENATE(D1,"、",C2),C2))</f>
        <v/>
      </c>
      <c r="F2" s="876" t="s">
        <v>142</v>
      </c>
      <c r="G2" s="878" t="s">
        <v>631</v>
      </c>
      <c r="H2" s="865" t="str">
        <f t="shared" ref="H2:H37" si="1">IF(G2="","",F2)</f>
        <v>一般会計</v>
      </c>
      <c r="I2" s="865" t="str">
        <f>IF(H2="","",IF(I1&lt;&gt;"",CONCATENATE(I1,"、",H2),H2))</f>
        <v>一般会計</v>
      </c>
      <c r="K2" s="869" t="s">
        <v>182</v>
      </c>
      <c r="L2" s="872"/>
      <c r="M2" s="865" t="str">
        <f t="shared" ref="M2:M11" si="2">IF(L2="","",K2)</f>
        <v/>
      </c>
      <c r="N2" s="865" t="str">
        <f>IF(M2="","",IF(N1&lt;&gt;"",CONCATENATE(N1,"、",M2),M2))</f>
        <v/>
      </c>
      <c r="O2" s="865"/>
      <c r="P2" s="876" t="s">
        <v>146</v>
      </c>
      <c r="Q2" s="878"/>
      <c r="R2" s="865" t="str">
        <f t="shared" ref="R2:R8" si="3">IF(Q2="","",P2)</f>
        <v/>
      </c>
      <c r="S2" s="865" t="str">
        <f>IF(R2="","",IF(S1&lt;&gt;"",CONCATENATE(S1,"、",R2),R2))</f>
        <v/>
      </c>
      <c r="T2" s="865"/>
      <c r="U2" s="882">
        <v>20</v>
      </c>
      <c r="W2" s="883" t="s">
        <v>197</v>
      </c>
      <c r="Y2" s="883" t="s">
        <v>138</v>
      </c>
      <c r="Z2" s="883" t="s">
        <v>138</v>
      </c>
      <c r="AA2" s="884" t="s">
        <v>354</v>
      </c>
      <c r="AB2" s="884" t="s">
        <v>586</v>
      </c>
      <c r="AC2" s="887" t="s">
        <v>240</v>
      </c>
      <c r="AD2" s="866"/>
      <c r="AE2" s="883" t="s">
        <v>171</v>
      </c>
      <c r="AF2" s="888"/>
      <c r="AG2" s="890" t="s">
        <v>29</v>
      </c>
      <c r="AI2" s="889" t="s">
        <v>442</v>
      </c>
      <c r="AK2" s="889" t="s">
        <v>342</v>
      </c>
      <c r="AM2" s="892"/>
      <c r="AN2" s="892"/>
      <c r="AP2" s="890" t="s">
        <v>29</v>
      </c>
    </row>
    <row r="3" spans="1:42" ht="13.5" customHeight="1">
      <c r="A3" s="869" t="s">
        <v>160</v>
      </c>
      <c r="B3" s="872"/>
      <c r="C3" s="865" t="str">
        <f t="shared" si="0"/>
        <v/>
      </c>
      <c r="D3" s="865" t="str">
        <f t="shared" ref="D3:D24" si="4">IF(C3="",D2,IF(D2&lt;&gt;"",CONCATENATE(D2,"、",C3),C3))</f>
        <v/>
      </c>
      <c r="F3" s="877" t="s">
        <v>200</v>
      </c>
      <c r="G3" s="878"/>
      <c r="H3" s="865" t="str">
        <f t="shared" si="1"/>
        <v/>
      </c>
      <c r="I3" s="865" t="str">
        <f t="shared" ref="I3:I37" si="5">IF(H3="",I2,IF(I2&lt;&gt;"",CONCATENATE(I2,"、",H3),H3))</f>
        <v>一般会計</v>
      </c>
      <c r="K3" s="869" t="s">
        <v>186</v>
      </c>
      <c r="L3" s="872"/>
      <c r="M3" s="865" t="str">
        <f t="shared" si="2"/>
        <v/>
      </c>
      <c r="N3" s="865" t="str">
        <f t="shared" ref="N3:N11" si="6">IF(M3="",N2,IF(N2&lt;&gt;"",CONCATENATE(N2,"、",M3),M3))</f>
        <v/>
      </c>
      <c r="O3" s="865"/>
      <c r="P3" s="876" t="s">
        <v>147</v>
      </c>
      <c r="Q3" s="878" t="s">
        <v>631</v>
      </c>
      <c r="R3" s="865" t="str">
        <f t="shared" si="3"/>
        <v>委託・請負</v>
      </c>
      <c r="S3" s="865" t="str">
        <f t="shared" ref="S3:S8" si="7">IF(R3="",S2,IF(S2&lt;&gt;"",CONCATENATE(S2,"、",R3),R3))</f>
        <v>委託・請負</v>
      </c>
      <c r="T3" s="865"/>
      <c r="U3" s="883" t="s">
        <v>606</v>
      </c>
      <c r="W3" s="883" t="s">
        <v>255</v>
      </c>
      <c r="Y3" s="883" t="s">
        <v>140</v>
      </c>
      <c r="Z3" s="883" t="s">
        <v>538</v>
      </c>
      <c r="AA3" s="884" t="s">
        <v>518</v>
      </c>
      <c r="AB3" s="884" t="s">
        <v>572</v>
      </c>
      <c r="AC3" s="887" t="s">
        <v>229</v>
      </c>
      <c r="AD3" s="866"/>
      <c r="AE3" s="883" t="s">
        <v>289</v>
      </c>
      <c r="AF3" s="888"/>
      <c r="AG3" s="890" t="s">
        <v>357</v>
      </c>
      <c r="AI3" s="889" t="s">
        <v>137</v>
      </c>
      <c r="AK3" s="889" t="str">
        <f t="shared" ref="AK3:AK27" si="8">CHAR(CODE(AK2)+1)</f>
        <v>B</v>
      </c>
      <c r="AM3" s="892"/>
      <c r="AN3" s="892"/>
      <c r="AP3" s="890" t="s">
        <v>357</v>
      </c>
    </row>
    <row r="4" spans="1:42" ht="13.5" customHeight="1">
      <c r="A4" s="869" t="s">
        <v>162</v>
      </c>
      <c r="B4" s="872"/>
      <c r="C4" s="865" t="str">
        <f t="shared" si="0"/>
        <v/>
      </c>
      <c r="D4" s="865" t="str">
        <f t="shared" si="4"/>
        <v/>
      </c>
      <c r="F4" s="877" t="s">
        <v>203</v>
      </c>
      <c r="G4" s="878"/>
      <c r="H4" s="865" t="str">
        <f t="shared" si="1"/>
        <v/>
      </c>
      <c r="I4" s="865" t="str">
        <f t="shared" si="5"/>
        <v>一般会計</v>
      </c>
      <c r="K4" s="869" t="s">
        <v>94</v>
      </c>
      <c r="L4" s="872"/>
      <c r="M4" s="865" t="str">
        <f t="shared" si="2"/>
        <v/>
      </c>
      <c r="N4" s="865" t="str">
        <f t="shared" si="6"/>
        <v/>
      </c>
      <c r="O4" s="865"/>
      <c r="P4" s="876" t="s">
        <v>149</v>
      </c>
      <c r="Q4" s="878"/>
      <c r="R4" s="865" t="str">
        <f t="shared" si="3"/>
        <v/>
      </c>
      <c r="S4" s="865" t="str">
        <f t="shared" si="7"/>
        <v>委託・請負</v>
      </c>
      <c r="T4" s="865"/>
      <c r="U4" s="883" t="s">
        <v>163</v>
      </c>
      <c r="W4" s="883" t="s">
        <v>258</v>
      </c>
      <c r="Y4" s="883" t="s">
        <v>10</v>
      </c>
      <c r="Z4" s="883" t="s">
        <v>539</v>
      </c>
      <c r="AA4" s="884" t="s">
        <v>131</v>
      </c>
      <c r="AB4" s="884" t="s">
        <v>587</v>
      </c>
      <c r="AC4" s="884" t="s">
        <v>205</v>
      </c>
      <c r="AD4" s="866"/>
      <c r="AE4" s="883" t="s">
        <v>246</v>
      </c>
      <c r="AF4" s="888"/>
      <c r="AG4" s="890" t="s">
        <v>215</v>
      </c>
      <c r="AI4" s="889" t="s">
        <v>332</v>
      </c>
      <c r="AK4" s="889" t="str">
        <f t="shared" si="8"/>
        <v>C</v>
      </c>
      <c r="AM4" s="892"/>
      <c r="AN4" s="892"/>
      <c r="AP4" s="890" t="s">
        <v>215</v>
      </c>
    </row>
    <row r="5" spans="1:42" ht="13.5" customHeight="1">
      <c r="A5" s="869" t="s">
        <v>165</v>
      </c>
      <c r="B5" s="872"/>
      <c r="C5" s="865" t="str">
        <f t="shared" si="0"/>
        <v/>
      </c>
      <c r="D5" s="865" t="str">
        <f t="shared" si="4"/>
        <v/>
      </c>
      <c r="F5" s="877" t="s">
        <v>71</v>
      </c>
      <c r="G5" s="878"/>
      <c r="H5" s="865" t="str">
        <f t="shared" si="1"/>
        <v/>
      </c>
      <c r="I5" s="865" t="str">
        <f t="shared" si="5"/>
        <v>一般会計</v>
      </c>
      <c r="K5" s="869" t="s">
        <v>189</v>
      </c>
      <c r="L5" s="872"/>
      <c r="M5" s="865" t="str">
        <f t="shared" si="2"/>
        <v/>
      </c>
      <c r="N5" s="865" t="str">
        <f t="shared" si="6"/>
        <v/>
      </c>
      <c r="O5" s="865"/>
      <c r="P5" s="876" t="s">
        <v>150</v>
      </c>
      <c r="Q5" s="878"/>
      <c r="R5" s="865" t="str">
        <f t="shared" si="3"/>
        <v/>
      </c>
      <c r="S5" s="865" t="str">
        <f t="shared" si="7"/>
        <v>委託・請負</v>
      </c>
      <c r="T5" s="865"/>
      <c r="W5" s="883" t="s">
        <v>622</v>
      </c>
      <c r="Y5" s="883" t="s">
        <v>346</v>
      </c>
      <c r="Z5" s="883" t="s">
        <v>73</v>
      </c>
      <c r="AA5" s="884" t="s">
        <v>273</v>
      </c>
      <c r="AB5" s="884" t="s">
        <v>588</v>
      </c>
      <c r="AC5" s="884" t="s">
        <v>43</v>
      </c>
      <c r="AD5" s="886"/>
      <c r="AE5" s="883" t="s">
        <v>414</v>
      </c>
      <c r="AF5" s="888"/>
      <c r="AG5" s="890" t="s">
        <v>419</v>
      </c>
      <c r="AI5" s="889" t="s">
        <v>375</v>
      </c>
      <c r="AK5" s="889" t="str">
        <f t="shared" si="8"/>
        <v>D</v>
      </c>
      <c r="AP5" s="890" t="s">
        <v>419</v>
      </c>
    </row>
    <row r="6" spans="1:42" ht="13.5" customHeight="1">
      <c r="A6" s="869" t="s">
        <v>166</v>
      </c>
      <c r="B6" s="872"/>
      <c r="C6" s="865" t="str">
        <f t="shared" si="0"/>
        <v/>
      </c>
      <c r="D6" s="865" t="str">
        <f t="shared" si="4"/>
        <v/>
      </c>
      <c r="F6" s="877" t="s">
        <v>204</v>
      </c>
      <c r="G6" s="878"/>
      <c r="H6" s="865" t="str">
        <f t="shared" si="1"/>
        <v/>
      </c>
      <c r="I6" s="865" t="str">
        <f t="shared" si="5"/>
        <v>一般会計</v>
      </c>
      <c r="K6" s="869" t="s">
        <v>192</v>
      </c>
      <c r="L6" s="872"/>
      <c r="M6" s="865" t="str">
        <f t="shared" si="2"/>
        <v/>
      </c>
      <c r="N6" s="865" t="str">
        <f t="shared" si="6"/>
        <v/>
      </c>
      <c r="O6" s="865"/>
      <c r="P6" s="876" t="s">
        <v>151</v>
      </c>
      <c r="Q6" s="878"/>
      <c r="R6" s="865" t="str">
        <f t="shared" si="3"/>
        <v/>
      </c>
      <c r="S6" s="865" t="str">
        <f t="shared" si="7"/>
        <v>委託・請負</v>
      </c>
      <c r="T6" s="865"/>
      <c r="U6" s="883" t="s">
        <v>427</v>
      </c>
      <c r="W6" s="883" t="s">
        <v>261</v>
      </c>
      <c r="Y6" s="883" t="s">
        <v>445</v>
      </c>
      <c r="Z6" s="883" t="s">
        <v>446</v>
      </c>
      <c r="AA6" s="884" t="s">
        <v>310</v>
      </c>
      <c r="AB6" s="884" t="s">
        <v>589</v>
      </c>
      <c r="AC6" s="884" t="s">
        <v>242</v>
      </c>
      <c r="AD6" s="886"/>
      <c r="AE6" s="883" t="s">
        <v>424</v>
      </c>
      <c r="AF6" s="888"/>
      <c r="AG6" s="890" t="s">
        <v>422</v>
      </c>
      <c r="AI6" s="889" t="s">
        <v>444</v>
      </c>
      <c r="AK6" s="889" t="str">
        <f t="shared" si="8"/>
        <v>E</v>
      </c>
      <c r="AP6" s="890" t="s">
        <v>422</v>
      </c>
    </row>
    <row r="7" spans="1:42" ht="13.5" customHeight="1">
      <c r="A7" s="869" t="s">
        <v>129</v>
      </c>
      <c r="B7" s="872"/>
      <c r="C7" s="865" t="str">
        <f t="shared" si="0"/>
        <v/>
      </c>
      <c r="D7" s="865" t="str">
        <f t="shared" si="4"/>
        <v/>
      </c>
      <c r="F7" s="877" t="s">
        <v>51</v>
      </c>
      <c r="G7" s="878"/>
      <c r="H7" s="865" t="str">
        <f t="shared" si="1"/>
        <v/>
      </c>
      <c r="I7" s="865" t="str">
        <f t="shared" si="5"/>
        <v>一般会計</v>
      </c>
      <c r="K7" s="869" t="s">
        <v>154</v>
      </c>
      <c r="L7" s="872"/>
      <c r="M7" s="865" t="str">
        <f t="shared" si="2"/>
        <v/>
      </c>
      <c r="N7" s="865" t="str">
        <f t="shared" si="6"/>
        <v/>
      </c>
      <c r="O7" s="865"/>
      <c r="P7" s="876" t="s">
        <v>152</v>
      </c>
      <c r="Q7" s="878"/>
      <c r="R7" s="865" t="str">
        <f t="shared" si="3"/>
        <v/>
      </c>
      <c r="S7" s="865" t="str">
        <f t="shared" si="7"/>
        <v>委託・請負</v>
      </c>
      <c r="T7" s="865"/>
      <c r="U7" s="883"/>
      <c r="W7" s="883" t="s">
        <v>262</v>
      </c>
      <c r="Y7" s="883" t="s">
        <v>418</v>
      </c>
      <c r="Z7" s="883" t="s">
        <v>421</v>
      </c>
      <c r="AA7" s="884" t="s">
        <v>363</v>
      </c>
      <c r="AB7" s="884" t="s">
        <v>590</v>
      </c>
      <c r="AC7" s="886"/>
      <c r="AD7" s="886"/>
      <c r="AE7" s="883" t="s">
        <v>242</v>
      </c>
      <c r="AF7" s="888"/>
      <c r="AG7" s="890" t="s">
        <v>396</v>
      </c>
      <c r="AH7" s="893"/>
      <c r="AI7" s="890" t="s">
        <v>438</v>
      </c>
      <c r="AK7" s="889" t="str">
        <f t="shared" si="8"/>
        <v>F</v>
      </c>
      <c r="AP7" s="890" t="s">
        <v>396</v>
      </c>
    </row>
    <row r="8" spans="1:42" ht="13.5" customHeight="1">
      <c r="A8" s="869" t="s">
        <v>77</v>
      </c>
      <c r="B8" s="872"/>
      <c r="C8" s="865" t="str">
        <f t="shared" si="0"/>
        <v/>
      </c>
      <c r="D8" s="865" t="str">
        <f t="shared" si="4"/>
        <v/>
      </c>
      <c r="F8" s="877" t="s">
        <v>206</v>
      </c>
      <c r="G8" s="878"/>
      <c r="H8" s="865" t="str">
        <f t="shared" si="1"/>
        <v/>
      </c>
      <c r="I8" s="865" t="str">
        <f t="shared" si="5"/>
        <v>一般会計</v>
      </c>
      <c r="K8" s="869" t="s">
        <v>194</v>
      </c>
      <c r="L8" s="872"/>
      <c r="M8" s="865" t="str">
        <f t="shared" si="2"/>
        <v/>
      </c>
      <c r="N8" s="865" t="str">
        <f t="shared" si="6"/>
        <v/>
      </c>
      <c r="O8" s="865"/>
      <c r="P8" s="876" t="s">
        <v>153</v>
      </c>
      <c r="Q8" s="878"/>
      <c r="R8" s="865" t="str">
        <f t="shared" si="3"/>
        <v/>
      </c>
      <c r="S8" s="865" t="str">
        <f t="shared" si="7"/>
        <v>委託・請負</v>
      </c>
      <c r="T8" s="865"/>
      <c r="U8" s="883" t="s">
        <v>443</v>
      </c>
      <c r="W8" s="883" t="s">
        <v>264</v>
      </c>
      <c r="Y8" s="883" t="s">
        <v>447</v>
      </c>
      <c r="Z8" s="883" t="s">
        <v>68</v>
      </c>
      <c r="AA8" s="884" t="s">
        <v>461</v>
      </c>
      <c r="AB8" s="884" t="s">
        <v>39</v>
      </c>
      <c r="AC8" s="886"/>
      <c r="AD8" s="886"/>
      <c r="AE8" s="886"/>
      <c r="AF8" s="888"/>
      <c r="AG8" s="890" t="s">
        <v>266</v>
      </c>
      <c r="AI8" s="889" t="s">
        <v>370</v>
      </c>
      <c r="AK8" s="889" t="str">
        <f t="shared" si="8"/>
        <v>G</v>
      </c>
      <c r="AP8" s="890" t="s">
        <v>266</v>
      </c>
    </row>
    <row r="9" spans="1:42" ht="13.5" customHeight="1">
      <c r="A9" s="869" t="s">
        <v>167</v>
      </c>
      <c r="B9" s="872"/>
      <c r="C9" s="865" t="str">
        <f t="shared" si="0"/>
        <v/>
      </c>
      <c r="D9" s="865" t="str">
        <f t="shared" si="4"/>
        <v/>
      </c>
      <c r="F9" s="877" t="s">
        <v>359</v>
      </c>
      <c r="G9" s="878"/>
      <c r="H9" s="865" t="str">
        <f t="shared" si="1"/>
        <v/>
      </c>
      <c r="I9" s="865" t="str">
        <f t="shared" si="5"/>
        <v>一般会計</v>
      </c>
      <c r="K9" s="869" t="s">
        <v>196</v>
      </c>
      <c r="L9" s="872"/>
      <c r="M9" s="865" t="str">
        <f t="shared" si="2"/>
        <v/>
      </c>
      <c r="N9" s="865" t="str">
        <f t="shared" si="6"/>
        <v/>
      </c>
      <c r="O9" s="865"/>
      <c r="P9" s="865"/>
      <c r="Q9" s="879"/>
      <c r="T9" s="865"/>
      <c r="U9" s="883" t="s">
        <v>183</v>
      </c>
      <c r="W9" s="883" t="s">
        <v>265</v>
      </c>
      <c r="Y9" s="883" t="s">
        <v>448</v>
      </c>
      <c r="Z9" s="883" t="s">
        <v>386</v>
      </c>
      <c r="AA9" s="884" t="s">
        <v>519</v>
      </c>
      <c r="AB9" s="884" t="s">
        <v>549</v>
      </c>
      <c r="AC9" s="886"/>
      <c r="AD9" s="886"/>
      <c r="AE9" s="886"/>
      <c r="AF9" s="888"/>
      <c r="AG9" s="890" t="s">
        <v>423</v>
      </c>
      <c r="AI9" s="891"/>
      <c r="AK9" s="889" t="str">
        <f t="shared" si="8"/>
        <v>H</v>
      </c>
      <c r="AP9" s="890" t="s">
        <v>423</v>
      </c>
    </row>
    <row r="10" spans="1:42" ht="13.5" customHeight="1">
      <c r="A10" s="869" t="s">
        <v>390</v>
      </c>
      <c r="B10" s="872"/>
      <c r="C10" s="865" t="str">
        <f t="shared" si="0"/>
        <v/>
      </c>
      <c r="D10" s="865" t="str">
        <f t="shared" si="4"/>
        <v/>
      </c>
      <c r="F10" s="877" t="s">
        <v>207</v>
      </c>
      <c r="G10" s="878"/>
      <c r="H10" s="865" t="str">
        <f t="shared" si="1"/>
        <v/>
      </c>
      <c r="I10" s="865" t="str">
        <f t="shared" si="5"/>
        <v>一般会計</v>
      </c>
      <c r="K10" s="869" t="s">
        <v>394</v>
      </c>
      <c r="L10" s="872"/>
      <c r="M10" s="865" t="str">
        <f t="shared" si="2"/>
        <v/>
      </c>
      <c r="N10" s="865" t="str">
        <f t="shared" si="6"/>
        <v/>
      </c>
      <c r="O10" s="865"/>
      <c r="P10" s="865" t="str">
        <f>S8</f>
        <v>委託・請負</v>
      </c>
      <c r="Q10" s="879"/>
      <c r="T10" s="865"/>
      <c r="W10" s="883" t="s">
        <v>268</v>
      </c>
      <c r="Y10" s="883" t="s">
        <v>449</v>
      </c>
      <c r="Z10" s="883" t="s">
        <v>234</v>
      </c>
      <c r="AA10" s="884" t="s">
        <v>521</v>
      </c>
      <c r="AB10" s="884" t="s">
        <v>108</v>
      </c>
      <c r="AC10" s="886"/>
      <c r="AD10" s="886"/>
      <c r="AE10" s="886"/>
      <c r="AF10" s="888"/>
      <c r="AG10" s="890" t="s">
        <v>409</v>
      </c>
      <c r="AK10" s="889" t="str">
        <f t="shared" si="8"/>
        <v>I</v>
      </c>
      <c r="AP10" s="889" t="s">
        <v>153</v>
      </c>
    </row>
    <row r="11" spans="1:42" ht="13.5" customHeight="1">
      <c r="A11" s="869" t="s">
        <v>168</v>
      </c>
      <c r="B11" s="872"/>
      <c r="C11" s="865" t="str">
        <f t="shared" si="0"/>
        <v/>
      </c>
      <c r="D11" s="865" t="str">
        <f t="shared" si="4"/>
        <v/>
      </c>
      <c r="F11" s="877" t="s">
        <v>208</v>
      </c>
      <c r="G11" s="878"/>
      <c r="H11" s="865" t="str">
        <f t="shared" si="1"/>
        <v/>
      </c>
      <c r="I11" s="865" t="str">
        <f t="shared" si="5"/>
        <v>一般会計</v>
      </c>
      <c r="K11" s="869" t="s">
        <v>198</v>
      </c>
      <c r="L11" s="872" t="s">
        <v>631</v>
      </c>
      <c r="M11" s="865" t="str">
        <f t="shared" si="2"/>
        <v>その他の事項経費</v>
      </c>
      <c r="N11" s="865" t="str">
        <f t="shared" si="6"/>
        <v>その他の事項経費</v>
      </c>
      <c r="O11" s="865"/>
      <c r="P11" s="865"/>
      <c r="Q11" s="879"/>
      <c r="T11" s="865"/>
      <c r="W11" s="883" t="s">
        <v>271</v>
      </c>
      <c r="Y11" s="883" t="s">
        <v>12</v>
      </c>
      <c r="Z11" s="883" t="s">
        <v>540</v>
      </c>
      <c r="AA11" s="884" t="s">
        <v>523</v>
      </c>
      <c r="AB11" s="884" t="s">
        <v>591</v>
      </c>
      <c r="AC11" s="886"/>
      <c r="AD11" s="886"/>
      <c r="AE11" s="886"/>
      <c r="AF11" s="888"/>
      <c r="AG11" s="889" t="s">
        <v>412</v>
      </c>
      <c r="AK11" s="889" t="str">
        <f t="shared" si="8"/>
        <v>J</v>
      </c>
    </row>
    <row r="12" spans="1:42" ht="13.5" customHeight="1">
      <c r="A12" s="869" t="s">
        <v>172</v>
      </c>
      <c r="B12" s="872"/>
      <c r="C12" s="865" t="str">
        <f t="shared" si="0"/>
        <v/>
      </c>
      <c r="D12" s="865" t="str">
        <f t="shared" si="4"/>
        <v/>
      </c>
      <c r="F12" s="877" t="s">
        <v>78</v>
      </c>
      <c r="G12" s="878"/>
      <c r="H12" s="865" t="str">
        <f t="shared" si="1"/>
        <v/>
      </c>
      <c r="I12" s="865" t="str">
        <f t="shared" si="5"/>
        <v>一般会計</v>
      </c>
      <c r="K12" s="865"/>
      <c r="L12" s="865"/>
      <c r="O12" s="865"/>
      <c r="P12" s="865"/>
      <c r="Q12" s="879"/>
      <c r="T12" s="865"/>
      <c r="U12" s="881" t="s">
        <v>607</v>
      </c>
      <c r="W12" s="883" t="s">
        <v>155</v>
      </c>
      <c r="Y12" s="883" t="s">
        <v>452</v>
      </c>
      <c r="Z12" s="883" t="s">
        <v>541</v>
      </c>
      <c r="AA12" s="884" t="s">
        <v>378</v>
      </c>
      <c r="AB12" s="884" t="s">
        <v>509</v>
      </c>
      <c r="AC12" s="886"/>
      <c r="AD12" s="886"/>
      <c r="AE12" s="886"/>
      <c r="AF12" s="888"/>
      <c r="AG12" s="889" t="s">
        <v>410</v>
      </c>
      <c r="AK12" s="889" t="str">
        <f t="shared" si="8"/>
        <v>K</v>
      </c>
    </row>
    <row r="13" spans="1:42" ht="13.5" customHeight="1">
      <c r="A13" s="869" t="s">
        <v>176</v>
      </c>
      <c r="B13" s="872"/>
      <c r="C13" s="865" t="str">
        <f t="shared" si="0"/>
        <v/>
      </c>
      <c r="D13" s="865" t="str">
        <f t="shared" si="4"/>
        <v/>
      </c>
      <c r="F13" s="877" t="s">
        <v>211</v>
      </c>
      <c r="G13" s="878"/>
      <c r="H13" s="865" t="str">
        <f t="shared" si="1"/>
        <v/>
      </c>
      <c r="I13" s="865" t="str">
        <f t="shared" si="5"/>
        <v>一般会計</v>
      </c>
      <c r="K13" s="865" t="str">
        <f>N11</f>
        <v>その他の事項経費</v>
      </c>
      <c r="L13" s="865"/>
      <c r="O13" s="865"/>
      <c r="P13" s="865"/>
      <c r="Q13" s="879"/>
      <c r="T13" s="865"/>
      <c r="U13" s="883" t="s">
        <v>197</v>
      </c>
      <c r="W13" s="883" t="s">
        <v>272</v>
      </c>
      <c r="Y13" s="883" t="s">
        <v>453</v>
      </c>
      <c r="Z13" s="883" t="s">
        <v>465</v>
      </c>
      <c r="AA13" s="884" t="s">
        <v>469</v>
      </c>
      <c r="AB13" s="884" t="s">
        <v>66</v>
      </c>
      <c r="AC13" s="886"/>
      <c r="AD13" s="886"/>
      <c r="AE13" s="886"/>
      <c r="AF13" s="888"/>
      <c r="AG13" s="889" t="s">
        <v>153</v>
      </c>
      <c r="AK13" s="889" t="str">
        <f t="shared" si="8"/>
        <v>L</v>
      </c>
    </row>
    <row r="14" spans="1:42" ht="13.5" customHeight="1">
      <c r="A14" s="869" t="s">
        <v>8</v>
      </c>
      <c r="B14" s="872"/>
      <c r="C14" s="865" t="str">
        <f t="shared" si="0"/>
        <v/>
      </c>
      <c r="D14" s="865" t="str">
        <f t="shared" si="4"/>
        <v/>
      </c>
      <c r="F14" s="877" t="s">
        <v>213</v>
      </c>
      <c r="G14" s="878"/>
      <c r="H14" s="865" t="str">
        <f t="shared" si="1"/>
        <v/>
      </c>
      <c r="I14" s="865" t="str">
        <f t="shared" si="5"/>
        <v>一般会計</v>
      </c>
      <c r="K14" s="865"/>
      <c r="L14" s="865"/>
      <c r="O14" s="865"/>
      <c r="P14" s="865"/>
      <c r="Q14" s="879"/>
      <c r="T14" s="865"/>
      <c r="U14" s="883" t="s">
        <v>561</v>
      </c>
      <c r="W14" s="883" t="s">
        <v>274</v>
      </c>
      <c r="Y14" s="883" t="s">
        <v>454</v>
      </c>
      <c r="Z14" s="883" t="s">
        <v>542</v>
      </c>
      <c r="AA14" s="884" t="s">
        <v>513</v>
      </c>
      <c r="AB14" s="884" t="s">
        <v>592</v>
      </c>
      <c r="AC14" s="886"/>
      <c r="AD14" s="886"/>
      <c r="AE14" s="886"/>
      <c r="AF14" s="888"/>
      <c r="AG14" s="891"/>
      <c r="AK14" s="889" t="str">
        <f t="shared" si="8"/>
        <v>M</v>
      </c>
    </row>
    <row r="15" spans="1:42" ht="13.5" customHeight="1">
      <c r="A15" s="869" t="s">
        <v>177</v>
      </c>
      <c r="B15" s="872"/>
      <c r="C15" s="865" t="str">
        <f t="shared" si="0"/>
        <v/>
      </c>
      <c r="D15" s="865" t="str">
        <f t="shared" si="4"/>
        <v/>
      </c>
      <c r="F15" s="877" t="s">
        <v>214</v>
      </c>
      <c r="G15" s="878"/>
      <c r="H15" s="865" t="str">
        <f t="shared" si="1"/>
        <v/>
      </c>
      <c r="I15" s="865" t="str">
        <f t="shared" si="5"/>
        <v>一般会計</v>
      </c>
      <c r="K15" s="865"/>
      <c r="L15" s="865"/>
      <c r="O15" s="865"/>
      <c r="P15" s="865"/>
      <c r="Q15" s="879"/>
      <c r="T15" s="865"/>
      <c r="U15" s="883" t="s">
        <v>307</v>
      </c>
      <c r="W15" s="883" t="s">
        <v>276</v>
      </c>
      <c r="Y15" s="883" t="s">
        <v>217</v>
      </c>
      <c r="Z15" s="883" t="s">
        <v>543</v>
      </c>
      <c r="AA15" s="884" t="s">
        <v>524</v>
      </c>
      <c r="AB15" s="884" t="s">
        <v>593</v>
      </c>
      <c r="AC15" s="886"/>
      <c r="AD15" s="886"/>
      <c r="AE15" s="886"/>
      <c r="AF15" s="888"/>
      <c r="AG15" s="892"/>
      <c r="AK15" s="889" t="str">
        <f t="shared" si="8"/>
        <v>N</v>
      </c>
    </row>
    <row r="16" spans="1:42" ht="13.5" customHeight="1">
      <c r="A16" s="869" t="s">
        <v>179</v>
      </c>
      <c r="B16" s="872"/>
      <c r="C16" s="865" t="str">
        <f t="shared" si="0"/>
        <v/>
      </c>
      <c r="D16" s="865" t="str">
        <f t="shared" si="4"/>
        <v/>
      </c>
      <c r="F16" s="877" t="s">
        <v>218</v>
      </c>
      <c r="G16" s="878"/>
      <c r="H16" s="865" t="str">
        <f t="shared" si="1"/>
        <v/>
      </c>
      <c r="I16" s="865" t="str">
        <f t="shared" si="5"/>
        <v>一般会計</v>
      </c>
      <c r="K16" s="865"/>
      <c r="L16" s="865"/>
      <c r="O16" s="865"/>
      <c r="P16" s="865"/>
      <c r="Q16" s="879"/>
      <c r="T16" s="865"/>
      <c r="U16" s="883" t="s">
        <v>608</v>
      </c>
      <c r="W16" s="883" t="s">
        <v>277</v>
      </c>
      <c r="Y16" s="883" t="s">
        <v>114</v>
      </c>
      <c r="Z16" s="883" t="s">
        <v>22</v>
      </c>
      <c r="AA16" s="884" t="s">
        <v>525</v>
      </c>
      <c r="AB16" s="884" t="s">
        <v>594</v>
      </c>
      <c r="AC16" s="886"/>
      <c r="AD16" s="886"/>
      <c r="AE16" s="886"/>
      <c r="AF16" s="888"/>
      <c r="AG16" s="892"/>
      <c r="AK16" s="889" t="str">
        <f t="shared" si="8"/>
        <v>O</v>
      </c>
    </row>
    <row r="17" spans="1:37" ht="13.5" customHeight="1">
      <c r="A17" s="869" t="s">
        <v>2</v>
      </c>
      <c r="B17" s="872"/>
      <c r="C17" s="865" t="str">
        <f t="shared" si="0"/>
        <v/>
      </c>
      <c r="D17" s="865" t="str">
        <f t="shared" si="4"/>
        <v/>
      </c>
      <c r="F17" s="877" t="s">
        <v>219</v>
      </c>
      <c r="G17" s="878"/>
      <c r="H17" s="865" t="str">
        <f t="shared" si="1"/>
        <v/>
      </c>
      <c r="I17" s="865" t="str">
        <f t="shared" si="5"/>
        <v>一般会計</v>
      </c>
      <c r="K17" s="865"/>
      <c r="L17" s="865"/>
      <c r="O17" s="865"/>
      <c r="P17" s="865"/>
      <c r="Q17" s="879"/>
      <c r="T17" s="865"/>
      <c r="U17" s="883" t="s">
        <v>609</v>
      </c>
      <c r="W17" s="883" t="s">
        <v>279</v>
      </c>
      <c r="Y17" s="883" t="s">
        <v>455</v>
      </c>
      <c r="Z17" s="883" t="s">
        <v>544</v>
      </c>
      <c r="AA17" s="884" t="s">
        <v>298</v>
      </c>
      <c r="AB17" s="884" t="s">
        <v>595</v>
      </c>
      <c r="AC17" s="886"/>
      <c r="AD17" s="886"/>
      <c r="AE17" s="886"/>
      <c r="AF17" s="888"/>
      <c r="AG17" s="892"/>
      <c r="AK17" s="889" t="str">
        <f t="shared" si="8"/>
        <v>P</v>
      </c>
    </row>
    <row r="18" spans="1:37" ht="13.5" customHeight="1">
      <c r="A18" s="869" t="s">
        <v>180</v>
      </c>
      <c r="B18" s="872"/>
      <c r="C18" s="865" t="str">
        <f t="shared" si="0"/>
        <v/>
      </c>
      <c r="D18" s="865" t="str">
        <f t="shared" si="4"/>
        <v/>
      </c>
      <c r="F18" s="877" t="s">
        <v>223</v>
      </c>
      <c r="G18" s="878"/>
      <c r="H18" s="865" t="str">
        <f t="shared" si="1"/>
        <v/>
      </c>
      <c r="I18" s="865" t="str">
        <f t="shared" si="5"/>
        <v>一般会計</v>
      </c>
      <c r="K18" s="865"/>
      <c r="L18" s="865"/>
      <c r="O18" s="865"/>
      <c r="P18" s="865"/>
      <c r="Q18" s="879"/>
      <c r="T18" s="865"/>
      <c r="U18" s="883" t="s">
        <v>355</v>
      </c>
      <c r="W18" s="883" t="s">
        <v>35</v>
      </c>
      <c r="Y18" s="883" t="s">
        <v>431</v>
      </c>
      <c r="Z18" s="883" t="s">
        <v>545</v>
      </c>
      <c r="AA18" s="884" t="s">
        <v>220</v>
      </c>
      <c r="AB18" s="884" t="s">
        <v>416</v>
      </c>
      <c r="AC18" s="886"/>
      <c r="AD18" s="886"/>
      <c r="AE18" s="886"/>
      <c r="AF18" s="888"/>
      <c r="AK18" s="889" t="str">
        <f t="shared" si="8"/>
        <v>Q</v>
      </c>
    </row>
    <row r="19" spans="1:37" ht="13.5" customHeight="1">
      <c r="A19" s="869" t="s">
        <v>161</v>
      </c>
      <c r="B19" s="872"/>
      <c r="C19" s="865" t="str">
        <f t="shared" si="0"/>
        <v/>
      </c>
      <c r="D19" s="865" t="str">
        <f t="shared" si="4"/>
        <v/>
      </c>
      <c r="F19" s="877" t="s">
        <v>226</v>
      </c>
      <c r="G19" s="878"/>
      <c r="H19" s="865" t="str">
        <f t="shared" si="1"/>
        <v/>
      </c>
      <c r="I19" s="865" t="str">
        <f t="shared" si="5"/>
        <v>一般会計</v>
      </c>
      <c r="K19" s="865"/>
      <c r="L19" s="865"/>
      <c r="O19" s="865"/>
      <c r="P19" s="865"/>
      <c r="Q19" s="879"/>
      <c r="T19" s="865"/>
      <c r="U19" s="883" t="s">
        <v>610</v>
      </c>
      <c r="W19" s="883" t="s">
        <v>280</v>
      </c>
      <c r="Y19" s="883" t="s">
        <v>329</v>
      </c>
      <c r="Z19" s="883" t="s">
        <v>546</v>
      </c>
      <c r="AA19" s="884" t="s">
        <v>527</v>
      </c>
      <c r="AB19" s="884" t="s">
        <v>596</v>
      </c>
      <c r="AC19" s="886"/>
      <c r="AD19" s="886"/>
      <c r="AE19" s="886"/>
      <c r="AF19" s="888"/>
      <c r="AK19" s="889" t="str">
        <f t="shared" si="8"/>
        <v>R</v>
      </c>
    </row>
    <row r="20" spans="1:37" ht="13.5" customHeight="1">
      <c r="A20" s="869" t="s">
        <v>366</v>
      </c>
      <c r="B20" s="872"/>
      <c r="C20" s="865" t="str">
        <f t="shared" si="0"/>
        <v/>
      </c>
      <c r="D20" s="865" t="str">
        <f t="shared" si="4"/>
        <v/>
      </c>
      <c r="F20" s="877" t="s">
        <v>27</v>
      </c>
      <c r="G20" s="878"/>
      <c r="H20" s="865" t="str">
        <f t="shared" si="1"/>
        <v/>
      </c>
      <c r="I20" s="865" t="str">
        <f t="shared" si="5"/>
        <v>一般会計</v>
      </c>
      <c r="K20" s="865"/>
      <c r="L20" s="865"/>
      <c r="O20" s="865"/>
      <c r="P20" s="865"/>
      <c r="Q20" s="879"/>
      <c r="T20" s="865"/>
      <c r="U20" s="883" t="s">
        <v>611</v>
      </c>
      <c r="W20" s="883" t="s">
        <v>282</v>
      </c>
      <c r="Y20" s="883" t="s">
        <v>281</v>
      </c>
      <c r="Z20" s="883" t="s">
        <v>547</v>
      </c>
      <c r="AA20" s="884" t="s">
        <v>528</v>
      </c>
      <c r="AB20" s="884" t="s">
        <v>597</v>
      </c>
      <c r="AC20" s="886"/>
      <c r="AD20" s="886"/>
      <c r="AE20" s="886"/>
      <c r="AF20" s="888"/>
      <c r="AK20" s="889" t="str">
        <f t="shared" si="8"/>
        <v>S</v>
      </c>
    </row>
    <row r="21" spans="1:37" ht="13.5" customHeight="1">
      <c r="A21" s="869" t="s">
        <v>367</v>
      </c>
      <c r="B21" s="872"/>
      <c r="C21" s="865" t="str">
        <f t="shared" si="0"/>
        <v/>
      </c>
      <c r="D21" s="865" t="str">
        <f t="shared" si="4"/>
        <v/>
      </c>
      <c r="F21" s="877" t="s">
        <v>228</v>
      </c>
      <c r="G21" s="878"/>
      <c r="H21" s="865" t="str">
        <f t="shared" si="1"/>
        <v/>
      </c>
      <c r="I21" s="865" t="str">
        <f t="shared" si="5"/>
        <v>一般会計</v>
      </c>
      <c r="K21" s="865"/>
      <c r="L21" s="865"/>
      <c r="O21" s="865"/>
      <c r="P21" s="865"/>
      <c r="Q21" s="879"/>
      <c r="T21" s="865"/>
      <c r="U21" s="883" t="s">
        <v>612</v>
      </c>
      <c r="W21" s="883" t="s">
        <v>105</v>
      </c>
      <c r="Y21" s="883" t="s">
        <v>321</v>
      </c>
      <c r="Z21" s="883" t="s">
        <v>548</v>
      </c>
      <c r="AA21" s="884" t="s">
        <v>337</v>
      </c>
      <c r="AB21" s="884" t="s">
        <v>599</v>
      </c>
      <c r="AC21" s="886"/>
      <c r="AD21" s="886"/>
      <c r="AE21" s="886"/>
      <c r="AF21" s="888"/>
      <c r="AK21" s="889" t="str">
        <f t="shared" si="8"/>
        <v>T</v>
      </c>
    </row>
    <row r="22" spans="1:37" ht="13.5" customHeight="1">
      <c r="A22" s="869" t="s">
        <v>369</v>
      </c>
      <c r="B22" s="872"/>
      <c r="C22" s="865" t="str">
        <f t="shared" si="0"/>
        <v/>
      </c>
      <c r="D22" s="865" t="str">
        <f t="shared" si="4"/>
        <v/>
      </c>
      <c r="F22" s="877" t="s">
        <v>143</v>
      </c>
      <c r="G22" s="878"/>
      <c r="H22" s="865" t="str">
        <f t="shared" si="1"/>
        <v/>
      </c>
      <c r="I22" s="865" t="str">
        <f t="shared" si="5"/>
        <v>一般会計</v>
      </c>
      <c r="K22" s="865"/>
      <c r="L22" s="865"/>
      <c r="O22" s="865"/>
      <c r="P22" s="865"/>
      <c r="Q22" s="879"/>
      <c r="T22" s="865"/>
      <c r="U22" s="883" t="s">
        <v>613</v>
      </c>
      <c r="W22" s="883" t="s">
        <v>284</v>
      </c>
      <c r="Y22" s="883" t="s">
        <v>456</v>
      </c>
      <c r="Z22" s="883" t="s">
        <v>550</v>
      </c>
      <c r="AA22" s="884" t="s">
        <v>100</v>
      </c>
      <c r="AB22" s="884" t="s">
        <v>377</v>
      </c>
      <c r="AC22" s="886"/>
      <c r="AD22" s="886"/>
      <c r="AE22" s="886"/>
      <c r="AF22" s="888"/>
      <c r="AK22" s="889" t="str">
        <f t="shared" si="8"/>
        <v>U</v>
      </c>
    </row>
    <row r="23" spans="1:37" ht="13.5" customHeight="1">
      <c r="A23" s="869" t="s">
        <v>371</v>
      </c>
      <c r="B23" s="872"/>
      <c r="C23" s="865" t="str">
        <f t="shared" si="0"/>
        <v/>
      </c>
      <c r="D23" s="865" t="str">
        <f t="shared" si="4"/>
        <v/>
      </c>
      <c r="F23" s="877" t="s">
        <v>148</v>
      </c>
      <c r="G23" s="878"/>
      <c r="H23" s="865" t="str">
        <f t="shared" si="1"/>
        <v/>
      </c>
      <c r="I23" s="865" t="str">
        <f t="shared" si="5"/>
        <v>一般会計</v>
      </c>
      <c r="K23" s="865"/>
      <c r="L23" s="865"/>
      <c r="O23" s="865"/>
      <c r="P23" s="865"/>
      <c r="Q23" s="879"/>
      <c r="T23" s="865"/>
      <c r="U23" s="883" t="s">
        <v>573</v>
      </c>
      <c r="W23" s="883" t="s">
        <v>623</v>
      </c>
      <c r="Y23" s="883" t="s">
        <v>457</v>
      </c>
      <c r="Z23" s="883" t="s">
        <v>88</v>
      </c>
      <c r="AA23" s="884" t="s">
        <v>526</v>
      </c>
      <c r="AB23" s="884" t="s">
        <v>95</v>
      </c>
      <c r="AC23" s="886"/>
      <c r="AD23" s="886"/>
      <c r="AE23" s="886"/>
      <c r="AF23" s="888"/>
      <c r="AK23" s="889" t="str">
        <f t="shared" si="8"/>
        <v>V</v>
      </c>
    </row>
    <row r="24" spans="1:37" ht="13.5" customHeight="1">
      <c r="A24" s="869" t="s">
        <v>441</v>
      </c>
      <c r="B24" s="872"/>
      <c r="C24" s="865" t="str">
        <f t="shared" si="0"/>
        <v/>
      </c>
      <c r="D24" s="865" t="str">
        <f t="shared" si="4"/>
        <v/>
      </c>
      <c r="F24" s="877" t="s">
        <v>392</v>
      </c>
      <c r="G24" s="878"/>
      <c r="H24" s="865" t="str">
        <f t="shared" si="1"/>
        <v/>
      </c>
      <c r="I24" s="865" t="str">
        <f t="shared" si="5"/>
        <v>一般会計</v>
      </c>
      <c r="K24" s="865"/>
      <c r="L24" s="865"/>
      <c r="O24" s="865"/>
      <c r="P24" s="865"/>
      <c r="Q24" s="879"/>
      <c r="T24" s="865"/>
      <c r="U24" s="883" t="s">
        <v>614</v>
      </c>
      <c r="Y24" s="883" t="s">
        <v>459</v>
      </c>
      <c r="Z24" s="883" t="s">
        <v>340</v>
      </c>
      <c r="AA24" s="884" t="s">
        <v>529</v>
      </c>
      <c r="AB24" s="884" t="s">
        <v>600</v>
      </c>
      <c r="AC24" s="886"/>
      <c r="AD24" s="886"/>
      <c r="AE24" s="886"/>
      <c r="AF24" s="888"/>
      <c r="AK24" s="889" t="str">
        <f t="shared" si="8"/>
        <v>W</v>
      </c>
    </row>
    <row r="25" spans="1:37" ht="13.5" customHeight="1">
      <c r="A25" s="870"/>
      <c r="B25" s="873"/>
      <c r="F25" s="877" t="s">
        <v>230</v>
      </c>
      <c r="G25" s="878"/>
      <c r="H25" s="865" t="str">
        <f t="shared" si="1"/>
        <v/>
      </c>
      <c r="I25" s="865" t="str">
        <f t="shared" si="5"/>
        <v>一般会計</v>
      </c>
      <c r="K25" s="865"/>
      <c r="L25" s="865"/>
      <c r="O25" s="865"/>
      <c r="P25" s="865"/>
      <c r="Q25" s="879"/>
      <c r="T25" s="865"/>
      <c r="U25" s="883" t="s">
        <v>615</v>
      </c>
      <c r="Y25" s="883" t="s">
        <v>460</v>
      </c>
      <c r="Z25" s="883" t="s">
        <v>520</v>
      </c>
      <c r="AA25" s="884" t="s">
        <v>530</v>
      </c>
      <c r="AB25" s="884" t="s">
        <v>601</v>
      </c>
      <c r="AC25" s="886"/>
      <c r="AD25" s="886"/>
      <c r="AE25" s="886"/>
      <c r="AF25" s="888"/>
      <c r="AK25" s="889" t="str">
        <f t="shared" si="8"/>
        <v>X</v>
      </c>
    </row>
    <row r="26" spans="1:37" ht="13.5" customHeight="1">
      <c r="A26" s="871"/>
      <c r="B26" s="874"/>
      <c r="F26" s="877" t="s">
        <v>231</v>
      </c>
      <c r="G26" s="878"/>
      <c r="H26" s="865" t="str">
        <f t="shared" si="1"/>
        <v/>
      </c>
      <c r="I26" s="865" t="str">
        <f t="shared" si="5"/>
        <v>一般会計</v>
      </c>
      <c r="K26" s="865"/>
      <c r="L26" s="865"/>
      <c r="O26" s="865"/>
      <c r="P26" s="865"/>
      <c r="Q26" s="879"/>
      <c r="T26" s="865"/>
      <c r="U26" s="883" t="s">
        <v>616</v>
      </c>
      <c r="Y26" s="883" t="s">
        <v>462</v>
      </c>
      <c r="Z26" s="883" t="s">
        <v>79</v>
      </c>
      <c r="AA26" s="884" t="s">
        <v>531</v>
      </c>
      <c r="AB26" s="884" t="s">
        <v>564</v>
      </c>
      <c r="AC26" s="886"/>
      <c r="AD26" s="886"/>
      <c r="AE26" s="886"/>
      <c r="AF26" s="888"/>
      <c r="AK26" s="889" t="str">
        <f t="shared" si="8"/>
        <v>Y</v>
      </c>
    </row>
    <row r="27" spans="1:37" ht="13.5" customHeight="1">
      <c r="A27" s="865" t="str">
        <f>IF(D24="","-",D24)</f>
        <v>-</v>
      </c>
      <c r="B27" s="865"/>
      <c r="F27" s="877" t="s">
        <v>233</v>
      </c>
      <c r="G27" s="878"/>
      <c r="H27" s="865" t="str">
        <f t="shared" si="1"/>
        <v/>
      </c>
      <c r="I27" s="865" t="str">
        <f t="shared" si="5"/>
        <v>一般会計</v>
      </c>
      <c r="K27" s="865"/>
      <c r="L27" s="865"/>
      <c r="O27" s="865"/>
      <c r="P27" s="865"/>
      <c r="Q27" s="879"/>
      <c r="T27" s="865"/>
      <c r="U27" s="883" t="s">
        <v>210</v>
      </c>
      <c r="Y27" s="883" t="s">
        <v>463</v>
      </c>
      <c r="Z27" s="883" t="s">
        <v>14</v>
      </c>
      <c r="AA27" s="884" t="s">
        <v>291</v>
      </c>
      <c r="AB27" s="884" t="s">
        <v>602</v>
      </c>
      <c r="AC27" s="886"/>
      <c r="AD27" s="886"/>
      <c r="AE27" s="886"/>
      <c r="AF27" s="888"/>
      <c r="AK27" s="889" t="str">
        <f t="shared" si="8"/>
        <v>Z</v>
      </c>
    </row>
    <row r="28" spans="1:37" ht="13.5" customHeight="1">
      <c r="B28" s="865"/>
      <c r="F28" s="877" t="s">
        <v>235</v>
      </c>
      <c r="G28" s="878"/>
      <c r="H28" s="865" t="str">
        <f t="shared" si="1"/>
        <v/>
      </c>
      <c r="I28" s="865" t="str">
        <f t="shared" si="5"/>
        <v>一般会計</v>
      </c>
      <c r="K28" s="865"/>
      <c r="L28" s="865"/>
      <c r="O28" s="865"/>
      <c r="P28" s="865"/>
      <c r="Q28" s="879"/>
      <c r="T28" s="865"/>
      <c r="U28" s="883" t="s">
        <v>617</v>
      </c>
      <c r="Y28" s="883" t="s">
        <v>450</v>
      </c>
      <c r="Z28" s="883" t="s">
        <v>327</v>
      </c>
      <c r="AA28" s="884" t="s">
        <v>533</v>
      </c>
      <c r="AB28" s="884" t="s">
        <v>18</v>
      </c>
      <c r="AC28" s="886"/>
      <c r="AD28" s="886"/>
      <c r="AE28" s="886"/>
      <c r="AF28" s="888"/>
      <c r="AK28" s="889" t="s">
        <v>343</v>
      </c>
    </row>
    <row r="29" spans="1:37" ht="13.5" customHeight="1">
      <c r="A29" s="865"/>
      <c r="B29" s="865"/>
      <c r="F29" s="877" t="s">
        <v>221</v>
      </c>
      <c r="G29" s="878"/>
      <c r="H29" s="865" t="str">
        <f t="shared" si="1"/>
        <v/>
      </c>
      <c r="I29" s="865" t="str">
        <f t="shared" si="5"/>
        <v>一般会計</v>
      </c>
      <c r="K29" s="865"/>
      <c r="L29" s="865"/>
      <c r="O29" s="865"/>
      <c r="P29" s="865"/>
      <c r="Q29" s="879"/>
      <c r="T29" s="865"/>
      <c r="U29" s="883" t="s">
        <v>618</v>
      </c>
      <c r="Y29" s="883" t="s">
        <v>322</v>
      </c>
      <c r="Z29" s="883" t="s">
        <v>551</v>
      </c>
      <c r="AA29" s="884" t="s">
        <v>239</v>
      </c>
      <c r="AB29" s="884" t="s">
        <v>603</v>
      </c>
      <c r="AC29" s="886"/>
      <c r="AD29" s="886"/>
      <c r="AE29" s="886"/>
      <c r="AF29" s="888"/>
      <c r="AK29" s="889" t="str">
        <f t="shared" ref="AK29:AK49" si="9">CHAR(CODE(AK28)+1)</f>
        <v>b</v>
      </c>
    </row>
    <row r="30" spans="1:37" ht="13.5" customHeight="1">
      <c r="A30" s="865"/>
      <c r="B30" s="865"/>
      <c r="F30" s="877" t="s">
        <v>139</v>
      </c>
      <c r="G30" s="878"/>
      <c r="H30" s="865" t="str">
        <f t="shared" si="1"/>
        <v/>
      </c>
      <c r="I30" s="865" t="str">
        <f t="shared" si="5"/>
        <v>一般会計</v>
      </c>
      <c r="K30" s="865"/>
      <c r="L30" s="865"/>
      <c r="O30" s="865"/>
      <c r="P30" s="865"/>
      <c r="Q30" s="879"/>
      <c r="T30" s="865"/>
      <c r="U30" s="883" t="s">
        <v>619</v>
      </c>
      <c r="Y30" s="883" t="s">
        <v>381</v>
      </c>
      <c r="Z30" s="883" t="s">
        <v>132</v>
      </c>
      <c r="AA30" s="884" t="s">
        <v>347</v>
      </c>
      <c r="AB30" s="884" t="s">
        <v>604</v>
      </c>
      <c r="AC30" s="886"/>
      <c r="AD30" s="886"/>
      <c r="AE30" s="886"/>
      <c r="AF30" s="888"/>
      <c r="AK30" s="889" t="str">
        <f t="shared" si="9"/>
        <v>c</v>
      </c>
    </row>
    <row r="31" spans="1:37" ht="13.5" customHeight="1">
      <c r="A31" s="865"/>
      <c r="B31" s="865"/>
      <c r="F31" s="877" t="s">
        <v>193</v>
      </c>
      <c r="G31" s="878"/>
      <c r="H31" s="865" t="str">
        <f t="shared" si="1"/>
        <v/>
      </c>
      <c r="I31" s="865" t="str">
        <f t="shared" si="5"/>
        <v>一般会計</v>
      </c>
      <c r="K31" s="865"/>
      <c r="L31" s="865"/>
      <c r="O31" s="865"/>
      <c r="P31" s="865"/>
      <c r="Q31" s="879"/>
      <c r="T31" s="865"/>
      <c r="U31" s="883" t="s">
        <v>125</v>
      </c>
      <c r="Y31" s="883" t="s">
        <v>62</v>
      </c>
      <c r="Z31" s="883" t="s">
        <v>257</v>
      </c>
      <c r="AA31" s="884" t="s">
        <v>485</v>
      </c>
      <c r="AB31" s="884" t="s">
        <v>259</v>
      </c>
      <c r="AC31" s="886"/>
      <c r="AD31" s="886"/>
      <c r="AE31" s="886"/>
      <c r="AF31" s="888"/>
      <c r="AK31" s="889" t="str">
        <f t="shared" si="9"/>
        <v>d</v>
      </c>
    </row>
    <row r="32" spans="1:37" ht="13.5" customHeight="1">
      <c r="A32" s="865"/>
      <c r="B32" s="865"/>
      <c r="F32" s="877" t="s">
        <v>360</v>
      </c>
      <c r="G32" s="878"/>
      <c r="H32" s="865" t="str">
        <f t="shared" si="1"/>
        <v/>
      </c>
      <c r="I32" s="865" t="str">
        <f t="shared" si="5"/>
        <v>一般会計</v>
      </c>
      <c r="K32" s="865"/>
      <c r="L32" s="865"/>
      <c r="O32" s="865"/>
      <c r="P32" s="865"/>
      <c r="Q32" s="879"/>
      <c r="T32" s="865"/>
      <c r="U32" s="883" t="s">
        <v>36</v>
      </c>
      <c r="Y32" s="883" t="s">
        <v>439</v>
      </c>
      <c r="Z32" s="883" t="s">
        <v>344</v>
      </c>
      <c r="AA32" s="884" t="s">
        <v>32</v>
      </c>
      <c r="AB32" s="884" t="s">
        <v>32</v>
      </c>
      <c r="AC32" s="886"/>
      <c r="AD32" s="886"/>
      <c r="AE32" s="886"/>
      <c r="AF32" s="888"/>
      <c r="AK32" s="889" t="str">
        <f t="shared" si="9"/>
        <v>e</v>
      </c>
    </row>
    <row r="33" spans="1:37" ht="13.5" customHeight="1">
      <c r="A33" s="865"/>
      <c r="B33" s="865"/>
      <c r="F33" s="877" t="s">
        <v>361</v>
      </c>
      <c r="G33" s="878"/>
      <c r="H33" s="865" t="str">
        <f t="shared" si="1"/>
        <v/>
      </c>
      <c r="I33" s="865" t="str">
        <f t="shared" si="5"/>
        <v>一般会計</v>
      </c>
      <c r="K33" s="865"/>
      <c r="L33" s="865"/>
      <c r="O33" s="865"/>
      <c r="P33" s="865"/>
      <c r="Q33" s="879"/>
      <c r="T33" s="865"/>
      <c r="U33" s="883" t="s">
        <v>598</v>
      </c>
      <c r="Y33" s="883" t="s">
        <v>464</v>
      </c>
      <c r="Z33" s="883" t="s">
        <v>89</v>
      </c>
      <c r="AA33" s="885"/>
      <c r="AB33" s="886"/>
      <c r="AC33" s="886"/>
      <c r="AD33" s="886"/>
      <c r="AE33" s="886"/>
      <c r="AF33" s="888"/>
      <c r="AK33" s="889" t="str">
        <f t="shared" si="9"/>
        <v>f</v>
      </c>
    </row>
    <row r="34" spans="1:37" ht="13.5" customHeight="1">
      <c r="A34" s="865"/>
      <c r="B34" s="865"/>
      <c r="F34" s="877" t="s">
        <v>362</v>
      </c>
      <c r="G34" s="878"/>
      <c r="H34" s="865" t="str">
        <f t="shared" si="1"/>
        <v/>
      </c>
      <c r="I34" s="865" t="str">
        <f t="shared" si="5"/>
        <v>一般会計</v>
      </c>
      <c r="K34" s="865"/>
      <c r="L34" s="865"/>
      <c r="O34" s="865"/>
      <c r="P34" s="865"/>
      <c r="Q34" s="879"/>
      <c r="T34" s="865"/>
      <c r="U34" s="883" t="s">
        <v>620</v>
      </c>
      <c r="Y34" s="883" t="s">
        <v>411</v>
      </c>
      <c r="Z34" s="883" t="s">
        <v>188</v>
      </c>
      <c r="AB34" s="886"/>
      <c r="AC34" s="886"/>
      <c r="AD34" s="886"/>
      <c r="AE34" s="886"/>
      <c r="AF34" s="888"/>
      <c r="AK34" s="889" t="str">
        <f t="shared" si="9"/>
        <v>g</v>
      </c>
    </row>
    <row r="35" spans="1:37" ht="13.5" customHeight="1">
      <c r="A35" s="865"/>
      <c r="B35" s="865"/>
      <c r="F35" s="877" t="s">
        <v>364</v>
      </c>
      <c r="G35" s="878"/>
      <c r="H35" s="865" t="str">
        <f t="shared" si="1"/>
        <v/>
      </c>
      <c r="I35" s="865" t="str">
        <f t="shared" si="5"/>
        <v>一般会計</v>
      </c>
      <c r="K35" s="865"/>
      <c r="L35" s="865"/>
      <c r="O35" s="865"/>
      <c r="P35" s="865"/>
      <c r="Q35" s="879"/>
      <c r="T35" s="865"/>
      <c r="Y35" s="883" t="s">
        <v>466</v>
      </c>
      <c r="Z35" s="883" t="s">
        <v>505</v>
      </c>
      <c r="AC35" s="886"/>
      <c r="AF35" s="888"/>
      <c r="AK35" s="889" t="str">
        <f t="shared" si="9"/>
        <v>h</v>
      </c>
    </row>
    <row r="36" spans="1:37" ht="13.5" customHeight="1">
      <c r="A36" s="865"/>
      <c r="B36" s="865"/>
      <c r="F36" s="877" t="s">
        <v>365</v>
      </c>
      <c r="G36" s="878"/>
      <c r="H36" s="865" t="str">
        <f t="shared" si="1"/>
        <v/>
      </c>
      <c r="I36" s="865" t="str">
        <f t="shared" si="5"/>
        <v>一般会計</v>
      </c>
      <c r="K36" s="865"/>
      <c r="L36" s="865"/>
      <c r="O36" s="865"/>
      <c r="P36" s="865"/>
      <c r="Q36" s="879"/>
      <c r="T36" s="865"/>
      <c r="U36" s="883" t="s">
        <v>621</v>
      </c>
      <c r="Y36" s="883" t="s">
        <v>467</v>
      </c>
      <c r="Z36" s="883" t="s">
        <v>389</v>
      </c>
      <c r="AF36" s="888"/>
      <c r="AK36" s="889" t="str">
        <f t="shared" si="9"/>
        <v>i</v>
      </c>
    </row>
    <row r="37" spans="1:37" ht="13.5" customHeight="1">
      <c r="A37" s="865"/>
      <c r="B37" s="865"/>
      <c r="F37" s="865"/>
      <c r="G37" s="879"/>
      <c r="H37" s="865" t="str">
        <f t="shared" si="1"/>
        <v/>
      </c>
      <c r="I37" s="865" t="str">
        <f t="shared" si="5"/>
        <v>一般会計</v>
      </c>
      <c r="K37" s="865"/>
      <c r="L37" s="865"/>
      <c r="O37" s="865"/>
      <c r="P37" s="865"/>
      <c r="Q37" s="879"/>
      <c r="T37" s="865"/>
      <c r="U37" s="883"/>
      <c r="Y37" s="883" t="s">
        <v>471</v>
      </c>
      <c r="Z37" s="883" t="s">
        <v>522</v>
      </c>
      <c r="AF37" s="888"/>
      <c r="AK37" s="889" t="str">
        <f t="shared" si="9"/>
        <v>j</v>
      </c>
    </row>
    <row r="38" spans="1:37">
      <c r="A38" s="865"/>
      <c r="B38" s="865"/>
      <c r="F38" s="865"/>
      <c r="G38" s="879"/>
      <c r="K38" s="865"/>
      <c r="L38" s="865"/>
      <c r="O38" s="865"/>
      <c r="P38" s="865"/>
      <c r="Q38" s="879"/>
      <c r="T38" s="865"/>
      <c r="U38" s="883" t="s">
        <v>373</v>
      </c>
      <c r="Y38" s="883" t="s">
        <v>451</v>
      </c>
      <c r="Z38" s="883" t="s">
        <v>260</v>
      </c>
      <c r="AF38" s="888"/>
      <c r="AK38" s="889" t="str">
        <f t="shared" si="9"/>
        <v>k</v>
      </c>
    </row>
    <row r="39" spans="1:37">
      <c r="A39" s="865"/>
      <c r="B39" s="865"/>
      <c r="F39" s="865" t="str">
        <f>I37</f>
        <v>一般会計</v>
      </c>
      <c r="G39" s="879"/>
      <c r="K39" s="865"/>
      <c r="L39" s="865"/>
      <c r="O39" s="865"/>
      <c r="P39" s="865"/>
      <c r="Q39" s="879"/>
      <c r="T39" s="865"/>
      <c r="U39" s="883" t="s">
        <v>434</v>
      </c>
      <c r="Y39" s="883" t="s">
        <v>472</v>
      </c>
      <c r="Z39" s="883" t="s">
        <v>432</v>
      </c>
      <c r="AF39" s="888"/>
      <c r="AK39" s="889" t="str">
        <f t="shared" si="9"/>
        <v>l</v>
      </c>
    </row>
    <row r="40" spans="1:37">
      <c r="A40" s="865"/>
      <c r="B40" s="865"/>
      <c r="F40" s="865"/>
      <c r="G40" s="879"/>
      <c r="K40" s="865"/>
      <c r="L40" s="865"/>
      <c r="O40" s="865"/>
      <c r="P40" s="865"/>
      <c r="Q40" s="879"/>
      <c r="T40" s="865"/>
      <c r="Y40" s="883" t="s">
        <v>474</v>
      </c>
      <c r="Z40" s="883" t="s">
        <v>532</v>
      </c>
      <c r="AF40" s="888"/>
      <c r="AK40" s="889" t="str">
        <f t="shared" si="9"/>
        <v>m</v>
      </c>
    </row>
    <row r="41" spans="1:37">
      <c r="A41" s="865"/>
      <c r="B41" s="865"/>
      <c r="F41" s="865"/>
      <c r="G41" s="879"/>
      <c r="K41" s="865"/>
      <c r="L41" s="865"/>
      <c r="O41" s="865"/>
      <c r="P41" s="865"/>
      <c r="Q41" s="879"/>
      <c r="T41" s="865"/>
      <c r="Y41" s="883" t="s">
        <v>475</v>
      </c>
      <c r="Z41" s="883" t="s">
        <v>495</v>
      </c>
      <c r="AF41" s="888"/>
      <c r="AK41" s="889" t="str">
        <f t="shared" si="9"/>
        <v>n</v>
      </c>
    </row>
    <row r="42" spans="1:37">
      <c r="A42" s="865"/>
      <c r="B42" s="865"/>
      <c r="F42" s="865"/>
      <c r="G42" s="879"/>
      <c r="K42" s="865"/>
      <c r="L42" s="865"/>
      <c r="O42" s="865"/>
      <c r="P42" s="865"/>
      <c r="Q42" s="879"/>
      <c r="T42" s="865"/>
      <c r="Y42" s="883" t="s">
        <v>476</v>
      </c>
      <c r="Z42" s="883" t="s">
        <v>552</v>
      </c>
      <c r="AF42" s="888"/>
      <c r="AK42" s="889" t="str">
        <f t="shared" si="9"/>
        <v>o</v>
      </c>
    </row>
    <row r="43" spans="1:37">
      <c r="A43" s="865"/>
      <c r="B43" s="865"/>
      <c r="F43" s="865"/>
      <c r="G43" s="879"/>
      <c r="K43" s="865"/>
      <c r="L43" s="865"/>
      <c r="O43" s="865"/>
      <c r="P43" s="865"/>
      <c r="Q43" s="879"/>
      <c r="T43" s="865"/>
      <c r="Y43" s="883" t="s">
        <v>477</v>
      </c>
      <c r="Z43" s="883" t="s">
        <v>554</v>
      </c>
      <c r="AF43" s="888"/>
      <c r="AK43" s="889" t="str">
        <f t="shared" si="9"/>
        <v>p</v>
      </c>
    </row>
    <row r="44" spans="1:37">
      <c r="A44" s="865"/>
      <c r="B44" s="865"/>
      <c r="F44" s="865"/>
      <c r="G44" s="879"/>
      <c r="K44" s="865"/>
      <c r="L44" s="865"/>
      <c r="O44" s="865"/>
      <c r="P44" s="865"/>
      <c r="Q44" s="879"/>
      <c r="T44" s="865"/>
      <c r="Y44" s="883" t="s">
        <v>478</v>
      </c>
      <c r="Z44" s="883" t="s">
        <v>48</v>
      </c>
      <c r="AF44" s="888"/>
      <c r="AK44" s="889" t="str">
        <f t="shared" si="9"/>
        <v>q</v>
      </c>
    </row>
    <row r="45" spans="1:37">
      <c r="A45" s="865"/>
      <c r="B45" s="865"/>
      <c r="F45" s="865"/>
      <c r="G45" s="879"/>
      <c r="K45" s="865"/>
      <c r="L45" s="865"/>
      <c r="O45" s="865"/>
      <c r="P45" s="865"/>
      <c r="Q45" s="879"/>
      <c r="T45" s="865"/>
      <c r="Y45" s="883" t="s">
        <v>479</v>
      </c>
      <c r="Z45" s="883" t="s">
        <v>341</v>
      </c>
      <c r="AF45" s="888"/>
      <c r="AK45" s="889" t="str">
        <f t="shared" si="9"/>
        <v>r</v>
      </c>
    </row>
    <row r="46" spans="1:37">
      <c r="A46" s="865"/>
      <c r="B46" s="865"/>
      <c r="F46" s="865"/>
      <c r="G46" s="879"/>
      <c r="K46" s="865"/>
      <c r="L46" s="865"/>
      <c r="O46" s="865"/>
      <c r="P46" s="865"/>
      <c r="Q46" s="879"/>
      <c r="T46" s="865"/>
      <c r="Y46" s="883" t="s">
        <v>420</v>
      </c>
      <c r="Z46" s="883" t="s">
        <v>75</v>
      </c>
      <c r="AF46" s="888"/>
      <c r="AK46" s="889" t="str">
        <f t="shared" si="9"/>
        <v>s</v>
      </c>
    </row>
    <row r="47" spans="1:37">
      <c r="A47" s="865"/>
      <c r="B47" s="865"/>
      <c r="F47" s="865"/>
      <c r="G47" s="879"/>
      <c r="K47" s="865"/>
      <c r="L47" s="865"/>
      <c r="O47" s="865"/>
      <c r="P47" s="865"/>
      <c r="Q47" s="879"/>
      <c r="T47" s="865"/>
      <c r="Y47" s="883" t="s">
        <v>236</v>
      </c>
      <c r="Z47" s="883" t="s">
        <v>9</v>
      </c>
      <c r="AF47" s="888"/>
      <c r="AK47" s="889" t="str">
        <f t="shared" si="9"/>
        <v>t</v>
      </c>
    </row>
    <row r="48" spans="1:37">
      <c r="A48" s="865"/>
      <c r="B48" s="865"/>
      <c r="F48" s="865"/>
      <c r="G48" s="879"/>
      <c r="K48" s="865"/>
      <c r="L48" s="865"/>
      <c r="O48" s="865"/>
      <c r="P48" s="865"/>
      <c r="Q48" s="879"/>
      <c r="T48" s="865"/>
      <c r="Y48" s="883" t="s">
        <v>50</v>
      </c>
      <c r="Z48" s="883" t="s">
        <v>227</v>
      </c>
      <c r="AF48" s="888"/>
      <c r="AK48" s="889" t="str">
        <f t="shared" si="9"/>
        <v>u</v>
      </c>
    </row>
    <row r="49" spans="1:37">
      <c r="A49" s="865"/>
      <c r="B49" s="865"/>
      <c r="F49" s="865"/>
      <c r="G49" s="879"/>
      <c r="K49" s="865"/>
      <c r="L49" s="865"/>
      <c r="O49" s="865"/>
      <c r="P49" s="865"/>
      <c r="Q49" s="879"/>
      <c r="T49" s="865"/>
      <c r="Y49" s="883" t="s">
        <v>480</v>
      </c>
      <c r="Z49" s="883" t="s">
        <v>267</v>
      </c>
      <c r="AF49" s="888"/>
      <c r="AK49" s="889" t="str">
        <f t="shared" si="9"/>
        <v>v</v>
      </c>
    </row>
    <row r="50" spans="1:37">
      <c r="A50" s="865"/>
      <c r="B50" s="865"/>
      <c r="F50" s="865"/>
      <c r="G50" s="879"/>
      <c r="K50" s="865"/>
      <c r="L50" s="865"/>
      <c r="O50" s="865"/>
      <c r="P50" s="865"/>
      <c r="Q50" s="879"/>
      <c r="T50" s="865"/>
      <c r="Y50" s="883" t="s">
        <v>482</v>
      </c>
      <c r="Z50" s="883" t="s">
        <v>555</v>
      </c>
      <c r="AF50" s="888"/>
    </row>
    <row r="51" spans="1:37">
      <c r="A51" s="865"/>
      <c r="B51" s="865"/>
      <c r="F51" s="865"/>
      <c r="G51" s="879"/>
      <c r="K51" s="865"/>
      <c r="L51" s="865"/>
      <c r="O51" s="865"/>
      <c r="P51" s="865"/>
      <c r="Q51" s="879"/>
      <c r="T51" s="865"/>
      <c r="Y51" s="883" t="s">
        <v>483</v>
      </c>
      <c r="Z51" s="883" t="s">
        <v>486</v>
      </c>
      <c r="AF51" s="888"/>
    </row>
    <row r="52" spans="1:37">
      <c r="A52" s="865"/>
      <c r="B52" s="865"/>
      <c r="F52" s="865"/>
      <c r="G52" s="879"/>
      <c r="K52" s="865"/>
      <c r="L52" s="865"/>
      <c r="O52" s="865"/>
      <c r="P52" s="865"/>
      <c r="Q52" s="879"/>
      <c r="T52" s="865"/>
      <c r="Y52" s="883" t="s">
        <v>484</v>
      </c>
      <c r="Z52" s="883" t="s">
        <v>292</v>
      </c>
      <c r="AF52" s="888"/>
    </row>
    <row r="53" spans="1:37">
      <c r="A53" s="865"/>
      <c r="B53" s="865"/>
      <c r="F53" s="865"/>
      <c r="G53" s="879"/>
      <c r="K53" s="865"/>
      <c r="L53" s="865"/>
      <c r="O53" s="865"/>
      <c r="P53" s="865"/>
      <c r="Q53" s="879"/>
      <c r="T53" s="865"/>
      <c r="Y53" s="883" t="s">
        <v>487</v>
      </c>
      <c r="Z53" s="883" t="s">
        <v>241</v>
      </c>
      <c r="AF53" s="888"/>
    </row>
    <row r="54" spans="1:37">
      <c r="A54" s="865"/>
      <c r="B54" s="865"/>
      <c r="F54" s="865"/>
      <c r="G54" s="879"/>
      <c r="K54" s="865"/>
      <c r="L54" s="865"/>
      <c r="O54" s="865"/>
      <c r="P54" s="871"/>
      <c r="Q54" s="879"/>
      <c r="T54" s="865"/>
      <c r="Y54" s="883" t="s">
        <v>488</v>
      </c>
      <c r="Z54" s="883" t="s">
        <v>556</v>
      </c>
      <c r="AF54" s="888"/>
    </row>
    <row r="55" spans="1:37">
      <c r="A55" s="865"/>
      <c r="B55" s="865"/>
      <c r="F55" s="865"/>
      <c r="G55" s="879"/>
      <c r="K55" s="865"/>
      <c r="L55" s="865"/>
      <c r="O55" s="865"/>
      <c r="P55" s="865"/>
      <c r="Q55" s="879"/>
      <c r="T55" s="865"/>
      <c r="Y55" s="883" t="s">
        <v>489</v>
      </c>
      <c r="Z55" s="883" t="s">
        <v>26</v>
      </c>
      <c r="AF55" s="888"/>
    </row>
    <row r="56" spans="1:37">
      <c r="A56" s="865"/>
      <c r="B56" s="865"/>
      <c r="F56" s="865"/>
      <c r="G56" s="879"/>
      <c r="K56" s="865"/>
      <c r="L56" s="865"/>
      <c r="O56" s="865"/>
      <c r="P56" s="865"/>
      <c r="Q56" s="879"/>
      <c r="T56" s="865"/>
      <c r="Y56" s="883" t="s">
        <v>490</v>
      </c>
      <c r="Z56" s="883" t="s">
        <v>435</v>
      </c>
      <c r="AF56" s="888"/>
    </row>
    <row r="57" spans="1:37">
      <c r="A57" s="865"/>
      <c r="B57" s="865"/>
      <c r="F57" s="865"/>
      <c r="G57" s="879"/>
      <c r="K57" s="865"/>
      <c r="L57" s="865"/>
      <c r="O57" s="865"/>
      <c r="P57" s="865"/>
      <c r="Q57" s="879"/>
      <c r="T57" s="865"/>
      <c r="Y57" s="883" t="s">
        <v>491</v>
      </c>
      <c r="Z57" s="883" t="s">
        <v>44</v>
      </c>
      <c r="AF57" s="888"/>
    </row>
    <row r="58" spans="1:37">
      <c r="A58" s="865"/>
      <c r="B58" s="865"/>
      <c r="F58" s="865"/>
      <c r="G58" s="879"/>
      <c r="K58" s="865"/>
      <c r="L58" s="865"/>
      <c r="O58" s="865"/>
      <c r="P58" s="865"/>
      <c r="Q58" s="879"/>
      <c r="T58" s="865"/>
      <c r="Y58" s="883" t="s">
        <v>492</v>
      </c>
      <c r="Z58" s="883" t="s">
        <v>426</v>
      </c>
      <c r="AF58" s="888"/>
    </row>
    <row r="59" spans="1:37">
      <c r="A59" s="865"/>
      <c r="B59" s="865"/>
      <c r="F59" s="865"/>
      <c r="G59" s="879"/>
      <c r="K59" s="865"/>
      <c r="L59" s="865"/>
      <c r="O59" s="865"/>
      <c r="P59" s="865"/>
      <c r="Q59" s="879"/>
      <c r="T59" s="865"/>
      <c r="Y59" s="883" t="s">
        <v>493</v>
      </c>
      <c r="Z59" s="883" t="s">
        <v>557</v>
      </c>
      <c r="AF59" s="888"/>
    </row>
    <row r="60" spans="1:37">
      <c r="A60" s="865"/>
      <c r="B60" s="865"/>
      <c r="F60" s="865"/>
      <c r="G60" s="879"/>
      <c r="K60" s="865"/>
      <c r="L60" s="865"/>
      <c r="O60" s="865"/>
      <c r="P60" s="865"/>
      <c r="Q60" s="879"/>
      <c r="T60" s="865"/>
      <c r="Y60" s="883" t="s">
        <v>406</v>
      </c>
      <c r="Z60" s="883" t="s">
        <v>558</v>
      </c>
      <c r="AF60" s="888"/>
    </row>
    <row r="61" spans="1:37">
      <c r="A61" s="865"/>
      <c r="B61" s="865"/>
      <c r="F61" s="865"/>
      <c r="G61" s="879"/>
      <c r="K61" s="865"/>
      <c r="L61" s="865"/>
      <c r="O61" s="865"/>
      <c r="P61" s="865"/>
      <c r="Q61" s="879"/>
      <c r="T61" s="865"/>
      <c r="Y61" s="883" t="s">
        <v>31</v>
      </c>
      <c r="Z61" s="883" t="s">
        <v>111</v>
      </c>
      <c r="AF61" s="888"/>
    </row>
    <row r="62" spans="1:37">
      <c r="A62" s="865"/>
      <c r="B62" s="865"/>
      <c r="F62" s="865"/>
      <c r="G62" s="879"/>
      <c r="K62" s="865"/>
      <c r="L62" s="865"/>
      <c r="O62" s="865"/>
      <c r="P62" s="865"/>
      <c r="Q62" s="879"/>
      <c r="T62" s="865"/>
      <c r="Y62" s="883" t="s">
        <v>84</v>
      </c>
      <c r="Z62" s="883" t="s">
        <v>317</v>
      </c>
      <c r="AF62" s="888"/>
    </row>
    <row r="63" spans="1:37">
      <c r="A63" s="865"/>
      <c r="B63" s="865"/>
      <c r="F63" s="865"/>
      <c r="G63" s="879"/>
      <c r="K63" s="865"/>
      <c r="L63" s="865"/>
      <c r="O63" s="865"/>
      <c r="P63" s="865"/>
      <c r="Q63" s="879"/>
      <c r="T63" s="865"/>
      <c r="Y63" s="883" t="s">
        <v>249</v>
      </c>
      <c r="Z63" s="883" t="s">
        <v>559</v>
      </c>
      <c r="AF63" s="888"/>
    </row>
    <row r="64" spans="1:37">
      <c r="A64" s="865"/>
      <c r="B64" s="865"/>
      <c r="F64" s="865"/>
      <c r="G64" s="879"/>
      <c r="K64" s="865"/>
      <c r="L64" s="865"/>
      <c r="O64" s="865"/>
      <c r="P64" s="865"/>
      <c r="Q64" s="879"/>
      <c r="T64" s="865"/>
      <c r="Y64" s="883" t="s">
        <v>350</v>
      </c>
      <c r="Z64" s="883" t="s">
        <v>54</v>
      </c>
      <c r="AF64" s="888"/>
    </row>
    <row r="65" spans="1:32">
      <c r="A65" s="865"/>
      <c r="B65" s="865"/>
      <c r="F65" s="865"/>
      <c r="G65" s="879"/>
      <c r="K65" s="865"/>
      <c r="L65" s="865"/>
      <c r="O65" s="865"/>
      <c r="P65" s="865"/>
      <c r="Q65" s="879"/>
      <c r="T65" s="865"/>
      <c r="Y65" s="883" t="s">
        <v>494</v>
      </c>
      <c r="Z65" s="883" t="s">
        <v>560</v>
      </c>
      <c r="AF65" s="888"/>
    </row>
    <row r="66" spans="1:32">
      <c r="A66" s="865"/>
      <c r="B66" s="865"/>
      <c r="F66" s="865"/>
      <c r="G66" s="879"/>
      <c r="K66" s="865"/>
      <c r="L66" s="865"/>
      <c r="O66" s="865"/>
      <c r="P66" s="865"/>
      <c r="Q66" s="879"/>
      <c r="T66" s="865"/>
      <c r="Y66" s="883" t="s">
        <v>141</v>
      </c>
      <c r="Z66" s="883" t="s">
        <v>562</v>
      </c>
      <c r="AF66" s="888"/>
    </row>
    <row r="67" spans="1:32">
      <c r="A67" s="865"/>
      <c r="B67" s="865"/>
      <c r="F67" s="865"/>
      <c r="G67" s="879"/>
      <c r="K67" s="865"/>
      <c r="L67" s="865"/>
      <c r="O67" s="865"/>
      <c r="P67" s="865"/>
      <c r="Q67" s="879"/>
      <c r="T67" s="865"/>
      <c r="Y67" s="883" t="s">
        <v>496</v>
      </c>
      <c r="Z67" s="883" t="s">
        <v>25</v>
      </c>
      <c r="AF67" s="888"/>
    </row>
    <row r="68" spans="1:32">
      <c r="A68" s="865"/>
      <c r="B68" s="865"/>
      <c r="F68" s="865"/>
      <c r="G68" s="879"/>
      <c r="K68" s="865"/>
      <c r="L68" s="865"/>
      <c r="O68" s="865"/>
      <c r="P68" s="865"/>
      <c r="Q68" s="879"/>
      <c r="T68" s="865"/>
      <c r="Y68" s="883" t="s">
        <v>331</v>
      </c>
      <c r="Z68" s="883" t="s">
        <v>563</v>
      </c>
      <c r="AF68" s="888"/>
    </row>
    <row r="69" spans="1:32">
      <c r="A69" s="865"/>
      <c r="B69" s="865"/>
      <c r="F69" s="865"/>
      <c r="G69" s="879"/>
      <c r="K69" s="865"/>
      <c r="L69" s="865"/>
      <c r="O69" s="865"/>
      <c r="P69" s="865"/>
      <c r="Q69" s="879"/>
      <c r="T69" s="865"/>
      <c r="Y69" s="883" t="s">
        <v>428</v>
      </c>
      <c r="Z69" s="883" t="s">
        <v>565</v>
      </c>
      <c r="AF69" s="888"/>
    </row>
    <row r="70" spans="1:32">
      <c r="A70" s="865"/>
      <c r="B70" s="865"/>
      <c r="Y70" s="883" t="s">
        <v>124</v>
      </c>
      <c r="Z70" s="883" t="s">
        <v>566</v>
      </c>
    </row>
    <row r="71" spans="1:32">
      <c r="Y71" s="883" t="s">
        <v>497</v>
      </c>
      <c r="Z71" s="883" t="s">
        <v>178</v>
      </c>
    </row>
    <row r="72" spans="1:32">
      <c r="Y72" s="883" t="s">
        <v>498</v>
      </c>
      <c r="Z72" s="883" t="s">
        <v>515</v>
      </c>
    </row>
    <row r="73" spans="1:32">
      <c r="Y73" s="883" t="s">
        <v>468</v>
      </c>
      <c r="Z73" s="883" t="s">
        <v>568</v>
      </c>
    </row>
    <row r="74" spans="1:32">
      <c r="Y74" s="883" t="s">
        <v>499</v>
      </c>
      <c r="Z74" s="883" t="s">
        <v>244</v>
      </c>
    </row>
    <row r="75" spans="1:32">
      <c r="Y75" s="883" t="s">
        <v>403</v>
      </c>
      <c r="Z75" s="883" t="s">
        <v>570</v>
      </c>
    </row>
    <row r="76" spans="1:32">
      <c r="Y76" s="883" t="s">
        <v>500</v>
      </c>
      <c r="Z76" s="883" t="s">
        <v>571</v>
      </c>
    </row>
    <row r="77" spans="1:32">
      <c r="Y77" s="883" t="s">
        <v>501</v>
      </c>
      <c r="Z77" s="883" t="s">
        <v>387</v>
      </c>
    </row>
    <row r="78" spans="1:32">
      <c r="Y78" s="883" t="s">
        <v>481</v>
      </c>
      <c r="Z78" s="883" t="s">
        <v>574</v>
      </c>
    </row>
    <row r="79" spans="1:32">
      <c r="Y79" s="883" t="s">
        <v>503</v>
      </c>
      <c r="Z79" s="883" t="s">
        <v>553</v>
      </c>
    </row>
    <row r="80" spans="1:32">
      <c r="Y80" s="883" t="s">
        <v>504</v>
      </c>
      <c r="Z80" s="883" t="s">
        <v>569</v>
      </c>
    </row>
    <row r="81" spans="25:26">
      <c r="Y81" s="883" t="s">
        <v>109</v>
      </c>
      <c r="Z81" s="883" t="s">
        <v>275</v>
      </c>
    </row>
    <row r="82" spans="25:26">
      <c r="Y82" s="883" t="s">
        <v>358</v>
      </c>
      <c r="Z82" s="883" t="s">
        <v>575</v>
      </c>
    </row>
    <row r="83" spans="25:26">
      <c r="Y83" s="883" t="s">
        <v>184</v>
      </c>
      <c r="Z83" s="883" t="s">
        <v>225</v>
      </c>
    </row>
    <row r="84" spans="25:26">
      <c r="Y84" s="883" t="s">
        <v>506</v>
      </c>
      <c r="Z84" s="883" t="s">
        <v>232</v>
      </c>
    </row>
    <row r="85" spans="25:26">
      <c r="Y85" s="883" t="s">
        <v>508</v>
      </c>
      <c r="Z85" s="883" t="s">
        <v>576</v>
      </c>
    </row>
    <row r="86" spans="25:26">
      <c r="Y86" s="883" t="s">
        <v>510</v>
      </c>
      <c r="Z86" s="883" t="s">
        <v>578</v>
      </c>
    </row>
    <row r="87" spans="25:26">
      <c r="Y87" s="883" t="s">
        <v>511</v>
      </c>
      <c r="Z87" s="883" t="s">
        <v>579</v>
      </c>
    </row>
    <row r="88" spans="25:26">
      <c r="Y88" s="883" t="s">
        <v>512</v>
      </c>
      <c r="Z88" s="883" t="s">
        <v>580</v>
      </c>
    </row>
    <row r="89" spans="25:26">
      <c r="Y89" s="883" t="s">
        <v>336</v>
      </c>
      <c r="Z89" s="883" t="s">
        <v>581</v>
      </c>
    </row>
    <row r="90" spans="25:26">
      <c r="Y90" s="883" t="s">
        <v>514</v>
      </c>
      <c r="Z90" s="883" t="s">
        <v>582</v>
      </c>
    </row>
    <row r="91" spans="25:26">
      <c r="Y91" s="883" t="s">
        <v>250</v>
      </c>
      <c r="Z91" s="883" t="s">
        <v>583</v>
      </c>
    </row>
    <row r="92" spans="25:26">
      <c r="Y92" s="883" t="s">
        <v>473</v>
      </c>
      <c r="Z92" s="883" t="s">
        <v>535</v>
      </c>
    </row>
    <row r="93" spans="25:26">
      <c r="Y93" s="883" t="s">
        <v>516</v>
      </c>
      <c r="Z93" s="883" t="s">
        <v>584</v>
      </c>
    </row>
    <row r="94" spans="25:26">
      <c r="Y94" s="883" t="s">
        <v>157</v>
      </c>
      <c r="Z94" s="883" t="s">
        <v>577</v>
      </c>
    </row>
    <row r="95" spans="25:26">
      <c r="Y95" s="883" t="s">
        <v>372</v>
      </c>
      <c r="Z95" s="883" t="s">
        <v>585</v>
      </c>
    </row>
    <row r="96" spans="25:26">
      <c r="Y96" s="883" t="s">
        <v>81</v>
      </c>
      <c r="Z96" s="883" t="s">
        <v>586</v>
      </c>
    </row>
    <row r="97" spans="25:26">
      <c r="Y97" s="883" t="s">
        <v>517</v>
      </c>
      <c r="Z97" s="883" t="s">
        <v>572</v>
      </c>
    </row>
    <row r="98" spans="25:26">
      <c r="Y98" s="883" t="s">
        <v>303</v>
      </c>
      <c r="Z98" s="883" t="s">
        <v>587</v>
      </c>
    </row>
    <row r="99" spans="25:26">
      <c r="Y99" s="883" t="s">
        <v>285</v>
      </c>
      <c r="Z99" s="883" t="s">
        <v>588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村田 賢亮</dc:creator>
  <cp:lastModifiedBy>片庭 浩輔</cp:lastModifiedBy>
  <cp:lastPrinted>2021-09-09T11:09:08Z</cp:lastPrinted>
  <dcterms:created xsi:type="dcterms:W3CDTF">2012-03-13T00:50:25Z</dcterms:created>
  <dcterms:modified xsi:type="dcterms:W3CDTF">2021-09-15T10:55:20Z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2021-09-15T10:55:20Z</vt:filetime>
  </property>
</Properties>
</file>