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<sst xmlns="http://schemas.openxmlformats.org/spreadsheetml/2006/main" xmlns:r="http://schemas.openxmlformats.org/officeDocument/2006/relationships" count="650" uniqueCount="650">
  <si>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</si>
  <si>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</si>
  <si>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</si>
  <si>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</si>
  <si>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</si>
  <si>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</si>
  <si>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</si>
  <si>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</si>
  <si>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</si>
  <si>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</si>
  <si>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</si>
  <si>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</si>
  <si>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</si>
  <si>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</si>
  <si>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</si>
  <si>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</si>
  <si>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</si>
  <si>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</si>
  <si>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</si>
  <si>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</si>
  <si>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</si>
  <si>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</si>
  <si>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</si>
  <si>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</si>
  <si>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</si>
  <si>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</si>
  <si>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</si>
  <si>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</si>
  <si>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</si>
  <si>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</si>
  <si>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</si>
  <si>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</si>
  <si>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</si>
  <si>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</si>
  <si>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</si>
  <si>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</si>
  <si>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</si>
  <si>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</si>
  <si>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</si>
  <si>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</si>
  <si>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</si>
  <si>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</si>
  <si>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</si>
  <si>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</si>
  <si>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</si>
  <si>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</si>
  <si>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</si>
  <si>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</si>
  <si>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</si>
  <si>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</si>
  <si>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</si>
  <si>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</si>
  <si>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</si>
  <si>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</si>
  <si>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</si>
  <si>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</si>
  <si>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</si>
  <si>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</si>
  <si>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</si>
  <si>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</si>
  <si>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</si>
  <si>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</si>
  <si>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</si>
  <si>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</si>
  <si>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</si>
  <si>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</si>
  <si>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</si>
  <si>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</si>
  <si>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</si>
  <si>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</si>
  <si>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</si>
  <si>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</si>
  <si>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</si>
  <si>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</si>
  <si>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</si>
  <si>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</si>
  <si>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</si>
  <si>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</si>
  <si>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</si>
  <si>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</si>
  <si>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</si>
  <si>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</si>
  <si>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</si>
  <si>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</si>
  <si>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</si>
  <si>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</si>
  <si>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</si>
  <si>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</si>
  <si>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</si>
  <si>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</si>
  <si>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</si>
  <si>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</si>
  <si>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</si>
  <si>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 xml:space="preserve"> 「明日の日本を支える観光ビジョン」において、「地域振興に資する観光を通じたインフラの活用」が明記されていることを踏まえた検討であり、ニーズを反映している。</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</si>
  <si>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</si>
  <si>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</si>
  <si>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</si>
  <si>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</si>
  <si>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</si>
  <si>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</si>
  <si>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</si>
  <si>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</si>
  <si>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</si>
  <si>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</si>
  <si>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</si>
  <si>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</si>
  <si>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</si>
  <si>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</si>
  <si>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</si>
  <si>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</si>
  <si>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</si>
  <si>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</si>
  <si>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</si>
  <si>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</si>
  <si>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</si>
  <si>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</si>
  <si>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</si>
  <si>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</si>
  <si>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</si>
  <si>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</si>
  <si>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</si>
  <si>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</si>
  <si>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</si>
  <si>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</si>
  <si>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</si>
  <si>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</si>
  <si>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</si>
  <si>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</si>
  <si>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</si>
  <si>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</si>
  <si>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</si>
  <si>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</si>
  <si>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</si>
  <si>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</si>
  <si>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</si>
  <si>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</si>
  <si>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</si>
  <si>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</si>
  <si>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</si>
  <si>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</si>
  <si>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</si>
  <si>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</si>
  <si>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</si>
  <si>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</si>
  <si>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</si>
  <si>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</si>
  <si>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</si>
  <si>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</si>
  <si>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</si>
  <si>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</si>
  <si>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</si>
  <si>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</si>
  <si>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</si>
  <si>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</si>
  <si>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</si>
  <si>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</si>
  <si>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</si>
  <si>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</si>
  <si>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</si>
  <si>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</si>
  <si>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</si>
  <si>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</si>
  <si>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</si>
  <si>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</si>
  <si>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</si>
  <si>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</si>
  <si>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</si>
  <si>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</si>
  <si>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</si>
  <si>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</si>
  <si>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</si>
  <si>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</si>
  <si>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</si>
  <si>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</si>
  <si>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</si>
  <si>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</si>
  <si>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</si>
  <si>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</si>
  <si>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</si>
  <si>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</si>
  <si>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</si>
  <si>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</si>
  <si>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</si>
  <si>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</si>
  <si>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</si>
  <si>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</si>
  <si>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</si>
  <si>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</si>
  <si>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</si>
  <si>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</si>
  <si>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</si>
  <si>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</si>
  <si>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</si>
  <si>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</si>
  <si>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</si>
  <si>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</si>
  <si>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</si>
  <si>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</si>
  <si>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</si>
  <si>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</si>
  <si>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</si>
  <si>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</si>
  <si>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</si>
  <si>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</si>
  <si>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</si>
  <si>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</si>
  <si>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</si>
  <si>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</si>
  <si>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</si>
  <si>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</si>
  <si>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</si>
  <si>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</si>
  <si>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</si>
  <si>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</si>
  <si>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</si>
  <si>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</si>
  <si>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</si>
  <si>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</si>
  <si>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</si>
  <si>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</si>
  <si>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</si>
  <si>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</si>
  <si>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</si>
  <si>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</si>
  <si>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</si>
  <si>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</si>
  <si>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</si>
  <si>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</si>
  <si>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</si>
  <si>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</si>
  <si>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</si>
  <si>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</si>
  <si>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</si>
  <si>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</si>
  <si>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</si>
  <si>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</si>
  <si>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</si>
  <si>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</si>
  <si>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</si>
  <si>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</si>
  <si>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</si>
  <si>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</si>
  <si>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</si>
  <si>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</si>
  <si>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</si>
  <si>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</si>
  <si>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</si>
  <si>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</si>
  <si>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</si>
  <si>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</si>
  <si>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</si>
  <si>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</si>
  <si>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</si>
  <si>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インフラ施設への年間来訪者数</t>
    <rPh sb="4" eb="6">
      <t>シセツ</t>
    </rPh>
    <rPh sb="8" eb="10">
      <t>ネンカン</t>
    </rPh>
    <rPh sb="10" eb="13">
      <t>ライホウシャ</t>
    </rPh>
    <rPh sb="13" eb="14">
      <t>スウ</t>
    </rPh>
    <phoneticPr fontId="4"/>
  </si>
  <si>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</si>
  <si>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</si>
  <si>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</si>
  <si>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</si>
  <si>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</si>
  <si>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</si>
  <si>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</si>
  <si>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</si>
  <si>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</si>
  <si>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</si>
  <si>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</si>
  <si>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</si>
  <si>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インフラツーリズムによる地域振興・地域の活性化等に関する外部有識者（学識者、民間事業者等）を含む検討会の開催件数</t>
    <rPh sb="12" eb="14">
      <t>チイキ</t>
    </rPh>
    <rPh sb="14" eb="16">
      <t>シンコウ</t>
    </rPh>
    <rPh sb="17" eb="19">
      <t>チイキ</t>
    </rPh>
    <rPh sb="20" eb="23">
      <t>カッセイカ</t>
    </rPh>
    <rPh sb="23" eb="24">
      <t>トウ</t>
    </rPh>
    <rPh sb="25" eb="26">
      <t>カン</t>
    </rPh>
    <rPh sb="28" eb="30">
      <t>ガイブ</t>
    </rPh>
    <rPh sb="30" eb="33">
      <t>ユウシキシャ</t>
    </rPh>
    <rPh sb="34" eb="37">
      <t>ガクシキシャ</t>
    </rPh>
    <rPh sb="38" eb="40">
      <t>ミンカン</t>
    </rPh>
    <rPh sb="40" eb="43">
      <t>ジギョウシャ</t>
    </rPh>
    <rPh sb="43" eb="44">
      <t>トウ</t>
    </rPh>
    <rPh sb="46" eb="47">
      <t>フク</t>
    </rPh>
    <rPh sb="48" eb="51">
      <t>ケントウカイ</t>
    </rPh>
    <rPh sb="52" eb="54">
      <t>カイサイ</t>
    </rPh>
    <rPh sb="54" eb="56">
      <t>ケンスウ</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</si>
  <si>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</si>
  <si>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</si>
  <si>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</si>
  <si>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</si>
  <si>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</si>
  <si>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</si>
  <si>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</si>
  <si>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</si>
  <si>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令和4年度</t>
    <rPh sb="0" eb="2">
      <t>レイワ</t>
    </rPh>
    <rPh sb="3" eb="5">
      <t>ネンド</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</si>
  <si>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</si>
  <si>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</si>
  <si>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</si>
  <si>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</si>
  <si>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</si>
  <si>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</si>
  <si>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</si>
  <si>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</si>
  <si>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</si>
  <si>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</si>
  <si>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</si>
  <si>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</si>
  <si>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</si>
  <si>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</si>
  <si>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</si>
  <si>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</si>
  <si>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</si>
  <si>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</si>
  <si>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</si>
  <si>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</si>
  <si>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</si>
  <si>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</si>
  <si>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</si>
  <si>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</si>
  <si>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</si>
  <si>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</si>
  <si>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</si>
  <si>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</si>
  <si>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</si>
  <si>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</si>
  <si>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</si>
  <si>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</si>
  <si>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</si>
  <si>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</si>
  <si>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</si>
  <si>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</si>
  <si>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</si>
  <si>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</si>
  <si>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</si>
  <si>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</si>
  <si>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</si>
  <si>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</si>
  <si>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</si>
  <si>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</si>
  <si>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</si>
  <si>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</si>
  <si>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</si>
  <si>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</si>
  <si>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</si>
  <si>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</si>
  <si>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</si>
  <si>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</si>
  <si>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</si>
  <si>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</si>
  <si>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</si>
  <si>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</si>
  <si>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</si>
  <si>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</si>
  <si>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</si>
  <si>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</si>
  <si>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</si>
  <si>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</si>
  <si>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</si>
  <si>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</si>
  <si>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</si>
  <si>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</si>
  <si>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</si>
  <si>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</si>
  <si>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</si>
  <si>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</si>
  <si>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</si>
  <si>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</si>
  <si>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</si>
  <si>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</si>
  <si>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</si>
  <si>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</si>
  <si>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</si>
  <si>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</si>
  <si>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</si>
  <si>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</si>
  <si>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</si>
  <si>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</si>
  <si>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</si>
  <si>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</si>
  <si>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</si>
  <si>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</si>
  <si>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</si>
  <si>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</si>
  <si>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</si>
  <si>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</si>
  <si>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</si>
  <si>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</si>
  <si>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</si>
  <si>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</si>
  <si>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</si>
  <si>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</si>
  <si>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</si>
  <si>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</si>
  <si>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</si>
  <si>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</si>
  <si>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</si>
  <si>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</si>
  <si>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</si>
  <si>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</si>
  <si>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</si>
  <si>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</si>
  <si>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</si>
  <si>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</si>
  <si>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</si>
  <si>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</si>
  <si>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</si>
  <si>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</si>
  <si>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</si>
  <si>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</si>
  <si>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</si>
  <si>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</si>
  <si>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</si>
  <si>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</si>
  <si>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</si>
  <si>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</si>
  <si>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</si>
  <si>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</si>
  <si>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</si>
  <si>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</si>
  <si>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</si>
  <si>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</si>
  <si>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</si>
  <si>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</si>
  <si>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</si>
  <si>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</si>
  <si>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</si>
  <si>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</si>
  <si>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</si>
  <si>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</si>
  <si>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</si>
  <si>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</si>
  <si>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</si>
  <si>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</si>
  <si>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</si>
  <si>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</si>
  <si>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</si>
  <si>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</si>
  <si>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</si>
  <si>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</si>
  <si>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</si>
  <si>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</si>
  <si>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</si>
  <si>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</si>
  <si>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</si>
  <si>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インフラツーリズムの拡大に向けたインフラ施設と地域との連携手法の検討</t>
    <rPh sb="10" eb="12">
      <t>カクダイ</t>
    </rPh>
    <rPh sb="13" eb="14">
      <t>ム</t>
    </rPh>
    <rPh sb="20" eb="22">
      <t>シセツ</t>
    </rPh>
    <rPh sb="23" eb="25">
      <t>チイキ</t>
    </rPh>
    <rPh sb="27" eb="29">
      <t>レンケイ</t>
    </rPh>
    <rPh sb="29" eb="31">
      <t>シュホウ</t>
    </rPh>
    <rPh sb="32" eb="34">
      <t>ケントウ</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</si>
  <si>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</si>
  <si>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</si>
  <si>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</si>
  <si>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</si>
  <si>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</si>
  <si>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</si>
  <si>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</si>
  <si>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</si>
  <si>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</si>
  <si>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</si>
  <si>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</si>
  <si>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 xml:space="preserve">A.民間企業等 </t>
  </si>
  <si>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</si>
  <si>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</si>
  <si>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</si>
  <si>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</si>
  <si>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</si>
  <si>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</si>
  <si>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</si>
  <si>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</si>
  <si>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</si>
  <si>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</si>
  <si>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</si>
  <si>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</si>
  <si>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</si>
  <si>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</si>
  <si>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</si>
  <si>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</si>
  <si>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</si>
  <si>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</si>
  <si>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</si>
  <si>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</si>
  <si>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</si>
  <si>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</si>
  <si>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</si>
  <si>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</si>
  <si>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</si>
  <si>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</si>
  <si>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</si>
  <si>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</si>
  <si>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</si>
  <si>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</si>
  <si>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</si>
  <si>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</si>
  <si>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</si>
  <si>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</si>
  <si>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</si>
  <si>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</si>
  <si>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</si>
  <si>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</si>
  <si>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</si>
  <si>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</si>
  <si>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</si>
  <si>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</si>
  <si>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</si>
  <si>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</si>
  <si>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</si>
  <si>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</si>
  <si>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</si>
  <si>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</si>
  <si>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</si>
  <si>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</si>
  <si>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</si>
  <si>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</si>
  <si>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</si>
  <si>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</si>
  <si>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</si>
  <si>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3年度活動見込</t>
    <rPh sb="3" eb="5">
      <t>カツドウ</t>
    </rPh>
    <rPh sb="5" eb="7">
      <t>ミコ</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</si>
  <si>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</si>
  <si>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</si>
  <si>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</si>
  <si>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</si>
  <si>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</si>
  <si>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</si>
  <si>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</si>
  <si>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</si>
  <si>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</si>
  <si>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</si>
  <si>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</si>
  <si>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</si>
  <si>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</si>
  <si>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</si>
  <si>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</si>
  <si>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</si>
  <si>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</si>
  <si>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</si>
  <si>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</si>
  <si>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</si>
  <si>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</si>
  <si>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</si>
  <si>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</si>
  <si>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</si>
  <si>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</si>
  <si>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</si>
  <si>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</si>
  <si>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</si>
  <si>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</si>
  <si>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</si>
  <si>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</si>
  <si>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</si>
  <si>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</si>
  <si>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</si>
  <si>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</si>
  <si>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</si>
  <si>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</si>
  <si>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</si>
  <si>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</si>
  <si>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</si>
  <si>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</si>
  <si>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</si>
  <si>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</si>
  <si>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</si>
  <si>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</si>
  <si>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</si>
  <si>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</si>
  <si>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</si>
  <si>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</si>
  <si>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</si>
  <si>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</si>
  <si>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</si>
  <si>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</si>
  <si>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</si>
  <si>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</si>
  <si>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</si>
  <si>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</si>
  <si>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</si>
  <si>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</si>
  <si>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</si>
  <si>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</si>
  <si>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</si>
  <si>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</si>
  <si>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</si>
  <si>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</si>
  <si>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</si>
  <si>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</si>
  <si>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</si>
  <si>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</si>
  <si>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</si>
  <si>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</si>
  <si>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</si>
  <si>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</si>
  <si>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</si>
  <si>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</si>
  <si>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</si>
  <si>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</si>
  <si>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</si>
  <si>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</si>
  <si>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</si>
  <si>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</si>
  <si>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</si>
  <si>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</si>
  <si>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</si>
  <si>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</si>
  <si>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</si>
  <si>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</si>
  <si>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</si>
  <si>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</si>
  <si>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</si>
  <si>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</si>
  <si>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</si>
  <si>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</si>
  <si>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</si>
  <si>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</si>
  <si>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</si>
  <si>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</si>
  <si>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</si>
  <si>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</si>
  <si>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諸謝金</t>
    <rPh sb="0" eb="1">
      <t>ショ</t>
    </rPh>
    <rPh sb="1" eb="3">
      <t>シャキン</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</si>
  <si>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</si>
  <si>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</si>
  <si>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</si>
  <si>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</si>
  <si>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</si>
  <si>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</si>
  <si>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</si>
  <si>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</si>
  <si>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</si>
  <si>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</si>
  <si>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</si>
  <si>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</si>
  <si>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</si>
  <si>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</si>
  <si>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</si>
  <si>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</si>
  <si>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</si>
  <si>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</si>
  <si>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</si>
  <si>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</si>
  <si>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</si>
  <si>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</si>
  <si>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</si>
  <si>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</si>
  <si>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</si>
  <si>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</si>
  <si>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</si>
  <si>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</si>
  <si>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</si>
  <si>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</si>
  <si>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</si>
  <si>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</si>
  <si>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総合政策局</t>
    <rPh sb="0" eb="2">
      <t>ソウゴウ</t>
    </rPh>
    <rPh sb="2" eb="5">
      <t>セイサクキョク</t>
    </rPh>
    <phoneticPr fontId="4"/>
  </si>
  <si>
    <t>公共事業企画調整課</t>
    <rPh sb="0" eb="2">
      <t>コウキョウ</t>
    </rPh>
    <rPh sb="2" eb="4">
      <t>ジギョウ</t>
    </rPh>
    <rPh sb="4" eb="6">
      <t>キカク</t>
    </rPh>
    <rPh sb="6" eb="9">
      <t>チョウセイカ</t>
    </rPh>
    <phoneticPr fontId="4"/>
  </si>
  <si>
    <t>課長　岩見　吉輝</t>
    <rPh sb="0" eb="2">
      <t>カチョウ</t>
    </rPh>
    <rPh sb="3" eb="5">
      <t>イワミ</t>
    </rPh>
    <rPh sb="6" eb="8">
      <t>ヨシテル</t>
    </rPh>
    <phoneticPr fontId="4"/>
  </si>
  <si>
    <t>○</t>
  </si>
  <si>
    <t>・経済財政運営と改革の基本方針2021（令和3年6月18日閣議決定）
・成長戦略2021（令和3年6月18日閣議決定）
・まち・ひと・しごと創生基本方針2021（令和3年6月18日閣議決定）
・明日の日本を支える観光ビジョン（平成28年3月30日明日の日本を支える観光ビジョン構想会議決定）</t>
    <rPh sb="1" eb="3">
      <t>ケイザイ</t>
    </rPh>
    <rPh sb="3" eb="5">
      <t>ザイセイ</t>
    </rPh>
    <rPh sb="5" eb="7">
      <t>ウンエイ</t>
    </rPh>
    <rPh sb="8" eb="10">
      <t>カイカク</t>
    </rPh>
    <rPh sb="11" eb="13">
      <t>キホン</t>
    </rPh>
    <rPh sb="13" eb="15">
      <t>ホウシン</t>
    </rPh>
    <rPh sb="20" eb="22">
      <t>レイワ</t>
    </rPh>
    <rPh sb="23" eb="24">
      <t>ネン</t>
    </rPh>
    <rPh sb="25" eb="26">
      <t>ガツ</t>
    </rPh>
    <rPh sb="28" eb="29">
      <t>ニチ</t>
    </rPh>
    <rPh sb="29" eb="31">
      <t>カクギ</t>
    </rPh>
    <rPh sb="31" eb="33">
      <t>ケッテイ</t>
    </rPh>
    <rPh sb="36" eb="38">
      <t>セイチョウ</t>
    </rPh>
    <rPh sb="38" eb="40">
      <t>センリャク</t>
    </rPh>
    <rPh sb="45" eb="47">
      <t>レイワ</t>
    </rPh>
    <rPh sb="48" eb="49">
      <t>ネン</t>
    </rPh>
    <rPh sb="50" eb="51">
      <t>ガツ</t>
    </rPh>
    <rPh sb="53" eb="54">
      <t>ニチ</t>
    </rPh>
    <rPh sb="54" eb="56">
      <t>カクギ</t>
    </rPh>
    <rPh sb="56" eb="58">
      <t>ケッテイ</t>
    </rPh>
    <rPh sb="70" eb="72">
      <t>ソウセイ</t>
    </rPh>
    <rPh sb="72" eb="74">
      <t>キホン</t>
    </rPh>
    <rPh sb="74" eb="76">
      <t>ホウシン</t>
    </rPh>
    <rPh sb="81" eb="83">
      <t>レイワ</t>
    </rPh>
    <rPh sb="84" eb="85">
      <t>ネン</t>
    </rPh>
    <rPh sb="86" eb="87">
      <t>ガツ</t>
    </rPh>
    <rPh sb="89" eb="90">
      <t>ニチ</t>
    </rPh>
    <rPh sb="90" eb="92">
      <t>カクギ</t>
    </rPh>
    <rPh sb="92" eb="94">
      <t>ケッテイ</t>
    </rPh>
    <rPh sb="97" eb="99">
      <t>アシタ</t>
    </rPh>
    <rPh sb="100" eb="102">
      <t>ニホン</t>
    </rPh>
    <rPh sb="103" eb="104">
      <t>ササ</t>
    </rPh>
    <rPh sb="106" eb="108">
      <t>カンコウ</t>
    </rPh>
    <rPh sb="113" eb="115">
      <t>ヘイセイ</t>
    </rPh>
    <rPh sb="117" eb="118">
      <t>ネン</t>
    </rPh>
    <rPh sb="119" eb="120">
      <t>ガツ</t>
    </rPh>
    <rPh sb="122" eb="123">
      <t>ニチ</t>
    </rPh>
    <rPh sb="123" eb="125">
      <t>アシタ</t>
    </rPh>
    <rPh sb="126" eb="128">
      <t>ニホン</t>
    </rPh>
    <rPh sb="129" eb="130">
      <t>ササ</t>
    </rPh>
    <rPh sb="132" eb="134">
      <t>カンコウ</t>
    </rPh>
    <rPh sb="138" eb="140">
      <t>コウソウ</t>
    </rPh>
    <rPh sb="140" eb="142">
      <t>カイギ</t>
    </rPh>
    <rPh sb="142" eb="144">
      <t>ケッテイ</t>
    </rPh>
    <phoneticPr fontId="4"/>
  </si>
  <si>
    <t>社会資本整備・管理効率化推進費</t>
    <rPh sb="0" eb="4">
      <t>シャカイシホン</t>
    </rPh>
    <rPh sb="4" eb="6">
      <t>セイビ</t>
    </rPh>
    <rPh sb="7" eb="9">
      <t>カンリ</t>
    </rPh>
    <rPh sb="9" eb="12">
      <t>コウリツカ</t>
    </rPh>
    <rPh sb="12" eb="15">
      <t>スイシンヒ</t>
    </rPh>
    <phoneticPr fontId="4"/>
  </si>
  <si>
    <t>委員会旅費</t>
    <rPh sb="0" eb="3">
      <t>イインカイ</t>
    </rPh>
    <rPh sb="3" eb="5">
      <t>リョヒ</t>
    </rPh>
    <phoneticPr fontId="4"/>
  </si>
  <si>
    <t>インフラ施設（ダム、橋梁、道路等）への年間来訪者数（国土交通省総合政策局調べ）</t>
    <rPh sb="4" eb="6">
      <t>シセツ</t>
    </rPh>
    <rPh sb="10" eb="12">
      <t>キョウリョウ</t>
    </rPh>
    <rPh sb="13" eb="15">
      <t>ドウロ</t>
    </rPh>
    <rPh sb="15" eb="16">
      <t>トウ</t>
    </rPh>
    <rPh sb="19" eb="21">
      <t>ネンカン</t>
    </rPh>
    <rPh sb="21" eb="24">
      <t>ライホウシャ</t>
    </rPh>
    <rPh sb="24" eb="25">
      <t>スウ</t>
    </rPh>
    <rPh sb="26" eb="28">
      <t>コクド</t>
    </rPh>
    <rPh sb="28" eb="31">
      <t>コウツウショウ</t>
    </rPh>
    <rPh sb="31" eb="33">
      <t>ソウゴウ</t>
    </rPh>
    <rPh sb="33" eb="36">
      <t>セイサクキョク</t>
    </rPh>
    <rPh sb="36" eb="37">
      <t>シラ</t>
    </rPh>
    <phoneticPr fontId="4"/>
  </si>
  <si>
    <t>万人</t>
    <rPh sb="0" eb="2">
      <t>マンニン</t>
    </rPh>
    <phoneticPr fontId="4"/>
  </si>
  <si>
    <t>件</t>
    <rPh sb="0" eb="1">
      <t>ケン</t>
    </rPh>
    <phoneticPr fontId="4"/>
  </si>
  <si>
    <t>百万円</t>
    <rPh sb="0" eb="2">
      <t>ヒャクマン</t>
    </rPh>
    <rPh sb="2" eb="3">
      <t>エン</t>
    </rPh>
    <phoneticPr fontId="4"/>
  </si>
  <si>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4"/>
  </si>
  <si>
    <t>３０　社会資本整備・管理等を効率的に推進する</t>
    <rPh sb="3" eb="7">
      <t>シャカイシホン</t>
    </rPh>
    <rPh sb="7" eb="9">
      <t>セイビ</t>
    </rPh>
    <rPh sb="10" eb="13">
      <t>カンリトウ</t>
    </rPh>
    <rPh sb="14" eb="17">
      <t>コウリツテキ</t>
    </rPh>
    <rPh sb="18" eb="20">
      <t>スイシン</t>
    </rPh>
    <phoneticPr fontId="4"/>
  </si>
  <si>
    <t>　百万円/件</t>
    <rPh sb="1" eb="3">
      <t>ヒャクマン</t>
    </rPh>
    <rPh sb="3" eb="4">
      <t>エン</t>
    </rPh>
    <rPh sb="5" eb="6">
      <t>ケン</t>
    </rPh>
    <phoneticPr fontId="4"/>
  </si>
  <si>
    <t>当該年度の事業費（百万円）／外部有識者を含む検討会の開催件数（件）　　　　　　　　　　　　　　</t>
    <rPh sb="0" eb="2">
      <t>トウガイ</t>
    </rPh>
    <rPh sb="2" eb="4">
      <t>ネンド</t>
    </rPh>
    <rPh sb="5" eb="8">
      <t>ジギョウヒ</t>
    </rPh>
    <rPh sb="9" eb="11">
      <t>ヒャクマン</t>
    </rPh>
    <rPh sb="11" eb="12">
      <t>エン</t>
    </rPh>
    <rPh sb="14" eb="16">
      <t>ガイブ</t>
    </rPh>
    <rPh sb="16" eb="19">
      <t>ユウシキシャ</t>
    </rPh>
    <rPh sb="20" eb="21">
      <t>フク</t>
    </rPh>
    <rPh sb="22" eb="25">
      <t>ケントウカイ</t>
    </rPh>
    <rPh sb="26" eb="28">
      <t>カイサイ</t>
    </rPh>
    <rPh sb="28" eb="30">
      <t>ケンスウ</t>
    </rPh>
    <rPh sb="31" eb="32">
      <t>ケン</t>
    </rPh>
    <phoneticPr fontId="4"/>
  </si>
  <si>
    <t>調査費</t>
    <rPh sb="0" eb="3">
      <t>チョウサヒ</t>
    </rPh>
    <phoneticPr fontId="4"/>
  </si>
  <si>
    <t>インフラツーリズム拡大に向けたインフラ施設と地域との連携手法の検討</t>
    <rPh sb="9" eb="11">
      <t>カクダイ</t>
    </rPh>
    <rPh sb="12" eb="13">
      <t>ム</t>
    </rPh>
    <rPh sb="19" eb="21">
      <t>シセツ</t>
    </rPh>
    <rPh sb="22" eb="24">
      <t>チイキ</t>
    </rPh>
    <rPh sb="26" eb="28">
      <t>レンケイ</t>
    </rPh>
    <rPh sb="28" eb="30">
      <t>シュホウ</t>
    </rPh>
    <rPh sb="31" eb="33">
      <t>ケントウ</t>
    </rPh>
    <phoneticPr fontId="4"/>
  </si>
  <si>
    <t>・全国のインフラツアー及びインフラに関連する地域イベントの運営状況並びにツアー実施に必要な受入環境や安全対策施設等の状況の把握・整理を実施する。
・インフラ施設の周辺地域との連携手法や管理実態を踏まえたインフラツーリズムの運営の実現に向けて必要な支援策や制度面の検討を実施する。
・インフラツーリズムの全国的な拡大に向けての参考となる「インフラツーリズム拡大の手引き」について、検討した支援策や制度面の課題をとりまとめ、その結果に基づく改訂を行う。</t>
    <rPh sb="1" eb="3">
      <t>ゼンコク</t>
    </rPh>
    <rPh sb="11" eb="12">
      <t>オヨ</t>
    </rPh>
    <rPh sb="18" eb="20">
      <t>カンレン</t>
    </rPh>
    <rPh sb="22" eb="24">
      <t>チイキ</t>
    </rPh>
    <rPh sb="29" eb="31">
      <t>ウンエイ</t>
    </rPh>
    <rPh sb="31" eb="33">
      <t>ジョウキョウ</t>
    </rPh>
    <rPh sb="33" eb="34">
      <t>ナラ</t>
    </rPh>
    <rPh sb="39" eb="41">
      <t>ジッシ</t>
    </rPh>
    <rPh sb="42" eb="44">
      <t>ヒツヨウ</t>
    </rPh>
    <rPh sb="45" eb="49">
      <t>ウケイレカンキョウ</t>
    </rPh>
    <rPh sb="50" eb="52">
      <t>アンゼン</t>
    </rPh>
    <rPh sb="52" eb="54">
      <t>タイサク</t>
    </rPh>
    <rPh sb="54" eb="56">
      <t>シセツ</t>
    </rPh>
    <rPh sb="56" eb="57">
      <t>トウ</t>
    </rPh>
    <rPh sb="61" eb="63">
      <t>ハアク</t>
    </rPh>
    <rPh sb="64" eb="66">
      <t>セイリ</t>
    </rPh>
    <rPh sb="67" eb="69">
      <t>ジッシ</t>
    </rPh>
    <rPh sb="78" eb="80">
      <t>シセツ</t>
    </rPh>
    <rPh sb="81" eb="83">
      <t>シュウヘン</t>
    </rPh>
    <rPh sb="83" eb="85">
      <t>チイキ</t>
    </rPh>
    <rPh sb="87" eb="89">
      <t>レンケイ</t>
    </rPh>
    <rPh sb="89" eb="91">
      <t>シュホウ</t>
    </rPh>
    <rPh sb="92" eb="94">
      <t>カンリ</t>
    </rPh>
    <rPh sb="94" eb="96">
      <t>ジッタイ</t>
    </rPh>
    <rPh sb="97" eb="98">
      <t>フ</t>
    </rPh>
    <rPh sb="111" eb="113">
      <t>ウンエイ</t>
    </rPh>
    <rPh sb="114" eb="116">
      <t>ジツゲン</t>
    </rPh>
    <rPh sb="117" eb="118">
      <t>ム</t>
    </rPh>
    <rPh sb="120" eb="122">
      <t>ヒツヨウ</t>
    </rPh>
    <rPh sb="123" eb="126">
      <t>シエンサク</t>
    </rPh>
    <rPh sb="127" eb="129">
      <t>セイド</t>
    </rPh>
    <rPh sb="129" eb="130">
      <t>メン</t>
    </rPh>
    <rPh sb="131" eb="133">
      <t>ケントウ</t>
    </rPh>
    <rPh sb="134" eb="136">
      <t>ジッシ</t>
    </rPh>
    <rPh sb="189" eb="191">
      <t>ケントウ</t>
    </rPh>
    <rPh sb="193" eb="196">
      <t>シエンサク</t>
    </rPh>
    <rPh sb="197" eb="199">
      <t>セイド</t>
    </rPh>
    <rPh sb="199" eb="200">
      <t>メン</t>
    </rPh>
    <rPh sb="201" eb="203">
      <t>カダイ</t>
    </rPh>
    <rPh sb="212" eb="214">
      <t>ケッカ</t>
    </rPh>
    <rPh sb="215" eb="216">
      <t>モト</t>
    </rPh>
    <rPh sb="218" eb="220">
      <t>カイテイ</t>
    </rPh>
    <rPh sb="221" eb="222">
      <t>オコナ</t>
    </rPh>
    <phoneticPr fontId="4"/>
  </si>
  <si>
    <t>令和6年度までに、インフラ施設への年間来訪者数を50万人にする。</t>
    <rPh sb="0" eb="2">
      <t>レイワ</t>
    </rPh>
    <rPh sb="3" eb="5">
      <t>ネンド</t>
    </rPh>
    <rPh sb="13" eb="15">
      <t>シセツ</t>
    </rPh>
    <rPh sb="17" eb="19">
      <t>ネンカン</t>
    </rPh>
    <rPh sb="19" eb="22">
      <t>ライホウシャ</t>
    </rPh>
    <rPh sb="22" eb="23">
      <t>スウ</t>
    </rPh>
    <rPh sb="26" eb="28">
      <t>マンニン</t>
    </rPh>
    <phoneticPr fontId="4"/>
  </si>
  <si>
    <t>インフラツーリズムの全国的な拡大に向けて、各地のインフラツアーや地域イベントの運営状況等を調査し、インフラ施設における受入環境や安全施設等の整備状況の把握を行い、その結果を踏まえ、周辺地域と連携し、公物管理とも両立可能なインフラツーリズムの運営実現に向けた仕組みの構築を目的とする。</t>
    <rPh sb="43" eb="44">
      <t>トウ</t>
    </rPh>
    <rPh sb="59" eb="61">
      <t>ウケイレ</t>
    </rPh>
    <rPh sb="61" eb="63">
      <t>カンキョウ</t>
    </rPh>
    <phoneticPr fontId="4"/>
  </si>
  <si>
    <t>インフラツーリズムの推進は国としての取組方針である一方、その取組は一部にとどまっていることから、国が主体となって先進事例の取組を全国へ拡大していくことが必要である。</t>
  </si>
  <si>
    <t>「明日の日本を支える観光ビジョン」に基づいた取組であり、国が優先的・先進的に行うべき事業である。</t>
  </si>
  <si>
    <t>アフターコロナにおける観光復興を見据えて、観光客の安全対策を含め、必要な投資に結びつくような予算執行に努めること。</t>
  </si>
  <si>
    <t>新たな成長推進枠：5</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</si>
</sst>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20</xdr:col>
      <xdr:colOff>104775</xdr:colOff>
      <xdr:row>749</xdr:row>
      <xdr:rowOff>0</xdr:rowOff>
    </xdr:from>
    <xdr:to xmlns:xdr="http://schemas.openxmlformats.org/drawingml/2006/spreadsheetDrawing">
      <xdr:col>29</xdr:col>
      <xdr:colOff>15240</xdr:colOff>
      <xdr:row>750</xdr:row>
      <xdr:rowOff>317500</xdr:rowOff>
    </xdr:to>
    <xdr:sp macro="" textlink="">
      <xdr:nvSpPr>
        <xdr:cNvPr id="2" name="テキスト ボックス 2"/>
        <xdr:cNvSpPr txBox="1"/>
      </xdr:nvSpPr>
      <xdr:spPr>
        <a:xfrm>
          <a:off x="4105275" y="38832155"/>
          <a:ext cx="1710690" cy="6775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ja-JP" altLang="en-US" sz="1400"/>
            <a:t>５百万円</a:t>
          </a:r>
        </a:p>
      </xdr:txBody>
    </xdr:sp>
    <xdr:clientData/>
  </xdr:twoCellAnchor>
  <xdr:twoCellAnchor>
    <xdr:from xmlns:xdr="http://schemas.openxmlformats.org/drawingml/2006/spreadsheetDrawing">
      <xdr:col>24</xdr:col>
      <xdr:colOff>145415</xdr:colOff>
      <xdr:row>750</xdr:row>
      <xdr:rowOff>317500</xdr:rowOff>
    </xdr:from>
    <xdr:to xmlns:xdr="http://schemas.openxmlformats.org/drawingml/2006/spreadsheetDrawing">
      <xdr:col>24</xdr:col>
      <xdr:colOff>150495</xdr:colOff>
      <xdr:row>753</xdr:row>
      <xdr:rowOff>49530</xdr:rowOff>
    </xdr:to>
    <xdr:cxnSp macro="">
      <xdr:nvCxnSpPr>
        <xdr:cNvPr id="3" name="直線矢印コネクタ 3"/>
        <xdr:cNvCxnSpPr>
          <a:stCxn id="2" idx="2"/>
        </xdr:cNvCxnSpPr>
      </xdr:nvCxnSpPr>
      <xdr:spPr>
        <a:xfrm flipH="1">
          <a:off x="4946015" y="39509700"/>
          <a:ext cx="5080" cy="80454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751</xdr:row>
      <xdr:rowOff>211455</xdr:rowOff>
    </xdr:from>
    <xdr:to xmlns:xdr="http://schemas.openxmlformats.org/drawingml/2006/spreadsheetDrawing">
      <xdr:col>27</xdr:col>
      <xdr:colOff>159385</xdr:colOff>
      <xdr:row>752</xdr:row>
      <xdr:rowOff>180975</xdr:rowOff>
    </xdr:to>
    <xdr:sp macro="" textlink="">
      <xdr:nvSpPr>
        <xdr:cNvPr id="4" name="テキスト ボックス 4"/>
        <xdr:cNvSpPr txBox="1"/>
      </xdr:nvSpPr>
      <xdr:spPr>
        <a:xfrm>
          <a:off x="3000375" y="39763700"/>
          <a:ext cx="2559685" cy="3219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mlns:xdr="http://schemas.openxmlformats.org/drawingml/2006/spreadsheetDrawing">
      <xdr:col>20</xdr:col>
      <xdr:colOff>100330</xdr:colOff>
      <xdr:row>753</xdr:row>
      <xdr:rowOff>122555</xdr:rowOff>
    </xdr:from>
    <xdr:to xmlns:xdr="http://schemas.openxmlformats.org/drawingml/2006/spreadsheetDrawing">
      <xdr:col>29</xdr:col>
      <xdr:colOff>10795</xdr:colOff>
      <xdr:row>755</xdr:row>
      <xdr:rowOff>81915</xdr:rowOff>
    </xdr:to>
    <xdr:sp macro="" textlink="">
      <xdr:nvSpPr>
        <xdr:cNvPr id="5" name="テキスト ボックス 5"/>
        <xdr:cNvSpPr txBox="1"/>
      </xdr:nvSpPr>
      <xdr:spPr>
        <a:xfrm>
          <a:off x="4100830" y="40387270"/>
          <a:ext cx="1710690" cy="6718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Ａ．民間企業等</a:t>
          </a:r>
          <a:r>
            <a:rPr kumimoji="1" lang="en-US" altLang="ja-JP" sz="1400"/>
            <a:t/>
          </a:r>
          <a:br>
            <a:rPr kumimoji="1" lang="en-US" altLang="ja-JP" sz="1400"/>
          </a:br>
          <a:r>
            <a:rPr kumimoji="1" lang="ja-JP" altLang="en-US" sz="1400"/>
            <a:t>５百万円</a:t>
          </a:r>
        </a:p>
      </xdr:txBody>
    </xdr:sp>
    <xdr:clientData/>
  </xdr:twoCellAnchor>
  <xdr:twoCellAnchor>
    <xdr:from xmlns:xdr="http://schemas.openxmlformats.org/drawingml/2006/spreadsheetDrawing">
      <xdr:col>18</xdr:col>
      <xdr:colOff>62865</xdr:colOff>
      <xdr:row>756</xdr:row>
      <xdr:rowOff>101600</xdr:rowOff>
    </xdr:from>
    <xdr:to xmlns:xdr="http://schemas.openxmlformats.org/drawingml/2006/spreadsheetDrawing">
      <xdr:col>32</xdr:col>
      <xdr:colOff>83185</xdr:colOff>
      <xdr:row>757</xdr:row>
      <xdr:rowOff>335915</xdr:rowOff>
    </xdr:to>
    <xdr:sp macro="" textlink="">
      <xdr:nvSpPr>
        <xdr:cNvPr id="6" name="大かっこ 6"/>
        <xdr:cNvSpPr/>
      </xdr:nvSpPr>
      <xdr:spPr>
        <a:xfrm>
          <a:off x="3663315" y="41438830"/>
          <a:ext cx="2820670" cy="594360"/>
        </a:xfrm>
        <a:prstGeom prst="bracketPair">
          <a:avLst>
            <a:gd name="adj" fmla="val 1028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18</xdr:col>
      <xdr:colOff>144780</xdr:colOff>
      <xdr:row>756</xdr:row>
      <xdr:rowOff>56515</xdr:rowOff>
    </xdr:from>
    <xdr:to xmlns:xdr="http://schemas.openxmlformats.org/drawingml/2006/spreadsheetDrawing">
      <xdr:col>32</xdr:col>
      <xdr:colOff>7620</xdr:colOff>
      <xdr:row>757</xdr:row>
      <xdr:rowOff>310515</xdr:rowOff>
    </xdr:to>
    <xdr:sp macro="" textlink="">
      <xdr:nvSpPr>
        <xdr:cNvPr id="7" name="テキスト ボックス 7"/>
        <xdr:cNvSpPr txBox="1"/>
      </xdr:nvSpPr>
      <xdr:spPr>
        <a:xfrm>
          <a:off x="3745230" y="41393745"/>
          <a:ext cx="2663190" cy="614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インフラツーリズム拡大に向けたインフラ施設と地域との連携手法の検討</a:t>
          </a:r>
        </a:p>
      </xdr:txBody>
    </xdr:sp>
    <xdr:clientData/>
  </xdr:twoCellAnchor>
  <xdr:twoCellAnchor>
    <xdr:from xmlns:xdr="http://schemas.openxmlformats.org/drawingml/2006/spreadsheetDrawing">
      <xdr:col>29</xdr:col>
      <xdr:colOff>95250</xdr:colOff>
      <xdr:row>750</xdr:row>
      <xdr:rowOff>310515</xdr:rowOff>
    </xdr:from>
    <xdr:to xmlns:xdr="http://schemas.openxmlformats.org/drawingml/2006/spreadsheetDrawing">
      <xdr:col>40</xdr:col>
      <xdr:colOff>69850</xdr:colOff>
      <xdr:row>753</xdr:row>
      <xdr:rowOff>145415</xdr:rowOff>
    </xdr:to>
    <xdr:sp macro="" textlink="">
      <xdr:nvSpPr>
        <xdr:cNvPr id="8" name="大かっこ 8"/>
        <xdr:cNvSpPr/>
      </xdr:nvSpPr>
      <xdr:spPr>
        <a:xfrm>
          <a:off x="5895975" y="39502715"/>
          <a:ext cx="2174875" cy="907415"/>
        </a:xfrm>
        <a:prstGeom prst="bracketPair">
          <a:avLst>
            <a:gd name="adj" fmla="val 1028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30</xdr:col>
      <xdr:colOff>18415</xdr:colOff>
      <xdr:row>750</xdr:row>
      <xdr:rowOff>231775</xdr:rowOff>
    </xdr:from>
    <xdr:to xmlns:xdr="http://schemas.openxmlformats.org/drawingml/2006/spreadsheetDrawing">
      <xdr:col>39</xdr:col>
      <xdr:colOff>177800</xdr:colOff>
      <xdr:row>753</xdr:row>
      <xdr:rowOff>282575</xdr:rowOff>
    </xdr:to>
    <xdr:sp macro="" textlink="">
      <xdr:nvSpPr>
        <xdr:cNvPr id="9" name="テキスト ボックス 9"/>
        <xdr:cNvSpPr txBox="1"/>
      </xdr:nvSpPr>
      <xdr:spPr>
        <a:xfrm>
          <a:off x="6019165" y="39423975"/>
          <a:ext cx="1959610" cy="11233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事務費０．３百万円</a:t>
          </a:r>
          <a:endParaRPr kumimoji="1" lang="en-US" altLang="ja-JP" sz="1100"/>
        </a:p>
        <a:p>
          <a:r>
            <a:rPr kumimoji="1" lang="ja-JP" altLang="en-US" sz="1100"/>
            <a:t>①諸謝金</a:t>
          </a:r>
          <a:endParaRPr kumimoji="1" lang="en-US" altLang="ja-JP" sz="1100"/>
        </a:p>
        <a:p>
          <a:r>
            <a:rPr kumimoji="1" lang="ja-JP" altLang="en-US" sz="1100"/>
            <a:t>②職員旅費</a:t>
          </a:r>
          <a:endParaRPr kumimoji="1" lang="en-US" altLang="ja-JP" sz="1100"/>
        </a:p>
        <a:p>
          <a:r>
            <a:rPr kumimoji="1" lang="ja-JP" altLang="en-US" sz="1100"/>
            <a:t>③委員等旅費</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topLeftCell="A1140" zoomScale="90" zoomScaleNormal="75" zoomScaleSheetLayoutView="90" workbookViewId="0">
      <selection activeCell="M5" sqref="M5:R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3" t="s">
        <v>6</v>
      </c>
      <c r="Y2" s="2"/>
      <c r="Z2" s="2"/>
      <c r="AA2" s="2"/>
      <c r="AB2" s="2"/>
      <c r="AC2" s="2"/>
      <c r="AD2" s="636">
        <v>2021</v>
      </c>
      <c r="AE2" s="636"/>
      <c r="AF2" s="636"/>
      <c r="AG2" s="636"/>
      <c r="AH2" s="636"/>
      <c r="AI2" s="721" t="s">
        <v>438</v>
      </c>
      <c r="AJ2" s="636" t="s">
        <v>616</v>
      </c>
      <c r="AK2" s="636"/>
      <c r="AL2" s="636"/>
      <c r="AM2" s="636"/>
      <c r="AN2" s="721" t="s">
        <v>438</v>
      </c>
      <c r="AO2" s="636" t="s">
        <v>156</v>
      </c>
      <c r="AP2" s="636"/>
      <c r="AQ2" s="636"/>
      <c r="AR2" s="758" t="s">
        <v>438</v>
      </c>
      <c r="AS2" s="769">
        <v>34</v>
      </c>
      <c r="AT2" s="769"/>
      <c r="AU2" s="769"/>
      <c r="AV2" s="721" t="str">
        <f>IF(AW2="","","-")</f>
        <v/>
      </c>
      <c r="AW2" s="778"/>
      <c r="AX2" s="778"/>
    </row>
    <row r="3" spans="1:50" ht="21" customHeight="1">
      <c r="A3" s="3" t="s">
        <v>621</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89</v>
      </c>
      <c r="AJ3" s="727" t="s">
        <v>271</v>
      </c>
      <c r="AK3" s="727"/>
      <c r="AL3" s="727"/>
      <c r="AM3" s="727"/>
      <c r="AN3" s="727"/>
      <c r="AO3" s="727"/>
      <c r="AP3" s="727"/>
      <c r="AQ3" s="727"/>
      <c r="AR3" s="727"/>
      <c r="AS3" s="727"/>
      <c r="AT3" s="727"/>
      <c r="AU3" s="727"/>
      <c r="AV3" s="727"/>
      <c r="AW3" s="727"/>
      <c r="AX3" s="779" t="s">
        <v>126</v>
      </c>
    </row>
    <row r="4" spans="1:50" ht="24.75" customHeight="1">
      <c r="A4" s="4" t="s">
        <v>45</v>
      </c>
      <c r="B4" s="72"/>
      <c r="C4" s="72"/>
      <c r="D4" s="72"/>
      <c r="E4" s="72"/>
      <c r="F4" s="72"/>
      <c r="G4" s="257" t="s">
        <v>425</v>
      </c>
      <c r="H4" s="324"/>
      <c r="I4" s="324"/>
      <c r="J4" s="324"/>
      <c r="K4" s="324"/>
      <c r="L4" s="324"/>
      <c r="M4" s="324"/>
      <c r="N4" s="324"/>
      <c r="O4" s="324"/>
      <c r="P4" s="324"/>
      <c r="Q4" s="324"/>
      <c r="R4" s="324"/>
      <c r="S4" s="324"/>
      <c r="T4" s="324"/>
      <c r="U4" s="324"/>
      <c r="V4" s="324"/>
      <c r="W4" s="324"/>
      <c r="X4" s="324"/>
      <c r="Y4" s="499" t="s">
        <v>9</v>
      </c>
      <c r="Z4" s="532"/>
      <c r="AA4" s="532"/>
      <c r="AB4" s="532"/>
      <c r="AC4" s="532"/>
      <c r="AD4" s="637"/>
      <c r="AE4" s="658" t="s">
        <v>626</v>
      </c>
      <c r="AF4" s="324"/>
      <c r="AG4" s="324"/>
      <c r="AH4" s="324"/>
      <c r="AI4" s="324"/>
      <c r="AJ4" s="324"/>
      <c r="AK4" s="324"/>
      <c r="AL4" s="324"/>
      <c r="AM4" s="324"/>
      <c r="AN4" s="324"/>
      <c r="AO4" s="324"/>
      <c r="AP4" s="744"/>
      <c r="AQ4" s="748" t="s">
        <v>21</v>
      </c>
      <c r="AR4" s="532"/>
      <c r="AS4" s="532"/>
      <c r="AT4" s="532"/>
      <c r="AU4" s="532"/>
      <c r="AV4" s="532"/>
      <c r="AW4" s="532"/>
      <c r="AX4" s="780"/>
    </row>
    <row r="5" spans="1:50" ht="30" customHeight="1">
      <c r="A5" s="5" t="s">
        <v>131</v>
      </c>
      <c r="B5" s="73"/>
      <c r="C5" s="73"/>
      <c r="D5" s="73"/>
      <c r="E5" s="73"/>
      <c r="F5" s="204"/>
      <c r="G5" s="258" t="s">
        <v>275</v>
      </c>
      <c r="H5" s="325"/>
      <c r="I5" s="325"/>
      <c r="J5" s="325"/>
      <c r="K5" s="325"/>
      <c r="L5" s="325"/>
      <c r="M5" s="390" t="s">
        <v>128</v>
      </c>
      <c r="N5" s="396"/>
      <c r="O5" s="396"/>
      <c r="P5" s="396"/>
      <c r="Q5" s="396"/>
      <c r="R5" s="454"/>
      <c r="S5" s="458" t="s">
        <v>371</v>
      </c>
      <c r="T5" s="325"/>
      <c r="U5" s="325"/>
      <c r="V5" s="325"/>
      <c r="W5" s="325"/>
      <c r="X5" s="474"/>
      <c r="Y5" s="500" t="s">
        <v>24</v>
      </c>
      <c r="Z5" s="533"/>
      <c r="AA5" s="533"/>
      <c r="AB5" s="533"/>
      <c r="AC5" s="533"/>
      <c r="AD5" s="565"/>
      <c r="AE5" s="659" t="s">
        <v>627</v>
      </c>
      <c r="AF5" s="659"/>
      <c r="AG5" s="659"/>
      <c r="AH5" s="659"/>
      <c r="AI5" s="659"/>
      <c r="AJ5" s="659"/>
      <c r="AK5" s="659"/>
      <c r="AL5" s="659"/>
      <c r="AM5" s="659"/>
      <c r="AN5" s="659"/>
      <c r="AO5" s="659"/>
      <c r="AP5" s="745"/>
      <c r="AQ5" s="749" t="s">
        <v>628</v>
      </c>
      <c r="AR5" s="759"/>
      <c r="AS5" s="759"/>
      <c r="AT5" s="759"/>
      <c r="AU5" s="759"/>
      <c r="AV5" s="759"/>
      <c r="AW5" s="759"/>
      <c r="AX5" s="781"/>
    </row>
    <row r="6" spans="1:50" ht="39" customHeight="1">
      <c r="A6" s="6" t="s">
        <v>26</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134.25" customHeight="1">
      <c r="A7" s="7" t="s">
        <v>2</v>
      </c>
      <c r="B7" s="75"/>
      <c r="C7" s="75"/>
      <c r="D7" s="75"/>
      <c r="E7" s="75"/>
      <c r="F7" s="205"/>
      <c r="G7" s="260" t="s">
        <v>438</v>
      </c>
      <c r="H7" s="294"/>
      <c r="I7" s="294"/>
      <c r="J7" s="294"/>
      <c r="K7" s="294"/>
      <c r="L7" s="294"/>
      <c r="M7" s="294"/>
      <c r="N7" s="294"/>
      <c r="O7" s="294"/>
      <c r="P7" s="294"/>
      <c r="Q7" s="294"/>
      <c r="R7" s="294"/>
      <c r="S7" s="294"/>
      <c r="T7" s="294"/>
      <c r="U7" s="294"/>
      <c r="V7" s="294"/>
      <c r="W7" s="294"/>
      <c r="X7" s="475"/>
      <c r="Y7" s="501" t="s">
        <v>247</v>
      </c>
      <c r="Z7" s="105"/>
      <c r="AA7" s="105"/>
      <c r="AB7" s="105"/>
      <c r="AC7" s="105"/>
      <c r="AD7" s="638"/>
      <c r="AE7" s="660" t="s">
        <v>630</v>
      </c>
      <c r="AF7" s="687"/>
      <c r="AG7" s="687"/>
      <c r="AH7" s="687"/>
      <c r="AI7" s="687"/>
      <c r="AJ7" s="687"/>
      <c r="AK7" s="687"/>
      <c r="AL7" s="687"/>
      <c r="AM7" s="687"/>
      <c r="AN7" s="687"/>
      <c r="AO7" s="687"/>
      <c r="AP7" s="687"/>
      <c r="AQ7" s="687"/>
      <c r="AR7" s="687"/>
      <c r="AS7" s="687"/>
      <c r="AT7" s="687"/>
      <c r="AU7" s="687"/>
      <c r="AV7" s="687"/>
      <c r="AW7" s="687"/>
      <c r="AX7" s="783"/>
    </row>
    <row r="8" spans="1:50" ht="53.25" customHeight="1">
      <c r="A8" s="7" t="s">
        <v>332</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6"/>
      <c r="Y8" s="502" t="s">
        <v>334</v>
      </c>
      <c r="Z8" s="534"/>
      <c r="AA8" s="534"/>
      <c r="AB8" s="534"/>
      <c r="AC8" s="534"/>
      <c r="AD8" s="639"/>
      <c r="AE8" s="661"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4"/>
    </row>
    <row r="9" spans="1:50" ht="58.5" customHeight="1">
      <c r="A9" s="8" t="s">
        <v>77</v>
      </c>
      <c r="B9" s="76"/>
      <c r="C9" s="76"/>
      <c r="D9" s="76"/>
      <c r="E9" s="76"/>
      <c r="F9" s="76"/>
      <c r="G9" s="262" t="s">
        <v>645</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80.25" customHeight="1">
      <c r="A10" s="9" t="s">
        <v>85</v>
      </c>
      <c r="B10" s="77"/>
      <c r="C10" s="77"/>
      <c r="D10" s="77"/>
      <c r="E10" s="77"/>
      <c r="F10" s="77"/>
      <c r="G10" s="263" t="s">
        <v>643</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42" customHeight="1">
      <c r="A11" s="9" t="s">
        <v>19</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80</v>
      </c>
      <c r="B12" s="78"/>
      <c r="C12" s="78"/>
      <c r="D12" s="78"/>
      <c r="E12" s="78"/>
      <c r="F12" s="207"/>
      <c r="G12" s="265"/>
      <c r="H12" s="331"/>
      <c r="I12" s="331"/>
      <c r="J12" s="331"/>
      <c r="K12" s="331"/>
      <c r="L12" s="331"/>
      <c r="M12" s="331"/>
      <c r="N12" s="331"/>
      <c r="O12" s="331"/>
      <c r="P12" s="426" t="s">
        <v>415</v>
      </c>
      <c r="Q12" s="302"/>
      <c r="R12" s="302"/>
      <c r="S12" s="302"/>
      <c r="T12" s="302"/>
      <c r="U12" s="302"/>
      <c r="V12" s="460"/>
      <c r="W12" s="426" t="s">
        <v>75</v>
      </c>
      <c r="X12" s="302"/>
      <c r="Y12" s="302"/>
      <c r="Z12" s="302"/>
      <c r="AA12" s="302"/>
      <c r="AB12" s="302"/>
      <c r="AC12" s="460"/>
      <c r="AD12" s="426" t="s">
        <v>179</v>
      </c>
      <c r="AE12" s="302"/>
      <c r="AF12" s="302"/>
      <c r="AG12" s="302"/>
      <c r="AH12" s="302"/>
      <c r="AI12" s="302"/>
      <c r="AJ12" s="460"/>
      <c r="AK12" s="426" t="s">
        <v>622</v>
      </c>
      <c r="AL12" s="302"/>
      <c r="AM12" s="302"/>
      <c r="AN12" s="302"/>
      <c r="AO12" s="302"/>
      <c r="AP12" s="302"/>
      <c r="AQ12" s="460"/>
      <c r="AR12" s="426" t="s">
        <v>623</v>
      </c>
      <c r="AS12" s="302"/>
      <c r="AT12" s="302"/>
      <c r="AU12" s="302"/>
      <c r="AV12" s="302"/>
      <c r="AW12" s="302"/>
      <c r="AX12" s="788"/>
    </row>
    <row r="13" spans="1:50" ht="21" customHeight="1">
      <c r="A13" s="11"/>
      <c r="B13" s="79"/>
      <c r="C13" s="79"/>
      <c r="D13" s="79"/>
      <c r="E13" s="79"/>
      <c r="F13" s="208"/>
      <c r="G13" s="266" t="s">
        <v>3</v>
      </c>
      <c r="H13" s="332"/>
      <c r="I13" s="365" t="s">
        <v>13</v>
      </c>
      <c r="J13" s="373"/>
      <c r="K13" s="373"/>
      <c r="L13" s="373"/>
      <c r="M13" s="373"/>
      <c r="N13" s="373"/>
      <c r="O13" s="399"/>
      <c r="P13" s="427" t="s">
        <v>438</v>
      </c>
      <c r="Q13" s="447"/>
      <c r="R13" s="447"/>
      <c r="S13" s="447"/>
      <c r="T13" s="447"/>
      <c r="U13" s="447"/>
      <c r="V13" s="461"/>
      <c r="W13" s="427" t="s">
        <v>438</v>
      </c>
      <c r="X13" s="447"/>
      <c r="Y13" s="447"/>
      <c r="Z13" s="447"/>
      <c r="AA13" s="447"/>
      <c r="AB13" s="447"/>
      <c r="AC13" s="461"/>
      <c r="AD13" s="427" t="s">
        <v>438</v>
      </c>
      <c r="AE13" s="447"/>
      <c r="AF13" s="447"/>
      <c r="AG13" s="447"/>
      <c r="AH13" s="447"/>
      <c r="AI13" s="447"/>
      <c r="AJ13" s="461"/>
      <c r="AK13" s="427" t="s">
        <v>438</v>
      </c>
      <c r="AL13" s="447"/>
      <c r="AM13" s="447"/>
      <c r="AN13" s="447"/>
      <c r="AO13" s="447"/>
      <c r="AP13" s="447"/>
      <c r="AQ13" s="461"/>
      <c r="AR13" s="431">
        <v>5</v>
      </c>
      <c r="AS13" s="449"/>
      <c r="AT13" s="449"/>
      <c r="AU13" s="449"/>
      <c r="AV13" s="449"/>
      <c r="AW13" s="449"/>
      <c r="AX13" s="789"/>
    </row>
    <row r="14" spans="1:50" ht="21" customHeight="1">
      <c r="A14" s="11"/>
      <c r="B14" s="79"/>
      <c r="C14" s="79"/>
      <c r="D14" s="79"/>
      <c r="E14" s="79"/>
      <c r="F14" s="208"/>
      <c r="G14" s="267"/>
      <c r="H14" s="333"/>
      <c r="I14" s="366" t="s">
        <v>5</v>
      </c>
      <c r="J14" s="374"/>
      <c r="K14" s="374"/>
      <c r="L14" s="374"/>
      <c r="M14" s="374"/>
      <c r="N14" s="374"/>
      <c r="O14" s="400"/>
      <c r="P14" s="427" t="s">
        <v>438</v>
      </c>
      <c r="Q14" s="447"/>
      <c r="R14" s="447"/>
      <c r="S14" s="447"/>
      <c r="T14" s="447"/>
      <c r="U14" s="447"/>
      <c r="V14" s="461"/>
      <c r="W14" s="427" t="s">
        <v>438</v>
      </c>
      <c r="X14" s="447"/>
      <c r="Y14" s="447"/>
      <c r="Z14" s="447"/>
      <c r="AA14" s="447"/>
      <c r="AB14" s="447"/>
      <c r="AC14" s="461"/>
      <c r="AD14" s="427" t="s">
        <v>438</v>
      </c>
      <c r="AE14" s="447"/>
      <c r="AF14" s="447"/>
      <c r="AG14" s="447"/>
      <c r="AH14" s="447"/>
      <c r="AI14" s="447"/>
      <c r="AJ14" s="461"/>
      <c r="AK14" s="427" t="s">
        <v>438</v>
      </c>
      <c r="AL14" s="447"/>
      <c r="AM14" s="447"/>
      <c r="AN14" s="447"/>
      <c r="AO14" s="447"/>
      <c r="AP14" s="447"/>
      <c r="AQ14" s="461"/>
      <c r="AR14" s="760"/>
      <c r="AS14" s="760"/>
      <c r="AT14" s="760"/>
      <c r="AU14" s="760"/>
      <c r="AV14" s="760"/>
      <c r="AW14" s="760"/>
      <c r="AX14" s="790"/>
    </row>
    <row r="15" spans="1:50" ht="21" customHeight="1">
      <c r="A15" s="11"/>
      <c r="B15" s="79"/>
      <c r="C15" s="79"/>
      <c r="D15" s="79"/>
      <c r="E15" s="79"/>
      <c r="F15" s="208"/>
      <c r="G15" s="267"/>
      <c r="H15" s="333"/>
      <c r="I15" s="366" t="s">
        <v>108</v>
      </c>
      <c r="J15" s="375"/>
      <c r="K15" s="375"/>
      <c r="L15" s="375"/>
      <c r="M15" s="375"/>
      <c r="N15" s="375"/>
      <c r="O15" s="401"/>
      <c r="P15" s="427" t="s">
        <v>438</v>
      </c>
      <c r="Q15" s="447"/>
      <c r="R15" s="447"/>
      <c r="S15" s="447"/>
      <c r="T15" s="447"/>
      <c r="U15" s="447"/>
      <c r="V15" s="461"/>
      <c r="W15" s="427" t="s">
        <v>438</v>
      </c>
      <c r="X15" s="447"/>
      <c r="Y15" s="447"/>
      <c r="Z15" s="447"/>
      <c r="AA15" s="447"/>
      <c r="AB15" s="447"/>
      <c r="AC15" s="461"/>
      <c r="AD15" s="427" t="s">
        <v>438</v>
      </c>
      <c r="AE15" s="447"/>
      <c r="AF15" s="447"/>
      <c r="AG15" s="447"/>
      <c r="AH15" s="447"/>
      <c r="AI15" s="447"/>
      <c r="AJ15" s="461"/>
      <c r="AK15" s="427" t="s">
        <v>438</v>
      </c>
      <c r="AL15" s="447"/>
      <c r="AM15" s="447"/>
      <c r="AN15" s="447"/>
      <c r="AO15" s="447"/>
      <c r="AP15" s="447"/>
      <c r="AQ15" s="461"/>
      <c r="AR15" s="427" t="s">
        <v>438</v>
      </c>
      <c r="AS15" s="447"/>
      <c r="AT15" s="447"/>
      <c r="AU15" s="447"/>
      <c r="AV15" s="447"/>
      <c r="AW15" s="447"/>
      <c r="AX15" s="791"/>
    </row>
    <row r="16" spans="1:50" ht="21" customHeight="1">
      <c r="A16" s="11"/>
      <c r="B16" s="79"/>
      <c r="C16" s="79"/>
      <c r="D16" s="79"/>
      <c r="E16" s="79"/>
      <c r="F16" s="208"/>
      <c r="G16" s="267"/>
      <c r="H16" s="333"/>
      <c r="I16" s="366" t="s">
        <v>58</v>
      </c>
      <c r="J16" s="375"/>
      <c r="K16" s="375"/>
      <c r="L16" s="375"/>
      <c r="M16" s="375"/>
      <c r="N16" s="375"/>
      <c r="O16" s="401"/>
      <c r="P16" s="427" t="s">
        <v>438</v>
      </c>
      <c r="Q16" s="447"/>
      <c r="R16" s="447"/>
      <c r="S16" s="447"/>
      <c r="T16" s="447"/>
      <c r="U16" s="447"/>
      <c r="V16" s="461"/>
      <c r="W16" s="427" t="s">
        <v>438</v>
      </c>
      <c r="X16" s="447"/>
      <c r="Y16" s="447"/>
      <c r="Z16" s="447"/>
      <c r="AA16" s="447"/>
      <c r="AB16" s="447"/>
      <c r="AC16" s="461"/>
      <c r="AD16" s="427" t="s">
        <v>438</v>
      </c>
      <c r="AE16" s="447"/>
      <c r="AF16" s="447"/>
      <c r="AG16" s="447"/>
      <c r="AH16" s="447"/>
      <c r="AI16" s="447"/>
      <c r="AJ16" s="461"/>
      <c r="AK16" s="427" t="s">
        <v>438</v>
      </c>
      <c r="AL16" s="447"/>
      <c r="AM16" s="447"/>
      <c r="AN16" s="447"/>
      <c r="AO16" s="447"/>
      <c r="AP16" s="447"/>
      <c r="AQ16" s="461"/>
      <c r="AR16" s="761"/>
      <c r="AS16" s="770"/>
      <c r="AT16" s="770"/>
      <c r="AU16" s="770"/>
      <c r="AV16" s="770"/>
      <c r="AW16" s="770"/>
      <c r="AX16" s="792"/>
    </row>
    <row r="17" spans="1:50" ht="24.75" customHeight="1">
      <c r="A17" s="11"/>
      <c r="B17" s="79"/>
      <c r="C17" s="79"/>
      <c r="D17" s="79"/>
      <c r="E17" s="79"/>
      <c r="F17" s="208"/>
      <c r="G17" s="267"/>
      <c r="H17" s="333"/>
      <c r="I17" s="366" t="s">
        <v>119</v>
      </c>
      <c r="J17" s="374"/>
      <c r="K17" s="374"/>
      <c r="L17" s="374"/>
      <c r="M17" s="374"/>
      <c r="N17" s="374"/>
      <c r="O17" s="400"/>
      <c r="P17" s="427" t="s">
        <v>438</v>
      </c>
      <c r="Q17" s="447"/>
      <c r="R17" s="447"/>
      <c r="S17" s="447"/>
      <c r="T17" s="447"/>
      <c r="U17" s="447"/>
      <c r="V17" s="461"/>
      <c r="W17" s="427" t="s">
        <v>438</v>
      </c>
      <c r="X17" s="447"/>
      <c r="Y17" s="447"/>
      <c r="Z17" s="447"/>
      <c r="AA17" s="447"/>
      <c r="AB17" s="447"/>
      <c r="AC17" s="461"/>
      <c r="AD17" s="427" t="s">
        <v>438</v>
      </c>
      <c r="AE17" s="447"/>
      <c r="AF17" s="447"/>
      <c r="AG17" s="447"/>
      <c r="AH17" s="447"/>
      <c r="AI17" s="447"/>
      <c r="AJ17" s="461"/>
      <c r="AK17" s="427" t="s">
        <v>438</v>
      </c>
      <c r="AL17" s="447"/>
      <c r="AM17" s="447"/>
      <c r="AN17" s="447"/>
      <c r="AO17" s="447"/>
      <c r="AP17" s="447"/>
      <c r="AQ17" s="461"/>
      <c r="AR17" s="762"/>
      <c r="AS17" s="762"/>
      <c r="AT17" s="762"/>
      <c r="AU17" s="762"/>
      <c r="AV17" s="762"/>
      <c r="AW17" s="762"/>
      <c r="AX17" s="793"/>
    </row>
    <row r="18" spans="1:50" ht="24.75" customHeight="1">
      <c r="A18" s="11"/>
      <c r="B18" s="79"/>
      <c r="C18" s="79"/>
      <c r="D18" s="79"/>
      <c r="E18" s="79"/>
      <c r="F18" s="208"/>
      <c r="G18" s="268"/>
      <c r="H18" s="334"/>
      <c r="I18" s="367" t="s">
        <v>72</v>
      </c>
      <c r="J18" s="376"/>
      <c r="K18" s="376"/>
      <c r="L18" s="376"/>
      <c r="M18" s="376"/>
      <c r="N18" s="376"/>
      <c r="O18" s="402"/>
      <c r="P18" s="428">
        <f>SUM(P13:V17)</f>
        <v>0</v>
      </c>
      <c r="Q18" s="448"/>
      <c r="R18" s="448"/>
      <c r="S18" s="448"/>
      <c r="T18" s="448"/>
      <c r="U18" s="448"/>
      <c r="V18" s="462"/>
      <c r="W18" s="428">
        <f>SUM(W13:AC17)</f>
        <v>0</v>
      </c>
      <c r="X18" s="448"/>
      <c r="Y18" s="448"/>
      <c r="Z18" s="448"/>
      <c r="AA18" s="448"/>
      <c r="AB18" s="448"/>
      <c r="AC18" s="462"/>
      <c r="AD18" s="428">
        <f>SUM(AD13:AJ17)</f>
        <v>0</v>
      </c>
      <c r="AE18" s="448"/>
      <c r="AF18" s="448"/>
      <c r="AG18" s="448"/>
      <c r="AH18" s="448"/>
      <c r="AI18" s="448"/>
      <c r="AJ18" s="462"/>
      <c r="AK18" s="428">
        <f>SUM(AK13:AQ17)</f>
        <v>0</v>
      </c>
      <c r="AL18" s="448"/>
      <c r="AM18" s="448"/>
      <c r="AN18" s="448"/>
      <c r="AO18" s="448"/>
      <c r="AP18" s="448"/>
      <c r="AQ18" s="462"/>
      <c r="AR18" s="428">
        <f>SUM(AR13:AX17)</f>
        <v>5</v>
      </c>
      <c r="AS18" s="448"/>
      <c r="AT18" s="448"/>
      <c r="AU18" s="448"/>
      <c r="AV18" s="448"/>
      <c r="AW18" s="448"/>
      <c r="AX18" s="794"/>
    </row>
    <row r="19" spans="1:50" ht="24.75" customHeight="1">
      <c r="A19" s="11"/>
      <c r="B19" s="79"/>
      <c r="C19" s="79"/>
      <c r="D19" s="79"/>
      <c r="E19" s="79"/>
      <c r="F19" s="208"/>
      <c r="G19" s="269" t="s">
        <v>34</v>
      </c>
      <c r="H19" s="335"/>
      <c r="I19" s="335"/>
      <c r="J19" s="335"/>
      <c r="K19" s="335"/>
      <c r="L19" s="335"/>
      <c r="M19" s="335"/>
      <c r="N19" s="335"/>
      <c r="O19" s="335"/>
      <c r="P19" s="427">
        <v>0</v>
      </c>
      <c r="Q19" s="447"/>
      <c r="R19" s="447"/>
      <c r="S19" s="447"/>
      <c r="T19" s="447"/>
      <c r="U19" s="447"/>
      <c r="V19" s="461"/>
      <c r="W19" s="427">
        <v>0</v>
      </c>
      <c r="X19" s="447"/>
      <c r="Y19" s="447"/>
      <c r="Z19" s="447"/>
      <c r="AA19" s="447"/>
      <c r="AB19" s="447"/>
      <c r="AC19" s="461"/>
      <c r="AD19" s="427">
        <v>0</v>
      </c>
      <c r="AE19" s="447"/>
      <c r="AF19" s="447"/>
      <c r="AG19" s="447"/>
      <c r="AH19" s="447"/>
      <c r="AI19" s="447"/>
      <c r="AJ19" s="461"/>
      <c r="AK19" s="728"/>
      <c r="AL19" s="728"/>
      <c r="AM19" s="728"/>
      <c r="AN19" s="728"/>
      <c r="AO19" s="728"/>
      <c r="AP19" s="728"/>
      <c r="AQ19" s="728"/>
      <c r="AR19" s="728"/>
      <c r="AS19" s="728"/>
      <c r="AT19" s="728"/>
      <c r="AU19" s="728"/>
      <c r="AV19" s="728"/>
      <c r="AW19" s="728"/>
      <c r="AX19" s="795"/>
    </row>
    <row r="20" spans="1:50" ht="24.75" customHeight="1">
      <c r="A20" s="11"/>
      <c r="B20" s="79"/>
      <c r="C20" s="79"/>
      <c r="D20" s="79"/>
      <c r="E20" s="79"/>
      <c r="F20" s="208"/>
      <c r="G20" s="269" t="s">
        <v>36</v>
      </c>
      <c r="H20" s="335"/>
      <c r="I20" s="335"/>
      <c r="J20" s="335"/>
      <c r="K20" s="335"/>
      <c r="L20" s="335"/>
      <c r="M20" s="335"/>
      <c r="N20" s="335"/>
      <c r="O20" s="335"/>
      <c r="P20" s="429" t="str">
        <f>IF(P18=0,"-",SUM(P19)/P18)</f>
        <v>-</v>
      </c>
      <c r="Q20" s="429"/>
      <c r="R20" s="429"/>
      <c r="S20" s="429"/>
      <c r="T20" s="429"/>
      <c r="U20" s="429"/>
      <c r="V20" s="429"/>
      <c r="W20" s="429" t="str">
        <f>IF(W18=0,"-",SUM(W19)/W18)</f>
        <v>-</v>
      </c>
      <c r="X20" s="429"/>
      <c r="Y20" s="429"/>
      <c r="Z20" s="429"/>
      <c r="AA20" s="429"/>
      <c r="AB20" s="429"/>
      <c r="AC20" s="429"/>
      <c r="AD20" s="429" t="str">
        <f>IF(AD18=0,"-",SUM(AD19)/AD18)</f>
        <v>-</v>
      </c>
      <c r="AE20" s="429"/>
      <c r="AF20" s="429"/>
      <c r="AG20" s="429"/>
      <c r="AH20" s="429"/>
      <c r="AI20" s="429"/>
      <c r="AJ20" s="429"/>
      <c r="AK20" s="728"/>
      <c r="AL20" s="728"/>
      <c r="AM20" s="728"/>
      <c r="AN20" s="728"/>
      <c r="AO20" s="728"/>
      <c r="AP20" s="728"/>
      <c r="AQ20" s="750"/>
      <c r="AR20" s="750"/>
      <c r="AS20" s="750"/>
      <c r="AT20" s="750"/>
      <c r="AU20" s="728"/>
      <c r="AV20" s="728"/>
      <c r="AW20" s="728"/>
      <c r="AX20" s="795"/>
    </row>
    <row r="21" spans="1:50" ht="25.5" customHeight="1">
      <c r="A21" s="8"/>
      <c r="B21" s="76"/>
      <c r="C21" s="76"/>
      <c r="D21" s="76"/>
      <c r="E21" s="76"/>
      <c r="F21" s="209"/>
      <c r="G21" s="270" t="s">
        <v>405</v>
      </c>
      <c r="H21" s="336"/>
      <c r="I21" s="336"/>
      <c r="J21" s="336"/>
      <c r="K21" s="336"/>
      <c r="L21" s="336"/>
      <c r="M21" s="336"/>
      <c r="N21" s="336"/>
      <c r="O21" s="336"/>
      <c r="P21" s="429" t="str">
        <f>IF(P19=0,"-",SUM(P19)/SUM(P13,P14))</f>
        <v>-</v>
      </c>
      <c r="Q21" s="429"/>
      <c r="R21" s="429"/>
      <c r="S21" s="429"/>
      <c r="T21" s="429"/>
      <c r="U21" s="429"/>
      <c r="V21" s="429"/>
      <c r="W21" s="429" t="str">
        <f>IF(W19=0,"-",SUM(W19)/SUM(W13,W14))</f>
        <v>-</v>
      </c>
      <c r="X21" s="429"/>
      <c r="Y21" s="429"/>
      <c r="Z21" s="429"/>
      <c r="AA21" s="429"/>
      <c r="AB21" s="429"/>
      <c r="AC21" s="429"/>
      <c r="AD21" s="429" t="str">
        <f>IF(AD19=0,"-",SUM(AD19)/SUM(AD13,AD14))</f>
        <v>-</v>
      </c>
      <c r="AE21" s="429"/>
      <c r="AF21" s="429"/>
      <c r="AG21" s="429"/>
      <c r="AH21" s="429"/>
      <c r="AI21" s="429"/>
      <c r="AJ21" s="429"/>
      <c r="AK21" s="728"/>
      <c r="AL21" s="728"/>
      <c r="AM21" s="728"/>
      <c r="AN21" s="728"/>
      <c r="AO21" s="728"/>
      <c r="AP21" s="728"/>
      <c r="AQ21" s="750"/>
      <c r="AR21" s="750"/>
      <c r="AS21" s="750"/>
      <c r="AT21" s="750"/>
      <c r="AU21" s="728"/>
      <c r="AV21" s="728"/>
      <c r="AW21" s="728"/>
      <c r="AX21" s="795"/>
    </row>
    <row r="22" spans="1:50" ht="18.75" customHeight="1">
      <c r="A22" s="12" t="s">
        <v>239</v>
      </c>
      <c r="B22" s="80"/>
      <c r="C22" s="80"/>
      <c r="D22" s="80"/>
      <c r="E22" s="80"/>
      <c r="F22" s="210"/>
      <c r="G22" s="271" t="s">
        <v>229</v>
      </c>
      <c r="H22" s="131"/>
      <c r="I22" s="131"/>
      <c r="J22" s="131"/>
      <c r="K22" s="131"/>
      <c r="L22" s="131"/>
      <c r="M22" s="131"/>
      <c r="N22" s="131"/>
      <c r="O22" s="187"/>
      <c r="P22" s="430" t="s">
        <v>193</v>
      </c>
      <c r="Q22" s="131"/>
      <c r="R22" s="131"/>
      <c r="S22" s="131"/>
      <c r="T22" s="131"/>
      <c r="U22" s="131"/>
      <c r="V22" s="187"/>
      <c r="W22" s="430" t="s">
        <v>624</v>
      </c>
      <c r="X22" s="131"/>
      <c r="Y22" s="131"/>
      <c r="Z22" s="131"/>
      <c r="AA22" s="131"/>
      <c r="AB22" s="131"/>
      <c r="AC22" s="187"/>
      <c r="AD22" s="430" t="s">
        <v>164</v>
      </c>
      <c r="AE22" s="131"/>
      <c r="AF22" s="131"/>
      <c r="AG22" s="131"/>
      <c r="AH22" s="131"/>
      <c r="AI22" s="131"/>
      <c r="AJ22" s="131"/>
      <c r="AK22" s="131"/>
      <c r="AL22" s="131"/>
      <c r="AM22" s="131"/>
      <c r="AN22" s="131"/>
      <c r="AO22" s="131"/>
      <c r="AP22" s="131"/>
      <c r="AQ22" s="131"/>
      <c r="AR22" s="131"/>
      <c r="AS22" s="131"/>
      <c r="AT22" s="131"/>
      <c r="AU22" s="131"/>
      <c r="AV22" s="131"/>
      <c r="AW22" s="131"/>
      <c r="AX22" s="796"/>
    </row>
    <row r="23" spans="1:50" ht="25.5" customHeight="1">
      <c r="A23" s="13"/>
      <c r="B23" s="81"/>
      <c r="C23" s="81"/>
      <c r="D23" s="81"/>
      <c r="E23" s="81"/>
      <c r="F23" s="211"/>
      <c r="G23" s="272" t="s">
        <v>631</v>
      </c>
      <c r="H23" s="337"/>
      <c r="I23" s="337"/>
      <c r="J23" s="337"/>
      <c r="K23" s="337"/>
      <c r="L23" s="337"/>
      <c r="M23" s="337"/>
      <c r="N23" s="337"/>
      <c r="O23" s="403"/>
      <c r="P23" s="431" t="s">
        <v>438</v>
      </c>
      <c r="Q23" s="449"/>
      <c r="R23" s="449"/>
      <c r="S23" s="449"/>
      <c r="T23" s="449"/>
      <c r="U23" s="449"/>
      <c r="V23" s="463"/>
      <c r="W23" s="431">
        <v>4.7240000000000002</v>
      </c>
      <c r="X23" s="449"/>
      <c r="Y23" s="449"/>
      <c r="Z23" s="449"/>
      <c r="AA23" s="449"/>
      <c r="AB23" s="449"/>
      <c r="AC23" s="463"/>
      <c r="AD23" s="640" t="s">
        <v>649</v>
      </c>
      <c r="AE23" s="662"/>
      <c r="AF23" s="662"/>
      <c r="AG23" s="662"/>
      <c r="AH23" s="662"/>
      <c r="AI23" s="662"/>
      <c r="AJ23" s="662"/>
      <c r="AK23" s="662"/>
      <c r="AL23" s="662"/>
      <c r="AM23" s="662"/>
      <c r="AN23" s="662"/>
      <c r="AO23" s="662"/>
      <c r="AP23" s="662"/>
      <c r="AQ23" s="662"/>
      <c r="AR23" s="662"/>
      <c r="AS23" s="662"/>
      <c r="AT23" s="662"/>
      <c r="AU23" s="662"/>
      <c r="AV23" s="662"/>
      <c r="AW23" s="662"/>
      <c r="AX23" s="797"/>
    </row>
    <row r="24" spans="1:50" ht="25.5" customHeight="1">
      <c r="A24" s="13"/>
      <c r="B24" s="81"/>
      <c r="C24" s="81"/>
      <c r="D24" s="81"/>
      <c r="E24" s="81"/>
      <c r="F24" s="211"/>
      <c r="G24" s="273" t="s">
        <v>632</v>
      </c>
      <c r="H24" s="338"/>
      <c r="I24" s="338"/>
      <c r="J24" s="338"/>
      <c r="K24" s="338"/>
      <c r="L24" s="338"/>
      <c r="M24" s="338"/>
      <c r="N24" s="338"/>
      <c r="O24" s="404"/>
      <c r="P24" s="427" t="s">
        <v>438</v>
      </c>
      <c r="Q24" s="447"/>
      <c r="R24" s="447"/>
      <c r="S24" s="447"/>
      <c r="T24" s="447"/>
      <c r="U24" s="447"/>
      <c r="V24" s="461"/>
      <c r="W24" s="427">
        <v>0.14599999999999999</v>
      </c>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8"/>
    </row>
    <row r="25" spans="1:50" ht="25.5" customHeight="1">
      <c r="A25" s="13"/>
      <c r="B25" s="81"/>
      <c r="C25" s="81"/>
      <c r="D25" s="81"/>
      <c r="E25" s="81"/>
      <c r="F25" s="211"/>
      <c r="G25" s="273" t="s">
        <v>291</v>
      </c>
      <c r="H25" s="338"/>
      <c r="I25" s="338"/>
      <c r="J25" s="338"/>
      <c r="K25" s="338"/>
      <c r="L25" s="338"/>
      <c r="M25" s="338"/>
      <c r="N25" s="338"/>
      <c r="O25" s="404"/>
      <c r="P25" s="427" t="s">
        <v>438</v>
      </c>
      <c r="Q25" s="447"/>
      <c r="R25" s="447"/>
      <c r="S25" s="447"/>
      <c r="T25" s="447"/>
      <c r="U25" s="447"/>
      <c r="V25" s="461"/>
      <c r="W25" s="427">
        <v>7.1999999999999995e-002</v>
      </c>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8"/>
    </row>
    <row r="26" spans="1:50" ht="25.5" customHeight="1">
      <c r="A26" s="13"/>
      <c r="B26" s="81"/>
      <c r="C26" s="81"/>
      <c r="D26" s="81"/>
      <c r="E26" s="81"/>
      <c r="F26" s="211"/>
      <c r="G26" s="273" t="s">
        <v>593</v>
      </c>
      <c r="H26" s="338"/>
      <c r="I26" s="338"/>
      <c r="J26" s="338"/>
      <c r="K26" s="338"/>
      <c r="L26" s="338"/>
      <c r="M26" s="338"/>
      <c r="N26" s="338"/>
      <c r="O26" s="404"/>
      <c r="P26" s="427" t="s">
        <v>438</v>
      </c>
      <c r="Q26" s="447"/>
      <c r="R26" s="447"/>
      <c r="S26" s="447"/>
      <c r="T26" s="447"/>
      <c r="U26" s="447"/>
      <c r="V26" s="461"/>
      <c r="W26" s="427">
        <v>5.8000000000000003e-002</v>
      </c>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8"/>
    </row>
    <row r="27" spans="1:50" ht="25.5" hidden="1"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8"/>
    </row>
    <row r="28" spans="1:50" ht="25.5" hidden="1" customHeight="1">
      <c r="A28" s="13"/>
      <c r="B28" s="81"/>
      <c r="C28" s="81"/>
      <c r="D28" s="81"/>
      <c r="E28" s="81"/>
      <c r="F28" s="211"/>
      <c r="G28" s="274" t="s">
        <v>147</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8"/>
    </row>
    <row r="29" spans="1:50" ht="25.5" customHeight="1">
      <c r="A29" s="14"/>
      <c r="B29" s="82"/>
      <c r="C29" s="82"/>
      <c r="D29" s="82"/>
      <c r="E29" s="82"/>
      <c r="F29" s="212"/>
      <c r="G29" s="275" t="s">
        <v>72</v>
      </c>
      <c r="H29" s="340"/>
      <c r="I29" s="340"/>
      <c r="J29" s="340"/>
      <c r="K29" s="340"/>
      <c r="L29" s="340"/>
      <c r="M29" s="340"/>
      <c r="N29" s="340"/>
      <c r="O29" s="406"/>
      <c r="P29" s="427">
        <v>0</v>
      </c>
      <c r="Q29" s="447"/>
      <c r="R29" s="447"/>
      <c r="S29" s="447"/>
      <c r="T29" s="447"/>
      <c r="U29" s="447"/>
      <c r="V29" s="461"/>
      <c r="W29" s="464">
        <f>AR13</f>
        <v>5</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799"/>
    </row>
    <row r="30" spans="1:50" ht="18.75" customHeight="1">
      <c r="A30" s="15" t="s">
        <v>401</v>
      </c>
      <c r="B30" s="83"/>
      <c r="C30" s="83"/>
      <c r="D30" s="83"/>
      <c r="E30" s="83"/>
      <c r="F30" s="213"/>
      <c r="G30" s="276" t="s">
        <v>194</v>
      </c>
      <c r="H30" s="341"/>
      <c r="I30" s="341"/>
      <c r="J30" s="341"/>
      <c r="K30" s="341"/>
      <c r="L30" s="341"/>
      <c r="M30" s="341"/>
      <c r="N30" s="341"/>
      <c r="O30" s="407"/>
      <c r="P30" s="432" t="s">
        <v>84</v>
      </c>
      <c r="Q30" s="341"/>
      <c r="R30" s="341"/>
      <c r="S30" s="341"/>
      <c r="T30" s="341"/>
      <c r="U30" s="341"/>
      <c r="V30" s="341"/>
      <c r="W30" s="341"/>
      <c r="X30" s="407"/>
      <c r="Y30" s="503"/>
      <c r="Z30" s="535"/>
      <c r="AA30" s="553"/>
      <c r="AB30" s="578" t="s">
        <v>43</v>
      </c>
      <c r="AC30" s="615"/>
      <c r="AD30" s="643"/>
      <c r="AE30" s="578" t="s">
        <v>415</v>
      </c>
      <c r="AF30" s="615"/>
      <c r="AG30" s="615"/>
      <c r="AH30" s="643"/>
      <c r="AI30" s="723" t="s">
        <v>75</v>
      </c>
      <c r="AJ30" s="723"/>
      <c r="AK30" s="723"/>
      <c r="AL30" s="578"/>
      <c r="AM30" s="723" t="s">
        <v>502</v>
      </c>
      <c r="AN30" s="723"/>
      <c r="AO30" s="723"/>
      <c r="AP30" s="578"/>
      <c r="AQ30" s="751" t="s">
        <v>303</v>
      </c>
      <c r="AR30" s="763"/>
      <c r="AS30" s="763"/>
      <c r="AT30" s="771"/>
      <c r="AU30" s="341" t="s">
        <v>228</v>
      </c>
      <c r="AV30" s="341"/>
      <c r="AW30" s="341"/>
      <c r="AX30" s="800"/>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2" t="s">
        <v>438</v>
      </c>
      <c r="AR31" s="678"/>
      <c r="AS31" s="346" t="s">
        <v>304</v>
      </c>
      <c r="AT31" s="414"/>
      <c r="AU31" s="764">
        <v>6</v>
      </c>
      <c r="AV31" s="764"/>
      <c r="AW31" s="291" t="s">
        <v>281</v>
      </c>
      <c r="AX31" s="801"/>
    </row>
    <row r="32" spans="1:50" ht="23.25" customHeight="1">
      <c r="A32" s="17"/>
      <c r="B32" s="84"/>
      <c r="C32" s="84"/>
      <c r="D32" s="84"/>
      <c r="E32" s="84"/>
      <c r="F32" s="214"/>
      <c r="G32" s="278" t="s">
        <v>644</v>
      </c>
      <c r="H32" s="315"/>
      <c r="I32" s="315"/>
      <c r="J32" s="315"/>
      <c r="K32" s="315"/>
      <c r="L32" s="315"/>
      <c r="M32" s="315"/>
      <c r="N32" s="315"/>
      <c r="O32" s="409"/>
      <c r="P32" s="238" t="s">
        <v>253</v>
      </c>
      <c r="Q32" s="238"/>
      <c r="R32" s="238"/>
      <c r="S32" s="238"/>
      <c r="T32" s="238"/>
      <c r="U32" s="238"/>
      <c r="V32" s="238"/>
      <c r="W32" s="238"/>
      <c r="X32" s="417"/>
      <c r="Y32" s="505" t="s">
        <v>50</v>
      </c>
      <c r="Z32" s="536"/>
      <c r="AA32" s="554"/>
      <c r="AB32" s="580" t="s">
        <v>634</v>
      </c>
      <c r="AC32" s="580"/>
      <c r="AD32" s="580"/>
      <c r="AE32" s="664" t="s">
        <v>438</v>
      </c>
      <c r="AF32" s="688"/>
      <c r="AG32" s="688"/>
      <c r="AH32" s="688"/>
      <c r="AI32" s="664" t="s">
        <v>438</v>
      </c>
      <c r="AJ32" s="688"/>
      <c r="AK32" s="688"/>
      <c r="AL32" s="688"/>
      <c r="AM32" s="664" t="s">
        <v>438</v>
      </c>
      <c r="AN32" s="688"/>
      <c r="AO32" s="688"/>
      <c r="AP32" s="688"/>
      <c r="AQ32" s="667" t="s">
        <v>438</v>
      </c>
      <c r="AR32" s="690"/>
      <c r="AS32" s="690"/>
      <c r="AT32" s="713"/>
      <c r="AU32" s="688" t="s">
        <v>438</v>
      </c>
      <c r="AV32" s="688"/>
      <c r="AW32" s="688"/>
      <c r="AX32" s="802"/>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91</v>
      </c>
      <c r="Z33" s="302"/>
      <c r="AA33" s="460"/>
      <c r="AB33" s="581" t="s">
        <v>634</v>
      </c>
      <c r="AC33" s="581"/>
      <c r="AD33" s="581"/>
      <c r="AE33" s="664" t="s">
        <v>438</v>
      </c>
      <c r="AF33" s="688"/>
      <c r="AG33" s="688"/>
      <c r="AH33" s="688"/>
      <c r="AI33" s="664" t="s">
        <v>438</v>
      </c>
      <c r="AJ33" s="688"/>
      <c r="AK33" s="688"/>
      <c r="AL33" s="688"/>
      <c r="AM33" s="664" t="s">
        <v>438</v>
      </c>
      <c r="AN33" s="688"/>
      <c r="AO33" s="688"/>
      <c r="AP33" s="688"/>
      <c r="AQ33" s="667" t="s">
        <v>438</v>
      </c>
      <c r="AR33" s="690"/>
      <c r="AS33" s="690"/>
      <c r="AT33" s="713"/>
      <c r="AU33" s="688">
        <v>50</v>
      </c>
      <c r="AV33" s="688"/>
      <c r="AW33" s="688"/>
      <c r="AX33" s="802"/>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54</v>
      </c>
      <c r="Z34" s="302"/>
      <c r="AA34" s="460"/>
      <c r="AB34" s="582" t="s">
        <v>47</v>
      </c>
      <c r="AC34" s="582"/>
      <c r="AD34" s="582"/>
      <c r="AE34" s="664" t="s">
        <v>438</v>
      </c>
      <c r="AF34" s="688"/>
      <c r="AG34" s="688"/>
      <c r="AH34" s="688"/>
      <c r="AI34" s="664" t="s">
        <v>438</v>
      </c>
      <c r="AJ34" s="688"/>
      <c r="AK34" s="688"/>
      <c r="AL34" s="688"/>
      <c r="AM34" s="664" t="s">
        <v>438</v>
      </c>
      <c r="AN34" s="688"/>
      <c r="AO34" s="688"/>
      <c r="AP34" s="688"/>
      <c r="AQ34" s="667" t="s">
        <v>438</v>
      </c>
      <c r="AR34" s="690"/>
      <c r="AS34" s="690"/>
      <c r="AT34" s="713"/>
      <c r="AU34" s="688" t="s">
        <v>438</v>
      </c>
      <c r="AV34" s="688"/>
      <c r="AW34" s="688"/>
      <c r="AX34" s="802"/>
    </row>
    <row r="35" spans="1:51" ht="23.25" customHeight="1">
      <c r="A35" s="19" t="s">
        <v>251</v>
      </c>
      <c r="B35" s="86"/>
      <c r="C35" s="86"/>
      <c r="D35" s="86"/>
      <c r="E35" s="86"/>
      <c r="F35" s="216"/>
      <c r="G35" s="278" t="s">
        <v>633</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4"/>
    </row>
    <row r="37" spans="1:51" ht="18.75" hidden="1" customHeight="1">
      <c r="A37" s="21" t="s">
        <v>401</v>
      </c>
      <c r="B37" s="88"/>
      <c r="C37" s="88"/>
      <c r="D37" s="88"/>
      <c r="E37" s="88"/>
      <c r="F37" s="218"/>
      <c r="G37" s="281" t="s">
        <v>194</v>
      </c>
      <c r="H37" s="344"/>
      <c r="I37" s="344"/>
      <c r="J37" s="344"/>
      <c r="K37" s="344"/>
      <c r="L37" s="344"/>
      <c r="M37" s="344"/>
      <c r="N37" s="344"/>
      <c r="O37" s="412"/>
      <c r="P37" s="434" t="s">
        <v>84</v>
      </c>
      <c r="Q37" s="344"/>
      <c r="R37" s="344"/>
      <c r="S37" s="344"/>
      <c r="T37" s="344"/>
      <c r="U37" s="344"/>
      <c r="V37" s="344"/>
      <c r="W37" s="344"/>
      <c r="X37" s="412"/>
      <c r="Y37" s="506"/>
      <c r="Z37" s="508"/>
      <c r="AA37" s="555"/>
      <c r="AB37" s="583" t="s">
        <v>43</v>
      </c>
      <c r="AC37" s="616"/>
      <c r="AD37" s="644"/>
      <c r="AE37" s="65" t="s">
        <v>415</v>
      </c>
      <c r="AF37" s="65"/>
      <c r="AG37" s="65"/>
      <c r="AH37" s="65"/>
      <c r="AI37" s="65" t="s">
        <v>75</v>
      </c>
      <c r="AJ37" s="65"/>
      <c r="AK37" s="65"/>
      <c r="AL37" s="65"/>
      <c r="AM37" s="65" t="s">
        <v>502</v>
      </c>
      <c r="AN37" s="65"/>
      <c r="AO37" s="65"/>
      <c r="AP37" s="65"/>
      <c r="AQ37" s="600" t="s">
        <v>303</v>
      </c>
      <c r="AR37" s="355"/>
      <c r="AS37" s="355"/>
      <c r="AT37" s="495"/>
      <c r="AU37" s="344" t="s">
        <v>228</v>
      </c>
      <c r="AV37" s="344"/>
      <c r="AW37" s="344"/>
      <c r="AX37" s="805"/>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2"/>
      <c r="AR38" s="678"/>
      <c r="AS38" s="346" t="s">
        <v>304</v>
      </c>
      <c r="AT38" s="414"/>
      <c r="AU38" s="764"/>
      <c r="AV38" s="764"/>
      <c r="AW38" s="291" t="s">
        <v>281</v>
      </c>
      <c r="AX38" s="801"/>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50</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2"/>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91</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2"/>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54</v>
      </c>
      <c r="Z41" s="302"/>
      <c r="AA41" s="460"/>
      <c r="AB41" s="582" t="s">
        <v>47</v>
      </c>
      <c r="AC41" s="582"/>
      <c r="AD41" s="582"/>
      <c r="AE41" s="664"/>
      <c r="AF41" s="688"/>
      <c r="AG41" s="688"/>
      <c r="AH41" s="688"/>
      <c r="AI41" s="664"/>
      <c r="AJ41" s="688"/>
      <c r="AK41" s="688"/>
      <c r="AL41" s="688"/>
      <c r="AM41" s="664"/>
      <c r="AN41" s="688"/>
      <c r="AO41" s="688"/>
      <c r="AP41" s="688"/>
      <c r="AQ41" s="667"/>
      <c r="AR41" s="690"/>
      <c r="AS41" s="690"/>
      <c r="AT41" s="713"/>
      <c r="AU41" s="688"/>
      <c r="AV41" s="688"/>
      <c r="AW41" s="688"/>
      <c r="AX41" s="802"/>
      <c r="AY41">
        <f t="shared" si="0"/>
        <v>0</v>
      </c>
    </row>
    <row r="42" spans="1:51" ht="23.25" hidden="1" customHeight="1">
      <c r="A42" s="19" t="s">
        <v>251</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4"/>
      <c r="AY43">
        <f t="shared" si="0"/>
        <v>0</v>
      </c>
    </row>
    <row r="44" spans="1:51" ht="18.75" hidden="1" customHeight="1">
      <c r="A44" s="21" t="s">
        <v>401</v>
      </c>
      <c r="B44" s="88"/>
      <c r="C44" s="88"/>
      <c r="D44" s="88"/>
      <c r="E44" s="88"/>
      <c r="F44" s="218"/>
      <c r="G44" s="281" t="s">
        <v>194</v>
      </c>
      <c r="H44" s="344"/>
      <c r="I44" s="344"/>
      <c r="J44" s="344"/>
      <c r="K44" s="344"/>
      <c r="L44" s="344"/>
      <c r="M44" s="344"/>
      <c r="N44" s="344"/>
      <c r="O44" s="412"/>
      <c r="P44" s="434" t="s">
        <v>84</v>
      </c>
      <c r="Q44" s="344"/>
      <c r="R44" s="344"/>
      <c r="S44" s="344"/>
      <c r="T44" s="344"/>
      <c r="U44" s="344"/>
      <c r="V44" s="344"/>
      <c r="W44" s="344"/>
      <c r="X44" s="412"/>
      <c r="Y44" s="506"/>
      <c r="Z44" s="508"/>
      <c r="AA44" s="555"/>
      <c r="AB44" s="583" t="s">
        <v>43</v>
      </c>
      <c r="AC44" s="616"/>
      <c r="AD44" s="644"/>
      <c r="AE44" s="65" t="s">
        <v>415</v>
      </c>
      <c r="AF44" s="65"/>
      <c r="AG44" s="65"/>
      <c r="AH44" s="65"/>
      <c r="AI44" s="65" t="s">
        <v>75</v>
      </c>
      <c r="AJ44" s="65"/>
      <c r="AK44" s="65"/>
      <c r="AL44" s="65"/>
      <c r="AM44" s="65" t="s">
        <v>502</v>
      </c>
      <c r="AN44" s="65"/>
      <c r="AO44" s="65"/>
      <c r="AP44" s="65"/>
      <c r="AQ44" s="600" t="s">
        <v>303</v>
      </c>
      <c r="AR44" s="355"/>
      <c r="AS44" s="355"/>
      <c r="AT44" s="495"/>
      <c r="AU44" s="344" t="s">
        <v>228</v>
      </c>
      <c r="AV44" s="344"/>
      <c r="AW44" s="344"/>
      <c r="AX44" s="805"/>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2"/>
      <c r="AR45" s="678"/>
      <c r="AS45" s="346" t="s">
        <v>304</v>
      </c>
      <c r="AT45" s="414"/>
      <c r="AU45" s="764"/>
      <c r="AV45" s="764"/>
      <c r="AW45" s="291" t="s">
        <v>281</v>
      </c>
      <c r="AX45" s="801"/>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50</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2"/>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91</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2"/>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54</v>
      </c>
      <c r="Z48" s="302"/>
      <c r="AA48" s="460"/>
      <c r="AB48" s="582" t="s">
        <v>47</v>
      </c>
      <c r="AC48" s="582"/>
      <c r="AD48" s="582"/>
      <c r="AE48" s="664"/>
      <c r="AF48" s="688"/>
      <c r="AG48" s="688"/>
      <c r="AH48" s="688"/>
      <c r="AI48" s="664"/>
      <c r="AJ48" s="688"/>
      <c r="AK48" s="688"/>
      <c r="AL48" s="688"/>
      <c r="AM48" s="664"/>
      <c r="AN48" s="688"/>
      <c r="AO48" s="688"/>
      <c r="AP48" s="688"/>
      <c r="AQ48" s="667"/>
      <c r="AR48" s="690"/>
      <c r="AS48" s="690"/>
      <c r="AT48" s="713"/>
      <c r="AU48" s="688"/>
      <c r="AV48" s="688"/>
      <c r="AW48" s="688"/>
      <c r="AX48" s="802"/>
      <c r="AY48">
        <f t="shared" si="1"/>
        <v>0</v>
      </c>
    </row>
    <row r="49" spans="1:51" ht="23.25" hidden="1" customHeight="1">
      <c r="A49" s="19" t="s">
        <v>251</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4"/>
      <c r="AY50">
        <f t="shared" si="1"/>
        <v>0</v>
      </c>
    </row>
    <row r="51" spans="1:51" ht="18.75" hidden="1" customHeight="1">
      <c r="A51" s="16" t="s">
        <v>401</v>
      </c>
      <c r="B51" s="84"/>
      <c r="C51" s="84"/>
      <c r="D51" s="84"/>
      <c r="E51" s="84"/>
      <c r="F51" s="214"/>
      <c r="G51" s="281" t="s">
        <v>194</v>
      </c>
      <c r="H51" s="344"/>
      <c r="I51" s="344"/>
      <c r="J51" s="344"/>
      <c r="K51" s="344"/>
      <c r="L51" s="344"/>
      <c r="M51" s="344"/>
      <c r="N51" s="344"/>
      <c r="O51" s="412"/>
      <c r="P51" s="434" t="s">
        <v>84</v>
      </c>
      <c r="Q51" s="344"/>
      <c r="R51" s="344"/>
      <c r="S51" s="344"/>
      <c r="T51" s="344"/>
      <c r="U51" s="344"/>
      <c r="V51" s="344"/>
      <c r="W51" s="344"/>
      <c r="X51" s="412"/>
      <c r="Y51" s="506"/>
      <c r="Z51" s="508"/>
      <c r="AA51" s="555"/>
      <c r="AB51" s="583" t="s">
        <v>43</v>
      </c>
      <c r="AC51" s="616"/>
      <c r="AD51" s="644"/>
      <c r="AE51" s="65" t="s">
        <v>415</v>
      </c>
      <c r="AF51" s="65"/>
      <c r="AG51" s="65"/>
      <c r="AH51" s="65"/>
      <c r="AI51" s="65" t="s">
        <v>75</v>
      </c>
      <c r="AJ51" s="65"/>
      <c r="AK51" s="65"/>
      <c r="AL51" s="65"/>
      <c r="AM51" s="65" t="s">
        <v>502</v>
      </c>
      <c r="AN51" s="65"/>
      <c r="AO51" s="65"/>
      <c r="AP51" s="65"/>
      <c r="AQ51" s="600" t="s">
        <v>303</v>
      </c>
      <c r="AR51" s="355"/>
      <c r="AS51" s="355"/>
      <c r="AT51" s="495"/>
      <c r="AU51" s="774" t="s">
        <v>228</v>
      </c>
      <c r="AV51" s="774"/>
      <c r="AW51" s="774"/>
      <c r="AX51" s="806"/>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2"/>
      <c r="AR52" s="678"/>
      <c r="AS52" s="346" t="s">
        <v>304</v>
      </c>
      <c r="AT52" s="414"/>
      <c r="AU52" s="764"/>
      <c r="AV52" s="764"/>
      <c r="AW52" s="291" t="s">
        <v>281</v>
      </c>
      <c r="AX52" s="801"/>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50</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2"/>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91</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2"/>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54</v>
      </c>
      <c r="Z55" s="302"/>
      <c r="AA55" s="460"/>
      <c r="AB55" s="584" t="s">
        <v>47</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2"/>
      <c r="AY55">
        <f t="shared" si="2"/>
        <v>0</v>
      </c>
    </row>
    <row r="56" spans="1:51" ht="23.25" hidden="1" customHeight="1">
      <c r="A56" s="19" t="s">
        <v>251</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4"/>
      <c r="AY57">
        <f t="shared" si="2"/>
        <v>0</v>
      </c>
    </row>
    <row r="58" spans="1:51" ht="18.75" hidden="1" customHeight="1">
      <c r="A58" s="16" t="s">
        <v>401</v>
      </c>
      <c r="B58" s="84"/>
      <c r="C58" s="84"/>
      <c r="D58" s="84"/>
      <c r="E58" s="84"/>
      <c r="F58" s="214"/>
      <c r="G58" s="281" t="s">
        <v>194</v>
      </c>
      <c r="H58" s="344"/>
      <c r="I58" s="344"/>
      <c r="J58" s="344"/>
      <c r="K58" s="344"/>
      <c r="L58" s="344"/>
      <c r="M58" s="344"/>
      <c r="N58" s="344"/>
      <c r="O58" s="412"/>
      <c r="P58" s="434" t="s">
        <v>84</v>
      </c>
      <c r="Q58" s="344"/>
      <c r="R58" s="344"/>
      <c r="S58" s="344"/>
      <c r="T58" s="344"/>
      <c r="U58" s="344"/>
      <c r="V58" s="344"/>
      <c r="W58" s="344"/>
      <c r="X58" s="412"/>
      <c r="Y58" s="506"/>
      <c r="Z58" s="508"/>
      <c r="AA58" s="555"/>
      <c r="AB58" s="583" t="s">
        <v>43</v>
      </c>
      <c r="AC58" s="616"/>
      <c r="AD58" s="644"/>
      <c r="AE58" s="65" t="s">
        <v>415</v>
      </c>
      <c r="AF58" s="65"/>
      <c r="AG58" s="65"/>
      <c r="AH58" s="65"/>
      <c r="AI58" s="65" t="s">
        <v>75</v>
      </c>
      <c r="AJ58" s="65"/>
      <c r="AK58" s="65"/>
      <c r="AL58" s="65"/>
      <c r="AM58" s="65" t="s">
        <v>502</v>
      </c>
      <c r="AN58" s="65"/>
      <c r="AO58" s="65"/>
      <c r="AP58" s="65"/>
      <c r="AQ58" s="600" t="s">
        <v>303</v>
      </c>
      <c r="AR58" s="355"/>
      <c r="AS58" s="355"/>
      <c r="AT58" s="495"/>
      <c r="AU58" s="774" t="s">
        <v>228</v>
      </c>
      <c r="AV58" s="774"/>
      <c r="AW58" s="774"/>
      <c r="AX58" s="806"/>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2"/>
      <c r="AR59" s="678"/>
      <c r="AS59" s="346" t="s">
        <v>304</v>
      </c>
      <c r="AT59" s="414"/>
      <c r="AU59" s="764"/>
      <c r="AV59" s="764"/>
      <c r="AW59" s="291" t="s">
        <v>281</v>
      </c>
      <c r="AX59" s="801"/>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50</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91</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2"/>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54</v>
      </c>
      <c r="Z62" s="302"/>
      <c r="AA62" s="460"/>
      <c r="AB62" s="582" t="s">
        <v>47</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2"/>
      <c r="AY62">
        <f t="shared" si="3"/>
        <v>0</v>
      </c>
    </row>
    <row r="63" spans="1:51" ht="23.25" hidden="1" customHeight="1">
      <c r="A63" s="19" t="s">
        <v>251</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4"/>
      <c r="AY64">
        <f t="shared" si="3"/>
        <v>0</v>
      </c>
    </row>
    <row r="65" spans="1:51" ht="18.75" hidden="1" customHeight="1">
      <c r="A65" s="23" t="s">
        <v>267</v>
      </c>
      <c r="B65" s="90"/>
      <c r="C65" s="90"/>
      <c r="D65" s="90"/>
      <c r="E65" s="90"/>
      <c r="F65" s="220"/>
      <c r="G65" s="282"/>
      <c r="H65" s="345" t="s">
        <v>194</v>
      </c>
      <c r="I65" s="345"/>
      <c r="J65" s="345"/>
      <c r="K65" s="345"/>
      <c r="L65" s="345"/>
      <c r="M65" s="345"/>
      <c r="N65" s="345"/>
      <c r="O65" s="413"/>
      <c r="P65" s="435" t="s">
        <v>84</v>
      </c>
      <c r="Q65" s="345"/>
      <c r="R65" s="345"/>
      <c r="S65" s="345"/>
      <c r="T65" s="345"/>
      <c r="U65" s="345"/>
      <c r="V65" s="413"/>
      <c r="W65" s="465" t="s">
        <v>113</v>
      </c>
      <c r="X65" s="478"/>
      <c r="Y65" s="507"/>
      <c r="Z65" s="507"/>
      <c r="AA65" s="556"/>
      <c r="AB65" s="435" t="s">
        <v>43</v>
      </c>
      <c r="AC65" s="345"/>
      <c r="AD65" s="413"/>
      <c r="AE65" s="65" t="s">
        <v>415</v>
      </c>
      <c r="AF65" s="65"/>
      <c r="AG65" s="65"/>
      <c r="AH65" s="65"/>
      <c r="AI65" s="65" t="s">
        <v>75</v>
      </c>
      <c r="AJ65" s="65"/>
      <c r="AK65" s="65"/>
      <c r="AL65" s="65"/>
      <c r="AM65" s="65" t="s">
        <v>502</v>
      </c>
      <c r="AN65" s="65"/>
      <c r="AO65" s="65"/>
      <c r="AP65" s="65"/>
      <c r="AQ65" s="435" t="s">
        <v>303</v>
      </c>
      <c r="AR65" s="345"/>
      <c r="AS65" s="345"/>
      <c r="AT65" s="413"/>
      <c r="AU65" s="694" t="s">
        <v>228</v>
      </c>
      <c r="AV65" s="694"/>
      <c r="AW65" s="694"/>
      <c r="AX65" s="807"/>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2"/>
      <c r="AR66" s="678"/>
      <c r="AS66" s="346" t="s">
        <v>304</v>
      </c>
      <c r="AT66" s="414"/>
      <c r="AU66" s="764"/>
      <c r="AV66" s="764"/>
      <c r="AW66" s="346" t="s">
        <v>281</v>
      </c>
      <c r="AX66" s="808"/>
      <c r="AY66">
        <f t="shared" ref="AY66:AY72" si="4">$AY$65</f>
        <v>0</v>
      </c>
    </row>
    <row r="67" spans="1:51" ht="23.25" hidden="1" customHeight="1">
      <c r="A67" s="24"/>
      <c r="B67" s="91"/>
      <c r="C67" s="91"/>
      <c r="D67" s="91"/>
      <c r="E67" s="91"/>
      <c r="F67" s="221"/>
      <c r="G67" s="284" t="s">
        <v>307</v>
      </c>
      <c r="H67" s="347"/>
      <c r="I67" s="368"/>
      <c r="J67" s="368"/>
      <c r="K67" s="368"/>
      <c r="L67" s="368"/>
      <c r="M67" s="368"/>
      <c r="N67" s="368"/>
      <c r="O67" s="415"/>
      <c r="P67" s="347"/>
      <c r="Q67" s="368"/>
      <c r="R67" s="368"/>
      <c r="S67" s="368"/>
      <c r="T67" s="368"/>
      <c r="U67" s="368"/>
      <c r="V67" s="415"/>
      <c r="W67" s="467"/>
      <c r="X67" s="480"/>
      <c r="Y67" s="509" t="s">
        <v>50</v>
      </c>
      <c r="Z67" s="509"/>
      <c r="AA67" s="557"/>
      <c r="AB67" s="585" t="s">
        <v>87</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2"/>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91</v>
      </c>
      <c r="Z68" s="131"/>
      <c r="AA68" s="187"/>
      <c r="AB68" s="586" t="s">
        <v>87</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2"/>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54</v>
      </c>
      <c r="Z69" s="131"/>
      <c r="AA69" s="187"/>
      <c r="AB69" s="587" t="s">
        <v>47</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2"/>
      <c r="AY69">
        <f t="shared" si="4"/>
        <v>0</v>
      </c>
    </row>
    <row r="70" spans="1:51" ht="23.25" hidden="1" customHeight="1">
      <c r="A70" s="24" t="s">
        <v>406</v>
      </c>
      <c r="B70" s="91"/>
      <c r="C70" s="91"/>
      <c r="D70" s="91"/>
      <c r="E70" s="91"/>
      <c r="F70" s="221"/>
      <c r="G70" s="285" t="s">
        <v>301</v>
      </c>
      <c r="H70" s="349"/>
      <c r="I70" s="349"/>
      <c r="J70" s="349"/>
      <c r="K70" s="349"/>
      <c r="L70" s="349"/>
      <c r="M70" s="349"/>
      <c r="N70" s="349"/>
      <c r="O70" s="349"/>
      <c r="P70" s="349"/>
      <c r="Q70" s="349"/>
      <c r="R70" s="349"/>
      <c r="S70" s="349"/>
      <c r="T70" s="349"/>
      <c r="U70" s="349"/>
      <c r="V70" s="349"/>
      <c r="W70" s="470" t="s">
        <v>419</v>
      </c>
      <c r="X70" s="483"/>
      <c r="Y70" s="509" t="s">
        <v>50</v>
      </c>
      <c r="Z70" s="509"/>
      <c r="AA70" s="557"/>
      <c r="AB70" s="585" t="s">
        <v>87</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2"/>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91</v>
      </c>
      <c r="Z71" s="131"/>
      <c r="AA71" s="187"/>
      <c r="AB71" s="586" t="s">
        <v>87</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2"/>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54</v>
      </c>
      <c r="Z72" s="131"/>
      <c r="AA72" s="187"/>
      <c r="AB72" s="587" t="s">
        <v>47</v>
      </c>
      <c r="AC72" s="587"/>
      <c r="AD72" s="587"/>
      <c r="AE72" s="666"/>
      <c r="AF72" s="689"/>
      <c r="AG72" s="689"/>
      <c r="AH72" s="689"/>
      <c r="AI72" s="666"/>
      <c r="AJ72" s="689"/>
      <c r="AK72" s="689"/>
      <c r="AL72" s="689"/>
      <c r="AM72" s="666"/>
      <c r="AN72" s="689"/>
      <c r="AO72" s="689"/>
      <c r="AP72" s="746"/>
      <c r="AQ72" s="664"/>
      <c r="AR72" s="688"/>
      <c r="AS72" s="688"/>
      <c r="AT72" s="709"/>
      <c r="AU72" s="688"/>
      <c r="AV72" s="688"/>
      <c r="AW72" s="688"/>
      <c r="AX72" s="802"/>
      <c r="AY72">
        <f t="shared" si="4"/>
        <v>0</v>
      </c>
    </row>
    <row r="73" spans="1:51" ht="18.75" hidden="1" customHeight="1">
      <c r="A73" s="23" t="s">
        <v>267</v>
      </c>
      <c r="B73" s="90"/>
      <c r="C73" s="90"/>
      <c r="D73" s="90"/>
      <c r="E73" s="90"/>
      <c r="F73" s="220"/>
      <c r="G73" s="287"/>
      <c r="H73" s="345" t="s">
        <v>194</v>
      </c>
      <c r="I73" s="345"/>
      <c r="J73" s="345"/>
      <c r="K73" s="345"/>
      <c r="L73" s="345"/>
      <c r="M73" s="345"/>
      <c r="N73" s="345"/>
      <c r="O73" s="413"/>
      <c r="P73" s="435" t="s">
        <v>84</v>
      </c>
      <c r="Q73" s="345"/>
      <c r="R73" s="345"/>
      <c r="S73" s="345"/>
      <c r="T73" s="345"/>
      <c r="U73" s="345"/>
      <c r="V73" s="345"/>
      <c r="W73" s="345"/>
      <c r="X73" s="413"/>
      <c r="Y73" s="510"/>
      <c r="Z73" s="537"/>
      <c r="AA73" s="558"/>
      <c r="AB73" s="435" t="s">
        <v>43</v>
      </c>
      <c r="AC73" s="345"/>
      <c r="AD73" s="413"/>
      <c r="AE73" s="65" t="s">
        <v>415</v>
      </c>
      <c r="AF73" s="65"/>
      <c r="AG73" s="65"/>
      <c r="AH73" s="65"/>
      <c r="AI73" s="65" t="s">
        <v>75</v>
      </c>
      <c r="AJ73" s="65"/>
      <c r="AK73" s="65"/>
      <c r="AL73" s="65"/>
      <c r="AM73" s="65" t="s">
        <v>502</v>
      </c>
      <c r="AN73" s="65"/>
      <c r="AO73" s="65"/>
      <c r="AP73" s="65"/>
      <c r="AQ73" s="435" t="s">
        <v>303</v>
      </c>
      <c r="AR73" s="345"/>
      <c r="AS73" s="345"/>
      <c r="AT73" s="413"/>
      <c r="AU73" s="674" t="s">
        <v>228</v>
      </c>
      <c r="AV73" s="694"/>
      <c r="AW73" s="694"/>
      <c r="AX73" s="807"/>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2"/>
      <c r="AR74" s="678"/>
      <c r="AS74" s="346" t="s">
        <v>304</v>
      </c>
      <c r="AT74" s="414"/>
      <c r="AU74" s="752"/>
      <c r="AV74" s="678"/>
      <c r="AW74" s="346" t="s">
        <v>281</v>
      </c>
      <c r="AX74" s="808"/>
      <c r="AY74">
        <f>$AY$73</f>
        <v>0</v>
      </c>
    </row>
    <row r="75" spans="1:51" ht="23.25" hidden="1" customHeight="1">
      <c r="A75" s="24"/>
      <c r="B75" s="91"/>
      <c r="C75" s="91"/>
      <c r="D75" s="91"/>
      <c r="E75" s="91"/>
      <c r="F75" s="221"/>
      <c r="G75" s="284" t="s">
        <v>307</v>
      </c>
      <c r="H75" s="238"/>
      <c r="I75" s="238"/>
      <c r="J75" s="238"/>
      <c r="K75" s="238"/>
      <c r="L75" s="238"/>
      <c r="M75" s="238"/>
      <c r="N75" s="238"/>
      <c r="O75" s="417"/>
      <c r="P75" s="238"/>
      <c r="Q75" s="238"/>
      <c r="R75" s="238"/>
      <c r="S75" s="238"/>
      <c r="T75" s="238"/>
      <c r="U75" s="238"/>
      <c r="V75" s="238"/>
      <c r="W75" s="238"/>
      <c r="X75" s="417"/>
      <c r="Y75" s="512" t="s">
        <v>50</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2"/>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91</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2"/>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54</v>
      </c>
      <c r="Z77" s="345"/>
      <c r="AA77" s="413"/>
      <c r="AB77" s="590" t="s">
        <v>47</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2"/>
      <c r="AY77">
        <f>$AY$73</f>
        <v>0</v>
      </c>
    </row>
    <row r="78" spans="1:51" ht="69.75" hidden="1" customHeight="1">
      <c r="A78" s="26" t="s">
        <v>289</v>
      </c>
      <c r="B78" s="93"/>
      <c r="C78" s="93"/>
      <c r="D78" s="93"/>
      <c r="E78" s="92" t="s">
        <v>41</v>
      </c>
      <c r="F78" s="222"/>
      <c r="G78" s="289" t="s">
        <v>301</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09"/>
      <c r="AY78">
        <f>$AY$73</f>
        <v>0</v>
      </c>
    </row>
    <row r="79" spans="1:51" ht="18.75" hidden="1" customHeight="1">
      <c r="A79" s="27" t="s">
        <v>245</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400</v>
      </c>
      <c r="AP79" s="747"/>
      <c r="AQ79" s="747"/>
      <c r="AR79" s="741"/>
      <c r="AS79" s="738"/>
      <c r="AT79" s="747"/>
      <c r="AU79" s="747"/>
      <c r="AV79" s="747"/>
      <c r="AW79" s="747"/>
      <c r="AX79" s="810"/>
      <c r="AY79">
        <f>COUNTIF($AR$79,"☑")</f>
        <v>0</v>
      </c>
    </row>
    <row r="80" spans="1:51" ht="18.75" hidden="1" customHeight="1">
      <c r="A80" s="28" t="s">
        <v>189</v>
      </c>
      <c r="B80" s="95" t="s">
        <v>324</v>
      </c>
      <c r="C80" s="141"/>
      <c r="D80" s="141"/>
      <c r="E80" s="141"/>
      <c r="F80" s="223"/>
      <c r="G80" s="290" t="s">
        <v>52</v>
      </c>
      <c r="H80" s="290"/>
      <c r="I80" s="290"/>
      <c r="J80" s="290"/>
      <c r="K80" s="290"/>
      <c r="L80" s="290"/>
      <c r="M80" s="290"/>
      <c r="N80" s="290"/>
      <c r="O80" s="290"/>
      <c r="P80" s="290"/>
      <c r="Q80" s="290"/>
      <c r="R80" s="290"/>
      <c r="S80" s="290"/>
      <c r="T80" s="290"/>
      <c r="U80" s="290"/>
      <c r="V80" s="290"/>
      <c r="W80" s="290"/>
      <c r="X80" s="290"/>
      <c r="Y80" s="290"/>
      <c r="Z80" s="290"/>
      <c r="AA80" s="421"/>
      <c r="AB80" s="437" t="s">
        <v>169</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1"/>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1"/>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2"/>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3"/>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4"/>
      <c r="AY84">
        <f t="shared" si="5"/>
        <v>0</v>
      </c>
    </row>
    <row r="85" spans="1:51" ht="18.75" hidden="1" customHeight="1">
      <c r="A85" s="29"/>
      <c r="B85" s="98" t="s">
        <v>243</v>
      </c>
      <c r="C85" s="98"/>
      <c r="D85" s="98"/>
      <c r="E85" s="98"/>
      <c r="F85" s="224"/>
      <c r="G85" s="295" t="s">
        <v>30</v>
      </c>
      <c r="H85" s="290"/>
      <c r="I85" s="290"/>
      <c r="J85" s="290"/>
      <c r="K85" s="290"/>
      <c r="L85" s="290"/>
      <c r="M85" s="290"/>
      <c r="N85" s="290"/>
      <c r="O85" s="421"/>
      <c r="P85" s="437" t="s">
        <v>111</v>
      </c>
      <c r="Q85" s="290"/>
      <c r="R85" s="290"/>
      <c r="S85" s="290"/>
      <c r="T85" s="290"/>
      <c r="U85" s="290"/>
      <c r="V85" s="290"/>
      <c r="W85" s="290"/>
      <c r="X85" s="421"/>
      <c r="Y85" s="514"/>
      <c r="Z85" s="539"/>
      <c r="AA85" s="562"/>
      <c r="AB85" s="594" t="s">
        <v>43</v>
      </c>
      <c r="AC85" s="617"/>
      <c r="AD85" s="645"/>
      <c r="AE85" s="65" t="s">
        <v>415</v>
      </c>
      <c r="AF85" s="65"/>
      <c r="AG85" s="65"/>
      <c r="AH85" s="65"/>
      <c r="AI85" s="65" t="s">
        <v>75</v>
      </c>
      <c r="AJ85" s="65"/>
      <c r="AK85" s="65"/>
      <c r="AL85" s="65"/>
      <c r="AM85" s="65" t="s">
        <v>502</v>
      </c>
      <c r="AN85" s="65"/>
      <c r="AO85" s="65"/>
      <c r="AP85" s="65"/>
      <c r="AQ85" s="435" t="s">
        <v>303</v>
      </c>
      <c r="AR85" s="345"/>
      <c r="AS85" s="345"/>
      <c r="AT85" s="413"/>
      <c r="AU85" s="775" t="s">
        <v>228</v>
      </c>
      <c r="AV85" s="775"/>
      <c r="AW85" s="775"/>
      <c r="AX85" s="815"/>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3"/>
      <c r="AR86" s="764"/>
      <c r="AS86" s="346" t="s">
        <v>304</v>
      </c>
      <c r="AT86" s="414"/>
      <c r="AU86" s="764"/>
      <c r="AV86" s="764"/>
      <c r="AW86" s="291" t="s">
        <v>281</v>
      </c>
      <c r="AX86" s="801"/>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12</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2"/>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91</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2"/>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54</v>
      </c>
      <c r="Z89" s="301"/>
      <c r="AA89" s="491"/>
      <c r="AB89" s="584" t="s">
        <v>47</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2"/>
      <c r="AY89">
        <f t="shared" si="5"/>
        <v>0</v>
      </c>
    </row>
    <row r="90" spans="1:51" ht="18.75" hidden="1" customHeight="1">
      <c r="A90" s="29"/>
      <c r="B90" s="98" t="s">
        <v>243</v>
      </c>
      <c r="C90" s="98"/>
      <c r="D90" s="98"/>
      <c r="E90" s="98"/>
      <c r="F90" s="224"/>
      <c r="G90" s="295" t="s">
        <v>30</v>
      </c>
      <c r="H90" s="290"/>
      <c r="I90" s="290"/>
      <c r="J90" s="290"/>
      <c r="K90" s="290"/>
      <c r="L90" s="290"/>
      <c r="M90" s="290"/>
      <c r="N90" s="290"/>
      <c r="O90" s="421"/>
      <c r="P90" s="437" t="s">
        <v>111</v>
      </c>
      <c r="Q90" s="290"/>
      <c r="R90" s="290"/>
      <c r="S90" s="290"/>
      <c r="T90" s="290"/>
      <c r="U90" s="290"/>
      <c r="V90" s="290"/>
      <c r="W90" s="290"/>
      <c r="X90" s="421"/>
      <c r="Y90" s="514"/>
      <c r="Z90" s="539"/>
      <c r="AA90" s="562"/>
      <c r="AB90" s="594" t="s">
        <v>43</v>
      </c>
      <c r="AC90" s="617"/>
      <c r="AD90" s="645"/>
      <c r="AE90" s="65" t="s">
        <v>415</v>
      </c>
      <c r="AF90" s="65"/>
      <c r="AG90" s="65"/>
      <c r="AH90" s="65"/>
      <c r="AI90" s="65" t="s">
        <v>75</v>
      </c>
      <c r="AJ90" s="65"/>
      <c r="AK90" s="65"/>
      <c r="AL90" s="65"/>
      <c r="AM90" s="65" t="s">
        <v>502</v>
      </c>
      <c r="AN90" s="65"/>
      <c r="AO90" s="65"/>
      <c r="AP90" s="65"/>
      <c r="AQ90" s="435" t="s">
        <v>303</v>
      </c>
      <c r="AR90" s="345"/>
      <c r="AS90" s="345"/>
      <c r="AT90" s="413"/>
      <c r="AU90" s="775" t="s">
        <v>228</v>
      </c>
      <c r="AV90" s="775"/>
      <c r="AW90" s="775"/>
      <c r="AX90" s="815"/>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3"/>
      <c r="AR91" s="764"/>
      <c r="AS91" s="346" t="s">
        <v>304</v>
      </c>
      <c r="AT91" s="414"/>
      <c r="AU91" s="764"/>
      <c r="AV91" s="764"/>
      <c r="AW91" s="291" t="s">
        <v>281</v>
      </c>
      <c r="AX91" s="801"/>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12</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2"/>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91</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2"/>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54</v>
      </c>
      <c r="Z94" s="301"/>
      <c r="AA94" s="491"/>
      <c r="AB94" s="584" t="s">
        <v>47</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2"/>
      <c r="AY94">
        <f>$AY$90</f>
        <v>0</v>
      </c>
    </row>
    <row r="95" spans="1:51" ht="18.75" hidden="1" customHeight="1">
      <c r="A95" s="29"/>
      <c r="B95" s="98" t="s">
        <v>243</v>
      </c>
      <c r="C95" s="98"/>
      <c r="D95" s="98"/>
      <c r="E95" s="98"/>
      <c r="F95" s="224"/>
      <c r="G95" s="295" t="s">
        <v>30</v>
      </c>
      <c r="H95" s="290"/>
      <c r="I95" s="290"/>
      <c r="J95" s="290"/>
      <c r="K95" s="290"/>
      <c r="L95" s="290"/>
      <c r="M95" s="290"/>
      <c r="N95" s="290"/>
      <c r="O95" s="421"/>
      <c r="P95" s="437" t="s">
        <v>111</v>
      </c>
      <c r="Q95" s="290"/>
      <c r="R95" s="290"/>
      <c r="S95" s="290"/>
      <c r="T95" s="290"/>
      <c r="U95" s="290"/>
      <c r="V95" s="290"/>
      <c r="W95" s="290"/>
      <c r="X95" s="421"/>
      <c r="Y95" s="514"/>
      <c r="Z95" s="539"/>
      <c r="AA95" s="562"/>
      <c r="AB95" s="594" t="s">
        <v>43</v>
      </c>
      <c r="AC95" s="617"/>
      <c r="AD95" s="645"/>
      <c r="AE95" s="65" t="s">
        <v>415</v>
      </c>
      <c r="AF95" s="65"/>
      <c r="AG95" s="65"/>
      <c r="AH95" s="65"/>
      <c r="AI95" s="65" t="s">
        <v>75</v>
      </c>
      <c r="AJ95" s="65"/>
      <c r="AK95" s="65"/>
      <c r="AL95" s="65"/>
      <c r="AM95" s="65" t="s">
        <v>502</v>
      </c>
      <c r="AN95" s="65"/>
      <c r="AO95" s="65"/>
      <c r="AP95" s="65"/>
      <c r="AQ95" s="435" t="s">
        <v>303</v>
      </c>
      <c r="AR95" s="345"/>
      <c r="AS95" s="345"/>
      <c r="AT95" s="413"/>
      <c r="AU95" s="775" t="s">
        <v>228</v>
      </c>
      <c r="AV95" s="775"/>
      <c r="AW95" s="775"/>
      <c r="AX95" s="815"/>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3"/>
      <c r="AR96" s="764"/>
      <c r="AS96" s="346" t="s">
        <v>304</v>
      </c>
      <c r="AT96" s="414"/>
      <c r="AU96" s="764"/>
      <c r="AV96" s="764"/>
      <c r="AW96" s="291" t="s">
        <v>281</v>
      </c>
      <c r="AX96" s="801"/>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12</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2"/>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91</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2"/>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54</v>
      </c>
      <c r="Z99" s="541"/>
      <c r="AA99" s="564"/>
      <c r="AB99" s="596" t="s">
        <v>47</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6"/>
      <c r="AY99">
        <f>$AY$95</f>
        <v>0</v>
      </c>
    </row>
    <row r="100" spans="1:51" ht="31.5" customHeight="1">
      <c r="A100" s="31" t="s">
        <v>402</v>
      </c>
      <c r="B100" s="101"/>
      <c r="C100" s="101"/>
      <c r="D100" s="101"/>
      <c r="E100" s="101"/>
      <c r="F100" s="227"/>
      <c r="G100" s="300" t="s">
        <v>7</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43</v>
      </c>
      <c r="AC100" s="597"/>
      <c r="AD100" s="597"/>
      <c r="AE100" s="670" t="s">
        <v>415</v>
      </c>
      <c r="AF100" s="693"/>
      <c r="AG100" s="693"/>
      <c r="AH100" s="711"/>
      <c r="AI100" s="670" t="s">
        <v>75</v>
      </c>
      <c r="AJ100" s="693"/>
      <c r="AK100" s="693"/>
      <c r="AL100" s="711"/>
      <c r="AM100" s="670" t="s">
        <v>502</v>
      </c>
      <c r="AN100" s="693"/>
      <c r="AO100" s="693"/>
      <c r="AP100" s="711"/>
      <c r="AQ100" s="755" t="s">
        <v>157</v>
      </c>
      <c r="AR100" s="766"/>
      <c r="AS100" s="766"/>
      <c r="AT100" s="773"/>
      <c r="AU100" s="755" t="s">
        <v>285</v>
      </c>
      <c r="AV100" s="766"/>
      <c r="AW100" s="766"/>
      <c r="AX100" s="817"/>
    </row>
    <row r="101" spans="1:51" ht="23.25" customHeight="1">
      <c r="A101" s="32"/>
      <c r="B101" s="102"/>
      <c r="C101" s="102"/>
      <c r="D101" s="102"/>
      <c r="E101" s="102"/>
      <c r="F101" s="228"/>
      <c r="G101" s="238" t="s">
        <v>266</v>
      </c>
      <c r="H101" s="238"/>
      <c r="I101" s="238"/>
      <c r="J101" s="238"/>
      <c r="K101" s="238"/>
      <c r="L101" s="238"/>
      <c r="M101" s="238"/>
      <c r="N101" s="238"/>
      <c r="O101" s="238"/>
      <c r="P101" s="238"/>
      <c r="Q101" s="238"/>
      <c r="R101" s="238"/>
      <c r="S101" s="238"/>
      <c r="T101" s="238"/>
      <c r="U101" s="238"/>
      <c r="V101" s="238"/>
      <c r="W101" s="238"/>
      <c r="X101" s="417"/>
      <c r="Y101" s="518" t="s">
        <v>55</v>
      </c>
      <c r="Z101" s="533"/>
      <c r="AA101" s="565"/>
      <c r="AB101" s="580" t="s">
        <v>635</v>
      </c>
      <c r="AC101" s="580"/>
      <c r="AD101" s="580"/>
      <c r="AE101" s="665" t="s">
        <v>438</v>
      </c>
      <c r="AF101" s="665"/>
      <c r="AG101" s="665"/>
      <c r="AH101" s="665"/>
      <c r="AI101" s="665" t="s">
        <v>438</v>
      </c>
      <c r="AJ101" s="665"/>
      <c r="AK101" s="665"/>
      <c r="AL101" s="665"/>
      <c r="AM101" s="665" t="s">
        <v>438</v>
      </c>
      <c r="AN101" s="665"/>
      <c r="AO101" s="665"/>
      <c r="AP101" s="665"/>
      <c r="AQ101" s="665" t="s">
        <v>438</v>
      </c>
      <c r="AR101" s="665"/>
      <c r="AS101" s="665"/>
      <c r="AT101" s="665"/>
      <c r="AU101" s="664" t="s">
        <v>438</v>
      </c>
      <c r="AV101" s="688"/>
      <c r="AW101" s="688"/>
      <c r="AX101" s="802"/>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121</v>
      </c>
      <c r="Z102" s="542"/>
      <c r="AA102" s="566"/>
      <c r="AB102" s="580" t="s">
        <v>635</v>
      </c>
      <c r="AC102" s="580"/>
      <c r="AD102" s="580"/>
      <c r="AE102" s="665" t="s">
        <v>438</v>
      </c>
      <c r="AF102" s="665"/>
      <c r="AG102" s="665"/>
      <c r="AH102" s="665"/>
      <c r="AI102" s="665" t="s">
        <v>438</v>
      </c>
      <c r="AJ102" s="665"/>
      <c r="AK102" s="665"/>
      <c r="AL102" s="665"/>
      <c r="AM102" s="665" t="s">
        <v>438</v>
      </c>
      <c r="AN102" s="665"/>
      <c r="AO102" s="665"/>
      <c r="AP102" s="665"/>
      <c r="AQ102" s="665" t="s">
        <v>438</v>
      </c>
      <c r="AR102" s="665"/>
      <c r="AS102" s="665"/>
      <c r="AT102" s="665"/>
      <c r="AU102" s="666">
        <v>2</v>
      </c>
      <c r="AV102" s="689"/>
      <c r="AW102" s="689"/>
      <c r="AX102" s="818"/>
    </row>
    <row r="103" spans="1:51" ht="31.5" hidden="1" customHeight="1">
      <c r="A103" s="19" t="s">
        <v>402</v>
      </c>
      <c r="B103" s="86"/>
      <c r="C103" s="86"/>
      <c r="D103" s="86"/>
      <c r="E103" s="86"/>
      <c r="F103" s="216"/>
      <c r="G103" s="301" t="s">
        <v>7</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43</v>
      </c>
      <c r="AC103" s="302"/>
      <c r="AD103" s="460"/>
      <c r="AE103" s="65" t="s">
        <v>415</v>
      </c>
      <c r="AF103" s="65"/>
      <c r="AG103" s="65"/>
      <c r="AH103" s="65"/>
      <c r="AI103" s="65" t="s">
        <v>75</v>
      </c>
      <c r="AJ103" s="65"/>
      <c r="AK103" s="65"/>
      <c r="AL103" s="65"/>
      <c r="AM103" s="65" t="s">
        <v>502</v>
      </c>
      <c r="AN103" s="65"/>
      <c r="AO103" s="65"/>
      <c r="AP103" s="65"/>
      <c r="AQ103" s="756" t="s">
        <v>157</v>
      </c>
      <c r="AR103" s="767"/>
      <c r="AS103" s="767"/>
      <c r="AT103" s="767"/>
      <c r="AU103" s="756" t="s">
        <v>285</v>
      </c>
      <c r="AV103" s="767"/>
      <c r="AW103" s="767"/>
      <c r="AX103" s="819"/>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55</v>
      </c>
      <c r="Z104" s="543"/>
      <c r="AA104" s="567"/>
      <c r="AB104" s="598"/>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20"/>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121</v>
      </c>
      <c r="Z105" s="544"/>
      <c r="AA105" s="568"/>
      <c r="AB105" s="595"/>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20"/>
      <c r="AY105">
        <f>$AY$103</f>
        <v>0</v>
      </c>
    </row>
    <row r="106" spans="1:51" ht="31.5" hidden="1" customHeight="1">
      <c r="A106" s="19" t="s">
        <v>402</v>
      </c>
      <c r="B106" s="86"/>
      <c r="C106" s="86"/>
      <c r="D106" s="86"/>
      <c r="E106" s="86"/>
      <c r="F106" s="216"/>
      <c r="G106" s="301" t="s">
        <v>7</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43</v>
      </c>
      <c r="AC106" s="302"/>
      <c r="AD106" s="460"/>
      <c r="AE106" s="65" t="s">
        <v>415</v>
      </c>
      <c r="AF106" s="65"/>
      <c r="AG106" s="65"/>
      <c r="AH106" s="65"/>
      <c r="AI106" s="65" t="s">
        <v>75</v>
      </c>
      <c r="AJ106" s="65"/>
      <c r="AK106" s="65"/>
      <c r="AL106" s="65"/>
      <c r="AM106" s="65" t="s">
        <v>502</v>
      </c>
      <c r="AN106" s="65"/>
      <c r="AO106" s="65"/>
      <c r="AP106" s="65"/>
      <c r="AQ106" s="756" t="s">
        <v>157</v>
      </c>
      <c r="AR106" s="767"/>
      <c r="AS106" s="767"/>
      <c r="AT106" s="767"/>
      <c r="AU106" s="756" t="s">
        <v>285</v>
      </c>
      <c r="AV106" s="767"/>
      <c r="AW106" s="767"/>
      <c r="AX106" s="819"/>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55</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0"/>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121</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0"/>
      <c r="AY108">
        <f>$AY$106</f>
        <v>0</v>
      </c>
    </row>
    <row r="109" spans="1:51" ht="31.5" hidden="1" customHeight="1">
      <c r="A109" s="19" t="s">
        <v>402</v>
      </c>
      <c r="B109" s="86"/>
      <c r="C109" s="86"/>
      <c r="D109" s="86"/>
      <c r="E109" s="86"/>
      <c r="F109" s="216"/>
      <c r="G109" s="301" t="s">
        <v>7</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43</v>
      </c>
      <c r="AC109" s="302"/>
      <c r="AD109" s="460"/>
      <c r="AE109" s="65" t="s">
        <v>415</v>
      </c>
      <c r="AF109" s="65"/>
      <c r="AG109" s="65"/>
      <c r="AH109" s="65"/>
      <c r="AI109" s="65" t="s">
        <v>75</v>
      </c>
      <c r="AJ109" s="65"/>
      <c r="AK109" s="65"/>
      <c r="AL109" s="65"/>
      <c r="AM109" s="65" t="s">
        <v>502</v>
      </c>
      <c r="AN109" s="65"/>
      <c r="AO109" s="65"/>
      <c r="AP109" s="65"/>
      <c r="AQ109" s="756" t="s">
        <v>157</v>
      </c>
      <c r="AR109" s="767"/>
      <c r="AS109" s="767"/>
      <c r="AT109" s="767"/>
      <c r="AU109" s="756" t="s">
        <v>285</v>
      </c>
      <c r="AV109" s="767"/>
      <c r="AW109" s="767"/>
      <c r="AX109" s="819"/>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55</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0"/>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121</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0"/>
      <c r="AY111">
        <f>$AY$109</f>
        <v>0</v>
      </c>
    </row>
    <row r="112" spans="1:51" ht="31.5" hidden="1" customHeight="1">
      <c r="A112" s="19" t="s">
        <v>402</v>
      </c>
      <c r="B112" s="86"/>
      <c r="C112" s="86"/>
      <c r="D112" s="86"/>
      <c r="E112" s="86"/>
      <c r="F112" s="216"/>
      <c r="G112" s="301" t="s">
        <v>7</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43</v>
      </c>
      <c r="AC112" s="302"/>
      <c r="AD112" s="460"/>
      <c r="AE112" s="65" t="s">
        <v>415</v>
      </c>
      <c r="AF112" s="65"/>
      <c r="AG112" s="65"/>
      <c r="AH112" s="65"/>
      <c r="AI112" s="65" t="s">
        <v>75</v>
      </c>
      <c r="AJ112" s="65"/>
      <c r="AK112" s="65"/>
      <c r="AL112" s="65"/>
      <c r="AM112" s="65" t="s">
        <v>502</v>
      </c>
      <c r="AN112" s="65"/>
      <c r="AO112" s="65"/>
      <c r="AP112" s="65"/>
      <c r="AQ112" s="756" t="s">
        <v>157</v>
      </c>
      <c r="AR112" s="767"/>
      <c r="AS112" s="767"/>
      <c r="AT112" s="767"/>
      <c r="AU112" s="756" t="s">
        <v>285</v>
      </c>
      <c r="AV112" s="767"/>
      <c r="AW112" s="767"/>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55</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121</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2"/>
      <c r="AY114">
        <f>$AY$112</f>
        <v>0</v>
      </c>
    </row>
    <row r="115" spans="1:51" ht="23.25" customHeight="1">
      <c r="A115" s="33" t="s">
        <v>40</v>
      </c>
      <c r="B115" s="103"/>
      <c r="C115" s="103"/>
      <c r="D115" s="103"/>
      <c r="E115" s="103"/>
      <c r="F115" s="229"/>
      <c r="G115" s="302" t="s">
        <v>56</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43</v>
      </c>
      <c r="AC115" s="302"/>
      <c r="AD115" s="460"/>
      <c r="AE115" s="65" t="s">
        <v>415</v>
      </c>
      <c r="AF115" s="65"/>
      <c r="AG115" s="65"/>
      <c r="AH115" s="65"/>
      <c r="AI115" s="65" t="s">
        <v>75</v>
      </c>
      <c r="AJ115" s="65"/>
      <c r="AK115" s="65"/>
      <c r="AL115" s="65"/>
      <c r="AM115" s="65" t="s">
        <v>502</v>
      </c>
      <c r="AN115" s="65"/>
      <c r="AO115" s="65"/>
      <c r="AP115" s="65"/>
      <c r="AQ115" s="757" t="s">
        <v>493</v>
      </c>
      <c r="AR115" s="768"/>
      <c r="AS115" s="768"/>
      <c r="AT115" s="768"/>
      <c r="AU115" s="768"/>
      <c r="AV115" s="768"/>
      <c r="AW115" s="768"/>
      <c r="AX115" s="821"/>
    </row>
    <row r="116" spans="1:51" ht="23.25" customHeight="1">
      <c r="A116" s="34"/>
      <c r="B116" s="104"/>
      <c r="C116" s="104"/>
      <c r="D116" s="104"/>
      <c r="E116" s="104"/>
      <c r="F116" s="230"/>
      <c r="G116" s="303" t="s">
        <v>640</v>
      </c>
      <c r="H116" s="303"/>
      <c r="I116" s="303"/>
      <c r="J116" s="303"/>
      <c r="K116" s="303"/>
      <c r="L116" s="303"/>
      <c r="M116" s="303"/>
      <c r="N116" s="303"/>
      <c r="O116" s="303"/>
      <c r="P116" s="303"/>
      <c r="Q116" s="303"/>
      <c r="R116" s="303"/>
      <c r="S116" s="303"/>
      <c r="T116" s="303"/>
      <c r="U116" s="303"/>
      <c r="V116" s="303"/>
      <c r="W116" s="303"/>
      <c r="X116" s="303"/>
      <c r="Y116" s="522" t="s">
        <v>40</v>
      </c>
      <c r="Z116" s="546"/>
      <c r="AA116" s="570"/>
      <c r="AB116" s="595" t="s">
        <v>636</v>
      </c>
      <c r="AC116" s="618"/>
      <c r="AD116" s="646"/>
      <c r="AE116" s="665" t="s">
        <v>438</v>
      </c>
      <c r="AF116" s="665"/>
      <c r="AG116" s="665"/>
      <c r="AH116" s="665"/>
      <c r="AI116" s="665" t="s">
        <v>438</v>
      </c>
      <c r="AJ116" s="665"/>
      <c r="AK116" s="665"/>
      <c r="AL116" s="665"/>
      <c r="AM116" s="665" t="s">
        <v>438</v>
      </c>
      <c r="AN116" s="665"/>
      <c r="AO116" s="665"/>
      <c r="AP116" s="665"/>
      <c r="AQ116" s="664" t="s">
        <v>438</v>
      </c>
      <c r="AR116" s="688"/>
      <c r="AS116" s="688"/>
      <c r="AT116" s="688"/>
      <c r="AU116" s="688"/>
      <c r="AV116" s="688"/>
      <c r="AW116" s="688"/>
      <c r="AX116" s="802"/>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99</v>
      </c>
      <c r="Z117" s="542"/>
      <c r="AA117" s="566"/>
      <c r="AB117" s="599" t="s">
        <v>639</v>
      </c>
      <c r="AC117" s="620"/>
      <c r="AD117" s="648"/>
      <c r="AE117" s="672" t="s">
        <v>438</v>
      </c>
      <c r="AF117" s="672"/>
      <c r="AG117" s="672"/>
      <c r="AH117" s="672"/>
      <c r="AI117" s="672" t="s">
        <v>438</v>
      </c>
      <c r="AJ117" s="672"/>
      <c r="AK117" s="672"/>
      <c r="AL117" s="672"/>
      <c r="AM117" s="672" t="s">
        <v>438</v>
      </c>
      <c r="AN117" s="672"/>
      <c r="AO117" s="672"/>
      <c r="AP117" s="672"/>
      <c r="AQ117" s="672" t="s">
        <v>438</v>
      </c>
      <c r="AR117" s="672"/>
      <c r="AS117" s="672"/>
      <c r="AT117" s="672"/>
      <c r="AU117" s="672"/>
      <c r="AV117" s="672"/>
      <c r="AW117" s="672"/>
      <c r="AX117" s="822"/>
    </row>
    <row r="118" spans="1:51" ht="23.25" hidden="1" customHeight="1">
      <c r="A118" s="33" t="s">
        <v>40</v>
      </c>
      <c r="B118" s="103"/>
      <c r="C118" s="103"/>
      <c r="D118" s="103"/>
      <c r="E118" s="103"/>
      <c r="F118" s="229"/>
      <c r="G118" s="302" t="s">
        <v>56</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43</v>
      </c>
      <c r="AC118" s="302"/>
      <c r="AD118" s="460"/>
      <c r="AE118" s="65" t="s">
        <v>415</v>
      </c>
      <c r="AF118" s="65"/>
      <c r="AG118" s="65"/>
      <c r="AH118" s="65"/>
      <c r="AI118" s="65" t="s">
        <v>75</v>
      </c>
      <c r="AJ118" s="65"/>
      <c r="AK118" s="65"/>
      <c r="AL118" s="65"/>
      <c r="AM118" s="65" t="s">
        <v>502</v>
      </c>
      <c r="AN118" s="65"/>
      <c r="AO118" s="65"/>
      <c r="AP118" s="65"/>
      <c r="AQ118" s="757" t="s">
        <v>493</v>
      </c>
      <c r="AR118" s="768"/>
      <c r="AS118" s="768"/>
      <c r="AT118" s="768"/>
      <c r="AU118" s="768"/>
      <c r="AV118" s="768"/>
      <c r="AW118" s="768"/>
      <c r="AX118" s="821"/>
      <c r="AY118" s="863">
        <f>IF(SUBSTITUTE(SUBSTITUTE($G$119,"／",""),"　","")="",0,1)</f>
        <v>0</v>
      </c>
    </row>
    <row r="119" spans="1:51" ht="23.25" hidden="1" customHeight="1">
      <c r="A119" s="34"/>
      <c r="B119" s="104"/>
      <c r="C119" s="104"/>
      <c r="D119" s="104"/>
      <c r="E119" s="104"/>
      <c r="F119" s="230"/>
      <c r="G119" s="303" t="s">
        <v>409</v>
      </c>
      <c r="H119" s="303"/>
      <c r="I119" s="303"/>
      <c r="J119" s="303"/>
      <c r="K119" s="303"/>
      <c r="L119" s="303"/>
      <c r="M119" s="303"/>
      <c r="N119" s="303"/>
      <c r="O119" s="303"/>
      <c r="P119" s="303"/>
      <c r="Q119" s="303"/>
      <c r="R119" s="303"/>
      <c r="S119" s="303"/>
      <c r="T119" s="303"/>
      <c r="U119" s="303"/>
      <c r="V119" s="303"/>
      <c r="W119" s="303"/>
      <c r="X119" s="303"/>
      <c r="Y119" s="522" t="s">
        <v>40</v>
      </c>
      <c r="Z119" s="546"/>
      <c r="AA119" s="570"/>
      <c r="AB119" s="595"/>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20"/>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99</v>
      </c>
      <c r="Z120" s="542"/>
      <c r="AA120" s="566"/>
      <c r="AB120" s="599" t="s">
        <v>110</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2"/>
      <c r="AY120">
        <f>$AY$118</f>
        <v>0</v>
      </c>
    </row>
    <row r="121" spans="1:51" ht="23.25" hidden="1" customHeight="1">
      <c r="A121" s="33" t="s">
        <v>40</v>
      </c>
      <c r="B121" s="103"/>
      <c r="C121" s="103"/>
      <c r="D121" s="103"/>
      <c r="E121" s="103"/>
      <c r="F121" s="229"/>
      <c r="G121" s="302" t="s">
        <v>56</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43</v>
      </c>
      <c r="AC121" s="302"/>
      <c r="AD121" s="460"/>
      <c r="AE121" s="65" t="s">
        <v>415</v>
      </c>
      <c r="AF121" s="65"/>
      <c r="AG121" s="65"/>
      <c r="AH121" s="65"/>
      <c r="AI121" s="65" t="s">
        <v>75</v>
      </c>
      <c r="AJ121" s="65"/>
      <c r="AK121" s="65"/>
      <c r="AL121" s="65"/>
      <c r="AM121" s="65" t="s">
        <v>502</v>
      </c>
      <c r="AN121" s="65"/>
      <c r="AO121" s="65"/>
      <c r="AP121" s="65"/>
      <c r="AQ121" s="757" t="s">
        <v>493</v>
      </c>
      <c r="AR121" s="768"/>
      <c r="AS121" s="768"/>
      <c r="AT121" s="768"/>
      <c r="AU121" s="768"/>
      <c r="AV121" s="768"/>
      <c r="AW121" s="768"/>
      <c r="AX121" s="821"/>
      <c r="AY121" s="863">
        <f>IF(SUBSTITUTE(SUBSTITUTE($G$122,"／",""),"　","")="",0,1)</f>
        <v>0</v>
      </c>
    </row>
    <row r="122" spans="1:51" ht="23.25" hidden="1" customHeight="1">
      <c r="A122" s="34"/>
      <c r="B122" s="104"/>
      <c r="C122" s="104"/>
      <c r="D122" s="104"/>
      <c r="E122" s="104"/>
      <c r="F122" s="230"/>
      <c r="G122" s="303" t="s">
        <v>185</v>
      </c>
      <c r="H122" s="303"/>
      <c r="I122" s="303"/>
      <c r="J122" s="303"/>
      <c r="K122" s="303"/>
      <c r="L122" s="303"/>
      <c r="M122" s="303"/>
      <c r="N122" s="303"/>
      <c r="O122" s="303"/>
      <c r="P122" s="303"/>
      <c r="Q122" s="303"/>
      <c r="R122" s="303"/>
      <c r="S122" s="303"/>
      <c r="T122" s="303"/>
      <c r="U122" s="303"/>
      <c r="V122" s="303"/>
      <c r="W122" s="303"/>
      <c r="X122" s="303"/>
      <c r="Y122" s="522" t="s">
        <v>40</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0"/>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99</v>
      </c>
      <c r="Z123" s="542"/>
      <c r="AA123" s="566"/>
      <c r="AB123" s="599" t="s">
        <v>110</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2"/>
      <c r="AY123">
        <f>$AY$121</f>
        <v>0</v>
      </c>
    </row>
    <row r="124" spans="1:51" ht="23.25" hidden="1" customHeight="1">
      <c r="A124" s="33" t="s">
        <v>40</v>
      </c>
      <c r="B124" s="103"/>
      <c r="C124" s="103"/>
      <c r="D124" s="103"/>
      <c r="E124" s="103"/>
      <c r="F124" s="229"/>
      <c r="G124" s="302" t="s">
        <v>56</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43</v>
      </c>
      <c r="AC124" s="302"/>
      <c r="AD124" s="460"/>
      <c r="AE124" s="65" t="s">
        <v>415</v>
      </c>
      <c r="AF124" s="65"/>
      <c r="AG124" s="65"/>
      <c r="AH124" s="65"/>
      <c r="AI124" s="65" t="s">
        <v>75</v>
      </c>
      <c r="AJ124" s="65"/>
      <c r="AK124" s="65"/>
      <c r="AL124" s="65"/>
      <c r="AM124" s="65" t="s">
        <v>502</v>
      </c>
      <c r="AN124" s="65"/>
      <c r="AO124" s="65"/>
      <c r="AP124" s="65"/>
      <c r="AQ124" s="757" t="s">
        <v>493</v>
      </c>
      <c r="AR124" s="768"/>
      <c r="AS124" s="768"/>
      <c r="AT124" s="768"/>
      <c r="AU124" s="768"/>
      <c r="AV124" s="768"/>
      <c r="AW124" s="768"/>
      <c r="AX124" s="821"/>
      <c r="AY124" s="863">
        <f>IF(SUBSTITUTE(SUBSTITUTE($G$125,"／",""),"　","")="",0,1)</f>
        <v>0</v>
      </c>
    </row>
    <row r="125" spans="1:51" ht="23.25" hidden="1" customHeight="1">
      <c r="A125" s="34"/>
      <c r="B125" s="104"/>
      <c r="C125" s="104"/>
      <c r="D125" s="104"/>
      <c r="E125" s="104"/>
      <c r="F125" s="230"/>
      <c r="G125" s="303" t="s">
        <v>185</v>
      </c>
      <c r="H125" s="303"/>
      <c r="I125" s="303"/>
      <c r="J125" s="303"/>
      <c r="K125" s="303"/>
      <c r="L125" s="303"/>
      <c r="M125" s="303"/>
      <c r="N125" s="303"/>
      <c r="O125" s="303"/>
      <c r="P125" s="303"/>
      <c r="Q125" s="303"/>
      <c r="R125" s="303"/>
      <c r="S125" s="303"/>
      <c r="T125" s="303"/>
      <c r="U125" s="303"/>
      <c r="V125" s="303"/>
      <c r="W125" s="303"/>
      <c r="X125" s="492"/>
      <c r="Y125" s="522" t="s">
        <v>40</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0"/>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99</v>
      </c>
      <c r="Z126" s="542"/>
      <c r="AA126" s="566"/>
      <c r="AB126" s="599" t="s">
        <v>110</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2"/>
      <c r="AY126">
        <f>$AY$124</f>
        <v>0</v>
      </c>
    </row>
    <row r="127" spans="1:51" ht="23.25" hidden="1" customHeight="1">
      <c r="A127" s="36" t="s">
        <v>40</v>
      </c>
      <c r="B127" s="104"/>
      <c r="C127" s="104"/>
      <c r="D127" s="104"/>
      <c r="E127" s="104"/>
      <c r="F127" s="230"/>
      <c r="G127" s="305" t="s">
        <v>56</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43</v>
      </c>
      <c r="AC127" s="305"/>
      <c r="AD127" s="494"/>
      <c r="AE127" s="65" t="s">
        <v>415</v>
      </c>
      <c r="AF127" s="65"/>
      <c r="AG127" s="65"/>
      <c r="AH127" s="65"/>
      <c r="AI127" s="65" t="s">
        <v>75</v>
      </c>
      <c r="AJ127" s="65"/>
      <c r="AK127" s="65"/>
      <c r="AL127" s="65"/>
      <c r="AM127" s="65" t="s">
        <v>502</v>
      </c>
      <c r="AN127" s="65"/>
      <c r="AO127" s="65"/>
      <c r="AP127" s="65"/>
      <c r="AQ127" s="757" t="s">
        <v>493</v>
      </c>
      <c r="AR127" s="768"/>
      <c r="AS127" s="768"/>
      <c r="AT127" s="768"/>
      <c r="AU127" s="768"/>
      <c r="AV127" s="768"/>
      <c r="AW127" s="768"/>
      <c r="AX127" s="821"/>
      <c r="AY127" s="863">
        <f>IF(SUBSTITUTE(SUBSTITUTE($G$128,"／",""),"　","")="",0,1)</f>
        <v>0</v>
      </c>
    </row>
    <row r="128" spans="1:51" ht="23.25" hidden="1" customHeight="1">
      <c r="A128" s="34"/>
      <c r="B128" s="104"/>
      <c r="C128" s="104"/>
      <c r="D128" s="104"/>
      <c r="E128" s="104"/>
      <c r="F128" s="230"/>
      <c r="G128" s="303" t="s">
        <v>185</v>
      </c>
      <c r="H128" s="303"/>
      <c r="I128" s="303"/>
      <c r="J128" s="303"/>
      <c r="K128" s="303"/>
      <c r="L128" s="303"/>
      <c r="M128" s="303"/>
      <c r="N128" s="303"/>
      <c r="O128" s="303"/>
      <c r="P128" s="303"/>
      <c r="Q128" s="303"/>
      <c r="R128" s="303"/>
      <c r="S128" s="303"/>
      <c r="T128" s="303"/>
      <c r="U128" s="303"/>
      <c r="V128" s="303"/>
      <c r="W128" s="303"/>
      <c r="X128" s="303"/>
      <c r="Y128" s="522" t="s">
        <v>40</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99</v>
      </c>
      <c r="Z129" s="542"/>
      <c r="AA129" s="566"/>
      <c r="AB129" s="599" t="s">
        <v>110</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2"/>
      <c r="AY129">
        <f>$AY$127</f>
        <v>0</v>
      </c>
    </row>
    <row r="130" spans="1:51" ht="45" customHeight="1">
      <c r="A130" s="37" t="s">
        <v>208</v>
      </c>
      <c r="B130" s="106"/>
      <c r="C130" s="142" t="s">
        <v>308</v>
      </c>
      <c r="D130" s="106"/>
      <c r="E130" s="188" t="s">
        <v>344</v>
      </c>
      <c r="F130" s="232"/>
      <c r="G130" s="306" t="s">
        <v>637</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3"/>
      <c r="AY130">
        <f>COUNTA($G$130)</f>
        <v>1</v>
      </c>
    </row>
    <row r="131" spans="1:51" ht="45" customHeight="1">
      <c r="A131" s="38"/>
      <c r="B131" s="107"/>
      <c r="C131" s="143"/>
      <c r="D131" s="107"/>
      <c r="E131" s="189" t="s">
        <v>341</v>
      </c>
      <c r="F131" s="233"/>
      <c r="G131" s="298" t="s">
        <v>638</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4"/>
      <c r="AY131">
        <f>$AY$130</f>
        <v>1</v>
      </c>
    </row>
    <row r="132" spans="1:51" ht="18.75" customHeight="1">
      <c r="A132" s="38"/>
      <c r="B132" s="107"/>
      <c r="C132" s="143"/>
      <c r="D132" s="107"/>
      <c r="E132" s="145" t="s">
        <v>299</v>
      </c>
      <c r="F132" s="234"/>
      <c r="G132" s="307" t="s">
        <v>319</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43</v>
      </c>
      <c r="AC132" s="355"/>
      <c r="AD132" s="495"/>
      <c r="AE132" s="435" t="s">
        <v>415</v>
      </c>
      <c r="AF132" s="345"/>
      <c r="AG132" s="345"/>
      <c r="AH132" s="413"/>
      <c r="AI132" s="435" t="s">
        <v>75</v>
      </c>
      <c r="AJ132" s="345"/>
      <c r="AK132" s="345"/>
      <c r="AL132" s="413"/>
      <c r="AM132" s="435" t="s">
        <v>179</v>
      </c>
      <c r="AN132" s="345"/>
      <c r="AO132" s="345"/>
      <c r="AP132" s="413"/>
      <c r="AQ132" s="600" t="s">
        <v>303</v>
      </c>
      <c r="AR132" s="355"/>
      <c r="AS132" s="355"/>
      <c r="AT132" s="495"/>
      <c r="AU132" s="776" t="s">
        <v>323</v>
      </c>
      <c r="AV132" s="776"/>
      <c r="AW132" s="776"/>
      <c r="AX132" s="825"/>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3" t="s">
        <v>438</v>
      </c>
      <c r="AR133" s="764"/>
      <c r="AS133" s="346" t="s">
        <v>304</v>
      </c>
      <c r="AT133" s="414"/>
      <c r="AU133" s="678" t="s">
        <v>438</v>
      </c>
      <c r="AV133" s="678"/>
      <c r="AW133" s="346" t="s">
        <v>281</v>
      </c>
      <c r="AX133" s="808"/>
      <c r="AY133">
        <f>$AY$132</f>
        <v>1</v>
      </c>
    </row>
    <row r="134" spans="1:51" ht="39.75" customHeight="1">
      <c r="A134" s="38"/>
      <c r="B134" s="107"/>
      <c r="C134" s="143"/>
      <c r="D134" s="107"/>
      <c r="E134" s="143"/>
      <c r="F134" s="235"/>
      <c r="G134" s="296" t="s">
        <v>438</v>
      </c>
      <c r="H134" s="238"/>
      <c r="I134" s="238"/>
      <c r="J134" s="238"/>
      <c r="K134" s="238"/>
      <c r="L134" s="238"/>
      <c r="M134" s="238"/>
      <c r="N134" s="238"/>
      <c r="O134" s="238"/>
      <c r="P134" s="238"/>
      <c r="Q134" s="238"/>
      <c r="R134" s="238"/>
      <c r="S134" s="238"/>
      <c r="T134" s="238"/>
      <c r="U134" s="238"/>
      <c r="V134" s="238"/>
      <c r="W134" s="238"/>
      <c r="X134" s="417"/>
      <c r="Y134" s="512" t="s">
        <v>320</v>
      </c>
      <c r="Z134" s="509"/>
      <c r="AA134" s="557"/>
      <c r="AB134" s="601" t="s">
        <v>438</v>
      </c>
      <c r="AC134" s="589"/>
      <c r="AD134" s="589"/>
      <c r="AE134" s="673" t="s">
        <v>438</v>
      </c>
      <c r="AF134" s="690"/>
      <c r="AG134" s="690"/>
      <c r="AH134" s="690"/>
      <c r="AI134" s="673" t="s">
        <v>438</v>
      </c>
      <c r="AJ134" s="690"/>
      <c r="AK134" s="690"/>
      <c r="AL134" s="690"/>
      <c r="AM134" s="673" t="s">
        <v>438</v>
      </c>
      <c r="AN134" s="690"/>
      <c r="AO134" s="690"/>
      <c r="AP134" s="690"/>
      <c r="AQ134" s="673" t="s">
        <v>438</v>
      </c>
      <c r="AR134" s="690"/>
      <c r="AS134" s="690"/>
      <c r="AT134" s="690"/>
      <c r="AU134" s="673" t="s">
        <v>438</v>
      </c>
      <c r="AV134" s="690"/>
      <c r="AW134" s="690"/>
      <c r="AX134" s="826"/>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91</v>
      </c>
      <c r="Z135" s="131"/>
      <c r="AA135" s="187"/>
      <c r="AB135" s="602" t="s">
        <v>438</v>
      </c>
      <c r="AC135" s="588"/>
      <c r="AD135" s="588"/>
      <c r="AE135" s="673" t="s">
        <v>438</v>
      </c>
      <c r="AF135" s="690"/>
      <c r="AG135" s="690"/>
      <c r="AH135" s="690"/>
      <c r="AI135" s="673" t="s">
        <v>438</v>
      </c>
      <c r="AJ135" s="690"/>
      <c r="AK135" s="690"/>
      <c r="AL135" s="690"/>
      <c r="AM135" s="673" t="s">
        <v>438</v>
      </c>
      <c r="AN135" s="690"/>
      <c r="AO135" s="690"/>
      <c r="AP135" s="690"/>
      <c r="AQ135" s="673" t="s">
        <v>438</v>
      </c>
      <c r="AR135" s="690"/>
      <c r="AS135" s="690"/>
      <c r="AT135" s="690"/>
      <c r="AU135" s="673" t="s">
        <v>438</v>
      </c>
      <c r="AV135" s="690"/>
      <c r="AW135" s="690"/>
      <c r="AX135" s="826"/>
      <c r="AY135">
        <f>$AY$132</f>
        <v>1</v>
      </c>
    </row>
    <row r="136" spans="1:51" ht="18.75" hidden="1" customHeight="1">
      <c r="A136" s="38"/>
      <c r="B136" s="107"/>
      <c r="C136" s="143"/>
      <c r="D136" s="107"/>
      <c r="E136" s="143"/>
      <c r="F136" s="235"/>
      <c r="G136" s="307" t="s">
        <v>319</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43</v>
      </c>
      <c r="AC136" s="355"/>
      <c r="AD136" s="495"/>
      <c r="AE136" s="435" t="s">
        <v>415</v>
      </c>
      <c r="AF136" s="345"/>
      <c r="AG136" s="345"/>
      <c r="AH136" s="413"/>
      <c r="AI136" s="435" t="s">
        <v>75</v>
      </c>
      <c r="AJ136" s="345"/>
      <c r="AK136" s="345"/>
      <c r="AL136" s="413"/>
      <c r="AM136" s="435" t="s">
        <v>179</v>
      </c>
      <c r="AN136" s="345"/>
      <c r="AO136" s="345"/>
      <c r="AP136" s="413"/>
      <c r="AQ136" s="600" t="s">
        <v>303</v>
      </c>
      <c r="AR136" s="355"/>
      <c r="AS136" s="355"/>
      <c r="AT136" s="495"/>
      <c r="AU136" s="776" t="s">
        <v>323</v>
      </c>
      <c r="AV136" s="776"/>
      <c r="AW136" s="776"/>
      <c r="AX136" s="825"/>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3"/>
      <c r="AR137" s="764"/>
      <c r="AS137" s="346" t="s">
        <v>304</v>
      </c>
      <c r="AT137" s="414"/>
      <c r="AU137" s="678"/>
      <c r="AV137" s="678"/>
      <c r="AW137" s="346" t="s">
        <v>281</v>
      </c>
      <c r="AX137" s="808"/>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320</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6"/>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91</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6"/>
      <c r="AY139">
        <f>$AY$136</f>
        <v>0</v>
      </c>
    </row>
    <row r="140" spans="1:51" ht="18.75" hidden="1" customHeight="1">
      <c r="A140" s="38"/>
      <c r="B140" s="107"/>
      <c r="C140" s="143"/>
      <c r="D140" s="107"/>
      <c r="E140" s="143"/>
      <c r="F140" s="235"/>
      <c r="G140" s="307" t="s">
        <v>319</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43</v>
      </c>
      <c r="AC140" s="355"/>
      <c r="AD140" s="495"/>
      <c r="AE140" s="435" t="s">
        <v>415</v>
      </c>
      <c r="AF140" s="345"/>
      <c r="AG140" s="345"/>
      <c r="AH140" s="413"/>
      <c r="AI140" s="435" t="s">
        <v>75</v>
      </c>
      <c r="AJ140" s="345"/>
      <c r="AK140" s="345"/>
      <c r="AL140" s="413"/>
      <c r="AM140" s="435" t="s">
        <v>179</v>
      </c>
      <c r="AN140" s="345"/>
      <c r="AO140" s="345"/>
      <c r="AP140" s="413"/>
      <c r="AQ140" s="600" t="s">
        <v>303</v>
      </c>
      <c r="AR140" s="355"/>
      <c r="AS140" s="355"/>
      <c r="AT140" s="495"/>
      <c r="AU140" s="776" t="s">
        <v>323</v>
      </c>
      <c r="AV140" s="776"/>
      <c r="AW140" s="776"/>
      <c r="AX140" s="825"/>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3"/>
      <c r="AR141" s="764"/>
      <c r="AS141" s="346" t="s">
        <v>304</v>
      </c>
      <c r="AT141" s="414"/>
      <c r="AU141" s="678"/>
      <c r="AV141" s="678"/>
      <c r="AW141" s="346" t="s">
        <v>281</v>
      </c>
      <c r="AX141" s="808"/>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320</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6"/>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91</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6"/>
      <c r="AY143">
        <f>$AY$140</f>
        <v>0</v>
      </c>
    </row>
    <row r="144" spans="1:51" ht="18.75" hidden="1" customHeight="1">
      <c r="A144" s="38"/>
      <c r="B144" s="107"/>
      <c r="C144" s="143"/>
      <c r="D144" s="107"/>
      <c r="E144" s="143"/>
      <c r="F144" s="235"/>
      <c r="G144" s="307" t="s">
        <v>319</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43</v>
      </c>
      <c r="AC144" s="355"/>
      <c r="AD144" s="495"/>
      <c r="AE144" s="435" t="s">
        <v>415</v>
      </c>
      <c r="AF144" s="345"/>
      <c r="AG144" s="345"/>
      <c r="AH144" s="413"/>
      <c r="AI144" s="435" t="s">
        <v>75</v>
      </c>
      <c r="AJ144" s="345"/>
      <c r="AK144" s="345"/>
      <c r="AL144" s="413"/>
      <c r="AM144" s="435" t="s">
        <v>179</v>
      </c>
      <c r="AN144" s="345"/>
      <c r="AO144" s="345"/>
      <c r="AP144" s="413"/>
      <c r="AQ144" s="600" t="s">
        <v>303</v>
      </c>
      <c r="AR144" s="355"/>
      <c r="AS144" s="355"/>
      <c r="AT144" s="495"/>
      <c r="AU144" s="776" t="s">
        <v>323</v>
      </c>
      <c r="AV144" s="776"/>
      <c r="AW144" s="776"/>
      <c r="AX144" s="825"/>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3"/>
      <c r="AR145" s="764"/>
      <c r="AS145" s="346" t="s">
        <v>304</v>
      </c>
      <c r="AT145" s="414"/>
      <c r="AU145" s="678"/>
      <c r="AV145" s="678"/>
      <c r="AW145" s="346" t="s">
        <v>281</v>
      </c>
      <c r="AX145" s="80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320</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91</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6"/>
      <c r="AY147">
        <f>$AY$144</f>
        <v>0</v>
      </c>
    </row>
    <row r="148" spans="1:51" ht="18.75" hidden="1" customHeight="1">
      <c r="A148" s="38"/>
      <c r="B148" s="107"/>
      <c r="C148" s="143"/>
      <c r="D148" s="107"/>
      <c r="E148" s="143"/>
      <c r="F148" s="235"/>
      <c r="G148" s="307" t="s">
        <v>319</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43</v>
      </c>
      <c r="AC148" s="355"/>
      <c r="AD148" s="495"/>
      <c r="AE148" s="435" t="s">
        <v>415</v>
      </c>
      <c r="AF148" s="345"/>
      <c r="AG148" s="345"/>
      <c r="AH148" s="413"/>
      <c r="AI148" s="435" t="s">
        <v>75</v>
      </c>
      <c r="AJ148" s="345"/>
      <c r="AK148" s="345"/>
      <c r="AL148" s="413"/>
      <c r="AM148" s="435" t="s">
        <v>179</v>
      </c>
      <c r="AN148" s="345"/>
      <c r="AO148" s="345"/>
      <c r="AP148" s="413"/>
      <c r="AQ148" s="600" t="s">
        <v>303</v>
      </c>
      <c r="AR148" s="355"/>
      <c r="AS148" s="355"/>
      <c r="AT148" s="495"/>
      <c r="AU148" s="776" t="s">
        <v>323</v>
      </c>
      <c r="AV148" s="776"/>
      <c r="AW148" s="776"/>
      <c r="AX148" s="825"/>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3"/>
      <c r="AR149" s="764"/>
      <c r="AS149" s="346" t="s">
        <v>304</v>
      </c>
      <c r="AT149" s="414"/>
      <c r="AU149" s="678"/>
      <c r="AV149" s="678"/>
      <c r="AW149" s="346" t="s">
        <v>281</v>
      </c>
      <c r="AX149" s="80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320</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6"/>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91</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6"/>
      <c r="AY151">
        <f>$AY$148</f>
        <v>0</v>
      </c>
    </row>
    <row r="152" spans="1:51" ht="22.5" hidden="1" customHeight="1">
      <c r="A152" s="38"/>
      <c r="B152" s="107"/>
      <c r="C152" s="143"/>
      <c r="D152" s="107"/>
      <c r="E152" s="143"/>
      <c r="F152" s="235"/>
      <c r="G152" s="309" t="s">
        <v>35</v>
      </c>
      <c r="H152" s="345"/>
      <c r="I152" s="345"/>
      <c r="J152" s="345"/>
      <c r="K152" s="345"/>
      <c r="L152" s="345"/>
      <c r="M152" s="345"/>
      <c r="N152" s="345"/>
      <c r="O152" s="345"/>
      <c r="P152" s="413"/>
      <c r="Q152" s="435" t="s">
        <v>398</v>
      </c>
      <c r="R152" s="345"/>
      <c r="S152" s="345"/>
      <c r="T152" s="345"/>
      <c r="U152" s="345"/>
      <c r="V152" s="345"/>
      <c r="W152" s="345"/>
      <c r="X152" s="345"/>
      <c r="Y152" s="345"/>
      <c r="Z152" s="345"/>
      <c r="AA152" s="345"/>
      <c r="AB152" s="603" t="s">
        <v>399</v>
      </c>
      <c r="AC152" s="345"/>
      <c r="AD152" s="413"/>
      <c r="AE152" s="435" t="s">
        <v>325</v>
      </c>
      <c r="AF152" s="345"/>
      <c r="AG152" s="345"/>
      <c r="AH152" s="345"/>
      <c r="AI152" s="345"/>
      <c r="AJ152" s="345"/>
      <c r="AK152" s="345"/>
      <c r="AL152" s="345"/>
      <c r="AM152" s="345"/>
      <c r="AN152" s="345"/>
      <c r="AO152" s="345"/>
      <c r="AP152" s="345"/>
      <c r="AQ152" s="345"/>
      <c r="AR152" s="345"/>
      <c r="AS152" s="345"/>
      <c r="AT152" s="345"/>
      <c r="AU152" s="345"/>
      <c r="AV152" s="345"/>
      <c r="AW152" s="345"/>
      <c r="AX152" s="827"/>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8"/>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8"/>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326</v>
      </c>
      <c r="AF156" s="166"/>
      <c r="AG156" s="166"/>
      <c r="AH156" s="166"/>
      <c r="AI156" s="166"/>
      <c r="AJ156" s="166"/>
      <c r="AK156" s="166"/>
      <c r="AL156" s="166"/>
      <c r="AM156" s="166"/>
      <c r="AN156" s="166"/>
      <c r="AO156" s="166"/>
      <c r="AP156" s="166"/>
      <c r="AQ156" s="166"/>
      <c r="AR156" s="166"/>
      <c r="AS156" s="166"/>
      <c r="AT156" s="166"/>
      <c r="AU156" s="166"/>
      <c r="AV156" s="166"/>
      <c r="AW156" s="166"/>
      <c r="AX156" s="829"/>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0"/>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1"/>
      <c r="AY158">
        <f t="shared" si="6"/>
        <v>0</v>
      </c>
    </row>
    <row r="159" spans="1:51" ht="22.5" hidden="1" customHeight="1">
      <c r="A159" s="38"/>
      <c r="B159" s="107"/>
      <c r="C159" s="143"/>
      <c r="D159" s="107"/>
      <c r="E159" s="143"/>
      <c r="F159" s="235"/>
      <c r="G159" s="309" t="s">
        <v>35</v>
      </c>
      <c r="H159" s="345"/>
      <c r="I159" s="345"/>
      <c r="J159" s="345"/>
      <c r="K159" s="345"/>
      <c r="L159" s="345"/>
      <c r="M159" s="345"/>
      <c r="N159" s="345"/>
      <c r="O159" s="345"/>
      <c r="P159" s="413"/>
      <c r="Q159" s="435" t="s">
        <v>398</v>
      </c>
      <c r="R159" s="345"/>
      <c r="S159" s="345"/>
      <c r="T159" s="345"/>
      <c r="U159" s="345"/>
      <c r="V159" s="345"/>
      <c r="W159" s="345"/>
      <c r="X159" s="345"/>
      <c r="Y159" s="345"/>
      <c r="Z159" s="345"/>
      <c r="AA159" s="345"/>
      <c r="AB159" s="603" t="s">
        <v>399</v>
      </c>
      <c r="AC159" s="345"/>
      <c r="AD159" s="413"/>
      <c r="AE159" s="674" t="s">
        <v>325</v>
      </c>
      <c r="AF159" s="694"/>
      <c r="AG159" s="694"/>
      <c r="AH159" s="694"/>
      <c r="AI159" s="694"/>
      <c r="AJ159" s="694"/>
      <c r="AK159" s="694"/>
      <c r="AL159" s="694"/>
      <c r="AM159" s="694"/>
      <c r="AN159" s="694"/>
      <c r="AO159" s="694"/>
      <c r="AP159" s="694"/>
      <c r="AQ159" s="694"/>
      <c r="AR159" s="694"/>
      <c r="AS159" s="694"/>
      <c r="AT159" s="694"/>
      <c r="AU159" s="694"/>
      <c r="AV159" s="694"/>
      <c r="AW159" s="694"/>
      <c r="AX159" s="80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8"/>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8"/>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326</v>
      </c>
      <c r="AF163" s="166"/>
      <c r="AG163" s="166"/>
      <c r="AH163" s="166"/>
      <c r="AI163" s="166"/>
      <c r="AJ163" s="166"/>
      <c r="AK163" s="166"/>
      <c r="AL163" s="166"/>
      <c r="AM163" s="166"/>
      <c r="AN163" s="166"/>
      <c r="AO163" s="166"/>
      <c r="AP163" s="166"/>
      <c r="AQ163" s="166"/>
      <c r="AR163" s="166"/>
      <c r="AS163" s="166"/>
      <c r="AT163" s="166"/>
      <c r="AU163" s="166"/>
      <c r="AV163" s="166"/>
      <c r="AW163" s="166"/>
      <c r="AX163" s="829"/>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1"/>
      <c r="AY165">
        <f t="shared" si="7"/>
        <v>0</v>
      </c>
    </row>
    <row r="166" spans="1:51" ht="22.5" hidden="1" customHeight="1">
      <c r="A166" s="38"/>
      <c r="B166" s="107"/>
      <c r="C166" s="143"/>
      <c r="D166" s="107"/>
      <c r="E166" s="143"/>
      <c r="F166" s="235"/>
      <c r="G166" s="309" t="s">
        <v>35</v>
      </c>
      <c r="H166" s="345"/>
      <c r="I166" s="345"/>
      <c r="J166" s="345"/>
      <c r="K166" s="345"/>
      <c r="L166" s="345"/>
      <c r="M166" s="345"/>
      <c r="N166" s="345"/>
      <c r="O166" s="345"/>
      <c r="P166" s="413"/>
      <c r="Q166" s="435" t="s">
        <v>398</v>
      </c>
      <c r="R166" s="345"/>
      <c r="S166" s="345"/>
      <c r="T166" s="345"/>
      <c r="U166" s="345"/>
      <c r="V166" s="345"/>
      <c r="W166" s="345"/>
      <c r="X166" s="345"/>
      <c r="Y166" s="345"/>
      <c r="Z166" s="345"/>
      <c r="AA166" s="345"/>
      <c r="AB166" s="603" t="s">
        <v>399</v>
      </c>
      <c r="AC166" s="345"/>
      <c r="AD166" s="413"/>
      <c r="AE166" s="674" t="s">
        <v>325</v>
      </c>
      <c r="AF166" s="694"/>
      <c r="AG166" s="694"/>
      <c r="AH166" s="694"/>
      <c r="AI166" s="694"/>
      <c r="AJ166" s="694"/>
      <c r="AK166" s="694"/>
      <c r="AL166" s="694"/>
      <c r="AM166" s="694"/>
      <c r="AN166" s="694"/>
      <c r="AO166" s="694"/>
      <c r="AP166" s="694"/>
      <c r="AQ166" s="694"/>
      <c r="AR166" s="694"/>
      <c r="AS166" s="694"/>
      <c r="AT166" s="694"/>
      <c r="AU166" s="694"/>
      <c r="AV166" s="694"/>
      <c r="AW166" s="694"/>
      <c r="AX166" s="80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8"/>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8"/>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326</v>
      </c>
      <c r="AF170" s="166"/>
      <c r="AG170" s="166"/>
      <c r="AH170" s="166"/>
      <c r="AI170" s="166"/>
      <c r="AJ170" s="166"/>
      <c r="AK170" s="166"/>
      <c r="AL170" s="166"/>
      <c r="AM170" s="166"/>
      <c r="AN170" s="166"/>
      <c r="AO170" s="166"/>
      <c r="AP170" s="166"/>
      <c r="AQ170" s="166"/>
      <c r="AR170" s="166"/>
      <c r="AS170" s="166"/>
      <c r="AT170" s="166"/>
      <c r="AU170" s="166"/>
      <c r="AV170" s="166"/>
      <c r="AW170" s="166"/>
      <c r="AX170" s="829"/>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1"/>
      <c r="AY172">
        <f t="shared" si="8"/>
        <v>0</v>
      </c>
    </row>
    <row r="173" spans="1:51" ht="22.5" hidden="1" customHeight="1">
      <c r="A173" s="38"/>
      <c r="B173" s="107"/>
      <c r="C173" s="143"/>
      <c r="D173" s="107"/>
      <c r="E173" s="143"/>
      <c r="F173" s="235"/>
      <c r="G173" s="309" t="s">
        <v>35</v>
      </c>
      <c r="H173" s="345"/>
      <c r="I173" s="345"/>
      <c r="J173" s="345"/>
      <c r="K173" s="345"/>
      <c r="L173" s="345"/>
      <c r="M173" s="345"/>
      <c r="N173" s="345"/>
      <c r="O173" s="345"/>
      <c r="P173" s="413"/>
      <c r="Q173" s="435" t="s">
        <v>398</v>
      </c>
      <c r="R173" s="345"/>
      <c r="S173" s="345"/>
      <c r="T173" s="345"/>
      <c r="U173" s="345"/>
      <c r="V173" s="345"/>
      <c r="W173" s="345"/>
      <c r="X173" s="345"/>
      <c r="Y173" s="345"/>
      <c r="Z173" s="345"/>
      <c r="AA173" s="345"/>
      <c r="AB173" s="603" t="s">
        <v>399</v>
      </c>
      <c r="AC173" s="345"/>
      <c r="AD173" s="413"/>
      <c r="AE173" s="674" t="s">
        <v>325</v>
      </c>
      <c r="AF173" s="694"/>
      <c r="AG173" s="694"/>
      <c r="AH173" s="694"/>
      <c r="AI173" s="694"/>
      <c r="AJ173" s="694"/>
      <c r="AK173" s="694"/>
      <c r="AL173" s="694"/>
      <c r="AM173" s="694"/>
      <c r="AN173" s="694"/>
      <c r="AO173" s="694"/>
      <c r="AP173" s="694"/>
      <c r="AQ173" s="694"/>
      <c r="AR173" s="694"/>
      <c r="AS173" s="694"/>
      <c r="AT173" s="694"/>
      <c r="AU173" s="694"/>
      <c r="AV173" s="694"/>
      <c r="AW173" s="694"/>
      <c r="AX173" s="80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8"/>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8"/>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326</v>
      </c>
      <c r="AF177" s="166"/>
      <c r="AG177" s="166"/>
      <c r="AH177" s="166"/>
      <c r="AI177" s="166"/>
      <c r="AJ177" s="166"/>
      <c r="AK177" s="166"/>
      <c r="AL177" s="166"/>
      <c r="AM177" s="166"/>
      <c r="AN177" s="166"/>
      <c r="AO177" s="166"/>
      <c r="AP177" s="166"/>
      <c r="AQ177" s="166"/>
      <c r="AR177" s="166"/>
      <c r="AS177" s="166"/>
      <c r="AT177" s="166"/>
      <c r="AU177" s="166"/>
      <c r="AV177" s="166"/>
      <c r="AW177" s="166"/>
      <c r="AX177" s="829"/>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1"/>
      <c r="AY179">
        <f t="shared" si="9"/>
        <v>0</v>
      </c>
    </row>
    <row r="180" spans="1:51" ht="22.5" hidden="1" customHeight="1">
      <c r="A180" s="38"/>
      <c r="B180" s="107"/>
      <c r="C180" s="143"/>
      <c r="D180" s="107"/>
      <c r="E180" s="143"/>
      <c r="F180" s="235"/>
      <c r="G180" s="309" t="s">
        <v>35</v>
      </c>
      <c r="H180" s="345"/>
      <c r="I180" s="345"/>
      <c r="J180" s="345"/>
      <c r="K180" s="345"/>
      <c r="L180" s="345"/>
      <c r="M180" s="345"/>
      <c r="N180" s="345"/>
      <c r="O180" s="345"/>
      <c r="P180" s="413"/>
      <c r="Q180" s="435" t="s">
        <v>398</v>
      </c>
      <c r="R180" s="345"/>
      <c r="S180" s="345"/>
      <c r="T180" s="345"/>
      <c r="U180" s="345"/>
      <c r="V180" s="345"/>
      <c r="W180" s="345"/>
      <c r="X180" s="345"/>
      <c r="Y180" s="345"/>
      <c r="Z180" s="345"/>
      <c r="AA180" s="345"/>
      <c r="AB180" s="603" t="s">
        <v>399</v>
      </c>
      <c r="AC180" s="345"/>
      <c r="AD180" s="413"/>
      <c r="AE180" s="674" t="s">
        <v>325</v>
      </c>
      <c r="AF180" s="694"/>
      <c r="AG180" s="694"/>
      <c r="AH180" s="694"/>
      <c r="AI180" s="694"/>
      <c r="AJ180" s="694"/>
      <c r="AK180" s="694"/>
      <c r="AL180" s="694"/>
      <c r="AM180" s="694"/>
      <c r="AN180" s="694"/>
      <c r="AO180" s="694"/>
      <c r="AP180" s="694"/>
      <c r="AQ180" s="694"/>
      <c r="AR180" s="694"/>
      <c r="AS180" s="694"/>
      <c r="AT180" s="694"/>
      <c r="AU180" s="694"/>
      <c r="AV180" s="694"/>
      <c r="AW180" s="694"/>
      <c r="AX180" s="80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8"/>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8"/>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326</v>
      </c>
      <c r="AF184" s="676"/>
      <c r="AG184" s="676"/>
      <c r="AH184" s="676"/>
      <c r="AI184" s="676"/>
      <c r="AJ184" s="676"/>
      <c r="AK184" s="676"/>
      <c r="AL184" s="676"/>
      <c r="AM184" s="676"/>
      <c r="AN184" s="676"/>
      <c r="AO184" s="676"/>
      <c r="AP184" s="676"/>
      <c r="AQ184" s="676"/>
      <c r="AR184" s="676"/>
      <c r="AS184" s="676"/>
      <c r="AT184" s="676"/>
      <c r="AU184" s="676"/>
      <c r="AV184" s="676"/>
      <c r="AW184" s="676"/>
      <c r="AX184" s="833"/>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1"/>
      <c r="AY186">
        <f t="shared" si="10"/>
        <v>0</v>
      </c>
    </row>
    <row r="187" spans="1:51" ht="23.25" hidden="1" customHeight="1">
      <c r="A187" s="38"/>
      <c r="B187" s="107"/>
      <c r="C187" s="143"/>
      <c r="D187" s="107"/>
      <c r="E187" s="190" t="s">
        <v>362</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4"/>
      <c r="AY187">
        <f>COUNTA($E$188)</f>
        <v>0</v>
      </c>
    </row>
    <row r="188" spans="1:51" ht="24.75" hidden="1" customHeight="1">
      <c r="A188" s="38"/>
      <c r="B188" s="107"/>
      <c r="C188" s="143"/>
      <c r="D188" s="107"/>
      <c r="E188" s="191"/>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0"/>
      <c r="AY188">
        <f>$AY$187</f>
        <v>0</v>
      </c>
    </row>
    <row r="189" spans="1:51" ht="24.75" hidden="1"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5"/>
      <c r="AY189">
        <f>$AY$187</f>
        <v>0</v>
      </c>
    </row>
    <row r="190" spans="1:51" ht="45" hidden="1" customHeight="1">
      <c r="A190" s="38"/>
      <c r="B190" s="107"/>
      <c r="C190" s="143"/>
      <c r="D190" s="107"/>
      <c r="E190" s="188" t="s">
        <v>344</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3"/>
      <c r="AY190">
        <f>COUNTA($G$190)</f>
        <v>0</v>
      </c>
    </row>
    <row r="191" spans="1:51" ht="45" hidden="1" customHeight="1">
      <c r="A191" s="38"/>
      <c r="B191" s="107"/>
      <c r="C191" s="143"/>
      <c r="D191" s="107"/>
      <c r="E191" s="189" t="s">
        <v>341</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4"/>
      <c r="AY191">
        <f>$AY$190</f>
        <v>0</v>
      </c>
    </row>
    <row r="192" spans="1:51" ht="18.75" hidden="1" customHeight="1">
      <c r="A192" s="38"/>
      <c r="B192" s="107"/>
      <c r="C192" s="143"/>
      <c r="D192" s="107"/>
      <c r="E192" s="145" t="s">
        <v>299</v>
      </c>
      <c r="F192" s="234"/>
      <c r="G192" s="307" t="s">
        <v>319</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43</v>
      </c>
      <c r="AC192" s="355"/>
      <c r="AD192" s="495"/>
      <c r="AE192" s="435" t="s">
        <v>415</v>
      </c>
      <c r="AF192" s="345"/>
      <c r="AG192" s="345"/>
      <c r="AH192" s="413"/>
      <c r="AI192" s="435" t="s">
        <v>75</v>
      </c>
      <c r="AJ192" s="345"/>
      <c r="AK192" s="345"/>
      <c r="AL192" s="413"/>
      <c r="AM192" s="435" t="s">
        <v>179</v>
      </c>
      <c r="AN192" s="345"/>
      <c r="AO192" s="345"/>
      <c r="AP192" s="413"/>
      <c r="AQ192" s="600" t="s">
        <v>303</v>
      </c>
      <c r="AR192" s="355"/>
      <c r="AS192" s="355"/>
      <c r="AT192" s="495"/>
      <c r="AU192" s="776" t="s">
        <v>323</v>
      </c>
      <c r="AV192" s="776"/>
      <c r="AW192" s="776"/>
      <c r="AX192" s="825"/>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3"/>
      <c r="AR193" s="764"/>
      <c r="AS193" s="346" t="s">
        <v>304</v>
      </c>
      <c r="AT193" s="414"/>
      <c r="AU193" s="678"/>
      <c r="AV193" s="678"/>
      <c r="AW193" s="346" t="s">
        <v>281</v>
      </c>
      <c r="AX193" s="80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320</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91</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6"/>
      <c r="AY195">
        <f>$AY$192</f>
        <v>0</v>
      </c>
    </row>
    <row r="196" spans="1:51" ht="18.75" hidden="1" customHeight="1">
      <c r="A196" s="38"/>
      <c r="B196" s="107"/>
      <c r="C196" s="143"/>
      <c r="D196" s="107"/>
      <c r="E196" s="143"/>
      <c r="F196" s="235"/>
      <c r="G196" s="307" t="s">
        <v>319</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43</v>
      </c>
      <c r="AC196" s="355"/>
      <c r="AD196" s="495"/>
      <c r="AE196" s="435" t="s">
        <v>415</v>
      </c>
      <c r="AF196" s="345"/>
      <c r="AG196" s="345"/>
      <c r="AH196" s="413"/>
      <c r="AI196" s="435" t="s">
        <v>75</v>
      </c>
      <c r="AJ196" s="345"/>
      <c r="AK196" s="345"/>
      <c r="AL196" s="413"/>
      <c r="AM196" s="435" t="s">
        <v>179</v>
      </c>
      <c r="AN196" s="345"/>
      <c r="AO196" s="345"/>
      <c r="AP196" s="413"/>
      <c r="AQ196" s="600" t="s">
        <v>303</v>
      </c>
      <c r="AR196" s="355"/>
      <c r="AS196" s="355"/>
      <c r="AT196" s="495"/>
      <c r="AU196" s="776" t="s">
        <v>323</v>
      </c>
      <c r="AV196" s="776"/>
      <c r="AW196" s="776"/>
      <c r="AX196" s="825"/>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3"/>
      <c r="AR197" s="764"/>
      <c r="AS197" s="346" t="s">
        <v>304</v>
      </c>
      <c r="AT197" s="414"/>
      <c r="AU197" s="678"/>
      <c r="AV197" s="678"/>
      <c r="AW197" s="346" t="s">
        <v>281</v>
      </c>
      <c r="AX197" s="80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320</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91</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6"/>
      <c r="AY199">
        <f>$AY$196</f>
        <v>0</v>
      </c>
    </row>
    <row r="200" spans="1:51" ht="18.75" hidden="1" customHeight="1">
      <c r="A200" s="38"/>
      <c r="B200" s="107"/>
      <c r="C200" s="143"/>
      <c r="D200" s="107"/>
      <c r="E200" s="143"/>
      <c r="F200" s="235"/>
      <c r="G200" s="307" t="s">
        <v>319</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43</v>
      </c>
      <c r="AC200" s="355"/>
      <c r="AD200" s="495"/>
      <c r="AE200" s="435" t="s">
        <v>415</v>
      </c>
      <c r="AF200" s="345"/>
      <c r="AG200" s="345"/>
      <c r="AH200" s="413"/>
      <c r="AI200" s="435" t="s">
        <v>75</v>
      </c>
      <c r="AJ200" s="345"/>
      <c r="AK200" s="345"/>
      <c r="AL200" s="413"/>
      <c r="AM200" s="435" t="s">
        <v>179</v>
      </c>
      <c r="AN200" s="345"/>
      <c r="AO200" s="345"/>
      <c r="AP200" s="413"/>
      <c r="AQ200" s="600" t="s">
        <v>303</v>
      </c>
      <c r="AR200" s="355"/>
      <c r="AS200" s="355"/>
      <c r="AT200" s="495"/>
      <c r="AU200" s="776" t="s">
        <v>323</v>
      </c>
      <c r="AV200" s="776"/>
      <c r="AW200" s="776"/>
      <c r="AX200" s="825"/>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3"/>
      <c r="AR201" s="764"/>
      <c r="AS201" s="346" t="s">
        <v>304</v>
      </c>
      <c r="AT201" s="414"/>
      <c r="AU201" s="678"/>
      <c r="AV201" s="678"/>
      <c r="AW201" s="346" t="s">
        <v>281</v>
      </c>
      <c r="AX201" s="80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320</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91</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6"/>
      <c r="AY203">
        <f>$AY$200</f>
        <v>0</v>
      </c>
    </row>
    <row r="204" spans="1:51" ht="18.75" hidden="1" customHeight="1">
      <c r="A204" s="38"/>
      <c r="B204" s="107"/>
      <c r="C204" s="143"/>
      <c r="D204" s="107"/>
      <c r="E204" s="143"/>
      <c r="F204" s="235"/>
      <c r="G204" s="307" t="s">
        <v>319</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43</v>
      </c>
      <c r="AC204" s="355"/>
      <c r="AD204" s="495"/>
      <c r="AE204" s="435" t="s">
        <v>415</v>
      </c>
      <c r="AF204" s="345"/>
      <c r="AG204" s="345"/>
      <c r="AH204" s="413"/>
      <c r="AI204" s="435" t="s">
        <v>75</v>
      </c>
      <c r="AJ204" s="345"/>
      <c r="AK204" s="345"/>
      <c r="AL204" s="413"/>
      <c r="AM204" s="435" t="s">
        <v>179</v>
      </c>
      <c r="AN204" s="345"/>
      <c r="AO204" s="345"/>
      <c r="AP204" s="413"/>
      <c r="AQ204" s="600" t="s">
        <v>303</v>
      </c>
      <c r="AR204" s="355"/>
      <c r="AS204" s="355"/>
      <c r="AT204" s="495"/>
      <c r="AU204" s="776" t="s">
        <v>323</v>
      </c>
      <c r="AV204" s="776"/>
      <c r="AW204" s="776"/>
      <c r="AX204" s="825"/>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3"/>
      <c r="AR205" s="764"/>
      <c r="AS205" s="346" t="s">
        <v>304</v>
      </c>
      <c r="AT205" s="414"/>
      <c r="AU205" s="678"/>
      <c r="AV205" s="678"/>
      <c r="AW205" s="346" t="s">
        <v>281</v>
      </c>
      <c r="AX205" s="80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320</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91</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6"/>
      <c r="AY207">
        <f>$AY$204</f>
        <v>0</v>
      </c>
    </row>
    <row r="208" spans="1:51" ht="18.75" hidden="1" customHeight="1">
      <c r="A208" s="38"/>
      <c r="B208" s="107"/>
      <c r="C208" s="143"/>
      <c r="D208" s="107"/>
      <c r="E208" s="143"/>
      <c r="F208" s="235"/>
      <c r="G208" s="307" t="s">
        <v>319</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43</v>
      </c>
      <c r="AC208" s="355"/>
      <c r="AD208" s="495"/>
      <c r="AE208" s="435" t="s">
        <v>415</v>
      </c>
      <c r="AF208" s="345"/>
      <c r="AG208" s="345"/>
      <c r="AH208" s="413"/>
      <c r="AI208" s="435" t="s">
        <v>75</v>
      </c>
      <c r="AJ208" s="345"/>
      <c r="AK208" s="345"/>
      <c r="AL208" s="413"/>
      <c r="AM208" s="435" t="s">
        <v>179</v>
      </c>
      <c r="AN208" s="345"/>
      <c r="AO208" s="345"/>
      <c r="AP208" s="413"/>
      <c r="AQ208" s="600" t="s">
        <v>303</v>
      </c>
      <c r="AR208" s="355"/>
      <c r="AS208" s="355"/>
      <c r="AT208" s="495"/>
      <c r="AU208" s="776" t="s">
        <v>323</v>
      </c>
      <c r="AV208" s="776"/>
      <c r="AW208" s="776"/>
      <c r="AX208" s="825"/>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3"/>
      <c r="AR209" s="764"/>
      <c r="AS209" s="346" t="s">
        <v>304</v>
      </c>
      <c r="AT209" s="414"/>
      <c r="AU209" s="678"/>
      <c r="AV209" s="678"/>
      <c r="AW209" s="346" t="s">
        <v>281</v>
      </c>
      <c r="AX209" s="80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320</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91</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6"/>
      <c r="AY211">
        <f>$AY$208</f>
        <v>0</v>
      </c>
    </row>
    <row r="212" spans="1:51" ht="22.5" hidden="1" customHeight="1">
      <c r="A212" s="38"/>
      <c r="B212" s="107"/>
      <c r="C212" s="143"/>
      <c r="D212" s="107"/>
      <c r="E212" s="143"/>
      <c r="F212" s="235"/>
      <c r="G212" s="309" t="s">
        <v>35</v>
      </c>
      <c r="H212" s="345"/>
      <c r="I212" s="345"/>
      <c r="J212" s="345"/>
      <c r="K212" s="345"/>
      <c r="L212" s="345"/>
      <c r="M212" s="345"/>
      <c r="N212" s="345"/>
      <c r="O212" s="345"/>
      <c r="P212" s="413"/>
      <c r="Q212" s="435" t="s">
        <v>398</v>
      </c>
      <c r="R212" s="345"/>
      <c r="S212" s="345"/>
      <c r="T212" s="345"/>
      <c r="U212" s="345"/>
      <c r="V212" s="345"/>
      <c r="W212" s="345"/>
      <c r="X212" s="345"/>
      <c r="Y212" s="345"/>
      <c r="Z212" s="345"/>
      <c r="AA212" s="345"/>
      <c r="AB212" s="603" t="s">
        <v>399</v>
      </c>
      <c r="AC212" s="345"/>
      <c r="AD212" s="413"/>
      <c r="AE212" s="435" t="s">
        <v>325</v>
      </c>
      <c r="AF212" s="345"/>
      <c r="AG212" s="345"/>
      <c r="AH212" s="345"/>
      <c r="AI212" s="345"/>
      <c r="AJ212" s="345"/>
      <c r="AK212" s="345"/>
      <c r="AL212" s="345"/>
      <c r="AM212" s="345"/>
      <c r="AN212" s="345"/>
      <c r="AO212" s="345"/>
      <c r="AP212" s="345"/>
      <c r="AQ212" s="345"/>
      <c r="AR212" s="345"/>
      <c r="AS212" s="345"/>
      <c r="AT212" s="345"/>
      <c r="AU212" s="345"/>
      <c r="AV212" s="345"/>
      <c r="AW212" s="345"/>
      <c r="AX212" s="827"/>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8"/>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8"/>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326</v>
      </c>
      <c r="AF216" s="166"/>
      <c r="AG216" s="166"/>
      <c r="AH216" s="166"/>
      <c r="AI216" s="166"/>
      <c r="AJ216" s="166"/>
      <c r="AK216" s="166"/>
      <c r="AL216" s="166"/>
      <c r="AM216" s="166"/>
      <c r="AN216" s="166"/>
      <c r="AO216" s="166"/>
      <c r="AP216" s="166"/>
      <c r="AQ216" s="166"/>
      <c r="AR216" s="166"/>
      <c r="AS216" s="166"/>
      <c r="AT216" s="166"/>
      <c r="AU216" s="166"/>
      <c r="AV216" s="166"/>
      <c r="AW216" s="166"/>
      <c r="AX216" s="829"/>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1"/>
      <c r="AY218">
        <f t="shared" si="11"/>
        <v>0</v>
      </c>
    </row>
    <row r="219" spans="1:51" ht="22.5" hidden="1" customHeight="1">
      <c r="A219" s="38"/>
      <c r="B219" s="107"/>
      <c r="C219" s="143"/>
      <c r="D219" s="107"/>
      <c r="E219" s="143"/>
      <c r="F219" s="235"/>
      <c r="G219" s="309" t="s">
        <v>35</v>
      </c>
      <c r="H219" s="345"/>
      <c r="I219" s="345"/>
      <c r="J219" s="345"/>
      <c r="K219" s="345"/>
      <c r="L219" s="345"/>
      <c r="M219" s="345"/>
      <c r="N219" s="345"/>
      <c r="O219" s="345"/>
      <c r="P219" s="413"/>
      <c r="Q219" s="435" t="s">
        <v>398</v>
      </c>
      <c r="R219" s="345"/>
      <c r="S219" s="345"/>
      <c r="T219" s="345"/>
      <c r="U219" s="345"/>
      <c r="V219" s="345"/>
      <c r="W219" s="345"/>
      <c r="X219" s="345"/>
      <c r="Y219" s="345"/>
      <c r="Z219" s="345"/>
      <c r="AA219" s="345"/>
      <c r="AB219" s="603" t="s">
        <v>399</v>
      </c>
      <c r="AC219" s="345"/>
      <c r="AD219" s="413"/>
      <c r="AE219" s="674" t="s">
        <v>325</v>
      </c>
      <c r="AF219" s="694"/>
      <c r="AG219" s="694"/>
      <c r="AH219" s="694"/>
      <c r="AI219" s="694"/>
      <c r="AJ219" s="694"/>
      <c r="AK219" s="694"/>
      <c r="AL219" s="694"/>
      <c r="AM219" s="694"/>
      <c r="AN219" s="694"/>
      <c r="AO219" s="694"/>
      <c r="AP219" s="694"/>
      <c r="AQ219" s="694"/>
      <c r="AR219" s="694"/>
      <c r="AS219" s="694"/>
      <c r="AT219" s="694"/>
      <c r="AU219" s="694"/>
      <c r="AV219" s="694"/>
      <c r="AW219" s="694"/>
      <c r="AX219" s="80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8"/>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8"/>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326</v>
      </c>
      <c r="AF223" s="166"/>
      <c r="AG223" s="166"/>
      <c r="AH223" s="166"/>
      <c r="AI223" s="166"/>
      <c r="AJ223" s="166"/>
      <c r="AK223" s="166"/>
      <c r="AL223" s="166"/>
      <c r="AM223" s="166"/>
      <c r="AN223" s="166"/>
      <c r="AO223" s="166"/>
      <c r="AP223" s="166"/>
      <c r="AQ223" s="166"/>
      <c r="AR223" s="166"/>
      <c r="AS223" s="166"/>
      <c r="AT223" s="166"/>
      <c r="AU223" s="166"/>
      <c r="AV223" s="166"/>
      <c r="AW223" s="166"/>
      <c r="AX223" s="829"/>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1"/>
      <c r="AY225">
        <f t="shared" si="12"/>
        <v>0</v>
      </c>
    </row>
    <row r="226" spans="1:51" ht="22.5" hidden="1" customHeight="1">
      <c r="A226" s="38"/>
      <c r="B226" s="107"/>
      <c r="C226" s="143"/>
      <c r="D226" s="107"/>
      <c r="E226" s="143"/>
      <c r="F226" s="235"/>
      <c r="G226" s="309" t="s">
        <v>35</v>
      </c>
      <c r="H226" s="345"/>
      <c r="I226" s="345"/>
      <c r="J226" s="345"/>
      <c r="K226" s="345"/>
      <c r="L226" s="345"/>
      <c r="M226" s="345"/>
      <c r="N226" s="345"/>
      <c r="O226" s="345"/>
      <c r="P226" s="413"/>
      <c r="Q226" s="435" t="s">
        <v>398</v>
      </c>
      <c r="R226" s="345"/>
      <c r="S226" s="345"/>
      <c r="T226" s="345"/>
      <c r="U226" s="345"/>
      <c r="V226" s="345"/>
      <c r="W226" s="345"/>
      <c r="X226" s="345"/>
      <c r="Y226" s="345"/>
      <c r="Z226" s="345"/>
      <c r="AA226" s="345"/>
      <c r="AB226" s="603" t="s">
        <v>399</v>
      </c>
      <c r="AC226" s="345"/>
      <c r="AD226" s="413"/>
      <c r="AE226" s="674" t="s">
        <v>325</v>
      </c>
      <c r="AF226" s="694"/>
      <c r="AG226" s="694"/>
      <c r="AH226" s="694"/>
      <c r="AI226" s="694"/>
      <c r="AJ226" s="694"/>
      <c r="AK226" s="694"/>
      <c r="AL226" s="694"/>
      <c r="AM226" s="694"/>
      <c r="AN226" s="694"/>
      <c r="AO226" s="694"/>
      <c r="AP226" s="694"/>
      <c r="AQ226" s="694"/>
      <c r="AR226" s="694"/>
      <c r="AS226" s="694"/>
      <c r="AT226" s="694"/>
      <c r="AU226" s="694"/>
      <c r="AV226" s="694"/>
      <c r="AW226" s="694"/>
      <c r="AX226" s="80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8"/>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8"/>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326</v>
      </c>
      <c r="AF230" s="166"/>
      <c r="AG230" s="166"/>
      <c r="AH230" s="166"/>
      <c r="AI230" s="166"/>
      <c r="AJ230" s="166"/>
      <c r="AK230" s="166"/>
      <c r="AL230" s="166"/>
      <c r="AM230" s="166"/>
      <c r="AN230" s="166"/>
      <c r="AO230" s="166"/>
      <c r="AP230" s="166"/>
      <c r="AQ230" s="166"/>
      <c r="AR230" s="166"/>
      <c r="AS230" s="166"/>
      <c r="AT230" s="166"/>
      <c r="AU230" s="166"/>
      <c r="AV230" s="166"/>
      <c r="AW230" s="166"/>
      <c r="AX230" s="829"/>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1"/>
      <c r="AY232">
        <f t="shared" si="13"/>
        <v>0</v>
      </c>
    </row>
    <row r="233" spans="1:51" ht="22.5" hidden="1" customHeight="1">
      <c r="A233" s="38"/>
      <c r="B233" s="107"/>
      <c r="C233" s="143"/>
      <c r="D233" s="107"/>
      <c r="E233" s="143"/>
      <c r="F233" s="235"/>
      <c r="G233" s="309" t="s">
        <v>35</v>
      </c>
      <c r="H233" s="345"/>
      <c r="I233" s="345"/>
      <c r="J233" s="345"/>
      <c r="K233" s="345"/>
      <c r="L233" s="345"/>
      <c r="M233" s="345"/>
      <c r="N233" s="345"/>
      <c r="O233" s="345"/>
      <c r="P233" s="413"/>
      <c r="Q233" s="435" t="s">
        <v>398</v>
      </c>
      <c r="R233" s="345"/>
      <c r="S233" s="345"/>
      <c r="T233" s="345"/>
      <c r="U233" s="345"/>
      <c r="V233" s="345"/>
      <c r="W233" s="345"/>
      <c r="X233" s="345"/>
      <c r="Y233" s="345"/>
      <c r="Z233" s="345"/>
      <c r="AA233" s="345"/>
      <c r="AB233" s="603" t="s">
        <v>399</v>
      </c>
      <c r="AC233" s="345"/>
      <c r="AD233" s="413"/>
      <c r="AE233" s="674" t="s">
        <v>325</v>
      </c>
      <c r="AF233" s="694"/>
      <c r="AG233" s="694"/>
      <c r="AH233" s="694"/>
      <c r="AI233" s="694"/>
      <c r="AJ233" s="694"/>
      <c r="AK233" s="694"/>
      <c r="AL233" s="694"/>
      <c r="AM233" s="694"/>
      <c r="AN233" s="694"/>
      <c r="AO233" s="694"/>
      <c r="AP233" s="694"/>
      <c r="AQ233" s="694"/>
      <c r="AR233" s="694"/>
      <c r="AS233" s="694"/>
      <c r="AT233" s="694"/>
      <c r="AU233" s="694"/>
      <c r="AV233" s="694"/>
      <c r="AW233" s="694"/>
      <c r="AX233" s="80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8"/>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8"/>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326</v>
      </c>
      <c r="AF237" s="166"/>
      <c r="AG237" s="166"/>
      <c r="AH237" s="166"/>
      <c r="AI237" s="166"/>
      <c r="AJ237" s="166"/>
      <c r="AK237" s="166"/>
      <c r="AL237" s="166"/>
      <c r="AM237" s="166"/>
      <c r="AN237" s="166"/>
      <c r="AO237" s="166"/>
      <c r="AP237" s="166"/>
      <c r="AQ237" s="166"/>
      <c r="AR237" s="166"/>
      <c r="AS237" s="166"/>
      <c r="AT237" s="166"/>
      <c r="AU237" s="166"/>
      <c r="AV237" s="166"/>
      <c r="AW237" s="166"/>
      <c r="AX237" s="829"/>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1"/>
      <c r="AY239">
        <f t="shared" si="14"/>
        <v>0</v>
      </c>
    </row>
    <row r="240" spans="1:51" ht="22.5" hidden="1" customHeight="1">
      <c r="A240" s="38"/>
      <c r="B240" s="107"/>
      <c r="C240" s="143"/>
      <c r="D240" s="107"/>
      <c r="E240" s="143"/>
      <c r="F240" s="235"/>
      <c r="G240" s="309" t="s">
        <v>35</v>
      </c>
      <c r="H240" s="345"/>
      <c r="I240" s="345"/>
      <c r="J240" s="345"/>
      <c r="K240" s="345"/>
      <c r="L240" s="345"/>
      <c r="M240" s="345"/>
      <c r="N240" s="345"/>
      <c r="O240" s="345"/>
      <c r="P240" s="413"/>
      <c r="Q240" s="435" t="s">
        <v>398</v>
      </c>
      <c r="R240" s="345"/>
      <c r="S240" s="345"/>
      <c r="T240" s="345"/>
      <c r="U240" s="345"/>
      <c r="V240" s="345"/>
      <c r="W240" s="345"/>
      <c r="X240" s="345"/>
      <c r="Y240" s="345"/>
      <c r="Z240" s="345"/>
      <c r="AA240" s="345"/>
      <c r="AB240" s="603" t="s">
        <v>399</v>
      </c>
      <c r="AC240" s="345"/>
      <c r="AD240" s="413"/>
      <c r="AE240" s="674" t="s">
        <v>325</v>
      </c>
      <c r="AF240" s="694"/>
      <c r="AG240" s="694"/>
      <c r="AH240" s="694"/>
      <c r="AI240" s="694"/>
      <c r="AJ240" s="694"/>
      <c r="AK240" s="694"/>
      <c r="AL240" s="694"/>
      <c r="AM240" s="694"/>
      <c r="AN240" s="694"/>
      <c r="AO240" s="694"/>
      <c r="AP240" s="694"/>
      <c r="AQ240" s="694"/>
      <c r="AR240" s="694"/>
      <c r="AS240" s="694"/>
      <c r="AT240" s="694"/>
      <c r="AU240" s="694"/>
      <c r="AV240" s="694"/>
      <c r="AW240" s="694"/>
      <c r="AX240" s="80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8"/>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8"/>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326</v>
      </c>
      <c r="AF244" s="676"/>
      <c r="AG244" s="676"/>
      <c r="AH244" s="676"/>
      <c r="AI244" s="676"/>
      <c r="AJ244" s="676"/>
      <c r="AK244" s="676"/>
      <c r="AL244" s="676"/>
      <c r="AM244" s="676"/>
      <c r="AN244" s="676"/>
      <c r="AO244" s="676"/>
      <c r="AP244" s="676"/>
      <c r="AQ244" s="676"/>
      <c r="AR244" s="676"/>
      <c r="AS244" s="676"/>
      <c r="AT244" s="676"/>
      <c r="AU244" s="676"/>
      <c r="AV244" s="676"/>
      <c r="AW244" s="676"/>
      <c r="AX244" s="833"/>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1"/>
      <c r="AY246">
        <f t="shared" si="15"/>
        <v>0</v>
      </c>
    </row>
    <row r="247" spans="1:51" ht="23.25" hidden="1" customHeight="1">
      <c r="A247" s="38"/>
      <c r="B247" s="107"/>
      <c r="C247" s="143"/>
      <c r="D247" s="107"/>
      <c r="E247" s="190" t="s">
        <v>362</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0"/>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5"/>
      <c r="AY249">
        <f>$AY$247</f>
        <v>0</v>
      </c>
    </row>
    <row r="250" spans="1:51" ht="45" hidden="1" customHeight="1">
      <c r="A250" s="38"/>
      <c r="B250" s="107"/>
      <c r="C250" s="143"/>
      <c r="D250" s="107"/>
      <c r="E250" s="188" t="s">
        <v>344</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3"/>
      <c r="AY250">
        <f>COUNTA($G$250)</f>
        <v>0</v>
      </c>
    </row>
    <row r="251" spans="1:51" ht="45" hidden="1" customHeight="1">
      <c r="A251" s="38"/>
      <c r="B251" s="107"/>
      <c r="C251" s="143"/>
      <c r="D251" s="107"/>
      <c r="E251" s="189" t="s">
        <v>341</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4"/>
      <c r="AY251">
        <f>$AY$250</f>
        <v>0</v>
      </c>
    </row>
    <row r="252" spans="1:51" ht="18.75" hidden="1" customHeight="1">
      <c r="A252" s="38"/>
      <c r="B252" s="107"/>
      <c r="C252" s="143"/>
      <c r="D252" s="107"/>
      <c r="E252" s="145" t="s">
        <v>299</v>
      </c>
      <c r="F252" s="234"/>
      <c r="G252" s="307" t="s">
        <v>319</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43</v>
      </c>
      <c r="AC252" s="355"/>
      <c r="AD252" s="495"/>
      <c r="AE252" s="435" t="s">
        <v>415</v>
      </c>
      <c r="AF252" s="345"/>
      <c r="AG252" s="345"/>
      <c r="AH252" s="413"/>
      <c r="AI252" s="435" t="s">
        <v>75</v>
      </c>
      <c r="AJ252" s="345"/>
      <c r="AK252" s="345"/>
      <c r="AL252" s="413"/>
      <c r="AM252" s="435" t="s">
        <v>179</v>
      </c>
      <c r="AN252" s="345"/>
      <c r="AO252" s="345"/>
      <c r="AP252" s="413"/>
      <c r="AQ252" s="600" t="s">
        <v>303</v>
      </c>
      <c r="AR252" s="355"/>
      <c r="AS252" s="355"/>
      <c r="AT252" s="495"/>
      <c r="AU252" s="776" t="s">
        <v>323</v>
      </c>
      <c r="AV252" s="776"/>
      <c r="AW252" s="776"/>
      <c r="AX252" s="825"/>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3"/>
      <c r="AR253" s="764"/>
      <c r="AS253" s="346" t="s">
        <v>304</v>
      </c>
      <c r="AT253" s="414"/>
      <c r="AU253" s="678"/>
      <c r="AV253" s="678"/>
      <c r="AW253" s="346" t="s">
        <v>281</v>
      </c>
      <c r="AX253" s="80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320</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91</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6"/>
      <c r="AY255">
        <f>$AY$252</f>
        <v>0</v>
      </c>
    </row>
    <row r="256" spans="1:51" ht="18.75" hidden="1" customHeight="1">
      <c r="A256" s="38"/>
      <c r="B256" s="107"/>
      <c r="C256" s="143"/>
      <c r="D256" s="107"/>
      <c r="E256" s="143"/>
      <c r="F256" s="235"/>
      <c r="G256" s="307" t="s">
        <v>319</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43</v>
      </c>
      <c r="AC256" s="355"/>
      <c r="AD256" s="495"/>
      <c r="AE256" s="435" t="s">
        <v>415</v>
      </c>
      <c r="AF256" s="345"/>
      <c r="AG256" s="345"/>
      <c r="AH256" s="413"/>
      <c r="AI256" s="435" t="s">
        <v>75</v>
      </c>
      <c r="AJ256" s="345"/>
      <c r="AK256" s="345"/>
      <c r="AL256" s="413"/>
      <c r="AM256" s="435" t="s">
        <v>179</v>
      </c>
      <c r="AN256" s="345"/>
      <c r="AO256" s="345"/>
      <c r="AP256" s="413"/>
      <c r="AQ256" s="600" t="s">
        <v>303</v>
      </c>
      <c r="AR256" s="355"/>
      <c r="AS256" s="355"/>
      <c r="AT256" s="495"/>
      <c r="AU256" s="776" t="s">
        <v>323</v>
      </c>
      <c r="AV256" s="776"/>
      <c r="AW256" s="776"/>
      <c r="AX256" s="825"/>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3"/>
      <c r="AR257" s="764"/>
      <c r="AS257" s="346" t="s">
        <v>304</v>
      </c>
      <c r="AT257" s="414"/>
      <c r="AU257" s="678"/>
      <c r="AV257" s="678"/>
      <c r="AW257" s="346" t="s">
        <v>281</v>
      </c>
      <c r="AX257" s="80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320</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91</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6"/>
      <c r="AY259">
        <f>$AY$256</f>
        <v>0</v>
      </c>
    </row>
    <row r="260" spans="1:51" ht="18.75" hidden="1" customHeight="1">
      <c r="A260" s="38"/>
      <c r="B260" s="107"/>
      <c r="C260" s="143"/>
      <c r="D260" s="107"/>
      <c r="E260" s="143"/>
      <c r="F260" s="235"/>
      <c r="G260" s="307" t="s">
        <v>319</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43</v>
      </c>
      <c r="AC260" s="355"/>
      <c r="AD260" s="495"/>
      <c r="AE260" s="435" t="s">
        <v>415</v>
      </c>
      <c r="AF260" s="345"/>
      <c r="AG260" s="345"/>
      <c r="AH260" s="413"/>
      <c r="AI260" s="435" t="s">
        <v>75</v>
      </c>
      <c r="AJ260" s="345"/>
      <c r="AK260" s="345"/>
      <c r="AL260" s="413"/>
      <c r="AM260" s="435" t="s">
        <v>179</v>
      </c>
      <c r="AN260" s="345"/>
      <c r="AO260" s="345"/>
      <c r="AP260" s="413"/>
      <c r="AQ260" s="600" t="s">
        <v>303</v>
      </c>
      <c r="AR260" s="355"/>
      <c r="AS260" s="355"/>
      <c r="AT260" s="495"/>
      <c r="AU260" s="776" t="s">
        <v>323</v>
      </c>
      <c r="AV260" s="776"/>
      <c r="AW260" s="776"/>
      <c r="AX260" s="825"/>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3"/>
      <c r="AR261" s="764"/>
      <c r="AS261" s="346" t="s">
        <v>304</v>
      </c>
      <c r="AT261" s="414"/>
      <c r="AU261" s="678"/>
      <c r="AV261" s="678"/>
      <c r="AW261" s="346" t="s">
        <v>281</v>
      </c>
      <c r="AX261" s="80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320</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91</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6"/>
      <c r="AY263">
        <f>$AY$260</f>
        <v>0</v>
      </c>
    </row>
    <row r="264" spans="1:51" ht="18.75" hidden="1" customHeight="1">
      <c r="A264" s="38"/>
      <c r="B264" s="107"/>
      <c r="C264" s="143"/>
      <c r="D264" s="107"/>
      <c r="E264" s="143"/>
      <c r="F264" s="235"/>
      <c r="G264" s="309" t="s">
        <v>319</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43</v>
      </c>
      <c r="AC264" s="345"/>
      <c r="AD264" s="413"/>
      <c r="AE264" s="435" t="s">
        <v>415</v>
      </c>
      <c r="AF264" s="345"/>
      <c r="AG264" s="345"/>
      <c r="AH264" s="413"/>
      <c r="AI264" s="435" t="s">
        <v>75</v>
      </c>
      <c r="AJ264" s="345"/>
      <c r="AK264" s="345"/>
      <c r="AL264" s="413"/>
      <c r="AM264" s="435" t="s">
        <v>179</v>
      </c>
      <c r="AN264" s="345"/>
      <c r="AO264" s="345"/>
      <c r="AP264" s="413"/>
      <c r="AQ264" s="435" t="s">
        <v>303</v>
      </c>
      <c r="AR264" s="345"/>
      <c r="AS264" s="345"/>
      <c r="AT264" s="413"/>
      <c r="AU264" s="694" t="s">
        <v>323</v>
      </c>
      <c r="AV264" s="694"/>
      <c r="AW264" s="694"/>
      <c r="AX264" s="80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3"/>
      <c r="AR265" s="764"/>
      <c r="AS265" s="346" t="s">
        <v>304</v>
      </c>
      <c r="AT265" s="414"/>
      <c r="AU265" s="678"/>
      <c r="AV265" s="678"/>
      <c r="AW265" s="346" t="s">
        <v>281</v>
      </c>
      <c r="AX265" s="80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320</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91</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6"/>
      <c r="AY267">
        <f>$AY$264</f>
        <v>0</v>
      </c>
    </row>
    <row r="268" spans="1:51" ht="18.75" hidden="1" customHeight="1">
      <c r="A268" s="38"/>
      <c r="B268" s="107"/>
      <c r="C268" s="143"/>
      <c r="D268" s="107"/>
      <c r="E268" s="143"/>
      <c r="F268" s="235"/>
      <c r="G268" s="307" t="s">
        <v>319</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43</v>
      </c>
      <c r="AC268" s="355"/>
      <c r="AD268" s="495"/>
      <c r="AE268" s="435" t="s">
        <v>415</v>
      </c>
      <c r="AF268" s="345"/>
      <c r="AG268" s="345"/>
      <c r="AH268" s="413"/>
      <c r="AI268" s="435" t="s">
        <v>75</v>
      </c>
      <c r="AJ268" s="345"/>
      <c r="AK268" s="345"/>
      <c r="AL268" s="413"/>
      <c r="AM268" s="435" t="s">
        <v>179</v>
      </c>
      <c r="AN268" s="345"/>
      <c r="AO268" s="345"/>
      <c r="AP268" s="413"/>
      <c r="AQ268" s="600" t="s">
        <v>303</v>
      </c>
      <c r="AR268" s="355"/>
      <c r="AS268" s="355"/>
      <c r="AT268" s="495"/>
      <c r="AU268" s="776" t="s">
        <v>323</v>
      </c>
      <c r="AV268" s="776"/>
      <c r="AW268" s="776"/>
      <c r="AX268" s="825"/>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3"/>
      <c r="AR269" s="764"/>
      <c r="AS269" s="346" t="s">
        <v>304</v>
      </c>
      <c r="AT269" s="414"/>
      <c r="AU269" s="678"/>
      <c r="AV269" s="678"/>
      <c r="AW269" s="346" t="s">
        <v>281</v>
      </c>
      <c r="AX269" s="80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320</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91</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6"/>
      <c r="AY271">
        <f>$AY$268</f>
        <v>0</v>
      </c>
    </row>
    <row r="272" spans="1:51" ht="22.5" hidden="1" customHeight="1">
      <c r="A272" s="38"/>
      <c r="B272" s="107"/>
      <c r="C272" s="143"/>
      <c r="D272" s="107"/>
      <c r="E272" s="143"/>
      <c r="F272" s="235"/>
      <c r="G272" s="309" t="s">
        <v>35</v>
      </c>
      <c r="H272" s="345"/>
      <c r="I272" s="345"/>
      <c r="J272" s="345"/>
      <c r="K272" s="345"/>
      <c r="L272" s="345"/>
      <c r="M272" s="345"/>
      <c r="N272" s="345"/>
      <c r="O272" s="345"/>
      <c r="P272" s="413"/>
      <c r="Q272" s="435" t="s">
        <v>398</v>
      </c>
      <c r="R272" s="345"/>
      <c r="S272" s="345"/>
      <c r="T272" s="345"/>
      <c r="U272" s="345"/>
      <c r="V272" s="345"/>
      <c r="W272" s="345"/>
      <c r="X272" s="345"/>
      <c r="Y272" s="345"/>
      <c r="Z272" s="345"/>
      <c r="AA272" s="345"/>
      <c r="AB272" s="603" t="s">
        <v>399</v>
      </c>
      <c r="AC272" s="345"/>
      <c r="AD272" s="413"/>
      <c r="AE272" s="435" t="s">
        <v>325</v>
      </c>
      <c r="AF272" s="345"/>
      <c r="AG272" s="345"/>
      <c r="AH272" s="345"/>
      <c r="AI272" s="345"/>
      <c r="AJ272" s="345"/>
      <c r="AK272" s="345"/>
      <c r="AL272" s="345"/>
      <c r="AM272" s="345"/>
      <c r="AN272" s="345"/>
      <c r="AO272" s="345"/>
      <c r="AP272" s="345"/>
      <c r="AQ272" s="345"/>
      <c r="AR272" s="345"/>
      <c r="AS272" s="345"/>
      <c r="AT272" s="345"/>
      <c r="AU272" s="345"/>
      <c r="AV272" s="345"/>
      <c r="AW272" s="345"/>
      <c r="AX272" s="827"/>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8"/>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8"/>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326</v>
      </c>
      <c r="AF276" s="166"/>
      <c r="AG276" s="166"/>
      <c r="AH276" s="166"/>
      <c r="AI276" s="166"/>
      <c r="AJ276" s="166"/>
      <c r="AK276" s="166"/>
      <c r="AL276" s="166"/>
      <c r="AM276" s="166"/>
      <c r="AN276" s="166"/>
      <c r="AO276" s="166"/>
      <c r="AP276" s="166"/>
      <c r="AQ276" s="166"/>
      <c r="AR276" s="166"/>
      <c r="AS276" s="166"/>
      <c r="AT276" s="166"/>
      <c r="AU276" s="166"/>
      <c r="AV276" s="166"/>
      <c r="AW276" s="166"/>
      <c r="AX276" s="829"/>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1"/>
      <c r="AY278">
        <f t="shared" si="16"/>
        <v>0</v>
      </c>
    </row>
    <row r="279" spans="1:51" ht="22.5" hidden="1" customHeight="1">
      <c r="A279" s="38"/>
      <c r="B279" s="107"/>
      <c r="C279" s="143"/>
      <c r="D279" s="107"/>
      <c r="E279" s="143"/>
      <c r="F279" s="235"/>
      <c r="G279" s="309" t="s">
        <v>35</v>
      </c>
      <c r="H279" s="345"/>
      <c r="I279" s="345"/>
      <c r="J279" s="345"/>
      <c r="K279" s="345"/>
      <c r="L279" s="345"/>
      <c r="M279" s="345"/>
      <c r="N279" s="345"/>
      <c r="O279" s="345"/>
      <c r="P279" s="413"/>
      <c r="Q279" s="435" t="s">
        <v>398</v>
      </c>
      <c r="R279" s="345"/>
      <c r="S279" s="345"/>
      <c r="T279" s="345"/>
      <c r="U279" s="345"/>
      <c r="V279" s="345"/>
      <c r="W279" s="345"/>
      <c r="X279" s="345"/>
      <c r="Y279" s="345"/>
      <c r="Z279" s="345"/>
      <c r="AA279" s="345"/>
      <c r="AB279" s="603" t="s">
        <v>399</v>
      </c>
      <c r="AC279" s="345"/>
      <c r="AD279" s="413"/>
      <c r="AE279" s="674" t="s">
        <v>325</v>
      </c>
      <c r="AF279" s="694"/>
      <c r="AG279" s="694"/>
      <c r="AH279" s="694"/>
      <c r="AI279" s="694"/>
      <c r="AJ279" s="694"/>
      <c r="AK279" s="694"/>
      <c r="AL279" s="694"/>
      <c r="AM279" s="694"/>
      <c r="AN279" s="694"/>
      <c r="AO279" s="694"/>
      <c r="AP279" s="694"/>
      <c r="AQ279" s="694"/>
      <c r="AR279" s="694"/>
      <c r="AS279" s="694"/>
      <c r="AT279" s="694"/>
      <c r="AU279" s="694"/>
      <c r="AV279" s="694"/>
      <c r="AW279" s="694"/>
      <c r="AX279" s="80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8"/>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8"/>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326</v>
      </c>
      <c r="AF283" s="166"/>
      <c r="AG283" s="166"/>
      <c r="AH283" s="166"/>
      <c r="AI283" s="166"/>
      <c r="AJ283" s="166"/>
      <c r="AK283" s="166"/>
      <c r="AL283" s="166"/>
      <c r="AM283" s="166"/>
      <c r="AN283" s="166"/>
      <c r="AO283" s="166"/>
      <c r="AP283" s="166"/>
      <c r="AQ283" s="166"/>
      <c r="AR283" s="166"/>
      <c r="AS283" s="166"/>
      <c r="AT283" s="166"/>
      <c r="AU283" s="166"/>
      <c r="AV283" s="166"/>
      <c r="AW283" s="166"/>
      <c r="AX283" s="829"/>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1"/>
      <c r="AY285">
        <f t="shared" si="17"/>
        <v>0</v>
      </c>
    </row>
    <row r="286" spans="1:51" ht="22.5" hidden="1" customHeight="1">
      <c r="A286" s="38"/>
      <c r="B286" s="107"/>
      <c r="C286" s="143"/>
      <c r="D286" s="107"/>
      <c r="E286" s="143"/>
      <c r="F286" s="235"/>
      <c r="G286" s="309" t="s">
        <v>35</v>
      </c>
      <c r="H286" s="345"/>
      <c r="I286" s="345"/>
      <c r="J286" s="345"/>
      <c r="K286" s="345"/>
      <c r="L286" s="345"/>
      <c r="M286" s="345"/>
      <c r="N286" s="345"/>
      <c r="O286" s="345"/>
      <c r="P286" s="413"/>
      <c r="Q286" s="435" t="s">
        <v>398</v>
      </c>
      <c r="R286" s="345"/>
      <c r="S286" s="345"/>
      <c r="T286" s="345"/>
      <c r="U286" s="345"/>
      <c r="V286" s="345"/>
      <c r="W286" s="345"/>
      <c r="X286" s="345"/>
      <c r="Y286" s="345"/>
      <c r="Z286" s="345"/>
      <c r="AA286" s="345"/>
      <c r="AB286" s="603" t="s">
        <v>399</v>
      </c>
      <c r="AC286" s="345"/>
      <c r="AD286" s="413"/>
      <c r="AE286" s="674" t="s">
        <v>325</v>
      </c>
      <c r="AF286" s="694"/>
      <c r="AG286" s="694"/>
      <c r="AH286" s="694"/>
      <c r="AI286" s="694"/>
      <c r="AJ286" s="694"/>
      <c r="AK286" s="694"/>
      <c r="AL286" s="694"/>
      <c r="AM286" s="694"/>
      <c r="AN286" s="694"/>
      <c r="AO286" s="694"/>
      <c r="AP286" s="694"/>
      <c r="AQ286" s="694"/>
      <c r="AR286" s="694"/>
      <c r="AS286" s="694"/>
      <c r="AT286" s="694"/>
      <c r="AU286" s="694"/>
      <c r="AV286" s="694"/>
      <c r="AW286" s="694"/>
      <c r="AX286" s="80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8"/>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8"/>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326</v>
      </c>
      <c r="AF290" s="166"/>
      <c r="AG290" s="166"/>
      <c r="AH290" s="166"/>
      <c r="AI290" s="166"/>
      <c r="AJ290" s="166"/>
      <c r="AK290" s="166"/>
      <c r="AL290" s="166"/>
      <c r="AM290" s="166"/>
      <c r="AN290" s="166"/>
      <c r="AO290" s="166"/>
      <c r="AP290" s="166"/>
      <c r="AQ290" s="166"/>
      <c r="AR290" s="166"/>
      <c r="AS290" s="166"/>
      <c r="AT290" s="166"/>
      <c r="AU290" s="166"/>
      <c r="AV290" s="166"/>
      <c r="AW290" s="166"/>
      <c r="AX290" s="829"/>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1"/>
      <c r="AY292">
        <f t="shared" si="18"/>
        <v>0</v>
      </c>
    </row>
    <row r="293" spans="1:51" ht="22.5" hidden="1" customHeight="1">
      <c r="A293" s="38"/>
      <c r="B293" s="107"/>
      <c r="C293" s="143"/>
      <c r="D293" s="107"/>
      <c r="E293" s="143"/>
      <c r="F293" s="235"/>
      <c r="G293" s="309" t="s">
        <v>35</v>
      </c>
      <c r="H293" s="345"/>
      <c r="I293" s="345"/>
      <c r="J293" s="345"/>
      <c r="K293" s="345"/>
      <c r="L293" s="345"/>
      <c r="M293" s="345"/>
      <c r="N293" s="345"/>
      <c r="O293" s="345"/>
      <c r="P293" s="413"/>
      <c r="Q293" s="435" t="s">
        <v>398</v>
      </c>
      <c r="R293" s="345"/>
      <c r="S293" s="345"/>
      <c r="T293" s="345"/>
      <c r="U293" s="345"/>
      <c r="V293" s="345"/>
      <c r="W293" s="345"/>
      <c r="X293" s="345"/>
      <c r="Y293" s="345"/>
      <c r="Z293" s="345"/>
      <c r="AA293" s="345"/>
      <c r="AB293" s="603" t="s">
        <v>399</v>
      </c>
      <c r="AC293" s="345"/>
      <c r="AD293" s="413"/>
      <c r="AE293" s="674" t="s">
        <v>325</v>
      </c>
      <c r="AF293" s="694"/>
      <c r="AG293" s="694"/>
      <c r="AH293" s="694"/>
      <c r="AI293" s="694"/>
      <c r="AJ293" s="694"/>
      <c r="AK293" s="694"/>
      <c r="AL293" s="694"/>
      <c r="AM293" s="694"/>
      <c r="AN293" s="694"/>
      <c r="AO293" s="694"/>
      <c r="AP293" s="694"/>
      <c r="AQ293" s="694"/>
      <c r="AR293" s="694"/>
      <c r="AS293" s="694"/>
      <c r="AT293" s="694"/>
      <c r="AU293" s="694"/>
      <c r="AV293" s="694"/>
      <c r="AW293" s="694"/>
      <c r="AX293" s="80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8"/>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8"/>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326</v>
      </c>
      <c r="AF297" s="166"/>
      <c r="AG297" s="166"/>
      <c r="AH297" s="166"/>
      <c r="AI297" s="166"/>
      <c r="AJ297" s="166"/>
      <c r="AK297" s="166"/>
      <c r="AL297" s="166"/>
      <c r="AM297" s="166"/>
      <c r="AN297" s="166"/>
      <c r="AO297" s="166"/>
      <c r="AP297" s="166"/>
      <c r="AQ297" s="166"/>
      <c r="AR297" s="166"/>
      <c r="AS297" s="166"/>
      <c r="AT297" s="166"/>
      <c r="AU297" s="166"/>
      <c r="AV297" s="166"/>
      <c r="AW297" s="166"/>
      <c r="AX297" s="829"/>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1"/>
      <c r="AY299">
        <f t="shared" si="19"/>
        <v>0</v>
      </c>
    </row>
    <row r="300" spans="1:51" ht="22.5" hidden="1" customHeight="1">
      <c r="A300" s="38"/>
      <c r="B300" s="107"/>
      <c r="C300" s="143"/>
      <c r="D300" s="107"/>
      <c r="E300" s="143"/>
      <c r="F300" s="235"/>
      <c r="G300" s="309" t="s">
        <v>35</v>
      </c>
      <c r="H300" s="345"/>
      <c r="I300" s="345"/>
      <c r="J300" s="345"/>
      <c r="K300" s="345"/>
      <c r="L300" s="345"/>
      <c r="M300" s="345"/>
      <c r="N300" s="345"/>
      <c r="O300" s="345"/>
      <c r="P300" s="413"/>
      <c r="Q300" s="435" t="s">
        <v>398</v>
      </c>
      <c r="R300" s="345"/>
      <c r="S300" s="345"/>
      <c r="T300" s="345"/>
      <c r="U300" s="345"/>
      <c r="V300" s="345"/>
      <c r="W300" s="345"/>
      <c r="X300" s="345"/>
      <c r="Y300" s="345"/>
      <c r="Z300" s="345"/>
      <c r="AA300" s="345"/>
      <c r="AB300" s="603" t="s">
        <v>399</v>
      </c>
      <c r="AC300" s="345"/>
      <c r="AD300" s="413"/>
      <c r="AE300" s="674" t="s">
        <v>325</v>
      </c>
      <c r="AF300" s="694"/>
      <c r="AG300" s="694"/>
      <c r="AH300" s="694"/>
      <c r="AI300" s="694"/>
      <c r="AJ300" s="694"/>
      <c r="AK300" s="694"/>
      <c r="AL300" s="694"/>
      <c r="AM300" s="694"/>
      <c r="AN300" s="694"/>
      <c r="AO300" s="694"/>
      <c r="AP300" s="694"/>
      <c r="AQ300" s="694"/>
      <c r="AR300" s="694"/>
      <c r="AS300" s="694"/>
      <c r="AT300" s="694"/>
      <c r="AU300" s="694"/>
      <c r="AV300" s="694"/>
      <c r="AW300" s="694"/>
      <c r="AX300" s="80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8"/>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8"/>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326</v>
      </c>
      <c r="AF304" s="676"/>
      <c r="AG304" s="676"/>
      <c r="AH304" s="676"/>
      <c r="AI304" s="676"/>
      <c r="AJ304" s="676"/>
      <c r="AK304" s="676"/>
      <c r="AL304" s="676"/>
      <c r="AM304" s="676"/>
      <c r="AN304" s="676"/>
      <c r="AO304" s="676"/>
      <c r="AP304" s="676"/>
      <c r="AQ304" s="676"/>
      <c r="AR304" s="676"/>
      <c r="AS304" s="676"/>
      <c r="AT304" s="676"/>
      <c r="AU304" s="676"/>
      <c r="AV304" s="676"/>
      <c r="AW304" s="676"/>
      <c r="AX304" s="833"/>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1"/>
      <c r="AY306">
        <f t="shared" si="20"/>
        <v>0</v>
      </c>
    </row>
    <row r="307" spans="1:51" ht="23.25" hidden="1" customHeight="1">
      <c r="A307" s="38"/>
      <c r="B307" s="107"/>
      <c r="C307" s="143"/>
      <c r="D307" s="107"/>
      <c r="E307" s="190" t="s">
        <v>362</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0"/>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6"/>
      <c r="AY309">
        <f>$AY$307</f>
        <v>0</v>
      </c>
    </row>
    <row r="310" spans="1:51" ht="45" hidden="1" customHeight="1">
      <c r="A310" s="38"/>
      <c r="B310" s="107"/>
      <c r="C310" s="143"/>
      <c r="D310" s="107"/>
      <c r="E310" s="188" t="s">
        <v>344</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3"/>
      <c r="AY310">
        <f>COUNTA($G$310)</f>
        <v>0</v>
      </c>
    </row>
    <row r="311" spans="1:51" ht="45" hidden="1" customHeight="1">
      <c r="A311" s="38"/>
      <c r="B311" s="107"/>
      <c r="C311" s="143"/>
      <c r="D311" s="107"/>
      <c r="E311" s="189" t="s">
        <v>341</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4"/>
      <c r="AY311">
        <f>$AY$310</f>
        <v>0</v>
      </c>
    </row>
    <row r="312" spans="1:51" ht="18.75" hidden="1" customHeight="1">
      <c r="A312" s="38"/>
      <c r="B312" s="107"/>
      <c r="C312" s="143"/>
      <c r="D312" s="107"/>
      <c r="E312" s="145" t="s">
        <v>299</v>
      </c>
      <c r="F312" s="234"/>
      <c r="G312" s="307" t="s">
        <v>319</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43</v>
      </c>
      <c r="AC312" s="355"/>
      <c r="AD312" s="495"/>
      <c r="AE312" s="435" t="s">
        <v>415</v>
      </c>
      <c r="AF312" s="345"/>
      <c r="AG312" s="345"/>
      <c r="AH312" s="413"/>
      <c r="AI312" s="435" t="s">
        <v>75</v>
      </c>
      <c r="AJ312" s="345"/>
      <c r="AK312" s="345"/>
      <c r="AL312" s="413"/>
      <c r="AM312" s="435" t="s">
        <v>179</v>
      </c>
      <c r="AN312" s="345"/>
      <c r="AO312" s="345"/>
      <c r="AP312" s="413"/>
      <c r="AQ312" s="600" t="s">
        <v>303</v>
      </c>
      <c r="AR312" s="355"/>
      <c r="AS312" s="355"/>
      <c r="AT312" s="495"/>
      <c r="AU312" s="776" t="s">
        <v>323</v>
      </c>
      <c r="AV312" s="776"/>
      <c r="AW312" s="776"/>
      <c r="AX312" s="825"/>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3"/>
      <c r="AR313" s="764"/>
      <c r="AS313" s="346" t="s">
        <v>304</v>
      </c>
      <c r="AT313" s="414"/>
      <c r="AU313" s="678"/>
      <c r="AV313" s="678"/>
      <c r="AW313" s="346" t="s">
        <v>281</v>
      </c>
      <c r="AX313" s="80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320</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91</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6"/>
      <c r="AY315">
        <f>$AY$312</f>
        <v>0</v>
      </c>
    </row>
    <row r="316" spans="1:51" ht="18.75" hidden="1" customHeight="1">
      <c r="A316" s="38"/>
      <c r="B316" s="107"/>
      <c r="C316" s="143"/>
      <c r="D316" s="107"/>
      <c r="E316" s="143"/>
      <c r="F316" s="235"/>
      <c r="G316" s="307" t="s">
        <v>319</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43</v>
      </c>
      <c r="AC316" s="355"/>
      <c r="AD316" s="495"/>
      <c r="AE316" s="435" t="s">
        <v>415</v>
      </c>
      <c r="AF316" s="345"/>
      <c r="AG316" s="345"/>
      <c r="AH316" s="413"/>
      <c r="AI316" s="435" t="s">
        <v>75</v>
      </c>
      <c r="AJ316" s="345"/>
      <c r="AK316" s="345"/>
      <c r="AL316" s="413"/>
      <c r="AM316" s="435" t="s">
        <v>179</v>
      </c>
      <c r="AN316" s="345"/>
      <c r="AO316" s="345"/>
      <c r="AP316" s="413"/>
      <c r="AQ316" s="600" t="s">
        <v>303</v>
      </c>
      <c r="AR316" s="355"/>
      <c r="AS316" s="355"/>
      <c r="AT316" s="495"/>
      <c r="AU316" s="776" t="s">
        <v>323</v>
      </c>
      <c r="AV316" s="776"/>
      <c r="AW316" s="776"/>
      <c r="AX316" s="825"/>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3"/>
      <c r="AR317" s="764"/>
      <c r="AS317" s="346" t="s">
        <v>304</v>
      </c>
      <c r="AT317" s="414"/>
      <c r="AU317" s="678"/>
      <c r="AV317" s="678"/>
      <c r="AW317" s="346" t="s">
        <v>281</v>
      </c>
      <c r="AX317" s="80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320</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91</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6"/>
      <c r="AY319">
        <f>$AY$316</f>
        <v>0</v>
      </c>
    </row>
    <row r="320" spans="1:51" ht="18.75" hidden="1" customHeight="1">
      <c r="A320" s="38"/>
      <c r="B320" s="107"/>
      <c r="C320" s="143"/>
      <c r="D320" s="107"/>
      <c r="E320" s="143"/>
      <c r="F320" s="235"/>
      <c r="G320" s="307" t="s">
        <v>319</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43</v>
      </c>
      <c r="AC320" s="355"/>
      <c r="AD320" s="495"/>
      <c r="AE320" s="435" t="s">
        <v>415</v>
      </c>
      <c r="AF320" s="345"/>
      <c r="AG320" s="345"/>
      <c r="AH320" s="413"/>
      <c r="AI320" s="435" t="s">
        <v>75</v>
      </c>
      <c r="AJ320" s="345"/>
      <c r="AK320" s="345"/>
      <c r="AL320" s="413"/>
      <c r="AM320" s="435" t="s">
        <v>179</v>
      </c>
      <c r="AN320" s="345"/>
      <c r="AO320" s="345"/>
      <c r="AP320" s="413"/>
      <c r="AQ320" s="600" t="s">
        <v>303</v>
      </c>
      <c r="AR320" s="355"/>
      <c r="AS320" s="355"/>
      <c r="AT320" s="495"/>
      <c r="AU320" s="776" t="s">
        <v>323</v>
      </c>
      <c r="AV320" s="776"/>
      <c r="AW320" s="776"/>
      <c r="AX320" s="825"/>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3"/>
      <c r="AR321" s="764"/>
      <c r="AS321" s="346" t="s">
        <v>304</v>
      </c>
      <c r="AT321" s="414"/>
      <c r="AU321" s="678"/>
      <c r="AV321" s="678"/>
      <c r="AW321" s="346" t="s">
        <v>281</v>
      </c>
      <c r="AX321" s="80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320</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91</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6"/>
      <c r="AY323">
        <f>$AY$320</f>
        <v>0</v>
      </c>
    </row>
    <row r="324" spans="1:51" ht="18.75" hidden="1" customHeight="1">
      <c r="A324" s="38"/>
      <c r="B324" s="107"/>
      <c r="C324" s="143"/>
      <c r="D324" s="107"/>
      <c r="E324" s="143"/>
      <c r="F324" s="235"/>
      <c r="G324" s="307" t="s">
        <v>319</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43</v>
      </c>
      <c r="AC324" s="355"/>
      <c r="AD324" s="495"/>
      <c r="AE324" s="435" t="s">
        <v>415</v>
      </c>
      <c r="AF324" s="345"/>
      <c r="AG324" s="345"/>
      <c r="AH324" s="413"/>
      <c r="AI324" s="435" t="s">
        <v>75</v>
      </c>
      <c r="AJ324" s="345"/>
      <c r="AK324" s="345"/>
      <c r="AL324" s="413"/>
      <c r="AM324" s="435" t="s">
        <v>179</v>
      </c>
      <c r="AN324" s="345"/>
      <c r="AO324" s="345"/>
      <c r="AP324" s="413"/>
      <c r="AQ324" s="600" t="s">
        <v>303</v>
      </c>
      <c r="AR324" s="355"/>
      <c r="AS324" s="355"/>
      <c r="AT324" s="495"/>
      <c r="AU324" s="776" t="s">
        <v>323</v>
      </c>
      <c r="AV324" s="776"/>
      <c r="AW324" s="776"/>
      <c r="AX324" s="825"/>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3"/>
      <c r="AR325" s="764"/>
      <c r="AS325" s="346" t="s">
        <v>304</v>
      </c>
      <c r="AT325" s="414"/>
      <c r="AU325" s="678"/>
      <c r="AV325" s="678"/>
      <c r="AW325" s="346" t="s">
        <v>281</v>
      </c>
      <c r="AX325" s="80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320</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91</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6"/>
      <c r="AY327">
        <f>$AY$324</f>
        <v>0</v>
      </c>
    </row>
    <row r="328" spans="1:51" ht="18.75" hidden="1" customHeight="1">
      <c r="A328" s="38"/>
      <c r="B328" s="107"/>
      <c r="C328" s="143"/>
      <c r="D328" s="107"/>
      <c r="E328" s="143"/>
      <c r="F328" s="235"/>
      <c r="G328" s="307" t="s">
        <v>319</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43</v>
      </c>
      <c r="AC328" s="355"/>
      <c r="AD328" s="495"/>
      <c r="AE328" s="435" t="s">
        <v>415</v>
      </c>
      <c r="AF328" s="345"/>
      <c r="AG328" s="345"/>
      <c r="AH328" s="413"/>
      <c r="AI328" s="435" t="s">
        <v>75</v>
      </c>
      <c r="AJ328" s="345"/>
      <c r="AK328" s="345"/>
      <c r="AL328" s="413"/>
      <c r="AM328" s="435" t="s">
        <v>179</v>
      </c>
      <c r="AN328" s="345"/>
      <c r="AO328" s="345"/>
      <c r="AP328" s="413"/>
      <c r="AQ328" s="600" t="s">
        <v>303</v>
      </c>
      <c r="AR328" s="355"/>
      <c r="AS328" s="355"/>
      <c r="AT328" s="495"/>
      <c r="AU328" s="776" t="s">
        <v>323</v>
      </c>
      <c r="AV328" s="776"/>
      <c r="AW328" s="776"/>
      <c r="AX328" s="825"/>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3"/>
      <c r="AR329" s="764"/>
      <c r="AS329" s="346" t="s">
        <v>304</v>
      </c>
      <c r="AT329" s="414"/>
      <c r="AU329" s="678"/>
      <c r="AV329" s="678"/>
      <c r="AW329" s="346" t="s">
        <v>281</v>
      </c>
      <c r="AX329" s="80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320</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91</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6"/>
      <c r="AY331">
        <f>$AY$328</f>
        <v>0</v>
      </c>
    </row>
    <row r="332" spans="1:51" ht="22.5" hidden="1" customHeight="1">
      <c r="A332" s="38"/>
      <c r="B332" s="107"/>
      <c r="C332" s="143"/>
      <c r="D332" s="107"/>
      <c r="E332" s="143"/>
      <c r="F332" s="235"/>
      <c r="G332" s="309" t="s">
        <v>35</v>
      </c>
      <c r="H332" s="345"/>
      <c r="I332" s="345"/>
      <c r="J332" s="345"/>
      <c r="K332" s="345"/>
      <c r="L332" s="345"/>
      <c r="M332" s="345"/>
      <c r="N332" s="345"/>
      <c r="O332" s="345"/>
      <c r="P332" s="413"/>
      <c r="Q332" s="435" t="s">
        <v>398</v>
      </c>
      <c r="R332" s="345"/>
      <c r="S332" s="345"/>
      <c r="T332" s="345"/>
      <c r="U332" s="345"/>
      <c r="V332" s="345"/>
      <c r="W332" s="345"/>
      <c r="X332" s="345"/>
      <c r="Y332" s="345"/>
      <c r="Z332" s="345"/>
      <c r="AA332" s="345"/>
      <c r="AB332" s="603" t="s">
        <v>399</v>
      </c>
      <c r="AC332" s="345"/>
      <c r="AD332" s="413"/>
      <c r="AE332" s="435" t="s">
        <v>325</v>
      </c>
      <c r="AF332" s="345"/>
      <c r="AG332" s="345"/>
      <c r="AH332" s="345"/>
      <c r="AI332" s="345"/>
      <c r="AJ332" s="345"/>
      <c r="AK332" s="345"/>
      <c r="AL332" s="345"/>
      <c r="AM332" s="345"/>
      <c r="AN332" s="345"/>
      <c r="AO332" s="345"/>
      <c r="AP332" s="345"/>
      <c r="AQ332" s="345"/>
      <c r="AR332" s="345"/>
      <c r="AS332" s="345"/>
      <c r="AT332" s="345"/>
      <c r="AU332" s="345"/>
      <c r="AV332" s="345"/>
      <c r="AW332" s="345"/>
      <c r="AX332" s="827"/>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8"/>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8"/>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326</v>
      </c>
      <c r="AF336" s="166"/>
      <c r="AG336" s="166"/>
      <c r="AH336" s="166"/>
      <c r="AI336" s="166"/>
      <c r="AJ336" s="166"/>
      <c r="AK336" s="166"/>
      <c r="AL336" s="166"/>
      <c r="AM336" s="166"/>
      <c r="AN336" s="166"/>
      <c r="AO336" s="166"/>
      <c r="AP336" s="166"/>
      <c r="AQ336" s="166"/>
      <c r="AR336" s="166"/>
      <c r="AS336" s="166"/>
      <c r="AT336" s="166"/>
      <c r="AU336" s="166"/>
      <c r="AV336" s="166"/>
      <c r="AW336" s="166"/>
      <c r="AX336" s="829"/>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1"/>
      <c r="AY338">
        <f t="shared" si="21"/>
        <v>0</v>
      </c>
    </row>
    <row r="339" spans="1:51" ht="22.5" hidden="1" customHeight="1">
      <c r="A339" s="38"/>
      <c r="B339" s="107"/>
      <c r="C339" s="143"/>
      <c r="D339" s="107"/>
      <c r="E339" s="143"/>
      <c r="F339" s="235"/>
      <c r="G339" s="309" t="s">
        <v>35</v>
      </c>
      <c r="H339" s="345"/>
      <c r="I339" s="345"/>
      <c r="J339" s="345"/>
      <c r="K339" s="345"/>
      <c r="L339" s="345"/>
      <c r="M339" s="345"/>
      <c r="N339" s="345"/>
      <c r="O339" s="345"/>
      <c r="P339" s="413"/>
      <c r="Q339" s="435" t="s">
        <v>398</v>
      </c>
      <c r="R339" s="345"/>
      <c r="S339" s="345"/>
      <c r="T339" s="345"/>
      <c r="U339" s="345"/>
      <c r="V339" s="345"/>
      <c r="W339" s="345"/>
      <c r="X339" s="345"/>
      <c r="Y339" s="345"/>
      <c r="Z339" s="345"/>
      <c r="AA339" s="345"/>
      <c r="AB339" s="603" t="s">
        <v>399</v>
      </c>
      <c r="AC339" s="345"/>
      <c r="AD339" s="413"/>
      <c r="AE339" s="674" t="s">
        <v>325</v>
      </c>
      <c r="AF339" s="694"/>
      <c r="AG339" s="694"/>
      <c r="AH339" s="694"/>
      <c r="AI339" s="694"/>
      <c r="AJ339" s="694"/>
      <c r="AK339" s="694"/>
      <c r="AL339" s="694"/>
      <c r="AM339" s="694"/>
      <c r="AN339" s="694"/>
      <c r="AO339" s="694"/>
      <c r="AP339" s="694"/>
      <c r="AQ339" s="694"/>
      <c r="AR339" s="694"/>
      <c r="AS339" s="694"/>
      <c r="AT339" s="694"/>
      <c r="AU339" s="694"/>
      <c r="AV339" s="694"/>
      <c r="AW339" s="694"/>
      <c r="AX339" s="80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8"/>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8"/>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326</v>
      </c>
      <c r="AF343" s="166"/>
      <c r="AG343" s="166"/>
      <c r="AH343" s="166"/>
      <c r="AI343" s="166"/>
      <c r="AJ343" s="166"/>
      <c r="AK343" s="166"/>
      <c r="AL343" s="166"/>
      <c r="AM343" s="166"/>
      <c r="AN343" s="166"/>
      <c r="AO343" s="166"/>
      <c r="AP343" s="166"/>
      <c r="AQ343" s="166"/>
      <c r="AR343" s="166"/>
      <c r="AS343" s="166"/>
      <c r="AT343" s="166"/>
      <c r="AU343" s="166"/>
      <c r="AV343" s="166"/>
      <c r="AW343" s="166"/>
      <c r="AX343" s="829"/>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1"/>
      <c r="AY345">
        <f t="shared" si="22"/>
        <v>0</v>
      </c>
    </row>
    <row r="346" spans="1:51" ht="22.5" hidden="1" customHeight="1">
      <c r="A346" s="38"/>
      <c r="B346" s="107"/>
      <c r="C346" s="143"/>
      <c r="D346" s="107"/>
      <c r="E346" s="143"/>
      <c r="F346" s="235"/>
      <c r="G346" s="309" t="s">
        <v>35</v>
      </c>
      <c r="H346" s="345"/>
      <c r="I346" s="345"/>
      <c r="J346" s="345"/>
      <c r="K346" s="345"/>
      <c r="L346" s="345"/>
      <c r="M346" s="345"/>
      <c r="N346" s="345"/>
      <c r="O346" s="345"/>
      <c r="P346" s="413"/>
      <c r="Q346" s="435" t="s">
        <v>398</v>
      </c>
      <c r="R346" s="345"/>
      <c r="S346" s="345"/>
      <c r="T346" s="345"/>
      <c r="U346" s="345"/>
      <c r="V346" s="345"/>
      <c r="W346" s="345"/>
      <c r="X346" s="345"/>
      <c r="Y346" s="345"/>
      <c r="Z346" s="345"/>
      <c r="AA346" s="345"/>
      <c r="AB346" s="603" t="s">
        <v>399</v>
      </c>
      <c r="AC346" s="345"/>
      <c r="AD346" s="413"/>
      <c r="AE346" s="674" t="s">
        <v>325</v>
      </c>
      <c r="AF346" s="694"/>
      <c r="AG346" s="694"/>
      <c r="AH346" s="694"/>
      <c r="AI346" s="694"/>
      <c r="AJ346" s="694"/>
      <c r="AK346" s="694"/>
      <c r="AL346" s="694"/>
      <c r="AM346" s="694"/>
      <c r="AN346" s="694"/>
      <c r="AO346" s="694"/>
      <c r="AP346" s="694"/>
      <c r="AQ346" s="694"/>
      <c r="AR346" s="694"/>
      <c r="AS346" s="694"/>
      <c r="AT346" s="694"/>
      <c r="AU346" s="694"/>
      <c r="AV346" s="694"/>
      <c r="AW346" s="694"/>
      <c r="AX346" s="80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8"/>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8"/>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326</v>
      </c>
      <c r="AF350" s="166"/>
      <c r="AG350" s="166"/>
      <c r="AH350" s="166"/>
      <c r="AI350" s="166"/>
      <c r="AJ350" s="166"/>
      <c r="AK350" s="166"/>
      <c r="AL350" s="166"/>
      <c r="AM350" s="166"/>
      <c r="AN350" s="166"/>
      <c r="AO350" s="166"/>
      <c r="AP350" s="166"/>
      <c r="AQ350" s="166"/>
      <c r="AR350" s="166"/>
      <c r="AS350" s="166"/>
      <c r="AT350" s="166"/>
      <c r="AU350" s="166"/>
      <c r="AV350" s="166"/>
      <c r="AW350" s="166"/>
      <c r="AX350" s="829"/>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1"/>
      <c r="AY352">
        <f t="shared" si="23"/>
        <v>0</v>
      </c>
    </row>
    <row r="353" spans="1:51" ht="22.5" hidden="1" customHeight="1">
      <c r="A353" s="38"/>
      <c r="B353" s="107"/>
      <c r="C353" s="143"/>
      <c r="D353" s="107"/>
      <c r="E353" s="143"/>
      <c r="F353" s="235"/>
      <c r="G353" s="309" t="s">
        <v>35</v>
      </c>
      <c r="H353" s="345"/>
      <c r="I353" s="345"/>
      <c r="J353" s="345"/>
      <c r="K353" s="345"/>
      <c r="L353" s="345"/>
      <c r="M353" s="345"/>
      <c r="N353" s="345"/>
      <c r="O353" s="345"/>
      <c r="P353" s="413"/>
      <c r="Q353" s="435" t="s">
        <v>398</v>
      </c>
      <c r="R353" s="345"/>
      <c r="S353" s="345"/>
      <c r="T353" s="345"/>
      <c r="U353" s="345"/>
      <c r="V353" s="345"/>
      <c r="W353" s="345"/>
      <c r="X353" s="345"/>
      <c r="Y353" s="345"/>
      <c r="Z353" s="345"/>
      <c r="AA353" s="345"/>
      <c r="AB353" s="603" t="s">
        <v>399</v>
      </c>
      <c r="AC353" s="345"/>
      <c r="AD353" s="413"/>
      <c r="AE353" s="674" t="s">
        <v>325</v>
      </c>
      <c r="AF353" s="694"/>
      <c r="AG353" s="694"/>
      <c r="AH353" s="694"/>
      <c r="AI353" s="694"/>
      <c r="AJ353" s="694"/>
      <c r="AK353" s="694"/>
      <c r="AL353" s="694"/>
      <c r="AM353" s="694"/>
      <c r="AN353" s="694"/>
      <c r="AO353" s="694"/>
      <c r="AP353" s="694"/>
      <c r="AQ353" s="694"/>
      <c r="AR353" s="694"/>
      <c r="AS353" s="694"/>
      <c r="AT353" s="694"/>
      <c r="AU353" s="694"/>
      <c r="AV353" s="694"/>
      <c r="AW353" s="694"/>
      <c r="AX353" s="80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8"/>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8"/>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326</v>
      </c>
      <c r="AF357" s="166"/>
      <c r="AG357" s="166"/>
      <c r="AH357" s="166"/>
      <c r="AI357" s="166"/>
      <c r="AJ357" s="166"/>
      <c r="AK357" s="166"/>
      <c r="AL357" s="166"/>
      <c r="AM357" s="166"/>
      <c r="AN357" s="166"/>
      <c r="AO357" s="166"/>
      <c r="AP357" s="166"/>
      <c r="AQ357" s="166"/>
      <c r="AR357" s="166"/>
      <c r="AS357" s="166"/>
      <c r="AT357" s="166"/>
      <c r="AU357" s="166"/>
      <c r="AV357" s="166"/>
      <c r="AW357" s="166"/>
      <c r="AX357" s="829"/>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1"/>
      <c r="AY359">
        <f t="shared" si="24"/>
        <v>0</v>
      </c>
    </row>
    <row r="360" spans="1:51" ht="22.5" hidden="1" customHeight="1">
      <c r="A360" s="38"/>
      <c r="B360" s="107"/>
      <c r="C360" s="143"/>
      <c r="D360" s="107"/>
      <c r="E360" s="143"/>
      <c r="F360" s="235"/>
      <c r="G360" s="309" t="s">
        <v>35</v>
      </c>
      <c r="H360" s="345"/>
      <c r="I360" s="345"/>
      <c r="J360" s="345"/>
      <c r="K360" s="345"/>
      <c r="L360" s="345"/>
      <c r="M360" s="345"/>
      <c r="N360" s="345"/>
      <c r="O360" s="345"/>
      <c r="P360" s="413"/>
      <c r="Q360" s="435" t="s">
        <v>398</v>
      </c>
      <c r="R360" s="345"/>
      <c r="S360" s="345"/>
      <c r="T360" s="345"/>
      <c r="U360" s="345"/>
      <c r="V360" s="345"/>
      <c r="W360" s="345"/>
      <c r="X360" s="345"/>
      <c r="Y360" s="345"/>
      <c r="Z360" s="345"/>
      <c r="AA360" s="345"/>
      <c r="AB360" s="603" t="s">
        <v>399</v>
      </c>
      <c r="AC360" s="345"/>
      <c r="AD360" s="413"/>
      <c r="AE360" s="674" t="s">
        <v>325</v>
      </c>
      <c r="AF360" s="694"/>
      <c r="AG360" s="694"/>
      <c r="AH360" s="694"/>
      <c r="AI360" s="694"/>
      <c r="AJ360" s="694"/>
      <c r="AK360" s="694"/>
      <c r="AL360" s="694"/>
      <c r="AM360" s="694"/>
      <c r="AN360" s="694"/>
      <c r="AO360" s="694"/>
      <c r="AP360" s="694"/>
      <c r="AQ360" s="694"/>
      <c r="AR360" s="694"/>
      <c r="AS360" s="694"/>
      <c r="AT360" s="694"/>
      <c r="AU360" s="694"/>
      <c r="AV360" s="694"/>
      <c r="AW360" s="694"/>
      <c r="AX360" s="80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8"/>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8"/>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326</v>
      </c>
      <c r="AF364" s="676"/>
      <c r="AG364" s="676"/>
      <c r="AH364" s="676"/>
      <c r="AI364" s="676"/>
      <c r="AJ364" s="676"/>
      <c r="AK364" s="676"/>
      <c r="AL364" s="676"/>
      <c r="AM364" s="676"/>
      <c r="AN364" s="676"/>
      <c r="AO364" s="676"/>
      <c r="AP364" s="676"/>
      <c r="AQ364" s="676"/>
      <c r="AR364" s="676"/>
      <c r="AS364" s="676"/>
      <c r="AT364" s="676"/>
      <c r="AU364" s="676"/>
      <c r="AV364" s="676"/>
      <c r="AW364" s="676"/>
      <c r="AX364" s="833"/>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1"/>
      <c r="AY366">
        <f t="shared" si="25"/>
        <v>0</v>
      </c>
    </row>
    <row r="367" spans="1:51" ht="23.25" hidden="1" customHeight="1">
      <c r="A367" s="38"/>
      <c r="B367" s="107"/>
      <c r="C367" s="143"/>
      <c r="D367" s="107"/>
      <c r="E367" s="190" t="s">
        <v>362</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0"/>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5"/>
      <c r="AY369">
        <f>$AY$367</f>
        <v>0</v>
      </c>
    </row>
    <row r="370" spans="1:51" ht="45" hidden="1" customHeight="1">
      <c r="A370" s="38"/>
      <c r="B370" s="107"/>
      <c r="C370" s="143"/>
      <c r="D370" s="107"/>
      <c r="E370" s="188" t="s">
        <v>344</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3"/>
      <c r="AY370">
        <f>COUNTA($G$370)</f>
        <v>0</v>
      </c>
    </row>
    <row r="371" spans="1:51" ht="45" hidden="1" customHeight="1">
      <c r="A371" s="38"/>
      <c r="B371" s="107"/>
      <c r="C371" s="143"/>
      <c r="D371" s="107"/>
      <c r="E371" s="189" t="s">
        <v>341</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4"/>
      <c r="AY371">
        <f>$AY$370</f>
        <v>0</v>
      </c>
    </row>
    <row r="372" spans="1:51" ht="18.75" hidden="1" customHeight="1">
      <c r="A372" s="38"/>
      <c r="B372" s="107"/>
      <c r="C372" s="143"/>
      <c r="D372" s="107"/>
      <c r="E372" s="145" t="s">
        <v>299</v>
      </c>
      <c r="F372" s="234"/>
      <c r="G372" s="307" t="s">
        <v>319</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43</v>
      </c>
      <c r="AC372" s="355"/>
      <c r="AD372" s="495"/>
      <c r="AE372" s="435" t="s">
        <v>415</v>
      </c>
      <c r="AF372" s="345"/>
      <c r="AG372" s="345"/>
      <c r="AH372" s="413"/>
      <c r="AI372" s="435" t="s">
        <v>75</v>
      </c>
      <c r="AJ372" s="345"/>
      <c r="AK372" s="345"/>
      <c r="AL372" s="413"/>
      <c r="AM372" s="435" t="s">
        <v>179</v>
      </c>
      <c r="AN372" s="345"/>
      <c r="AO372" s="345"/>
      <c r="AP372" s="413"/>
      <c r="AQ372" s="600" t="s">
        <v>303</v>
      </c>
      <c r="AR372" s="355"/>
      <c r="AS372" s="355"/>
      <c r="AT372" s="495"/>
      <c r="AU372" s="776" t="s">
        <v>323</v>
      </c>
      <c r="AV372" s="776"/>
      <c r="AW372" s="776"/>
      <c r="AX372" s="825"/>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3"/>
      <c r="AR373" s="764"/>
      <c r="AS373" s="346" t="s">
        <v>304</v>
      </c>
      <c r="AT373" s="414"/>
      <c r="AU373" s="678"/>
      <c r="AV373" s="678"/>
      <c r="AW373" s="346" t="s">
        <v>281</v>
      </c>
      <c r="AX373" s="80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320</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91</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6"/>
      <c r="AY375">
        <f>$AY$372</f>
        <v>0</v>
      </c>
    </row>
    <row r="376" spans="1:51" ht="18.75" hidden="1" customHeight="1">
      <c r="A376" s="38"/>
      <c r="B376" s="107"/>
      <c r="C376" s="143"/>
      <c r="D376" s="107"/>
      <c r="E376" s="143"/>
      <c r="F376" s="235"/>
      <c r="G376" s="307" t="s">
        <v>319</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43</v>
      </c>
      <c r="AC376" s="355"/>
      <c r="AD376" s="495"/>
      <c r="AE376" s="435" t="s">
        <v>415</v>
      </c>
      <c r="AF376" s="345"/>
      <c r="AG376" s="345"/>
      <c r="AH376" s="413"/>
      <c r="AI376" s="435" t="s">
        <v>75</v>
      </c>
      <c r="AJ376" s="345"/>
      <c r="AK376" s="345"/>
      <c r="AL376" s="413"/>
      <c r="AM376" s="435" t="s">
        <v>179</v>
      </c>
      <c r="AN376" s="345"/>
      <c r="AO376" s="345"/>
      <c r="AP376" s="413"/>
      <c r="AQ376" s="600" t="s">
        <v>303</v>
      </c>
      <c r="AR376" s="355"/>
      <c r="AS376" s="355"/>
      <c r="AT376" s="495"/>
      <c r="AU376" s="776" t="s">
        <v>323</v>
      </c>
      <c r="AV376" s="776"/>
      <c r="AW376" s="776"/>
      <c r="AX376" s="825"/>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3"/>
      <c r="AR377" s="764"/>
      <c r="AS377" s="346" t="s">
        <v>304</v>
      </c>
      <c r="AT377" s="414"/>
      <c r="AU377" s="678"/>
      <c r="AV377" s="678"/>
      <c r="AW377" s="346" t="s">
        <v>281</v>
      </c>
      <c r="AX377" s="80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320</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91</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6"/>
      <c r="AY379">
        <f>$AY$376</f>
        <v>0</v>
      </c>
    </row>
    <row r="380" spans="1:51" ht="18.75" hidden="1" customHeight="1">
      <c r="A380" s="38"/>
      <c r="B380" s="107"/>
      <c r="C380" s="143"/>
      <c r="D380" s="107"/>
      <c r="E380" s="143"/>
      <c r="F380" s="235"/>
      <c r="G380" s="307" t="s">
        <v>319</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43</v>
      </c>
      <c r="AC380" s="355"/>
      <c r="AD380" s="495"/>
      <c r="AE380" s="435" t="s">
        <v>415</v>
      </c>
      <c r="AF380" s="345"/>
      <c r="AG380" s="345"/>
      <c r="AH380" s="413"/>
      <c r="AI380" s="435" t="s">
        <v>75</v>
      </c>
      <c r="AJ380" s="345"/>
      <c r="AK380" s="345"/>
      <c r="AL380" s="413"/>
      <c r="AM380" s="435" t="s">
        <v>179</v>
      </c>
      <c r="AN380" s="345"/>
      <c r="AO380" s="345"/>
      <c r="AP380" s="413"/>
      <c r="AQ380" s="600" t="s">
        <v>303</v>
      </c>
      <c r="AR380" s="355"/>
      <c r="AS380" s="355"/>
      <c r="AT380" s="495"/>
      <c r="AU380" s="776" t="s">
        <v>323</v>
      </c>
      <c r="AV380" s="776"/>
      <c r="AW380" s="776"/>
      <c r="AX380" s="825"/>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3"/>
      <c r="AR381" s="764"/>
      <c r="AS381" s="346" t="s">
        <v>304</v>
      </c>
      <c r="AT381" s="414"/>
      <c r="AU381" s="678"/>
      <c r="AV381" s="678"/>
      <c r="AW381" s="346" t="s">
        <v>281</v>
      </c>
      <c r="AX381" s="80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320</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91</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6"/>
      <c r="AY383">
        <f>$AY$380</f>
        <v>0</v>
      </c>
    </row>
    <row r="384" spans="1:51" ht="18.75" hidden="1" customHeight="1">
      <c r="A384" s="38"/>
      <c r="B384" s="107"/>
      <c r="C384" s="143"/>
      <c r="D384" s="107"/>
      <c r="E384" s="143"/>
      <c r="F384" s="235"/>
      <c r="G384" s="307" t="s">
        <v>319</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43</v>
      </c>
      <c r="AC384" s="355"/>
      <c r="AD384" s="495"/>
      <c r="AE384" s="435" t="s">
        <v>415</v>
      </c>
      <c r="AF384" s="345"/>
      <c r="AG384" s="345"/>
      <c r="AH384" s="413"/>
      <c r="AI384" s="435" t="s">
        <v>75</v>
      </c>
      <c r="AJ384" s="345"/>
      <c r="AK384" s="345"/>
      <c r="AL384" s="413"/>
      <c r="AM384" s="435" t="s">
        <v>179</v>
      </c>
      <c r="AN384" s="345"/>
      <c r="AO384" s="345"/>
      <c r="AP384" s="413"/>
      <c r="AQ384" s="600" t="s">
        <v>303</v>
      </c>
      <c r="AR384" s="355"/>
      <c r="AS384" s="355"/>
      <c r="AT384" s="495"/>
      <c r="AU384" s="776" t="s">
        <v>323</v>
      </c>
      <c r="AV384" s="776"/>
      <c r="AW384" s="776"/>
      <c r="AX384" s="825"/>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3"/>
      <c r="AR385" s="764"/>
      <c r="AS385" s="346" t="s">
        <v>304</v>
      </c>
      <c r="AT385" s="414"/>
      <c r="AU385" s="678"/>
      <c r="AV385" s="678"/>
      <c r="AW385" s="346" t="s">
        <v>281</v>
      </c>
      <c r="AX385" s="80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320</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91</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6"/>
      <c r="AY387">
        <f>$AY$384</f>
        <v>0</v>
      </c>
    </row>
    <row r="388" spans="1:51" ht="18.75" hidden="1" customHeight="1">
      <c r="A388" s="38"/>
      <c r="B388" s="107"/>
      <c r="C388" s="143"/>
      <c r="D388" s="107"/>
      <c r="E388" s="143"/>
      <c r="F388" s="235"/>
      <c r="G388" s="307" t="s">
        <v>319</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43</v>
      </c>
      <c r="AC388" s="355"/>
      <c r="AD388" s="495"/>
      <c r="AE388" s="435" t="s">
        <v>415</v>
      </c>
      <c r="AF388" s="345"/>
      <c r="AG388" s="345"/>
      <c r="AH388" s="413"/>
      <c r="AI388" s="435" t="s">
        <v>75</v>
      </c>
      <c r="AJ388" s="345"/>
      <c r="AK388" s="345"/>
      <c r="AL388" s="413"/>
      <c r="AM388" s="435" t="s">
        <v>179</v>
      </c>
      <c r="AN388" s="345"/>
      <c r="AO388" s="345"/>
      <c r="AP388" s="413"/>
      <c r="AQ388" s="600" t="s">
        <v>303</v>
      </c>
      <c r="AR388" s="355"/>
      <c r="AS388" s="355"/>
      <c r="AT388" s="495"/>
      <c r="AU388" s="776" t="s">
        <v>323</v>
      </c>
      <c r="AV388" s="776"/>
      <c r="AW388" s="776"/>
      <c r="AX388" s="825"/>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3"/>
      <c r="AR389" s="764"/>
      <c r="AS389" s="346" t="s">
        <v>304</v>
      </c>
      <c r="AT389" s="414"/>
      <c r="AU389" s="678"/>
      <c r="AV389" s="678"/>
      <c r="AW389" s="346" t="s">
        <v>281</v>
      </c>
      <c r="AX389" s="80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320</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91</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6"/>
      <c r="AY391">
        <f>$AY$388</f>
        <v>0</v>
      </c>
    </row>
    <row r="392" spans="1:51" ht="22.5" hidden="1" customHeight="1">
      <c r="A392" s="38"/>
      <c r="B392" s="107"/>
      <c r="C392" s="143"/>
      <c r="D392" s="107"/>
      <c r="E392" s="143"/>
      <c r="F392" s="235"/>
      <c r="G392" s="309" t="s">
        <v>35</v>
      </c>
      <c r="H392" s="345"/>
      <c r="I392" s="345"/>
      <c r="J392" s="345"/>
      <c r="K392" s="345"/>
      <c r="L392" s="345"/>
      <c r="M392" s="345"/>
      <c r="N392" s="345"/>
      <c r="O392" s="345"/>
      <c r="P392" s="413"/>
      <c r="Q392" s="435" t="s">
        <v>398</v>
      </c>
      <c r="R392" s="345"/>
      <c r="S392" s="345"/>
      <c r="T392" s="345"/>
      <c r="U392" s="345"/>
      <c r="V392" s="345"/>
      <c r="W392" s="345"/>
      <c r="X392" s="345"/>
      <c r="Y392" s="345"/>
      <c r="Z392" s="345"/>
      <c r="AA392" s="345"/>
      <c r="AB392" s="603" t="s">
        <v>399</v>
      </c>
      <c r="AC392" s="345"/>
      <c r="AD392" s="413"/>
      <c r="AE392" s="435" t="s">
        <v>325</v>
      </c>
      <c r="AF392" s="345"/>
      <c r="AG392" s="345"/>
      <c r="AH392" s="345"/>
      <c r="AI392" s="345"/>
      <c r="AJ392" s="345"/>
      <c r="AK392" s="345"/>
      <c r="AL392" s="345"/>
      <c r="AM392" s="345"/>
      <c r="AN392" s="345"/>
      <c r="AO392" s="345"/>
      <c r="AP392" s="345"/>
      <c r="AQ392" s="345"/>
      <c r="AR392" s="345"/>
      <c r="AS392" s="345"/>
      <c r="AT392" s="345"/>
      <c r="AU392" s="345"/>
      <c r="AV392" s="345"/>
      <c r="AW392" s="345"/>
      <c r="AX392" s="827"/>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8"/>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8"/>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326</v>
      </c>
      <c r="AF396" s="166"/>
      <c r="AG396" s="166"/>
      <c r="AH396" s="166"/>
      <c r="AI396" s="166"/>
      <c r="AJ396" s="166"/>
      <c r="AK396" s="166"/>
      <c r="AL396" s="166"/>
      <c r="AM396" s="166"/>
      <c r="AN396" s="166"/>
      <c r="AO396" s="166"/>
      <c r="AP396" s="166"/>
      <c r="AQ396" s="166"/>
      <c r="AR396" s="166"/>
      <c r="AS396" s="166"/>
      <c r="AT396" s="166"/>
      <c r="AU396" s="166"/>
      <c r="AV396" s="166"/>
      <c r="AW396" s="166"/>
      <c r="AX396" s="829"/>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1"/>
      <c r="AY398">
        <f t="shared" si="26"/>
        <v>0</v>
      </c>
    </row>
    <row r="399" spans="1:51" ht="22.5" hidden="1" customHeight="1">
      <c r="A399" s="38"/>
      <c r="B399" s="107"/>
      <c r="C399" s="143"/>
      <c r="D399" s="107"/>
      <c r="E399" s="143"/>
      <c r="F399" s="235"/>
      <c r="G399" s="309" t="s">
        <v>35</v>
      </c>
      <c r="H399" s="345"/>
      <c r="I399" s="345"/>
      <c r="J399" s="345"/>
      <c r="K399" s="345"/>
      <c r="L399" s="345"/>
      <c r="M399" s="345"/>
      <c r="N399" s="345"/>
      <c r="O399" s="345"/>
      <c r="P399" s="413"/>
      <c r="Q399" s="435" t="s">
        <v>398</v>
      </c>
      <c r="R399" s="345"/>
      <c r="S399" s="345"/>
      <c r="T399" s="345"/>
      <c r="U399" s="345"/>
      <c r="V399" s="345"/>
      <c r="W399" s="345"/>
      <c r="X399" s="345"/>
      <c r="Y399" s="345"/>
      <c r="Z399" s="345"/>
      <c r="AA399" s="345"/>
      <c r="AB399" s="603" t="s">
        <v>399</v>
      </c>
      <c r="AC399" s="345"/>
      <c r="AD399" s="413"/>
      <c r="AE399" s="674" t="s">
        <v>325</v>
      </c>
      <c r="AF399" s="694"/>
      <c r="AG399" s="694"/>
      <c r="AH399" s="694"/>
      <c r="AI399" s="694"/>
      <c r="AJ399" s="694"/>
      <c r="AK399" s="694"/>
      <c r="AL399" s="694"/>
      <c r="AM399" s="694"/>
      <c r="AN399" s="694"/>
      <c r="AO399" s="694"/>
      <c r="AP399" s="694"/>
      <c r="AQ399" s="694"/>
      <c r="AR399" s="694"/>
      <c r="AS399" s="694"/>
      <c r="AT399" s="694"/>
      <c r="AU399" s="694"/>
      <c r="AV399" s="694"/>
      <c r="AW399" s="694"/>
      <c r="AX399" s="80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8"/>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8"/>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326</v>
      </c>
      <c r="AF403" s="166"/>
      <c r="AG403" s="166"/>
      <c r="AH403" s="166"/>
      <c r="AI403" s="166"/>
      <c r="AJ403" s="166"/>
      <c r="AK403" s="166"/>
      <c r="AL403" s="166"/>
      <c r="AM403" s="166"/>
      <c r="AN403" s="166"/>
      <c r="AO403" s="166"/>
      <c r="AP403" s="166"/>
      <c r="AQ403" s="166"/>
      <c r="AR403" s="166"/>
      <c r="AS403" s="166"/>
      <c r="AT403" s="166"/>
      <c r="AU403" s="166"/>
      <c r="AV403" s="166"/>
      <c r="AW403" s="166"/>
      <c r="AX403" s="829"/>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1"/>
      <c r="AY405">
        <f t="shared" si="27"/>
        <v>0</v>
      </c>
    </row>
    <row r="406" spans="1:51" ht="22.5" hidden="1" customHeight="1">
      <c r="A406" s="38"/>
      <c r="B406" s="107"/>
      <c r="C406" s="143"/>
      <c r="D406" s="107"/>
      <c r="E406" s="143"/>
      <c r="F406" s="235"/>
      <c r="G406" s="309" t="s">
        <v>35</v>
      </c>
      <c r="H406" s="345"/>
      <c r="I406" s="345"/>
      <c r="J406" s="345"/>
      <c r="K406" s="345"/>
      <c r="L406" s="345"/>
      <c r="M406" s="345"/>
      <c r="N406" s="345"/>
      <c r="O406" s="345"/>
      <c r="P406" s="413"/>
      <c r="Q406" s="435" t="s">
        <v>398</v>
      </c>
      <c r="R406" s="345"/>
      <c r="S406" s="345"/>
      <c r="T406" s="345"/>
      <c r="U406" s="345"/>
      <c r="V406" s="345"/>
      <c r="W406" s="345"/>
      <c r="X406" s="345"/>
      <c r="Y406" s="345"/>
      <c r="Z406" s="345"/>
      <c r="AA406" s="345"/>
      <c r="AB406" s="603" t="s">
        <v>399</v>
      </c>
      <c r="AC406" s="345"/>
      <c r="AD406" s="413"/>
      <c r="AE406" s="674" t="s">
        <v>325</v>
      </c>
      <c r="AF406" s="694"/>
      <c r="AG406" s="694"/>
      <c r="AH406" s="694"/>
      <c r="AI406" s="694"/>
      <c r="AJ406" s="694"/>
      <c r="AK406" s="694"/>
      <c r="AL406" s="694"/>
      <c r="AM406" s="694"/>
      <c r="AN406" s="694"/>
      <c r="AO406" s="694"/>
      <c r="AP406" s="694"/>
      <c r="AQ406" s="694"/>
      <c r="AR406" s="694"/>
      <c r="AS406" s="694"/>
      <c r="AT406" s="694"/>
      <c r="AU406" s="694"/>
      <c r="AV406" s="694"/>
      <c r="AW406" s="694"/>
      <c r="AX406" s="80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8"/>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8"/>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326</v>
      </c>
      <c r="AF410" s="166"/>
      <c r="AG410" s="166"/>
      <c r="AH410" s="166"/>
      <c r="AI410" s="166"/>
      <c r="AJ410" s="166"/>
      <c r="AK410" s="166"/>
      <c r="AL410" s="166"/>
      <c r="AM410" s="166"/>
      <c r="AN410" s="166"/>
      <c r="AO410" s="166"/>
      <c r="AP410" s="166"/>
      <c r="AQ410" s="166"/>
      <c r="AR410" s="166"/>
      <c r="AS410" s="166"/>
      <c r="AT410" s="166"/>
      <c r="AU410" s="166"/>
      <c r="AV410" s="166"/>
      <c r="AW410" s="166"/>
      <c r="AX410" s="829"/>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1"/>
      <c r="AY412">
        <f t="shared" si="28"/>
        <v>0</v>
      </c>
    </row>
    <row r="413" spans="1:51" ht="22.5" hidden="1" customHeight="1">
      <c r="A413" s="38"/>
      <c r="B413" s="107"/>
      <c r="C413" s="143"/>
      <c r="D413" s="107"/>
      <c r="E413" s="143"/>
      <c r="F413" s="235"/>
      <c r="G413" s="309" t="s">
        <v>35</v>
      </c>
      <c r="H413" s="345"/>
      <c r="I413" s="345"/>
      <c r="J413" s="345"/>
      <c r="K413" s="345"/>
      <c r="L413" s="345"/>
      <c r="M413" s="345"/>
      <c r="N413" s="345"/>
      <c r="O413" s="345"/>
      <c r="P413" s="413"/>
      <c r="Q413" s="435" t="s">
        <v>398</v>
      </c>
      <c r="R413" s="345"/>
      <c r="S413" s="345"/>
      <c r="T413" s="345"/>
      <c r="U413" s="345"/>
      <c r="V413" s="345"/>
      <c r="W413" s="345"/>
      <c r="X413" s="345"/>
      <c r="Y413" s="345"/>
      <c r="Z413" s="345"/>
      <c r="AA413" s="345"/>
      <c r="AB413" s="603" t="s">
        <v>399</v>
      </c>
      <c r="AC413" s="345"/>
      <c r="AD413" s="413"/>
      <c r="AE413" s="674" t="s">
        <v>325</v>
      </c>
      <c r="AF413" s="694"/>
      <c r="AG413" s="694"/>
      <c r="AH413" s="694"/>
      <c r="AI413" s="694"/>
      <c r="AJ413" s="694"/>
      <c r="AK413" s="694"/>
      <c r="AL413" s="694"/>
      <c r="AM413" s="694"/>
      <c r="AN413" s="694"/>
      <c r="AO413" s="694"/>
      <c r="AP413" s="694"/>
      <c r="AQ413" s="694"/>
      <c r="AR413" s="694"/>
      <c r="AS413" s="694"/>
      <c r="AT413" s="694"/>
      <c r="AU413" s="694"/>
      <c r="AV413" s="694"/>
      <c r="AW413" s="694"/>
      <c r="AX413" s="80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8"/>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8"/>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326</v>
      </c>
      <c r="AF417" s="166"/>
      <c r="AG417" s="166"/>
      <c r="AH417" s="166"/>
      <c r="AI417" s="166"/>
      <c r="AJ417" s="166"/>
      <c r="AK417" s="166"/>
      <c r="AL417" s="166"/>
      <c r="AM417" s="166"/>
      <c r="AN417" s="166"/>
      <c r="AO417" s="166"/>
      <c r="AP417" s="166"/>
      <c r="AQ417" s="166"/>
      <c r="AR417" s="166"/>
      <c r="AS417" s="166"/>
      <c r="AT417" s="166"/>
      <c r="AU417" s="166"/>
      <c r="AV417" s="166"/>
      <c r="AW417" s="166"/>
      <c r="AX417" s="829"/>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1"/>
      <c r="AY419">
        <f t="shared" si="29"/>
        <v>0</v>
      </c>
    </row>
    <row r="420" spans="1:51" ht="22.5" hidden="1" customHeight="1">
      <c r="A420" s="38"/>
      <c r="B420" s="107"/>
      <c r="C420" s="143"/>
      <c r="D420" s="107"/>
      <c r="E420" s="143"/>
      <c r="F420" s="235"/>
      <c r="G420" s="309" t="s">
        <v>35</v>
      </c>
      <c r="H420" s="345"/>
      <c r="I420" s="345"/>
      <c r="J420" s="345"/>
      <c r="K420" s="345"/>
      <c r="L420" s="345"/>
      <c r="M420" s="345"/>
      <c r="N420" s="345"/>
      <c r="O420" s="345"/>
      <c r="P420" s="413"/>
      <c r="Q420" s="435" t="s">
        <v>398</v>
      </c>
      <c r="R420" s="345"/>
      <c r="S420" s="345"/>
      <c r="T420" s="345"/>
      <c r="U420" s="345"/>
      <c r="V420" s="345"/>
      <c r="W420" s="345"/>
      <c r="X420" s="345"/>
      <c r="Y420" s="345"/>
      <c r="Z420" s="345"/>
      <c r="AA420" s="345"/>
      <c r="AB420" s="603" t="s">
        <v>399</v>
      </c>
      <c r="AC420" s="345"/>
      <c r="AD420" s="413"/>
      <c r="AE420" s="674" t="s">
        <v>325</v>
      </c>
      <c r="AF420" s="694"/>
      <c r="AG420" s="694"/>
      <c r="AH420" s="694"/>
      <c r="AI420" s="694"/>
      <c r="AJ420" s="694"/>
      <c r="AK420" s="694"/>
      <c r="AL420" s="694"/>
      <c r="AM420" s="694"/>
      <c r="AN420" s="694"/>
      <c r="AO420" s="694"/>
      <c r="AP420" s="694"/>
      <c r="AQ420" s="694"/>
      <c r="AR420" s="694"/>
      <c r="AS420" s="694"/>
      <c r="AT420" s="694"/>
      <c r="AU420" s="694"/>
      <c r="AV420" s="694"/>
      <c r="AW420" s="694"/>
      <c r="AX420" s="80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8"/>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8"/>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326</v>
      </c>
      <c r="AF424" s="676"/>
      <c r="AG424" s="676"/>
      <c r="AH424" s="676"/>
      <c r="AI424" s="676"/>
      <c r="AJ424" s="676"/>
      <c r="AK424" s="676"/>
      <c r="AL424" s="676"/>
      <c r="AM424" s="676"/>
      <c r="AN424" s="676"/>
      <c r="AO424" s="676"/>
      <c r="AP424" s="676"/>
      <c r="AQ424" s="676"/>
      <c r="AR424" s="676"/>
      <c r="AS424" s="676"/>
      <c r="AT424" s="676"/>
      <c r="AU424" s="676"/>
      <c r="AV424" s="676"/>
      <c r="AW424" s="676"/>
      <c r="AX424" s="833"/>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1"/>
      <c r="AY426">
        <f t="shared" si="30"/>
        <v>0</v>
      </c>
    </row>
    <row r="427" spans="1:51" ht="23.25" hidden="1" customHeight="1">
      <c r="A427" s="38"/>
      <c r="B427" s="107"/>
      <c r="C427" s="143"/>
      <c r="D427" s="107"/>
      <c r="E427" s="190" t="s">
        <v>362</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4"/>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0"/>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1"/>
      <c r="AY429">
        <f>$AY$427</f>
        <v>0</v>
      </c>
    </row>
    <row r="430" spans="1:51" ht="34.5" hidden="1" customHeight="1">
      <c r="A430" s="38"/>
      <c r="B430" s="107"/>
      <c r="C430" s="145" t="s">
        <v>518</v>
      </c>
      <c r="D430" s="169"/>
      <c r="E430" s="189" t="s">
        <v>434</v>
      </c>
      <c r="F430" s="242"/>
      <c r="G430" s="310" t="s">
        <v>328</v>
      </c>
      <c r="H430" s="237"/>
      <c r="I430" s="237"/>
      <c r="J430" s="377"/>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7"/>
      <c r="AY430" s="864" t="str">
        <f>IF(SUBSTITUTE($J$430,"-","")="","0","1")</f>
        <v>0</v>
      </c>
    </row>
    <row r="431" spans="1:51" ht="18.75" hidden="1" customHeight="1">
      <c r="A431" s="38"/>
      <c r="B431" s="107"/>
      <c r="C431" s="143"/>
      <c r="D431" s="107"/>
      <c r="E431" s="195" t="s">
        <v>312</v>
      </c>
      <c r="F431" s="243"/>
      <c r="G431" s="311" t="s">
        <v>309</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43</v>
      </c>
      <c r="AC431" s="345"/>
      <c r="AD431" s="413"/>
      <c r="AE431" s="677" t="s">
        <v>53</v>
      </c>
      <c r="AF431" s="696"/>
      <c r="AG431" s="696"/>
      <c r="AH431" s="712"/>
      <c r="AI431" s="725" t="s">
        <v>515</v>
      </c>
      <c r="AJ431" s="725"/>
      <c r="AK431" s="725"/>
      <c r="AL431" s="435"/>
      <c r="AM431" s="725" t="s">
        <v>51</v>
      </c>
      <c r="AN431" s="725"/>
      <c r="AO431" s="725"/>
      <c r="AP431" s="435"/>
      <c r="AQ431" s="435" t="s">
        <v>303</v>
      </c>
      <c r="AR431" s="345"/>
      <c r="AS431" s="345"/>
      <c r="AT431" s="413"/>
      <c r="AU431" s="694" t="s">
        <v>228</v>
      </c>
      <c r="AV431" s="694"/>
      <c r="AW431" s="694"/>
      <c r="AX431" s="807"/>
      <c r="AY431">
        <f>COUNTA($G$433)</f>
        <v>0</v>
      </c>
    </row>
    <row r="432" spans="1:51" ht="18.75" hidden="1"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c r="AF432" s="678"/>
      <c r="AG432" s="346" t="s">
        <v>304</v>
      </c>
      <c r="AH432" s="414"/>
      <c r="AI432" s="726"/>
      <c r="AJ432" s="726"/>
      <c r="AK432" s="726"/>
      <c r="AL432" s="436"/>
      <c r="AM432" s="726"/>
      <c r="AN432" s="726"/>
      <c r="AO432" s="726"/>
      <c r="AP432" s="436"/>
      <c r="AQ432" s="752"/>
      <c r="AR432" s="678"/>
      <c r="AS432" s="346" t="s">
        <v>304</v>
      </c>
      <c r="AT432" s="414"/>
      <c r="AU432" s="678"/>
      <c r="AV432" s="678"/>
      <c r="AW432" s="346" t="s">
        <v>281</v>
      </c>
      <c r="AX432" s="808"/>
      <c r="AY432">
        <f>$AY$431</f>
        <v>0</v>
      </c>
    </row>
    <row r="433" spans="1:51" ht="23.25" hidden="1" customHeight="1">
      <c r="A433" s="38"/>
      <c r="B433" s="107"/>
      <c r="C433" s="143"/>
      <c r="D433" s="107"/>
      <c r="E433" s="195"/>
      <c r="F433" s="243"/>
      <c r="G433" s="296"/>
      <c r="H433" s="238"/>
      <c r="I433" s="238"/>
      <c r="J433" s="238"/>
      <c r="K433" s="238"/>
      <c r="L433" s="238"/>
      <c r="M433" s="238"/>
      <c r="N433" s="238"/>
      <c r="O433" s="238"/>
      <c r="P433" s="238"/>
      <c r="Q433" s="238"/>
      <c r="R433" s="238"/>
      <c r="S433" s="238"/>
      <c r="T433" s="238"/>
      <c r="U433" s="238"/>
      <c r="V433" s="238"/>
      <c r="W433" s="238"/>
      <c r="X433" s="417"/>
      <c r="Y433" s="512" t="s">
        <v>50</v>
      </c>
      <c r="Z433" s="509"/>
      <c r="AA433" s="557"/>
      <c r="AB433" s="588"/>
      <c r="AC433" s="588"/>
      <c r="AD433" s="588"/>
      <c r="AE433" s="667"/>
      <c r="AF433" s="690"/>
      <c r="AG433" s="690"/>
      <c r="AH433" s="690"/>
      <c r="AI433" s="667"/>
      <c r="AJ433" s="690"/>
      <c r="AK433" s="690"/>
      <c r="AL433" s="690"/>
      <c r="AM433" s="667"/>
      <c r="AN433" s="690"/>
      <c r="AO433" s="690"/>
      <c r="AP433" s="713"/>
      <c r="AQ433" s="667"/>
      <c r="AR433" s="690"/>
      <c r="AS433" s="690"/>
      <c r="AT433" s="713"/>
      <c r="AU433" s="690"/>
      <c r="AV433" s="690"/>
      <c r="AW433" s="690"/>
      <c r="AX433" s="826"/>
      <c r="AY433">
        <f>$AY$431</f>
        <v>0</v>
      </c>
    </row>
    <row r="434" spans="1:51" ht="23.25" hidden="1"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91</v>
      </c>
      <c r="Z434" s="131"/>
      <c r="AA434" s="187"/>
      <c r="AB434" s="589"/>
      <c r="AC434" s="589"/>
      <c r="AD434" s="589"/>
      <c r="AE434" s="667"/>
      <c r="AF434" s="690"/>
      <c r="AG434" s="690"/>
      <c r="AH434" s="713"/>
      <c r="AI434" s="667"/>
      <c r="AJ434" s="690"/>
      <c r="AK434" s="690"/>
      <c r="AL434" s="690"/>
      <c r="AM434" s="667"/>
      <c r="AN434" s="690"/>
      <c r="AO434" s="690"/>
      <c r="AP434" s="713"/>
      <c r="AQ434" s="667"/>
      <c r="AR434" s="690"/>
      <c r="AS434" s="690"/>
      <c r="AT434" s="713"/>
      <c r="AU434" s="690"/>
      <c r="AV434" s="690"/>
      <c r="AW434" s="690"/>
      <c r="AX434" s="826"/>
      <c r="AY434">
        <f>$AY$431</f>
        <v>0</v>
      </c>
    </row>
    <row r="435" spans="1:51" ht="23.25" hidden="1"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54</v>
      </c>
      <c r="Z435" s="131"/>
      <c r="AA435" s="187"/>
      <c r="AB435" s="590" t="s">
        <v>47</v>
      </c>
      <c r="AC435" s="590"/>
      <c r="AD435" s="590"/>
      <c r="AE435" s="667"/>
      <c r="AF435" s="690"/>
      <c r="AG435" s="690"/>
      <c r="AH435" s="713"/>
      <c r="AI435" s="667"/>
      <c r="AJ435" s="690"/>
      <c r="AK435" s="690"/>
      <c r="AL435" s="690"/>
      <c r="AM435" s="667"/>
      <c r="AN435" s="690"/>
      <c r="AO435" s="690"/>
      <c r="AP435" s="713"/>
      <c r="AQ435" s="667"/>
      <c r="AR435" s="690"/>
      <c r="AS435" s="690"/>
      <c r="AT435" s="713"/>
      <c r="AU435" s="690"/>
      <c r="AV435" s="690"/>
      <c r="AW435" s="690"/>
      <c r="AX435" s="826"/>
      <c r="AY435">
        <f>$AY$431</f>
        <v>0</v>
      </c>
    </row>
    <row r="436" spans="1:51" ht="18.75" hidden="1" customHeight="1">
      <c r="A436" s="38"/>
      <c r="B436" s="107"/>
      <c r="C436" s="143"/>
      <c r="D436" s="107"/>
      <c r="E436" s="195" t="s">
        <v>312</v>
      </c>
      <c r="F436" s="243"/>
      <c r="G436" s="311" t="s">
        <v>309</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43</v>
      </c>
      <c r="AC436" s="345"/>
      <c r="AD436" s="413"/>
      <c r="AE436" s="677" t="s">
        <v>53</v>
      </c>
      <c r="AF436" s="696"/>
      <c r="AG436" s="696"/>
      <c r="AH436" s="712"/>
      <c r="AI436" s="725" t="s">
        <v>515</v>
      </c>
      <c r="AJ436" s="725"/>
      <c r="AK436" s="725"/>
      <c r="AL436" s="435"/>
      <c r="AM436" s="725" t="s">
        <v>51</v>
      </c>
      <c r="AN436" s="725"/>
      <c r="AO436" s="725"/>
      <c r="AP436" s="435"/>
      <c r="AQ436" s="435" t="s">
        <v>303</v>
      </c>
      <c r="AR436" s="345"/>
      <c r="AS436" s="345"/>
      <c r="AT436" s="413"/>
      <c r="AU436" s="694" t="s">
        <v>228</v>
      </c>
      <c r="AV436" s="694"/>
      <c r="AW436" s="694"/>
      <c r="AX436" s="807"/>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c r="AF437" s="678"/>
      <c r="AG437" s="346" t="s">
        <v>304</v>
      </c>
      <c r="AH437" s="414"/>
      <c r="AI437" s="726"/>
      <c r="AJ437" s="726"/>
      <c r="AK437" s="726"/>
      <c r="AL437" s="436"/>
      <c r="AM437" s="726"/>
      <c r="AN437" s="726"/>
      <c r="AO437" s="726"/>
      <c r="AP437" s="436"/>
      <c r="AQ437" s="752"/>
      <c r="AR437" s="678"/>
      <c r="AS437" s="346" t="s">
        <v>304</v>
      </c>
      <c r="AT437" s="414"/>
      <c r="AU437" s="678"/>
      <c r="AV437" s="678"/>
      <c r="AW437" s="346" t="s">
        <v>281</v>
      </c>
      <c r="AX437" s="808"/>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50</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6"/>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91</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6"/>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54</v>
      </c>
      <c r="Z440" s="131"/>
      <c r="AA440" s="187"/>
      <c r="AB440" s="590" t="s">
        <v>47</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6"/>
      <c r="AY440">
        <f>$AY$436</f>
        <v>0</v>
      </c>
    </row>
    <row r="441" spans="1:51" ht="18.75" hidden="1" customHeight="1">
      <c r="A441" s="38"/>
      <c r="B441" s="107"/>
      <c r="C441" s="143"/>
      <c r="D441" s="107"/>
      <c r="E441" s="195" t="s">
        <v>312</v>
      </c>
      <c r="F441" s="243"/>
      <c r="G441" s="311" t="s">
        <v>309</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43</v>
      </c>
      <c r="AC441" s="345"/>
      <c r="AD441" s="413"/>
      <c r="AE441" s="677" t="s">
        <v>53</v>
      </c>
      <c r="AF441" s="696"/>
      <c r="AG441" s="696"/>
      <c r="AH441" s="712"/>
      <c r="AI441" s="725" t="s">
        <v>515</v>
      </c>
      <c r="AJ441" s="725"/>
      <c r="AK441" s="725"/>
      <c r="AL441" s="435"/>
      <c r="AM441" s="725" t="s">
        <v>51</v>
      </c>
      <c r="AN441" s="725"/>
      <c r="AO441" s="725"/>
      <c r="AP441" s="435"/>
      <c r="AQ441" s="435" t="s">
        <v>303</v>
      </c>
      <c r="AR441" s="345"/>
      <c r="AS441" s="345"/>
      <c r="AT441" s="413"/>
      <c r="AU441" s="694" t="s">
        <v>228</v>
      </c>
      <c r="AV441" s="694"/>
      <c r="AW441" s="694"/>
      <c r="AX441" s="80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304</v>
      </c>
      <c r="AH442" s="414"/>
      <c r="AI442" s="726"/>
      <c r="AJ442" s="726"/>
      <c r="AK442" s="726"/>
      <c r="AL442" s="436"/>
      <c r="AM442" s="726"/>
      <c r="AN442" s="726"/>
      <c r="AO442" s="726"/>
      <c r="AP442" s="436"/>
      <c r="AQ442" s="752"/>
      <c r="AR442" s="678"/>
      <c r="AS442" s="346" t="s">
        <v>304</v>
      </c>
      <c r="AT442" s="414"/>
      <c r="AU442" s="678"/>
      <c r="AV442" s="678"/>
      <c r="AW442" s="346" t="s">
        <v>281</v>
      </c>
      <c r="AX442" s="80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50</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6"/>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91</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54</v>
      </c>
      <c r="Z445" s="131"/>
      <c r="AA445" s="187"/>
      <c r="AB445" s="590" t="s">
        <v>47</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6"/>
      <c r="AY445">
        <f>$AY$441</f>
        <v>0</v>
      </c>
    </row>
    <row r="446" spans="1:51" ht="18.75" hidden="1" customHeight="1">
      <c r="A446" s="38"/>
      <c r="B446" s="107"/>
      <c r="C446" s="143"/>
      <c r="D446" s="107"/>
      <c r="E446" s="195" t="s">
        <v>312</v>
      </c>
      <c r="F446" s="243"/>
      <c r="G446" s="311" t="s">
        <v>309</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43</v>
      </c>
      <c r="AC446" s="345"/>
      <c r="AD446" s="413"/>
      <c r="AE446" s="677" t="s">
        <v>53</v>
      </c>
      <c r="AF446" s="696"/>
      <c r="AG446" s="696"/>
      <c r="AH446" s="712"/>
      <c r="AI446" s="725" t="s">
        <v>515</v>
      </c>
      <c r="AJ446" s="725"/>
      <c r="AK446" s="725"/>
      <c r="AL446" s="435"/>
      <c r="AM446" s="725" t="s">
        <v>51</v>
      </c>
      <c r="AN446" s="725"/>
      <c r="AO446" s="725"/>
      <c r="AP446" s="435"/>
      <c r="AQ446" s="435" t="s">
        <v>303</v>
      </c>
      <c r="AR446" s="345"/>
      <c r="AS446" s="345"/>
      <c r="AT446" s="413"/>
      <c r="AU446" s="694" t="s">
        <v>228</v>
      </c>
      <c r="AV446" s="694"/>
      <c r="AW446" s="694"/>
      <c r="AX446" s="80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304</v>
      </c>
      <c r="AH447" s="414"/>
      <c r="AI447" s="726"/>
      <c r="AJ447" s="726"/>
      <c r="AK447" s="726"/>
      <c r="AL447" s="436"/>
      <c r="AM447" s="726"/>
      <c r="AN447" s="726"/>
      <c r="AO447" s="726"/>
      <c r="AP447" s="436"/>
      <c r="AQ447" s="752"/>
      <c r="AR447" s="678"/>
      <c r="AS447" s="346" t="s">
        <v>304</v>
      </c>
      <c r="AT447" s="414"/>
      <c r="AU447" s="678"/>
      <c r="AV447" s="678"/>
      <c r="AW447" s="346" t="s">
        <v>281</v>
      </c>
      <c r="AX447" s="80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50</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6"/>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91</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54</v>
      </c>
      <c r="Z450" s="131"/>
      <c r="AA450" s="187"/>
      <c r="AB450" s="590" t="s">
        <v>47</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6"/>
      <c r="AY450">
        <f>$AY$446</f>
        <v>0</v>
      </c>
    </row>
    <row r="451" spans="1:51" ht="18.75" hidden="1" customHeight="1">
      <c r="A451" s="38"/>
      <c r="B451" s="107"/>
      <c r="C451" s="143"/>
      <c r="D451" s="107"/>
      <c r="E451" s="195" t="s">
        <v>312</v>
      </c>
      <c r="F451" s="243"/>
      <c r="G451" s="311" t="s">
        <v>309</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43</v>
      </c>
      <c r="AC451" s="345"/>
      <c r="AD451" s="413"/>
      <c r="AE451" s="677" t="s">
        <v>53</v>
      </c>
      <c r="AF451" s="696"/>
      <c r="AG451" s="696"/>
      <c r="AH451" s="712"/>
      <c r="AI451" s="725" t="s">
        <v>515</v>
      </c>
      <c r="AJ451" s="725"/>
      <c r="AK451" s="725"/>
      <c r="AL451" s="435"/>
      <c r="AM451" s="725" t="s">
        <v>51</v>
      </c>
      <c r="AN451" s="725"/>
      <c r="AO451" s="725"/>
      <c r="AP451" s="435"/>
      <c r="AQ451" s="435" t="s">
        <v>303</v>
      </c>
      <c r="AR451" s="345"/>
      <c r="AS451" s="345"/>
      <c r="AT451" s="413"/>
      <c r="AU451" s="694" t="s">
        <v>228</v>
      </c>
      <c r="AV451" s="694"/>
      <c r="AW451" s="694"/>
      <c r="AX451" s="80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304</v>
      </c>
      <c r="AH452" s="414"/>
      <c r="AI452" s="726"/>
      <c r="AJ452" s="726"/>
      <c r="AK452" s="726"/>
      <c r="AL452" s="436"/>
      <c r="AM452" s="726"/>
      <c r="AN452" s="726"/>
      <c r="AO452" s="726"/>
      <c r="AP452" s="436"/>
      <c r="AQ452" s="752"/>
      <c r="AR452" s="678"/>
      <c r="AS452" s="346" t="s">
        <v>304</v>
      </c>
      <c r="AT452" s="414"/>
      <c r="AU452" s="678"/>
      <c r="AV452" s="678"/>
      <c r="AW452" s="346" t="s">
        <v>281</v>
      </c>
      <c r="AX452" s="80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50</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6"/>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91</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54</v>
      </c>
      <c r="Z455" s="131"/>
      <c r="AA455" s="187"/>
      <c r="AB455" s="590" t="s">
        <v>47</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6"/>
      <c r="AY455">
        <f>$AY$451</f>
        <v>0</v>
      </c>
    </row>
    <row r="456" spans="1:51" ht="18.75" hidden="1" customHeight="1">
      <c r="A456" s="38"/>
      <c r="B456" s="107"/>
      <c r="C456" s="143"/>
      <c r="D456" s="107"/>
      <c r="E456" s="195" t="s">
        <v>313</v>
      </c>
      <c r="F456" s="243"/>
      <c r="G456" s="311" t="s">
        <v>311</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43</v>
      </c>
      <c r="AC456" s="345"/>
      <c r="AD456" s="413"/>
      <c r="AE456" s="677" t="s">
        <v>53</v>
      </c>
      <c r="AF456" s="696"/>
      <c r="AG456" s="696"/>
      <c r="AH456" s="712"/>
      <c r="AI456" s="725" t="s">
        <v>515</v>
      </c>
      <c r="AJ456" s="725"/>
      <c r="AK456" s="725"/>
      <c r="AL456" s="435"/>
      <c r="AM456" s="725" t="s">
        <v>51</v>
      </c>
      <c r="AN456" s="725"/>
      <c r="AO456" s="725"/>
      <c r="AP456" s="435"/>
      <c r="AQ456" s="435" t="s">
        <v>303</v>
      </c>
      <c r="AR456" s="345"/>
      <c r="AS456" s="345"/>
      <c r="AT456" s="413"/>
      <c r="AU456" s="694" t="s">
        <v>228</v>
      </c>
      <c r="AV456" s="694"/>
      <c r="AW456" s="694"/>
      <c r="AX456" s="807"/>
      <c r="AY456">
        <f>COUNTA($G$458)</f>
        <v>0</v>
      </c>
    </row>
    <row r="457" spans="1:51" ht="18.75" hidden="1"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c r="AF457" s="678"/>
      <c r="AG457" s="346" t="s">
        <v>304</v>
      </c>
      <c r="AH457" s="414"/>
      <c r="AI457" s="726"/>
      <c r="AJ457" s="726"/>
      <c r="AK457" s="726"/>
      <c r="AL457" s="436"/>
      <c r="AM457" s="726"/>
      <c r="AN457" s="726"/>
      <c r="AO457" s="726"/>
      <c r="AP457" s="436"/>
      <c r="AQ457" s="752"/>
      <c r="AR457" s="678"/>
      <c r="AS457" s="346" t="s">
        <v>304</v>
      </c>
      <c r="AT457" s="414"/>
      <c r="AU457" s="678"/>
      <c r="AV457" s="678"/>
      <c r="AW457" s="346" t="s">
        <v>281</v>
      </c>
      <c r="AX457" s="808"/>
      <c r="AY457">
        <f>$AY$456</f>
        <v>0</v>
      </c>
    </row>
    <row r="458" spans="1:51" ht="23.25" hidden="1" customHeight="1">
      <c r="A458" s="38"/>
      <c r="B458" s="107"/>
      <c r="C458" s="143"/>
      <c r="D458" s="107"/>
      <c r="E458" s="195"/>
      <c r="F458" s="243"/>
      <c r="G458" s="296"/>
      <c r="H458" s="238"/>
      <c r="I458" s="238"/>
      <c r="J458" s="238"/>
      <c r="K458" s="238"/>
      <c r="L458" s="238"/>
      <c r="M458" s="238"/>
      <c r="N458" s="238"/>
      <c r="O458" s="238"/>
      <c r="P458" s="238"/>
      <c r="Q458" s="238"/>
      <c r="R458" s="238"/>
      <c r="S458" s="238"/>
      <c r="T458" s="238"/>
      <c r="U458" s="238"/>
      <c r="V458" s="238"/>
      <c r="W458" s="238"/>
      <c r="X458" s="417"/>
      <c r="Y458" s="512" t="s">
        <v>50</v>
      </c>
      <c r="Z458" s="509"/>
      <c r="AA458" s="557"/>
      <c r="AB458" s="588"/>
      <c r="AC458" s="588"/>
      <c r="AD458" s="588"/>
      <c r="AE458" s="667"/>
      <c r="AF458" s="690"/>
      <c r="AG458" s="690"/>
      <c r="AH458" s="690"/>
      <c r="AI458" s="667"/>
      <c r="AJ458" s="690"/>
      <c r="AK458" s="690"/>
      <c r="AL458" s="690"/>
      <c r="AM458" s="667"/>
      <c r="AN458" s="690"/>
      <c r="AO458" s="690"/>
      <c r="AP458" s="713"/>
      <c r="AQ458" s="667"/>
      <c r="AR458" s="690"/>
      <c r="AS458" s="690"/>
      <c r="AT458" s="713"/>
      <c r="AU458" s="690"/>
      <c r="AV458" s="690"/>
      <c r="AW458" s="690"/>
      <c r="AX458" s="826"/>
      <c r="AY458">
        <f>$AY$456</f>
        <v>0</v>
      </c>
    </row>
    <row r="459" spans="1:51" ht="23.25" hidden="1"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91</v>
      </c>
      <c r="Z459" s="131"/>
      <c r="AA459" s="187"/>
      <c r="AB459" s="589"/>
      <c r="AC459" s="589"/>
      <c r="AD459" s="589"/>
      <c r="AE459" s="667"/>
      <c r="AF459" s="690"/>
      <c r="AG459" s="690"/>
      <c r="AH459" s="713"/>
      <c r="AI459" s="667"/>
      <c r="AJ459" s="690"/>
      <c r="AK459" s="690"/>
      <c r="AL459" s="690"/>
      <c r="AM459" s="667"/>
      <c r="AN459" s="690"/>
      <c r="AO459" s="690"/>
      <c r="AP459" s="713"/>
      <c r="AQ459" s="667"/>
      <c r="AR459" s="690"/>
      <c r="AS459" s="690"/>
      <c r="AT459" s="713"/>
      <c r="AU459" s="690"/>
      <c r="AV459" s="690"/>
      <c r="AW459" s="690"/>
      <c r="AX459" s="826"/>
      <c r="AY459">
        <f>$AY$456</f>
        <v>0</v>
      </c>
    </row>
    <row r="460" spans="1:51" ht="23.25" hidden="1"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54</v>
      </c>
      <c r="Z460" s="131"/>
      <c r="AA460" s="187"/>
      <c r="AB460" s="590" t="s">
        <v>47</v>
      </c>
      <c r="AC460" s="590"/>
      <c r="AD460" s="590"/>
      <c r="AE460" s="667"/>
      <c r="AF460" s="690"/>
      <c r="AG460" s="690"/>
      <c r="AH460" s="713"/>
      <c r="AI460" s="667"/>
      <c r="AJ460" s="690"/>
      <c r="AK460" s="690"/>
      <c r="AL460" s="690"/>
      <c r="AM460" s="667"/>
      <c r="AN460" s="690"/>
      <c r="AO460" s="690"/>
      <c r="AP460" s="713"/>
      <c r="AQ460" s="667"/>
      <c r="AR460" s="690"/>
      <c r="AS460" s="690"/>
      <c r="AT460" s="713"/>
      <c r="AU460" s="690"/>
      <c r="AV460" s="690"/>
      <c r="AW460" s="690"/>
      <c r="AX460" s="826"/>
      <c r="AY460">
        <f>$AY$456</f>
        <v>0</v>
      </c>
    </row>
    <row r="461" spans="1:51" ht="18.75" hidden="1" customHeight="1">
      <c r="A461" s="38"/>
      <c r="B461" s="107"/>
      <c r="C461" s="143"/>
      <c r="D461" s="107"/>
      <c r="E461" s="195" t="s">
        <v>313</v>
      </c>
      <c r="F461" s="243"/>
      <c r="G461" s="311" t="s">
        <v>311</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43</v>
      </c>
      <c r="AC461" s="345"/>
      <c r="AD461" s="413"/>
      <c r="AE461" s="677" t="s">
        <v>53</v>
      </c>
      <c r="AF461" s="696"/>
      <c r="AG461" s="696"/>
      <c r="AH461" s="712"/>
      <c r="AI461" s="725" t="s">
        <v>515</v>
      </c>
      <c r="AJ461" s="725"/>
      <c r="AK461" s="725"/>
      <c r="AL461" s="435"/>
      <c r="AM461" s="725" t="s">
        <v>51</v>
      </c>
      <c r="AN461" s="725"/>
      <c r="AO461" s="725"/>
      <c r="AP461" s="435"/>
      <c r="AQ461" s="435" t="s">
        <v>303</v>
      </c>
      <c r="AR461" s="345"/>
      <c r="AS461" s="345"/>
      <c r="AT461" s="413"/>
      <c r="AU461" s="694" t="s">
        <v>228</v>
      </c>
      <c r="AV461" s="694"/>
      <c r="AW461" s="694"/>
      <c r="AX461" s="80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304</v>
      </c>
      <c r="AH462" s="414"/>
      <c r="AI462" s="726"/>
      <c r="AJ462" s="726"/>
      <c r="AK462" s="726"/>
      <c r="AL462" s="436"/>
      <c r="AM462" s="726"/>
      <c r="AN462" s="726"/>
      <c r="AO462" s="726"/>
      <c r="AP462" s="436"/>
      <c r="AQ462" s="752"/>
      <c r="AR462" s="678"/>
      <c r="AS462" s="346" t="s">
        <v>304</v>
      </c>
      <c r="AT462" s="414"/>
      <c r="AU462" s="678"/>
      <c r="AV462" s="678"/>
      <c r="AW462" s="346" t="s">
        <v>281</v>
      </c>
      <c r="AX462" s="80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50</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6"/>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91</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54</v>
      </c>
      <c r="Z465" s="131"/>
      <c r="AA465" s="187"/>
      <c r="AB465" s="590" t="s">
        <v>47</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6"/>
      <c r="AY465">
        <f>$AY$461</f>
        <v>0</v>
      </c>
    </row>
    <row r="466" spans="1:51" ht="18.75" hidden="1" customHeight="1">
      <c r="A466" s="38"/>
      <c r="B466" s="107"/>
      <c r="C466" s="143"/>
      <c r="D466" s="107"/>
      <c r="E466" s="195" t="s">
        <v>313</v>
      </c>
      <c r="F466" s="243"/>
      <c r="G466" s="311" t="s">
        <v>311</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43</v>
      </c>
      <c r="AC466" s="345"/>
      <c r="AD466" s="413"/>
      <c r="AE466" s="677" t="s">
        <v>53</v>
      </c>
      <c r="AF466" s="696"/>
      <c r="AG466" s="696"/>
      <c r="AH466" s="712"/>
      <c r="AI466" s="725" t="s">
        <v>515</v>
      </c>
      <c r="AJ466" s="725"/>
      <c r="AK466" s="725"/>
      <c r="AL466" s="435"/>
      <c r="AM466" s="725" t="s">
        <v>51</v>
      </c>
      <c r="AN466" s="725"/>
      <c r="AO466" s="725"/>
      <c r="AP466" s="435"/>
      <c r="AQ466" s="435" t="s">
        <v>303</v>
      </c>
      <c r="AR466" s="345"/>
      <c r="AS466" s="345"/>
      <c r="AT466" s="413"/>
      <c r="AU466" s="694" t="s">
        <v>228</v>
      </c>
      <c r="AV466" s="694"/>
      <c r="AW466" s="694"/>
      <c r="AX466" s="80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304</v>
      </c>
      <c r="AH467" s="414"/>
      <c r="AI467" s="726"/>
      <c r="AJ467" s="726"/>
      <c r="AK467" s="726"/>
      <c r="AL467" s="436"/>
      <c r="AM467" s="726"/>
      <c r="AN467" s="726"/>
      <c r="AO467" s="726"/>
      <c r="AP467" s="436"/>
      <c r="AQ467" s="752"/>
      <c r="AR467" s="678"/>
      <c r="AS467" s="346" t="s">
        <v>304</v>
      </c>
      <c r="AT467" s="414"/>
      <c r="AU467" s="678"/>
      <c r="AV467" s="678"/>
      <c r="AW467" s="346" t="s">
        <v>281</v>
      </c>
      <c r="AX467" s="80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50</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6"/>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91</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54</v>
      </c>
      <c r="Z470" s="131"/>
      <c r="AA470" s="187"/>
      <c r="AB470" s="590" t="s">
        <v>47</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6"/>
      <c r="AY470">
        <f>$AY$466</f>
        <v>0</v>
      </c>
    </row>
    <row r="471" spans="1:51" ht="18.75" hidden="1" customHeight="1">
      <c r="A471" s="38"/>
      <c r="B471" s="107"/>
      <c r="C471" s="143"/>
      <c r="D471" s="107"/>
      <c r="E471" s="195" t="s">
        <v>313</v>
      </c>
      <c r="F471" s="243"/>
      <c r="G471" s="311" t="s">
        <v>311</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43</v>
      </c>
      <c r="AC471" s="345"/>
      <c r="AD471" s="413"/>
      <c r="AE471" s="677" t="s">
        <v>53</v>
      </c>
      <c r="AF471" s="696"/>
      <c r="AG471" s="696"/>
      <c r="AH471" s="712"/>
      <c r="AI471" s="725" t="s">
        <v>515</v>
      </c>
      <c r="AJ471" s="725"/>
      <c r="AK471" s="725"/>
      <c r="AL471" s="435"/>
      <c r="AM471" s="725" t="s">
        <v>51</v>
      </c>
      <c r="AN471" s="725"/>
      <c r="AO471" s="725"/>
      <c r="AP471" s="435"/>
      <c r="AQ471" s="435" t="s">
        <v>303</v>
      </c>
      <c r="AR471" s="345"/>
      <c r="AS471" s="345"/>
      <c r="AT471" s="413"/>
      <c r="AU471" s="694" t="s">
        <v>228</v>
      </c>
      <c r="AV471" s="694"/>
      <c r="AW471" s="694"/>
      <c r="AX471" s="80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304</v>
      </c>
      <c r="AH472" s="414"/>
      <c r="AI472" s="726"/>
      <c r="AJ472" s="726"/>
      <c r="AK472" s="726"/>
      <c r="AL472" s="436"/>
      <c r="AM472" s="726"/>
      <c r="AN472" s="726"/>
      <c r="AO472" s="726"/>
      <c r="AP472" s="436"/>
      <c r="AQ472" s="752"/>
      <c r="AR472" s="678"/>
      <c r="AS472" s="346" t="s">
        <v>304</v>
      </c>
      <c r="AT472" s="414"/>
      <c r="AU472" s="678"/>
      <c r="AV472" s="678"/>
      <c r="AW472" s="346" t="s">
        <v>281</v>
      </c>
      <c r="AX472" s="80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50</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6"/>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91</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54</v>
      </c>
      <c r="Z475" s="131"/>
      <c r="AA475" s="187"/>
      <c r="AB475" s="590" t="s">
        <v>47</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6"/>
      <c r="AY475">
        <f>$AY$471</f>
        <v>0</v>
      </c>
    </row>
    <row r="476" spans="1:51" ht="18.75" hidden="1" customHeight="1">
      <c r="A476" s="38"/>
      <c r="B476" s="107"/>
      <c r="C476" s="143"/>
      <c r="D476" s="107"/>
      <c r="E476" s="195" t="s">
        <v>313</v>
      </c>
      <c r="F476" s="243"/>
      <c r="G476" s="311" t="s">
        <v>311</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43</v>
      </c>
      <c r="AC476" s="345"/>
      <c r="AD476" s="413"/>
      <c r="AE476" s="677" t="s">
        <v>53</v>
      </c>
      <c r="AF476" s="696"/>
      <c r="AG476" s="696"/>
      <c r="AH476" s="712"/>
      <c r="AI476" s="725" t="s">
        <v>515</v>
      </c>
      <c r="AJ476" s="725"/>
      <c r="AK476" s="725"/>
      <c r="AL476" s="435"/>
      <c r="AM476" s="725" t="s">
        <v>51</v>
      </c>
      <c r="AN476" s="725"/>
      <c r="AO476" s="725"/>
      <c r="AP476" s="435"/>
      <c r="AQ476" s="435" t="s">
        <v>303</v>
      </c>
      <c r="AR476" s="345"/>
      <c r="AS476" s="345"/>
      <c r="AT476" s="413"/>
      <c r="AU476" s="694" t="s">
        <v>228</v>
      </c>
      <c r="AV476" s="694"/>
      <c r="AW476" s="694"/>
      <c r="AX476" s="80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304</v>
      </c>
      <c r="AH477" s="414"/>
      <c r="AI477" s="726"/>
      <c r="AJ477" s="726"/>
      <c r="AK477" s="726"/>
      <c r="AL477" s="436"/>
      <c r="AM477" s="726"/>
      <c r="AN477" s="726"/>
      <c r="AO477" s="726"/>
      <c r="AP477" s="436"/>
      <c r="AQ477" s="752"/>
      <c r="AR477" s="678"/>
      <c r="AS477" s="346" t="s">
        <v>304</v>
      </c>
      <c r="AT477" s="414"/>
      <c r="AU477" s="678"/>
      <c r="AV477" s="678"/>
      <c r="AW477" s="346" t="s">
        <v>281</v>
      </c>
      <c r="AX477" s="80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50</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6"/>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91</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6"/>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54</v>
      </c>
      <c r="Z480" s="131"/>
      <c r="AA480" s="187"/>
      <c r="AB480" s="590" t="s">
        <v>47</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6"/>
      <c r="AY480">
        <f>$AY$476</f>
        <v>0</v>
      </c>
    </row>
    <row r="481" spans="1:51" ht="23.85" hidden="1" customHeight="1">
      <c r="A481" s="38"/>
      <c r="B481" s="107"/>
      <c r="C481" s="143"/>
      <c r="D481" s="107"/>
      <c r="E481" s="190" t="s">
        <v>182</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4"/>
      <c r="AY481">
        <f>COUNTA($E$482)</f>
        <v>0</v>
      </c>
    </row>
    <row r="482" spans="1:51" ht="24.75" hidden="1" customHeight="1">
      <c r="A482" s="38"/>
      <c r="B482" s="107"/>
      <c r="C482" s="143"/>
      <c r="D482" s="107"/>
      <c r="E482" s="191"/>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0"/>
      <c r="AY482">
        <f>$AY$481</f>
        <v>0</v>
      </c>
    </row>
    <row r="483" spans="1:51" ht="24.75" hidden="1"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1"/>
      <c r="AY483">
        <f>$AY$482</f>
        <v>0</v>
      </c>
    </row>
    <row r="484" spans="1:51" ht="34.5" hidden="1" customHeight="1">
      <c r="A484" s="38"/>
      <c r="B484" s="107"/>
      <c r="C484" s="143"/>
      <c r="D484" s="107"/>
      <c r="E484" s="189" t="s">
        <v>435</v>
      </c>
      <c r="F484" s="233"/>
      <c r="G484" s="310" t="s">
        <v>328</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7"/>
      <c r="AY484" s="864" t="str">
        <f>IF(SUBSTITUTE($J$484,"-","")="","0","1")</f>
        <v>0</v>
      </c>
    </row>
    <row r="485" spans="1:51" ht="18.75" hidden="1" customHeight="1">
      <c r="A485" s="38"/>
      <c r="B485" s="107"/>
      <c r="C485" s="143"/>
      <c r="D485" s="107"/>
      <c r="E485" s="195" t="s">
        <v>312</v>
      </c>
      <c r="F485" s="243"/>
      <c r="G485" s="311" t="s">
        <v>309</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43</v>
      </c>
      <c r="AC485" s="345"/>
      <c r="AD485" s="413"/>
      <c r="AE485" s="677" t="s">
        <v>53</v>
      </c>
      <c r="AF485" s="696"/>
      <c r="AG485" s="696"/>
      <c r="AH485" s="712"/>
      <c r="AI485" s="725" t="s">
        <v>515</v>
      </c>
      <c r="AJ485" s="725"/>
      <c r="AK485" s="725"/>
      <c r="AL485" s="435"/>
      <c r="AM485" s="725" t="s">
        <v>51</v>
      </c>
      <c r="AN485" s="725"/>
      <c r="AO485" s="725"/>
      <c r="AP485" s="435"/>
      <c r="AQ485" s="435" t="s">
        <v>303</v>
      </c>
      <c r="AR485" s="345"/>
      <c r="AS485" s="345"/>
      <c r="AT485" s="413"/>
      <c r="AU485" s="694" t="s">
        <v>228</v>
      </c>
      <c r="AV485" s="694"/>
      <c r="AW485" s="694"/>
      <c r="AX485" s="80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304</v>
      </c>
      <c r="AH486" s="414"/>
      <c r="AI486" s="726"/>
      <c r="AJ486" s="726"/>
      <c r="AK486" s="726"/>
      <c r="AL486" s="436"/>
      <c r="AM486" s="726"/>
      <c r="AN486" s="726"/>
      <c r="AO486" s="726"/>
      <c r="AP486" s="436"/>
      <c r="AQ486" s="752"/>
      <c r="AR486" s="678"/>
      <c r="AS486" s="346" t="s">
        <v>304</v>
      </c>
      <c r="AT486" s="414"/>
      <c r="AU486" s="678"/>
      <c r="AV486" s="678"/>
      <c r="AW486" s="346" t="s">
        <v>281</v>
      </c>
      <c r="AX486" s="80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50</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6"/>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91</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54</v>
      </c>
      <c r="Z489" s="131"/>
      <c r="AA489" s="187"/>
      <c r="AB489" s="590" t="s">
        <v>47</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6"/>
      <c r="AY489">
        <f>$AY$485</f>
        <v>0</v>
      </c>
    </row>
    <row r="490" spans="1:51" ht="18.75" hidden="1" customHeight="1">
      <c r="A490" s="38"/>
      <c r="B490" s="107"/>
      <c r="C490" s="143"/>
      <c r="D490" s="107"/>
      <c r="E490" s="195" t="s">
        <v>312</v>
      </c>
      <c r="F490" s="243"/>
      <c r="G490" s="311" t="s">
        <v>309</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43</v>
      </c>
      <c r="AC490" s="345"/>
      <c r="AD490" s="413"/>
      <c r="AE490" s="677" t="s">
        <v>53</v>
      </c>
      <c r="AF490" s="696"/>
      <c r="AG490" s="696"/>
      <c r="AH490" s="712"/>
      <c r="AI490" s="725" t="s">
        <v>515</v>
      </c>
      <c r="AJ490" s="725"/>
      <c r="AK490" s="725"/>
      <c r="AL490" s="435"/>
      <c r="AM490" s="725" t="s">
        <v>51</v>
      </c>
      <c r="AN490" s="725"/>
      <c r="AO490" s="725"/>
      <c r="AP490" s="435"/>
      <c r="AQ490" s="435" t="s">
        <v>303</v>
      </c>
      <c r="AR490" s="345"/>
      <c r="AS490" s="345"/>
      <c r="AT490" s="413"/>
      <c r="AU490" s="694" t="s">
        <v>228</v>
      </c>
      <c r="AV490" s="694"/>
      <c r="AW490" s="694"/>
      <c r="AX490" s="80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304</v>
      </c>
      <c r="AH491" s="414"/>
      <c r="AI491" s="726"/>
      <c r="AJ491" s="726"/>
      <c r="AK491" s="726"/>
      <c r="AL491" s="436"/>
      <c r="AM491" s="726"/>
      <c r="AN491" s="726"/>
      <c r="AO491" s="726"/>
      <c r="AP491" s="436"/>
      <c r="AQ491" s="752"/>
      <c r="AR491" s="678"/>
      <c r="AS491" s="346" t="s">
        <v>304</v>
      </c>
      <c r="AT491" s="414"/>
      <c r="AU491" s="678"/>
      <c r="AV491" s="678"/>
      <c r="AW491" s="346" t="s">
        <v>281</v>
      </c>
      <c r="AX491" s="80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50</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6"/>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91</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54</v>
      </c>
      <c r="Z494" s="131"/>
      <c r="AA494" s="187"/>
      <c r="AB494" s="590" t="s">
        <v>47</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6"/>
      <c r="AY494">
        <f>$AY$490</f>
        <v>0</v>
      </c>
    </row>
    <row r="495" spans="1:51" ht="18.75" hidden="1" customHeight="1">
      <c r="A495" s="38"/>
      <c r="B495" s="107"/>
      <c r="C495" s="143"/>
      <c r="D495" s="107"/>
      <c r="E495" s="195" t="s">
        <v>312</v>
      </c>
      <c r="F495" s="243"/>
      <c r="G495" s="311" t="s">
        <v>309</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43</v>
      </c>
      <c r="AC495" s="345"/>
      <c r="AD495" s="413"/>
      <c r="AE495" s="677" t="s">
        <v>53</v>
      </c>
      <c r="AF495" s="696"/>
      <c r="AG495" s="696"/>
      <c r="AH495" s="712"/>
      <c r="AI495" s="725" t="s">
        <v>515</v>
      </c>
      <c r="AJ495" s="725"/>
      <c r="AK495" s="725"/>
      <c r="AL495" s="435"/>
      <c r="AM495" s="725" t="s">
        <v>51</v>
      </c>
      <c r="AN495" s="725"/>
      <c r="AO495" s="725"/>
      <c r="AP495" s="435"/>
      <c r="AQ495" s="435" t="s">
        <v>303</v>
      </c>
      <c r="AR495" s="345"/>
      <c r="AS495" s="345"/>
      <c r="AT495" s="413"/>
      <c r="AU495" s="694" t="s">
        <v>228</v>
      </c>
      <c r="AV495" s="694"/>
      <c r="AW495" s="694"/>
      <c r="AX495" s="80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304</v>
      </c>
      <c r="AH496" s="414"/>
      <c r="AI496" s="726"/>
      <c r="AJ496" s="726"/>
      <c r="AK496" s="726"/>
      <c r="AL496" s="436"/>
      <c r="AM496" s="726"/>
      <c r="AN496" s="726"/>
      <c r="AO496" s="726"/>
      <c r="AP496" s="436"/>
      <c r="AQ496" s="752"/>
      <c r="AR496" s="678"/>
      <c r="AS496" s="346" t="s">
        <v>304</v>
      </c>
      <c r="AT496" s="414"/>
      <c r="AU496" s="678"/>
      <c r="AV496" s="678"/>
      <c r="AW496" s="346" t="s">
        <v>281</v>
      </c>
      <c r="AX496" s="80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50</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6"/>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91</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54</v>
      </c>
      <c r="Z499" s="131"/>
      <c r="AA499" s="187"/>
      <c r="AB499" s="590" t="s">
        <v>47</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6"/>
      <c r="AY499">
        <f>$AY$495</f>
        <v>0</v>
      </c>
    </row>
    <row r="500" spans="1:51" ht="18.75" hidden="1" customHeight="1">
      <c r="A500" s="38"/>
      <c r="B500" s="107"/>
      <c r="C500" s="143"/>
      <c r="D500" s="107"/>
      <c r="E500" s="195" t="s">
        <v>312</v>
      </c>
      <c r="F500" s="243"/>
      <c r="G500" s="311" t="s">
        <v>309</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43</v>
      </c>
      <c r="AC500" s="345"/>
      <c r="AD500" s="413"/>
      <c r="AE500" s="677" t="s">
        <v>53</v>
      </c>
      <c r="AF500" s="696"/>
      <c r="AG500" s="696"/>
      <c r="AH500" s="712"/>
      <c r="AI500" s="725" t="s">
        <v>515</v>
      </c>
      <c r="AJ500" s="725"/>
      <c r="AK500" s="725"/>
      <c r="AL500" s="435"/>
      <c r="AM500" s="725" t="s">
        <v>51</v>
      </c>
      <c r="AN500" s="725"/>
      <c r="AO500" s="725"/>
      <c r="AP500" s="435"/>
      <c r="AQ500" s="435" t="s">
        <v>303</v>
      </c>
      <c r="AR500" s="345"/>
      <c r="AS500" s="345"/>
      <c r="AT500" s="413"/>
      <c r="AU500" s="694" t="s">
        <v>228</v>
      </c>
      <c r="AV500" s="694"/>
      <c r="AW500" s="694"/>
      <c r="AX500" s="80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304</v>
      </c>
      <c r="AH501" s="414"/>
      <c r="AI501" s="726"/>
      <c r="AJ501" s="726"/>
      <c r="AK501" s="726"/>
      <c r="AL501" s="436"/>
      <c r="AM501" s="726"/>
      <c r="AN501" s="726"/>
      <c r="AO501" s="726"/>
      <c r="AP501" s="436"/>
      <c r="AQ501" s="752"/>
      <c r="AR501" s="678"/>
      <c r="AS501" s="346" t="s">
        <v>304</v>
      </c>
      <c r="AT501" s="414"/>
      <c r="AU501" s="678"/>
      <c r="AV501" s="678"/>
      <c r="AW501" s="346" t="s">
        <v>281</v>
      </c>
      <c r="AX501" s="80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50</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6"/>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91</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54</v>
      </c>
      <c r="Z504" s="131"/>
      <c r="AA504" s="187"/>
      <c r="AB504" s="590" t="s">
        <v>47</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6"/>
      <c r="AY504">
        <f>$AY$500</f>
        <v>0</v>
      </c>
    </row>
    <row r="505" spans="1:51" ht="18.75" hidden="1" customHeight="1">
      <c r="A505" s="38"/>
      <c r="B505" s="107"/>
      <c r="C505" s="143"/>
      <c r="D505" s="107"/>
      <c r="E505" s="195" t="s">
        <v>312</v>
      </c>
      <c r="F505" s="243"/>
      <c r="G505" s="311" t="s">
        <v>309</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43</v>
      </c>
      <c r="AC505" s="345"/>
      <c r="AD505" s="413"/>
      <c r="AE505" s="677" t="s">
        <v>53</v>
      </c>
      <c r="AF505" s="696"/>
      <c r="AG505" s="696"/>
      <c r="AH505" s="712"/>
      <c r="AI505" s="725" t="s">
        <v>515</v>
      </c>
      <c r="AJ505" s="725"/>
      <c r="AK505" s="725"/>
      <c r="AL505" s="435"/>
      <c r="AM505" s="725" t="s">
        <v>51</v>
      </c>
      <c r="AN505" s="725"/>
      <c r="AO505" s="725"/>
      <c r="AP505" s="435"/>
      <c r="AQ505" s="435" t="s">
        <v>303</v>
      </c>
      <c r="AR505" s="345"/>
      <c r="AS505" s="345"/>
      <c r="AT505" s="413"/>
      <c r="AU505" s="694" t="s">
        <v>228</v>
      </c>
      <c r="AV505" s="694"/>
      <c r="AW505" s="694"/>
      <c r="AX505" s="80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304</v>
      </c>
      <c r="AH506" s="414"/>
      <c r="AI506" s="726"/>
      <c r="AJ506" s="726"/>
      <c r="AK506" s="726"/>
      <c r="AL506" s="436"/>
      <c r="AM506" s="726"/>
      <c r="AN506" s="726"/>
      <c r="AO506" s="726"/>
      <c r="AP506" s="436"/>
      <c r="AQ506" s="752"/>
      <c r="AR506" s="678"/>
      <c r="AS506" s="346" t="s">
        <v>304</v>
      </c>
      <c r="AT506" s="414"/>
      <c r="AU506" s="678"/>
      <c r="AV506" s="678"/>
      <c r="AW506" s="346" t="s">
        <v>281</v>
      </c>
      <c r="AX506" s="80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50</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6"/>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91</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54</v>
      </c>
      <c r="Z509" s="131"/>
      <c r="AA509" s="187"/>
      <c r="AB509" s="590" t="s">
        <v>47</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6"/>
      <c r="AY509">
        <f>$AY$505</f>
        <v>0</v>
      </c>
    </row>
    <row r="510" spans="1:51" ht="18.75" hidden="1" customHeight="1">
      <c r="A510" s="38"/>
      <c r="B510" s="107"/>
      <c r="C510" s="143"/>
      <c r="D510" s="107"/>
      <c r="E510" s="195" t="s">
        <v>313</v>
      </c>
      <c r="F510" s="243"/>
      <c r="G510" s="311" t="s">
        <v>311</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43</v>
      </c>
      <c r="AC510" s="345"/>
      <c r="AD510" s="413"/>
      <c r="AE510" s="677" t="s">
        <v>53</v>
      </c>
      <c r="AF510" s="696"/>
      <c r="AG510" s="696"/>
      <c r="AH510" s="712"/>
      <c r="AI510" s="725" t="s">
        <v>515</v>
      </c>
      <c r="AJ510" s="725"/>
      <c r="AK510" s="725"/>
      <c r="AL510" s="435"/>
      <c r="AM510" s="725" t="s">
        <v>51</v>
      </c>
      <c r="AN510" s="725"/>
      <c r="AO510" s="725"/>
      <c r="AP510" s="435"/>
      <c r="AQ510" s="435" t="s">
        <v>303</v>
      </c>
      <c r="AR510" s="345"/>
      <c r="AS510" s="345"/>
      <c r="AT510" s="413"/>
      <c r="AU510" s="694" t="s">
        <v>228</v>
      </c>
      <c r="AV510" s="694"/>
      <c r="AW510" s="694"/>
      <c r="AX510" s="80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304</v>
      </c>
      <c r="AH511" s="414"/>
      <c r="AI511" s="726"/>
      <c r="AJ511" s="726"/>
      <c r="AK511" s="726"/>
      <c r="AL511" s="436"/>
      <c r="AM511" s="726"/>
      <c r="AN511" s="726"/>
      <c r="AO511" s="726"/>
      <c r="AP511" s="436"/>
      <c r="AQ511" s="752"/>
      <c r="AR511" s="678"/>
      <c r="AS511" s="346" t="s">
        <v>304</v>
      </c>
      <c r="AT511" s="414"/>
      <c r="AU511" s="678"/>
      <c r="AV511" s="678"/>
      <c r="AW511" s="346" t="s">
        <v>281</v>
      </c>
      <c r="AX511" s="80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50</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6"/>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91</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54</v>
      </c>
      <c r="Z514" s="131"/>
      <c r="AA514" s="187"/>
      <c r="AB514" s="590" t="s">
        <v>47</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6"/>
      <c r="AY514">
        <f>$AY$510</f>
        <v>0</v>
      </c>
    </row>
    <row r="515" spans="1:51" ht="18.75" hidden="1" customHeight="1">
      <c r="A515" s="38"/>
      <c r="B515" s="107"/>
      <c r="C515" s="143"/>
      <c r="D515" s="107"/>
      <c r="E515" s="195" t="s">
        <v>313</v>
      </c>
      <c r="F515" s="243"/>
      <c r="G515" s="311" t="s">
        <v>311</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43</v>
      </c>
      <c r="AC515" s="345"/>
      <c r="AD515" s="413"/>
      <c r="AE515" s="677" t="s">
        <v>53</v>
      </c>
      <c r="AF515" s="696"/>
      <c r="AG515" s="696"/>
      <c r="AH515" s="712"/>
      <c r="AI515" s="725" t="s">
        <v>515</v>
      </c>
      <c r="AJ515" s="725"/>
      <c r="AK515" s="725"/>
      <c r="AL515" s="435"/>
      <c r="AM515" s="725" t="s">
        <v>51</v>
      </c>
      <c r="AN515" s="725"/>
      <c r="AO515" s="725"/>
      <c r="AP515" s="435"/>
      <c r="AQ515" s="435" t="s">
        <v>303</v>
      </c>
      <c r="AR515" s="345"/>
      <c r="AS515" s="345"/>
      <c r="AT515" s="413"/>
      <c r="AU515" s="694" t="s">
        <v>228</v>
      </c>
      <c r="AV515" s="694"/>
      <c r="AW515" s="694"/>
      <c r="AX515" s="80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304</v>
      </c>
      <c r="AH516" s="414"/>
      <c r="AI516" s="726"/>
      <c r="AJ516" s="726"/>
      <c r="AK516" s="726"/>
      <c r="AL516" s="436"/>
      <c r="AM516" s="726"/>
      <c r="AN516" s="726"/>
      <c r="AO516" s="726"/>
      <c r="AP516" s="436"/>
      <c r="AQ516" s="752"/>
      <c r="AR516" s="678"/>
      <c r="AS516" s="346" t="s">
        <v>304</v>
      </c>
      <c r="AT516" s="414"/>
      <c r="AU516" s="678"/>
      <c r="AV516" s="678"/>
      <c r="AW516" s="346" t="s">
        <v>281</v>
      </c>
      <c r="AX516" s="80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50</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6"/>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91</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54</v>
      </c>
      <c r="Z519" s="131"/>
      <c r="AA519" s="187"/>
      <c r="AB519" s="590" t="s">
        <v>47</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6"/>
      <c r="AY519">
        <f>$AY$515</f>
        <v>0</v>
      </c>
    </row>
    <row r="520" spans="1:51" ht="18.75" hidden="1" customHeight="1">
      <c r="A520" s="38"/>
      <c r="B520" s="107"/>
      <c r="C520" s="143"/>
      <c r="D520" s="107"/>
      <c r="E520" s="195" t="s">
        <v>313</v>
      </c>
      <c r="F520" s="243"/>
      <c r="G520" s="311" t="s">
        <v>311</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43</v>
      </c>
      <c r="AC520" s="345"/>
      <c r="AD520" s="413"/>
      <c r="AE520" s="677" t="s">
        <v>53</v>
      </c>
      <c r="AF520" s="696"/>
      <c r="AG520" s="696"/>
      <c r="AH520" s="712"/>
      <c r="AI520" s="725" t="s">
        <v>515</v>
      </c>
      <c r="AJ520" s="725"/>
      <c r="AK520" s="725"/>
      <c r="AL520" s="435"/>
      <c r="AM520" s="725" t="s">
        <v>51</v>
      </c>
      <c r="AN520" s="725"/>
      <c r="AO520" s="725"/>
      <c r="AP520" s="435"/>
      <c r="AQ520" s="435" t="s">
        <v>303</v>
      </c>
      <c r="AR520" s="345"/>
      <c r="AS520" s="345"/>
      <c r="AT520" s="413"/>
      <c r="AU520" s="694" t="s">
        <v>228</v>
      </c>
      <c r="AV520" s="694"/>
      <c r="AW520" s="694"/>
      <c r="AX520" s="80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304</v>
      </c>
      <c r="AH521" s="414"/>
      <c r="AI521" s="726"/>
      <c r="AJ521" s="726"/>
      <c r="AK521" s="726"/>
      <c r="AL521" s="436"/>
      <c r="AM521" s="726"/>
      <c r="AN521" s="726"/>
      <c r="AO521" s="726"/>
      <c r="AP521" s="436"/>
      <c r="AQ521" s="752"/>
      <c r="AR521" s="678"/>
      <c r="AS521" s="346" t="s">
        <v>304</v>
      </c>
      <c r="AT521" s="414"/>
      <c r="AU521" s="678"/>
      <c r="AV521" s="678"/>
      <c r="AW521" s="346" t="s">
        <v>281</v>
      </c>
      <c r="AX521" s="80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50</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6"/>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91</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54</v>
      </c>
      <c r="Z524" s="131"/>
      <c r="AA524" s="187"/>
      <c r="AB524" s="590" t="s">
        <v>47</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6"/>
      <c r="AY524">
        <f>$AY$520</f>
        <v>0</v>
      </c>
    </row>
    <row r="525" spans="1:51" ht="18.75" hidden="1" customHeight="1">
      <c r="A525" s="38"/>
      <c r="B525" s="107"/>
      <c r="C525" s="143"/>
      <c r="D525" s="107"/>
      <c r="E525" s="195" t="s">
        <v>313</v>
      </c>
      <c r="F525" s="243"/>
      <c r="G525" s="311" t="s">
        <v>311</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43</v>
      </c>
      <c r="AC525" s="345"/>
      <c r="AD525" s="413"/>
      <c r="AE525" s="677" t="s">
        <v>53</v>
      </c>
      <c r="AF525" s="696"/>
      <c r="AG525" s="696"/>
      <c r="AH525" s="712"/>
      <c r="AI525" s="725" t="s">
        <v>515</v>
      </c>
      <c r="AJ525" s="725"/>
      <c r="AK525" s="725"/>
      <c r="AL525" s="435"/>
      <c r="AM525" s="725" t="s">
        <v>51</v>
      </c>
      <c r="AN525" s="725"/>
      <c r="AO525" s="725"/>
      <c r="AP525" s="435"/>
      <c r="AQ525" s="435" t="s">
        <v>303</v>
      </c>
      <c r="AR525" s="345"/>
      <c r="AS525" s="345"/>
      <c r="AT525" s="413"/>
      <c r="AU525" s="694" t="s">
        <v>228</v>
      </c>
      <c r="AV525" s="694"/>
      <c r="AW525" s="694"/>
      <c r="AX525" s="80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304</v>
      </c>
      <c r="AH526" s="414"/>
      <c r="AI526" s="726"/>
      <c r="AJ526" s="726"/>
      <c r="AK526" s="726"/>
      <c r="AL526" s="436"/>
      <c r="AM526" s="726"/>
      <c r="AN526" s="726"/>
      <c r="AO526" s="726"/>
      <c r="AP526" s="436"/>
      <c r="AQ526" s="752"/>
      <c r="AR526" s="678"/>
      <c r="AS526" s="346" t="s">
        <v>304</v>
      </c>
      <c r="AT526" s="414"/>
      <c r="AU526" s="678"/>
      <c r="AV526" s="678"/>
      <c r="AW526" s="346" t="s">
        <v>281</v>
      </c>
      <c r="AX526" s="80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50</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6"/>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91</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54</v>
      </c>
      <c r="Z529" s="131"/>
      <c r="AA529" s="187"/>
      <c r="AB529" s="590" t="s">
        <v>47</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6"/>
      <c r="AY529">
        <f>$AY$525</f>
        <v>0</v>
      </c>
    </row>
    <row r="530" spans="1:51" ht="18.75" hidden="1" customHeight="1">
      <c r="A530" s="38"/>
      <c r="B530" s="107"/>
      <c r="C530" s="143"/>
      <c r="D530" s="107"/>
      <c r="E530" s="195" t="s">
        <v>313</v>
      </c>
      <c r="F530" s="243"/>
      <c r="G530" s="311" t="s">
        <v>311</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43</v>
      </c>
      <c r="AC530" s="345"/>
      <c r="AD530" s="413"/>
      <c r="AE530" s="677" t="s">
        <v>53</v>
      </c>
      <c r="AF530" s="696"/>
      <c r="AG530" s="696"/>
      <c r="AH530" s="712"/>
      <c r="AI530" s="725" t="s">
        <v>515</v>
      </c>
      <c r="AJ530" s="725"/>
      <c r="AK530" s="725"/>
      <c r="AL530" s="435"/>
      <c r="AM530" s="725" t="s">
        <v>51</v>
      </c>
      <c r="AN530" s="725"/>
      <c r="AO530" s="725"/>
      <c r="AP530" s="435"/>
      <c r="AQ530" s="435" t="s">
        <v>303</v>
      </c>
      <c r="AR530" s="345"/>
      <c r="AS530" s="345"/>
      <c r="AT530" s="413"/>
      <c r="AU530" s="694" t="s">
        <v>228</v>
      </c>
      <c r="AV530" s="694"/>
      <c r="AW530" s="694"/>
      <c r="AX530" s="80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304</v>
      </c>
      <c r="AH531" s="414"/>
      <c r="AI531" s="726"/>
      <c r="AJ531" s="726"/>
      <c r="AK531" s="726"/>
      <c r="AL531" s="436"/>
      <c r="AM531" s="726"/>
      <c r="AN531" s="726"/>
      <c r="AO531" s="726"/>
      <c r="AP531" s="436"/>
      <c r="AQ531" s="752"/>
      <c r="AR531" s="678"/>
      <c r="AS531" s="346" t="s">
        <v>304</v>
      </c>
      <c r="AT531" s="414"/>
      <c r="AU531" s="678"/>
      <c r="AV531" s="678"/>
      <c r="AW531" s="346" t="s">
        <v>281</v>
      </c>
      <c r="AX531" s="80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50</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6"/>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91</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54</v>
      </c>
      <c r="Z534" s="131"/>
      <c r="AA534" s="187"/>
      <c r="AB534" s="590" t="s">
        <v>47</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6"/>
      <c r="AY534">
        <f>$AY$530</f>
        <v>0</v>
      </c>
    </row>
    <row r="535" spans="1:51" ht="23.85" hidden="1" customHeight="1">
      <c r="A535" s="38"/>
      <c r="B535" s="107"/>
      <c r="C535" s="143"/>
      <c r="D535" s="107"/>
      <c r="E535" s="190" t="s">
        <v>138</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1"/>
      <c r="AY537">
        <f>$AY$535</f>
        <v>0</v>
      </c>
    </row>
    <row r="538" spans="1:51" ht="34.5" hidden="1" customHeight="1">
      <c r="A538" s="38"/>
      <c r="B538" s="107"/>
      <c r="C538" s="143"/>
      <c r="D538" s="107"/>
      <c r="E538" s="189" t="s">
        <v>435</v>
      </c>
      <c r="F538" s="233"/>
      <c r="G538" s="310" t="s">
        <v>328</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7"/>
      <c r="AY538" s="864" t="str">
        <f>IF(SUBSTITUTE($J$538,"-","")="","0","1")</f>
        <v>0</v>
      </c>
    </row>
    <row r="539" spans="1:51" ht="18.75" hidden="1" customHeight="1">
      <c r="A539" s="38"/>
      <c r="B539" s="107"/>
      <c r="C539" s="143"/>
      <c r="D539" s="107"/>
      <c r="E539" s="195" t="s">
        <v>312</v>
      </c>
      <c r="F539" s="243"/>
      <c r="G539" s="311" t="s">
        <v>309</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43</v>
      </c>
      <c r="AC539" s="345"/>
      <c r="AD539" s="413"/>
      <c r="AE539" s="677" t="s">
        <v>53</v>
      </c>
      <c r="AF539" s="696"/>
      <c r="AG539" s="696"/>
      <c r="AH539" s="712"/>
      <c r="AI539" s="725" t="s">
        <v>515</v>
      </c>
      <c r="AJ539" s="725"/>
      <c r="AK539" s="725"/>
      <c r="AL539" s="435"/>
      <c r="AM539" s="725" t="s">
        <v>51</v>
      </c>
      <c r="AN539" s="725"/>
      <c r="AO539" s="725"/>
      <c r="AP539" s="435"/>
      <c r="AQ539" s="435" t="s">
        <v>303</v>
      </c>
      <c r="AR539" s="345"/>
      <c r="AS539" s="345"/>
      <c r="AT539" s="413"/>
      <c r="AU539" s="694" t="s">
        <v>228</v>
      </c>
      <c r="AV539" s="694"/>
      <c r="AW539" s="694"/>
      <c r="AX539" s="807"/>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304</v>
      </c>
      <c r="AH540" s="414"/>
      <c r="AI540" s="726"/>
      <c r="AJ540" s="726"/>
      <c r="AK540" s="726"/>
      <c r="AL540" s="436"/>
      <c r="AM540" s="726"/>
      <c r="AN540" s="726"/>
      <c r="AO540" s="726"/>
      <c r="AP540" s="436"/>
      <c r="AQ540" s="752"/>
      <c r="AR540" s="678"/>
      <c r="AS540" s="346" t="s">
        <v>304</v>
      </c>
      <c r="AT540" s="414"/>
      <c r="AU540" s="678"/>
      <c r="AV540" s="678"/>
      <c r="AW540" s="346" t="s">
        <v>281</v>
      </c>
      <c r="AX540" s="808"/>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50</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6"/>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91</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6"/>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54</v>
      </c>
      <c r="Z543" s="131"/>
      <c r="AA543" s="187"/>
      <c r="AB543" s="590" t="s">
        <v>47</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6"/>
      <c r="AY543">
        <f>$AY$539</f>
        <v>0</v>
      </c>
    </row>
    <row r="544" spans="1:51" ht="18.75" hidden="1" customHeight="1">
      <c r="A544" s="38"/>
      <c r="B544" s="107"/>
      <c r="C544" s="143"/>
      <c r="D544" s="107"/>
      <c r="E544" s="195" t="s">
        <v>312</v>
      </c>
      <c r="F544" s="243"/>
      <c r="G544" s="311" t="s">
        <v>309</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43</v>
      </c>
      <c r="AC544" s="345"/>
      <c r="AD544" s="413"/>
      <c r="AE544" s="677" t="s">
        <v>53</v>
      </c>
      <c r="AF544" s="696"/>
      <c r="AG544" s="696"/>
      <c r="AH544" s="712"/>
      <c r="AI544" s="725" t="s">
        <v>515</v>
      </c>
      <c r="AJ544" s="725"/>
      <c r="AK544" s="725"/>
      <c r="AL544" s="435"/>
      <c r="AM544" s="725" t="s">
        <v>51</v>
      </c>
      <c r="AN544" s="725"/>
      <c r="AO544" s="725"/>
      <c r="AP544" s="435"/>
      <c r="AQ544" s="435" t="s">
        <v>303</v>
      </c>
      <c r="AR544" s="345"/>
      <c r="AS544" s="345"/>
      <c r="AT544" s="413"/>
      <c r="AU544" s="694" t="s">
        <v>228</v>
      </c>
      <c r="AV544" s="694"/>
      <c r="AW544" s="694"/>
      <c r="AX544" s="80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304</v>
      </c>
      <c r="AH545" s="414"/>
      <c r="AI545" s="726"/>
      <c r="AJ545" s="726"/>
      <c r="AK545" s="726"/>
      <c r="AL545" s="436"/>
      <c r="AM545" s="726"/>
      <c r="AN545" s="726"/>
      <c r="AO545" s="726"/>
      <c r="AP545" s="436"/>
      <c r="AQ545" s="752"/>
      <c r="AR545" s="678"/>
      <c r="AS545" s="346" t="s">
        <v>304</v>
      </c>
      <c r="AT545" s="414"/>
      <c r="AU545" s="678"/>
      <c r="AV545" s="678"/>
      <c r="AW545" s="346" t="s">
        <v>281</v>
      </c>
      <c r="AX545" s="80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50</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6"/>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91</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54</v>
      </c>
      <c r="Z548" s="131"/>
      <c r="AA548" s="187"/>
      <c r="AB548" s="590" t="s">
        <v>47</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6"/>
      <c r="AY548">
        <f>$AY$544</f>
        <v>0</v>
      </c>
    </row>
    <row r="549" spans="1:51" ht="18.75" hidden="1" customHeight="1">
      <c r="A549" s="38"/>
      <c r="B549" s="107"/>
      <c r="C549" s="143"/>
      <c r="D549" s="107"/>
      <c r="E549" s="195" t="s">
        <v>312</v>
      </c>
      <c r="F549" s="243"/>
      <c r="G549" s="311" t="s">
        <v>309</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43</v>
      </c>
      <c r="AC549" s="345"/>
      <c r="AD549" s="413"/>
      <c r="AE549" s="677" t="s">
        <v>53</v>
      </c>
      <c r="AF549" s="696"/>
      <c r="AG549" s="696"/>
      <c r="AH549" s="712"/>
      <c r="AI549" s="725" t="s">
        <v>515</v>
      </c>
      <c r="AJ549" s="725"/>
      <c r="AK549" s="725"/>
      <c r="AL549" s="435"/>
      <c r="AM549" s="725" t="s">
        <v>51</v>
      </c>
      <c r="AN549" s="725"/>
      <c r="AO549" s="725"/>
      <c r="AP549" s="435"/>
      <c r="AQ549" s="435" t="s">
        <v>303</v>
      </c>
      <c r="AR549" s="345"/>
      <c r="AS549" s="345"/>
      <c r="AT549" s="413"/>
      <c r="AU549" s="694" t="s">
        <v>228</v>
      </c>
      <c r="AV549" s="694"/>
      <c r="AW549" s="694"/>
      <c r="AX549" s="80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304</v>
      </c>
      <c r="AH550" s="414"/>
      <c r="AI550" s="726"/>
      <c r="AJ550" s="726"/>
      <c r="AK550" s="726"/>
      <c r="AL550" s="436"/>
      <c r="AM550" s="726"/>
      <c r="AN550" s="726"/>
      <c r="AO550" s="726"/>
      <c r="AP550" s="436"/>
      <c r="AQ550" s="752"/>
      <c r="AR550" s="678"/>
      <c r="AS550" s="346" t="s">
        <v>304</v>
      </c>
      <c r="AT550" s="414"/>
      <c r="AU550" s="678"/>
      <c r="AV550" s="678"/>
      <c r="AW550" s="346" t="s">
        <v>281</v>
      </c>
      <c r="AX550" s="80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50</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6"/>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91</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54</v>
      </c>
      <c r="Z553" s="131"/>
      <c r="AA553" s="187"/>
      <c r="AB553" s="590" t="s">
        <v>47</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6"/>
      <c r="AY553">
        <f>$AY$549</f>
        <v>0</v>
      </c>
    </row>
    <row r="554" spans="1:51" ht="18.75" hidden="1" customHeight="1">
      <c r="A554" s="38"/>
      <c r="B554" s="107"/>
      <c r="C554" s="143"/>
      <c r="D554" s="107"/>
      <c r="E554" s="195" t="s">
        <v>312</v>
      </c>
      <c r="F554" s="243"/>
      <c r="G554" s="311" t="s">
        <v>309</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43</v>
      </c>
      <c r="AC554" s="345"/>
      <c r="AD554" s="413"/>
      <c r="AE554" s="677" t="s">
        <v>53</v>
      </c>
      <c r="AF554" s="696"/>
      <c r="AG554" s="696"/>
      <c r="AH554" s="712"/>
      <c r="AI554" s="725" t="s">
        <v>515</v>
      </c>
      <c r="AJ554" s="725"/>
      <c r="AK554" s="725"/>
      <c r="AL554" s="435"/>
      <c r="AM554" s="725" t="s">
        <v>51</v>
      </c>
      <c r="AN554" s="725"/>
      <c r="AO554" s="725"/>
      <c r="AP554" s="435"/>
      <c r="AQ554" s="435" t="s">
        <v>303</v>
      </c>
      <c r="AR554" s="345"/>
      <c r="AS554" s="345"/>
      <c r="AT554" s="413"/>
      <c r="AU554" s="694" t="s">
        <v>228</v>
      </c>
      <c r="AV554" s="694"/>
      <c r="AW554" s="694"/>
      <c r="AX554" s="80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304</v>
      </c>
      <c r="AH555" s="414"/>
      <c r="AI555" s="726"/>
      <c r="AJ555" s="726"/>
      <c r="AK555" s="726"/>
      <c r="AL555" s="436"/>
      <c r="AM555" s="726"/>
      <c r="AN555" s="726"/>
      <c r="AO555" s="726"/>
      <c r="AP555" s="436"/>
      <c r="AQ555" s="752"/>
      <c r="AR555" s="678"/>
      <c r="AS555" s="346" t="s">
        <v>304</v>
      </c>
      <c r="AT555" s="414"/>
      <c r="AU555" s="678"/>
      <c r="AV555" s="678"/>
      <c r="AW555" s="346" t="s">
        <v>281</v>
      </c>
      <c r="AX555" s="80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50</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6"/>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91</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54</v>
      </c>
      <c r="Z558" s="131"/>
      <c r="AA558" s="187"/>
      <c r="AB558" s="590" t="s">
        <v>47</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6"/>
      <c r="AY558">
        <f>$AY$554</f>
        <v>0</v>
      </c>
    </row>
    <row r="559" spans="1:51" ht="18.75" hidden="1" customHeight="1">
      <c r="A559" s="38"/>
      <c r="B559" s="107"/>
      <c r="C559" s="143"/>
      <c r="D559" s="107"/>
      <c r="E559" s="195" t="s">
        <v>312</v>
      </c>
      <c r="F559" s="243"/>
      <c r="G559" s="311" t="s">
        <v>309</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43</v>
      </c>
      <c r="AC559" s="345"/>
      <c r="AD559" s="413"/>
      <c r="AE559" s="677" t="s">
        <v>53</v>
      </c>
      <c r="AF559" s="696"/>
      <c r="AG559" s="696"/>
      <c r="AH559" s="712"/>
      <c r="AI559" s="725" t="s">
        <v>515</v>
      </c>
      <c r="AJ559" s="725"/>
      <c r="AK559" s="725"/>
      <c r="AL559" s="435"/>
      <c r="AM559" s="725" t="s">
        <v>51</v>
      </c>
      <c r="AN559" s="725"/>
      <c r="AO559" s="725"/>
      <c r="AP559" s="435"/>
      <c r="AQ559" s="435" t="s">
        <v>303</v>
      </c>
      <c r="AR559" s="345"/>
      <c r="AS559" s="345"/>
      <c r="AT559" s="413"/>
      <c r="AU559" s="694" t="s">
        <v>228</v>
      </c>
      <c r="AV559" s="694"/>
      <c r="AW559" s="694"/>
      <c r="AX559" s="80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304</v>
      </c>
      <c r="AH560" s="414"/>
      <c r="AI560" s="726"/>
      <c r="AJ560" s="726"/>
      <c r="AK560" s="726"/>
      <c r="AL560" s="436"/>
      <c r="AM560" s="726"/>
      <c r="AN560" s="726"/>
      <c r="AO560" s="726"/>
      <c r="AP560" s="436"/>
      <c r="AQ560" s="752"/>
      <c r="AR560" s="678"/>
      <c r="AS560" s="346" t="s">
        <v>304</v>
      </c>
      <c r="AT560" s="414"/>
      <c r="AU560" s="678"/>
      <c r="AV560" s="678"/>
      <c r="AW560" s="346" t="s">
        <v>281</v>
      </c>
      <c r="AX560" s="80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50</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6"/>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91</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54</v>
      </c>
      <c r="Z563" s="131"/>
      <c r="AA563" s="187"/>
      <c r="AB563" s="590" t="s">
        <v>47</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6"/>
      <c r="AY563">
        <f>$AY$559</f>
        <v>0</v>
      </c>
    </row>
    <row r="564" spans="1:51" ht="18.75" hidden="1" customHeight="1">
      <c r="A564" s="38"/>
      <c r="B564" s="107"/>
      <c r="C564" s="143"/>
      <c r="D564" s="107"/>
      <c r="E564" s="195" t="s">
        <v>313</v>
      </c>
      <c r="F564" s="243"/>
      <c r="G564" s="311" t="s">
        <v>311</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43</v>
      </c>
      <c r="AC564" s="345"/>
      <c r="AD564" s="413"/>
      <c r="AE564" s="677" t="s">
        <v>53</v>
      </c>
      <c r="AF564" s="696"/>
      <c r="AG564" s="696"/>
      <c r="AH564" s="712"/>
      <c r="AI564" s="725" t="s">
        <v>515</v>
      </c>
      <c r="AJ564" s="725"/>
      <c r="AK564" s="725"/>
      <c r="AL564" s="435"/>
      <c r="AM564" s="725" t="s">
        <v>51</v>
      </c>
      <c r="AN564" s="725"/>
      <c r="AO564" s="725"/>
      <c r="AP564" s="435"/>
      <c r="AQ564" s="435" t="s">
        <v>303</v>
      </c>
      <c r="AR564" s="345"/>
      <c r="AS564" s="345"/>
      <c r="AT564" s="413"/>
      <c r="AU564" s="694" t="s">
        <v>228</v>
      </c>
      <c r="AV564" s="694"/>
      <c r="AW564" s="694"/>
      <c r="AX564" s="807"/>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304</v>
      </c>
      <c r="AH565" s="414"/>
      <c r="AI565" s="726"/>
      <c r="AJ565" s="726"/>
      <c r="AK565" s="726"/>
      <c r="AL565" s="436"/>
      <c r="AM565" s="726"/>
      <c r="AN565" s="726"/>
      <c r="AO565" s="726"/>
      <c r="AP565" s="436"/>
      <c r="AQ565" s="752"/>
      <c r="AR565" s="678"/>
      <c r="AS565" s="346" t="s">
        <v>304</v>
      </c>
      <c r="AT565" s="414"/>
      <c r="AU565" s="678"/>
      <c r="AV565" s="678"/>
      <c r="AW565" s="346" t="s">
        <v>281</v>
      </c>
      <c r="AX565" s="808"/>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50</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6"/>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91</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6"/>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54</v>
      </c>
      <c r="Z568" s="131"/>
      <c r="AA568" s="187"/>
      <c r="AB568" s="590" t="s">
        <v>47</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6"/>
      <c r="AY568">
        <f>$AY$564</f>
        <v>0</v>
      </c>
    </row>
    <row r="569" spans="1:51" ht="18.75" hidden="1" customHeight="1">
      <c r="A569" s="38"/>
      <c r="B569" s="107"/>
      <c r="C569" s="143"/>
      <c r="D569" s="107"/>
      <c r="E569" s="195" t="s">
        <v>313</v>
      </c>
      <c r="F569" s="243"/>
      <c r="G569" s="311" t="s">
        <v>311</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43</v>
      </c>
      <c r="AC569" s="345"/>
      <c r="AD569" s="413"/>
      <c r="AE569" s="677" t="s">
        <v>53</v>
      </c>
      <c r="AF569" s="696"/>
      <c r="AG569" s="696"/>
      <c r="AH569" s="712"/>
      <c r="AI569" s="725" t="s">
        <v>515</v>
      </c>
      <c r="AJ569" s="725"/>
      <c r="AK569" s="725"/>
      <c r="AL569" s="435"/>
      <c r="AM569" s="725" t="s">
        <v>51</v>
      </c>
      <c r="AN569" s="725"/>
      <c r="AO569" s="725"/>
      <c r="AP569" s="435"/>
      <c r="AQ569" s="435" t="s">
        <v>303</v>
      </c>
      <c r="AR569" s="345"/>
      <c r="AS569" s="345"/>
      <c r="AT569" s="413"/>
      <c r="AU569" s="694" t="s">
        <v>228</v>
      </c>
      <c r="AV569" s="694"/>
      <c r="AW569" s="694"/>
      <c r="AX569" s="80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304</v>
      </c>
      <c r="AH570" s="414"/>
      <c r="AI570" s="726"/>
      <c r="AJ570" s="726"/>
      <c r="AK570" s="726"/>
      <c r="AL570" s="436"/>
      <c r="AM570" s="726"/>
      <c r="AN570" s="726"/>
      <c r="AO570" s="726"/>
      <c r="AP570" s="436"/>
      <c r="AQ570" s="752"/>
      <c r="AR570" s="678"/>
      <c r="AS570" s="346" t="s">
        <v>304</v>
      </c>
      <c r="AT570" s="414"/>
      <c r="AU570" s="678"/>
      <c r="AV570" s="678"/>
      <c r="AW570" s="346" t="s">
        <v>281</v>
      </c>
      <c r="AX570" s="80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50</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6"/>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91</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54</v>
      </c>
      <c r="Z573" s="131"/>
      <c r="AA573" s="187"/>
      <c r="AB573" s="590" t="s">
        <v>47</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6"/>
      <c r="AY573">
        <f>$AY$569</f>
        <v>0</v>
      </c>
    </row>
    <row r="574" spans="1:51" ht="18.75" hidden="1" customHeight="1">
      <c r="A574" s="38"/>
      <c r="B574" s="107"/>
      <c r="C574" s="143"/>
      <c r="D574" s="107"/>
      <c r="E574" s="195" t="s">
        <v>313</v>
      </c>
      <c r="F574" s="243"/>
      <c r="G574" s="311" t="s">
        <v>311</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43</v>
      </c>
      <c r="AC574" s="345"/>
      <c r="AD574" s="413"/>
      <c r="AE574" s="677" t="s">
        <v>53</v>
      </c>
      <c r="AF574" s="696"/>
      <c r="AG574" s="696"/>
      <c r="AH574" s="712"/>
      <c r="AI574" s="725" t="s">
        <v>515</v>
      </c>
      <c r="AJ574" s="725"/>
      <c r="AK574" s="725"/>
      <c r="AL574" s="435"/>
      <c r="AM574" s="725" t="s">
        <v>51</v>
      </c>
      <c r="AN574" s="725"/>
      <c r="AO574" s="725"/>
      <c r="AP574" s="435"/>
      <c r="AQ574" s="435" t="s">
        <v>303</v>
      </c>
      <c r="AR574" s="345"/>
      <c r="AS574" s="345"/>
      <c r="AT574" s="413"/>
      <c r="AU574" s="694" t="s">
        <v>228</v>
      </c>
      <c r="AV574" s="694"/>
      <c r="AW574" s="694"/>
      <c r="AX574" s="80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304</v>
      </c>
      <c r="AH575" s="414"/>
      <c r="AI575" s="726"/>
      <c r="AJ575" s="726"/>
      <c r="AK575" s="726"/>
      <c r="AL575" s="436"/>
      <c r="AM575" s="726"/>
      <c r="AN575" s="726"/>
      <c r="AO575" s="726"/>
      <c r="AP575" s="436"/>
      <c r="AQ575" s="752"/>
      <c r="AR575" s="678"/>
      <c r="AS575" s="346" t="s">
        <v>304</v>
      </c>
      <c r="AT575" s="414"/>
      <c r="AU575" s="678"/>
      <c r="AV575" s="678"/>
      <c r="AW575" s="346" t="s">
        <v>281</v>
      </c>
      <c r="AX575" s="80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50</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6"/>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91</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54</v>
      </c>
      <c r="Z578" s="131"/>
      <c r="AA578" s="187"/>
      <c r="AB578" s="590" t="s">
        <v>47</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6"/>
      <c r="AY578">
        <f>$AY$574</f>
        <v>0</v>
      </c>
    </row>
    <row r="579" spans="1:51" ht="18.75" hidden="1" customHeight="1">
      <c r="A579" s="38"/>
      <c r="B579" s="107"/>
      <c r="C579" s="143"/>
      <c r="D579" s="107"/>
      <c r="E579" s="195" t="s">
        <v>313</v>
      </c>
      <c r="F579" s="243"/>
      <c r="G579" s="311" t="s">
        <v>311</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43</v>
      </c>
      <c r="AC579" s="345"/>
      <c r="AD579" s="413"/>
      <c r="AE579" s="677" t="s">
        <v>53</v>
      </c>
      <c r="AF579" s="696"/>
      <c r="AG579" s="696"/>
      <c r="AH579" s="712"/>
      <c r="AI579" s="725" t="s">
        <v>515</v>
      </c>
      <c r="AJ579" s="725"/>
      <c r="AK579" s="725"/>
      <c r="AL579" s="435"/>
      <c r="AM579" s="725" t="s">
        <v>51</v>
      </c>
      <c r="AN579" s="725"/>
      <c r="AO579" s="725"/>
      <c r="AP579" s="435"/>
      <c r="AQ579" s="435" t="s">
        <v>303</v>
      </c>
      <c r="AR579" s="345"/>
      <c r="AS579" s="345"/>
      <c r="AT579" s="413"/>
      <c r="AU579" s="694" t="s">
        <v>228</v>
      </c>
      <c r="AV579" s="694"/>
      <c r="AW579" s="694"/>
      <c r="AX579" s="80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304</v>
      </c>
      <c r="AH580" s="414"/>
      <c r="AI580" s="726"/>
      <c r="AJ580" s="726"/>
      <c r="AK580" s="726"/>
      <c r="AL580" s="436"/>
      <c r="AM580" s="726"/>
      <c r="AN580" s="726"/>
      <c r="AO580" s="726"/>
      <c r="AP580" s="436"/>
      <c r="AQ580" s="752"/>
      <c r="AR580" s="678"/>
      <c r="AS580" s="346" t="s">
        <v>304</v>
      </c>
      <c r="AT580" s="414"/>
      <c r="AU580" s="678"/>
      <c r="AV580" s="678"/>
      <c r="AW580" s="346" t="s">
        <v>281</v>
      </c>
      <c r="AX580" s="80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50</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6"/>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91</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54</v>
      </c>
      <c r="Z583" s="131"/>
      <c r="AA583" s="187"/>
      <c r="AB583" s="590" t="s">
        <v>47</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6"/>
      <c r="AY583">
        <f>$AY$579</f>
        <v>0</v>
      </c>
    </row>
    <row r="584" spans="1:51" ht="18.75" hidden="1" customHeight="1">
      <c r="A584" s="38"/>
      <c r="B584" s="107"/>
      <c r="C584" s="143"/>
      <c r="D584" s="107"/>
      <c r="E584" s="195" t="s">
        <v>313</v>
      </c>
      <c r="F584" s="243"/>
      <c r="G584" s="311" t="s">
        <v>311</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43</v>
      </c>
      <c r="AC584" s="345"/>
      <c r="AD584" s="413"/>
      <c r="AE584" s="677" t="s">
        <v>53</v>
      </c>
      <c r="AF584" s="696"/>
      <c r="AG584" s="696"/>
      <c r="AH584" s="712"/>
      <c r="AI584" s="725" t="s">
        <v>515</v>
      </c>
      <c r="AJ584" s="725"/>
      <c r="AK584" s="725"/>
      <c r="AL584" s="435"/>
      <c r="AM584" s="725" t="s">
        <v>51</v>
      </c>
      <c r="AN584" s="725"/>
      <c r="AO584" s="725"/>
      <c r="AP584" s="435"/>
      <c r="AQ584" s="435" t="s">
        <v>303</v>
      </c>
      <c r="AR584" s="345"/>
      <c r="AS584" s="345"/>
      <c r="AT584" s="413"/>
      <c r="AU584" s="694" t="s">
        <v>228</v>
      </c>
      <c r="AV584" s="694"/>
      <c r="AW584" s="694"/>
      <c r="AX584" s="80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304</v>
      </c>
      <c r="AH585" s="414"/>
      <c r="AI585" s="726"/>
      <c r="AJ585" s="726"/>
      <c r="AK585" s="726"/>
      <c r="AL585" s="436"/>
      <c r="AM585" s="726"/>
      <c r="AN585" s="726"/>
      <c r="AO585" s="726"/>
      <c r="AP585" s="436"/>
      <c r="AQ585" s="752"/>
      <c r="AR585" s="678"/>
      <c r="AS585" s="346" t="s">
        <v>304</v>
      </c>
      <c r="AT585" s="414"/>
      <c r="AU585" s="678"/>
      <c r="AV585" s="678"/>
      <c r="AW585" s="346" t="s">
        <v>281</v>
      </c>
      <c r="AX585" s="80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50</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6"/>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91</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54</v>
      </c>
      <c r="Z588" s="131"/>
      <c r="AA588" s="187"/>
      <c r="AB588" s="590" t="s">
        <v>47</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6"/>
      <c r="AY588">
        <f>$AY$584</f>
        <v>0</v>
      </c>
    </row>
    <row r="589" spans="1:51" ht="23.85" hidden="1" customHeight="1">
      <c r="A589" s="38"/>
      <c r="B589" s="107"/>
      <c r="C589" s="143"/>
      <c r="D589" s="107"/>
      <c r="E589" s="190" t="s">
        <v>138</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4"/>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0"/>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1"/>
      <c r="AY591">
        <f>$AY$589</f>
        <v>0</v>
      </c>
    </row>
    <row r="592" spans="1:51" ht="34.5" hidden="1" customHeight="1">
      <c r="A592" s="38"/>
      <c r="B592" s="107"/>
      <c r="C592" s="143"/>
      <c r="D592" s="107"/>
      <c r="E592" s="189" t="s">
        <v>435</v>
      </c>
      <c r="F592" s="233"/>
      <c r="G592" s="310" t="s">
        <v>328</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7"/>
      <c r="AY592" s="864" t="str">
        <f>IF(SUBSTITUTE($J$592,"-","")="","0","1")</f>
        <v>0</v>
      </c>
    </row>
    <row r="593" spans="1:51" ht="18.75" hidden="1" customHeight="1">
      <c r="A593" s="38"/>
      <c r="B593" s="107"/>
      <c r="C593" s="143"/>
      <c r="D593" s="107"/>
      <c r="E593" s="195" t="s">
        <v>312</v>
      </c>
      <c r="F593" s="243"/>
      <c r="G593" s="311" t="s">
        <v>309</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43</v>
      </c>
      <c r="AC593" s="345"/>
      <c r="AD593" s="413"/>
      <c r="AE593" s="677" t="s">
        <v>53</v>
      </c>
      <c r="AF593" s="696"/>
      <c r="AG593" s="696"/>
      <c r="AH593" s="712"/>
      <c r="AI593" s="725" t="s">
        <v>515</v>
      </c>
      <c r="AJ593" s="725"/>
      <c r="AK593" s="725"/>
      <c r="AL593" s="435"/>
      <c r="AM593" s="725" t="s">
        <v>51</v>
      </c>
      <c r="AN593" s="725"/>
      <c r="AO593" s="725"/>
      <c r="AP593" s="435"/>
      <c r="AQ593" s="435" t="s">
        <v>303</v>
      </c>
      <c r="AR593" s="345"/>
      <c r="AS593" s="345"/>
      <c r="AT593" s="413"/>
      <c r="AU593" s="694" t="s">
        <v>228</v>
      </c>
      <c r="AV593" s="694"/>
      <c r="AW593" s="694"/>
      <c r="AX593" s="80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304</v>
      </c>
      <c r="AH594" s="414"/>
      <c r="AI594" s="726"/>
      <c r="AJ594" s="726"/>
      <c r="AK594" s="726"/>
      <c r="AL594" s="436"/>
      <c r="AM594" s="726"/>
      <c r="AN594" s="726"/>
      <c r="AO594" s="726"/>
      <c r="AP594" s="436"/>
      <c r="AQ594" s="752"/>
      <c r="AR594" s="678"/>
      <c r="AS594" s="346" t="s">
        <v>304</v>
      </c>
      <c r="AT594" s="414"/>
      <c r="AU594" s="678"/>
      <c r="AV594" s="678"/>
      <c r="AW594" s="346" t="s">
        <v>281</v>
      </c>
      <c r="AX594" s="80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50</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6"/>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91</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54</v>
      </c>
      <c r="Z597" s="131"/>
      <c r="AA597" s="187"/>
      <c r="AB597" s="590" t="s">
        <v>47</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6"/>
      <c r="AY597">
        <f>$AY$593</f>
        <v>0</v>
      </c>
    </row>
    <row r="598" spans="1:51" ht="18.75" hidden="1" customHeight="1">
      <c r="A598" s="38"/>
      <c r="B598" s="107"/>
      <c r="C598" s="143"/>
      <c r="D598" s="107"/>
      <c r="E598" s="195" t="s">
        <v>312</v>
      </c>
      <c r="F598" s="243"/>
      <c r="G598" s="311" t="s">
        <v>309</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43</v>
      </c>
      <c r="AC598" s="345"/>
      <c r="AD598" s="413"/>
      <c r="AE598" s="677" t="s">
        <v>53</v>
      </c>
      <c r="AF598" s="696"/>
      <c r="AG598" s="696"/>
      <c r="AH598" s="712"/>
      <c r="AI598" s="725" t="s">
        <v>515</v>
      </c>
      <c r="AJ598" s="725"/>
      <c r="AK598" s="725"/>
      <c r="AL598" s="435"/>
      <c r="AM598" s="725" t="s">
        <v>51</v>
      </c>
      <c r="AN598" s="725"/>
      <c r="AO598" s="725"/>
      <c r="AP598" s="435"/>
      <c r="AQ598" s="435" t="s">
        <v>303</v>
      </c>
      <c r="AR598" s="345"/>
      <c r="AS598" s="345"/>
      <c r="AT598" s="413"/>
      <c r="AU598" s="694" t="s">
        <v>228</v>
      </c>
      <c r="AV598" s="694"/>
      <c r="AW598" s="694"/>
      <c r="AX598" s="80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304</v>
      </c>
      <c r="AH599" s="414"/>
      <c r="AI599" s="726"/>
      <c r="AJ599" s="726"/>
      <c r="AK599" s="726"/>
      <c r="AL599" s="436"/>
      <c r="AM599" s="726"/>
      <c r="AN599" s="726"/>
      <c r="AO599" s="726"/>
      <c r="AP599" s="436"/>
      <c r="AQ599" s="752"/>
      <c r="AR599" s="678"/>
      <c r="AS599" s="346" t="s">
        <v>304</v>
      </c>
      <c r="AT599" s="414"/>
      <c r="AU599" s="678"/>
      <c r="AV599" s="678"/>
      <c r="AW599" s="346" t="s">
        <v>281</v>
      </c>
      <c r="AX599" s="80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50</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6"/>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91</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54</v>
      </c>
      <c r="Z602" s="131"/>
      <c r="AA602" s="187"/>
      <c r="AB602" s="590" t="s">
        <v>47</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6"/>
      <c r="AY602">
        <f>$AY$598</f>
        <v>0</v>
      </c>
    </row>
    <row r="603" spans="1:51" ht="18.75" hidden="1" customHeight="1">
      <c r="A603" s="38"/>
      <c r="B603" s="107"/>
      <c r="C603" s="143"/>
      <c r="D603" s="107"/>
      <c r="E603" s="195" t="s">
        <v>312</v>
      </c>
      <c r="F603" s="243"/>
      <c r="G603" s="311" t="s">
        <v>309</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43</v>
      </c>
      <c r="AC603" s="345"/>
      <c r="AD603" s="413"/>
      <c r="AE603" s="677" t="s">
        <v>53</v>
      </c>
      <c r="AF603" s="696"/>
      <c r="AG603" s="696"/>
      <c r="AH603" s="712"/>
      <c r="AI603" s="725" t="s">
        <v>515</v>
      </c>
      <c r="AJ603" s="725"/>
      <c r="AK603" s="725"/>
      <c r="AL603" s="435"/>
      <c r="AM603" s="725" t="s">
        <v>51</v>
      </c>
      <c r="AN603" s="725"/>
      <c r="AO603" s="725"/>
      <c r="AP603" s="435"/>
      <c r="AQ603" s="435" t="s">
        <v>303</v>
      </c>
      <c r="AR603" s="345"/>
      <c r="AS603" s="345"/>
      <c r="AT603" s="413"/>
      <c r="AU603" s="694" t="s">
        <v>228</v>
      </c>
      <c r="AV603" s="694"/>
      <c r="AW603" s="694"/>
      <c r="AX603" s="80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304</v>
      </c>
      <c r="AH604" s="414"/>
      <c r="AI604" s="726"/>
      <c r="AJ604" s="726"/>
      <c r="AK604" s="726"/>
      <c r="AL604" s="436"/>
      <c r="AM604" s="726"/>
      <c r="AN604" s="726"/>
      <c r="AO604" s="726"/>
      <c r="AP604" s="436"/>
      <c r="AQ604" s="752"/>
      <c r="AR604" s="678"/>
      <c r="AS604" s="346" t="s">
        <v>304</v>
      </c>
      <c r="AT604" s="414"/>
      <c r="AU604" s="678"/>
      <c r="AV604" s="678"/>
      <c r="AW604" s="346" t="s">
        <v>281</v>
      </c>
      <c r="AX604" s="80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50</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6"/>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91</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54</v>
      </c>
      <c r="Z607" s="131"/>
      <c r="AA607" s="187"/>
      <c r="AB607" s="590" t="s">
        <v>47</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6"/>
      <c r="AY607">
        <f>$AY$603</f>
        <v>0</v>
      </c>
    </row>
    <row r="608" spans="1:51" ht="18.75" hidden="1" customHeight="1">
      <c r="A608" s="38"/>
      <c r="B608" s="107"/>
      <c r="C608" s="143"/>
      <c r="D608" s="107"/>
      <c r="E608" s="195" t="s">
        <v>312</v>
      </c>
      <c r="F608" s="243"/>
      <c r="G608" s="311" t="s">
        <v>309</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43</v>
      </c>
      <c r="AC608" s="345"/>
      <c r="AD608" s="413"/>
      <c r="AE608" s="677" t="s">
        <v>53</v>
      </c>
      <c r="AF608" s="696"/>
      <c r="AG608" s="696"/>
      <c r="AH608" s="712"/>
      <c r="AI608" s="725" t="s">
        <v>515</v>
      </c>
      <c r="AJ608" s="725"/>
      <c r="AK608" s="725"/>
      <c r="AL608" s="435"/>
      <c r="AM608" s="725" t="s">
        <v>51</v>
      </c>
      <c r="AN608" s="725"/>
      <c r="AO608" s="725"/>
      <c r="AP608" s="435"/>
      <c r="AQ608" s="435" t="s">
        <v>303</v>
      </c>
      <c r="AR608" s="345"/>
      <c r="AS608" s="345"/>
      <c r="AT608" s="413"/>
      <c r="AU608" s="694" t="s">
        <v>228</v>
      </c>
      <c r="AV608" s="694"/>
      <c r="AW608" s="694"/>
      <c r="AX608" s="80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304</v>
      </c>
      <c r="AH609" s="414"/>
      <c r="AI609" s="726"/>
      <c r="AJ609" s="726"/>
      <c r="AK609" s="726"/>
      <c r="AL609" s="436"/>
      <c r="AM609" s="726"/>
      <c r="AN609" s="726"/>
      <c r="AO609" s="726"/>
      <c r="AP609" s="436"/>
      <c r="AQ609" s="752"/>
      <c r="AR609" s="678"/>
      <c r="AS609" s="346" t="s">
        <v>304</v>
      </c>
      <c r="AT609" s="414"/>
      <c r="AU609" s="678"/>
      <c r="AV609" s="678"/>
      <c r="AW609" s="346" t="s">
        <v>281</v>
      </c>
      <c r="AX609" s="80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50</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6"/>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91</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54</v>
      </c>
      <c r="Z612" s="131"/>
      <c r="AA612" s="187"/>
      <c r="AB612" s="590" t="s">
        <v>47</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6"/>
      <c r="AY612">
        <f>$AY$608</f>
        <v>0</v>
      </c>
    </row>
    <row r="613" spans="1:51" ht="18.75" hidden="1" customHeight="1">
      <c r="A613" s="38"/>
      <c r="B613" s="107"/>
      <c r="C613" s="143"/>
      <c r="D613" s="107"/>
      <c r="E613" s="195" t="s">
        <v>312</v>
      </c>
      <c r="F613" s="243"/>
      <c r="G613" s="311" t="s">
        <v>309</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43</v>
      </c>
      <c r="AC613" s="345"/>
      <c r="AD613" s="413"/>
      <c r="AE613" s="677" t="s">
        <v>53</v>
      </c>
      <c r="AF613" s="696"/>
      <c r="AG613" s="696"/>
      <c r="AH613" s="712"/>
      <c r="AI613" s="725" t="s">
        <v>515</v>
      </c>
      <c r="AJ613" s="725"/>
      <c r="AK613" s="725"/>
      <c r="AL613" s="435"/>
      <c r="AM613" s="725" t="s">
        <v>51</v>
      </c>
      <c r="AN613" s="725"/>
      <c r="AO613" s="725"/>
      <c r="AP613" s="435"/>
      <c r="AQ613" s="435" t="s">
        <v>303</v>
      </c>
      <c r="AR613" s="345"/>
      <c r="AS613" s="345"/>
      <c r="AT613" s="413"/>
      <c r="AU613" s="694" t="s">
        <v>228</v>
      </c>
      <c r="AV613" s="694"/>
      <c r="AW613" s="694"/>
      <c r="AX613" s="80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304</v>
      </c>
      <c r="AH614" s="414"/>
      <c r="AI614" s="726"/>
      <c r="AJ614" s="726"/>
      <c r="AK614" s="726"/>
      <c r="AL614" s="436"/>
      <c r="AM614" s="726"/>
      <c r="AN614" s="726"/>
      <c r="AO614" s="726"/>
      <c r="AP614" s="436"/>
      <c r="AQ614" s="752"/>
      <c r="AR614" s="678"/>
      <c r="AS614" s="346" t="s">
        <v>304</v>
      </c>
      <c r="AT614" s="414"/>
      <c r="AU614" s="678"/>
      <c r="AV614" s="678"/>
      <c r="AW614" s="346" t="s">
        <v>281</v>
      </c>
      <c r="AX614" s="80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50</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6"/>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91</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54</v>
      </c>
      <c r="Z617" s="131"/>
      <c r="AA617" s="187"/>
      <c r="AB617" s="590" t="s">
        <v>47</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6"/>
      <c r="AY617">
        <f>$AY$613</f>
        <v>0</v>
      </c>
    </row>
    <row r="618" spans="1:51" ht="18.75" hidden="1" customHeight="1">
      <c r="A618" s="38"/>
      <c r="B618" s="107"/>
      <c r="C618" s="143"/>
      <c r="D618" s="107"/>
      <c r="E618" s="195" t="s">
        <v>313</v>
      </c>
      <c r="F618" s="243"/>
      <c r="G618" s="311" t="s">
        <v>311</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43</v>
      </c>
      <c r="AC618" s="345"/>
      <c r="AD618" s="413"/>
      <c r="AE618" s="677" t="s">
        <v>53</v>
      </c>
      <c r="AF618" s="696"/>
      <c r="AG618" s="696"/>
      <c r="AH618" s="712"/>
      <c r="AI618" s="725" t="s">
        <v>515</v>
      </c>
      <c r="AJ618" s="725"/>
      <c r="AK618" s="725"/>
      <c r="AL618" s="435"/>
      <c r="AM618" s="725" t="s">
        <v>51</v>
      </c>
      <c r="AN618" s="725"/>
      <c r="AO618" s="725"/>
      <c r="AP618" s="435"/>
      <c r="AQ618" s="435" t="s">
        <v>303</v>
      </c>
      <c r="AR618" s="345"/>
      <c r="AS618" s="345"/>
      <c r="AT618" s="413"/>
      <c r="AU618" s="694" t="s">
        <v>228</v>
      </c>
      <c r="AV618" s="694"/>
      <c r="AW618" s="694"/>
      <c r="AX618" s="80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304</v>
      </c>
      <c r="AH619" s="414"/>
      <c r="AI619" s="726"/>
      <c r="AJ619" s="726"/>
      <c r="AK619" s="726"/>
      <c r="AL619" s="436"/>
      <c r="AM619" s="726"/>
      <c r="AN619" s="726"/>
      <c r="AO619" s="726"/>
      <c r="AP619" s="436"/>
      <c r="AQ619" s="752"/>
      <c r="AR619" s="678"/>
      <c r="AS619" s="346" t="s">
        <v>304</v>
      </c>
      <c r="AT619" s="414"/>
      <c r="AU619" s="678"/>
      <c r="AV619" s="678"/>
      <c r="AW619" s="346" t="s">
        <v>281</v>
      </c>
      <c r="AX619" s="80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50</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6"/>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91</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54</v>
      </c>
      <c r="Z622" s="131"/>
      <c r="AA622" s="187"/>
      <c r="AB622" s="590" t="s">
        <v>47</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6"/>
      <c r="AY622">
        <f>$AY$618</f>
        <v>0</v>
      </c>
    </row>
    <row r="623" spans="1:51" ht="18.75" hidden="1" customHeight="1">
      <c r="A623" s="38"/>
      <c r="B623" s="107"/>
      <c r="C623" s="143"/>
      <c r="D623" s="107"/>
      <c r="E623" s="195" t="s">
        <v>313</v>
      </c>
      <c r="F623" s="243"/>
      <c r="G623" s="311" t="s">
        <v>311</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43</v>
      </c>
      <c r="AC623" s="345"/>
      <c r="AD623" s="413"/>
      <c r="AE623" s="677" t="s">
        <v>53</v>
      </c>
      <c r="AF623" s="696"/>
      <c r="AG623" s="696"/>
      <c r="AH623" s="712"/>
      <c r="AI623" s="725" t="s">
        <v>515</v>
      </c>
      <c r="AJ623" s="725"/>
      <c r="AK623" s="725"/>
      <c r="AL623" s="435"/>
      <c r="AM623" s="725" t="s">
        <v>51</v>
      </c>
      <c r="AN623" s="725"/>
      <c r="AO623" s="725"/>
      <c r="AP623" s="435"/>
      <c r="AQ623" s="435" t="s">
        <v>303</v>
      </c>
      <c r="AR623" s="345"/>
      <c r="AS623" s="345"/>
      <c r="AT623" s="413"/>
      <c r="AU623" s="694" t="s">
        <v>228</v>
      </c>
      <c r="AV623" s="694"/>
      <c r="AW623" s="694"/>
      <c r="AX623" s="80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304</v>
      </c>
      <c r="AH624" s="414"/>
      <c r="AI624" s="726"/>
      <c r="AJ624" s="726"/>
      <c r="AK624" s="726"/>
      <c r="AL624" s="436"/>
      <c r="AM624" s="726"/>
      <c r="AN624" s="726"/>
      <c r="AO624" s="726"/>
      <c r="AP624" s="436"/>
      <c r="AQ624" s="752"/>
      <c r="AR624" s="678"/>
      <c r="AS624" s="346" t="s">
        <v>304</v>
      </c>
      <c r="AT624" s="414"/>
      <c r="AU624" s="678"/>
      <c r="AV624" s="678"/>
      <c r="AW624" s="346" t="s">
        <v>281</v>
      </c>
      <c r="AX624" s="80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50</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6"/>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91</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54</v>
      </c>
      <c r="Z627" s="131"/>
      <c r="AA627" s="187"/>
      <c r="AB627" s="590" t="s">
        <v>47</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6"/>
      <c r="AY627">
        <f>$AY$623</f>
        <v>0</v>
      </c>
    </row>
    <row r="628" spans="1:51" ht="18.75" hidden="1" customHeight="1">
      <c r="A628" s="38"/>
      <c r="B628" s="107"/>
      <c r="C628" s="143"/>
      <c r="D628" s="107"/>
      <c r="E628" s="195" t="s">
        <v>313</v>
      </c>
      <c r="F628" s="243"/>
      <c r="G628" s="311" t="s">
        <v>311</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43</v>
      </c>
      <c r="AC628" s="345"/>
      <c r="AD628" s="413"/>
      <c r="AE628" s="677" t="s">
        <v>53</v>
      </c>
      <c r="AF628" s="696"/>
      <c r="AG628" s="696"/>
      <c r="AH628" s="712"/>
      <c r="AI628" s="725" t="s">
        <v>515</v>
      </c>
      <c r="AJ628" s="725"/>
      <c r="AK628" s="725"/>
      <c r="AL628" s="435"/>
      <c r="AM628" s="725" t="s">
        <v>51</v>
      </c>
      <c r="AN628" s="725"/>
      <c r="AO628" s="725"/>
      <c r="AP628" s="435"/>
      <c r="AQ628" s="435" t="s">
        <v>303</v>
      </c>
      <c r="AR628" s="345"/>
      <c r="AS628" s="345"/>
      <c r="AT628" s="413"/>
      <c r="AU628" s="694" t="s">
        <v>228</v>
      </c>
      <c r="AV628" s="694"/>
      <c r="AW628" s="694"/>
      <c r="AX628" s="80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304</v>
      </c>
      <c r="AH629" s="414"/>
      <c r="AI629" s="726"/>
      <c r="AJ629" s="726"/>
      <c r="AK629" s="726"/>
      <c r="AL629" s="436"/>
      <c r="AM629" s="726"/>
      <c r="AN629" s="726"/>
      <c r="AO629" s="726"/>
      <c r="AP629" s="436"/>
      <c r="AQ629" s="752"/>
      <c r="AR629" s="678"/>
      <c r="AS629" s="346" t="s">
        <v>304</v>
      </c>
      <c r="AT629" s="414"/>
      <c r="AU629" s="678"/>
      <c r="AV629" s="678"/>
      <c r="AW629" s="346" t="s">
        <v>281</v>
      </c>
      <c r="AX629" s="80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50</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6"/>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91</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54</v>
      </c>
      <c r="Z632" s="131"/>
      <c r="AA632" s="187"/>
      <c r="AB632" s="590" t="s">
        <v>47</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6"/>
      <c r="AY632">
        <f>$AY$628</f>
        <v>0</v>
      </c>
    </row>
    <row r="633" spans="1:51" ht="18.75" hidden="1" customHeight="1">
      <c r="A633" s="38"/>
      <c r="B633" s="107"/>
      <c r="C633" s="143"/>
      <c r="D633" s="107"/>
      <c r="E633" s="195" t="s">
        <v>313</v>
      </c>
      <c r="F633" s="243"/>
      <c r="G633" s="311" t="s">
        <v>311</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43</v>
      </c>
      <c r="AC633" s="345"/>
      <c r="AD633" s="413"/>
      <c r="AE633" s="677" t="s">
        <v>53</v>
      </c>
      <c r="AF633" s="696"/>
      <c r="AG633" s="696"/>
      <c r="AH633" s="712"/>
      <c r="AI633" s="725" t="s">
        <v>515</v>
      </c>
      <c r="AJ633" s="725"/>
      <c r="AK633" s="725"/>
      <c r="AL633" s="435"/>
      <c r="AM633" s="725" t="s">
        <v>51</v>
      </c>
      <c r="AN633" s="725"/>
      <c r="AO633" s="725"/>
      <c r="AP633" s="435"/>
      <c r="AQ633" s="435" t="s">
        <v>303</v>
      </c>
      <c r="AR633" s="345"/>
      <c r="AS633" s="345"/>
      <c r="AT633" s="413"/>
      <c r="AU633" s="694" t="s">
        <v>228</v>
      </c>
      <c r="AV633" s="694"/>
      <c r="AW633" s="694"/>
      <c r="AX633" s="80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304</v>
      </c>
      <c r="AH634" s="414"/>
      <c r="AI634" s="726"/>
      <c r="AJ634" s="726"/>
      <c r="AK634" s="726"/>
      <c r="AL634" s="436"/>
      <c r="AM634" s="726"/>
      <c r="AN634" s="726"/>
      <c r="AO634" s="726"/>
      <c r="AP634" s="436"/>
      <c r="AQ634" s="752"/>
      <c r="AR634" s="678"/>
      <c r="AS634" s="346" t="s">
        <v>304</v>
      </c>
      <c r="AT634" s="414"/>
      <c r="AU634" s="678"/>
      <c r="AV634" s="678"/>
      <c r="AW634" s="346" t="s">
        <v>281</v>
      </c>
      <c r="AX634" s="80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50</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6"/>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91</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54</v>
      </c>
      <c r="Z637" s="131"/>
      <c r="AA637" s="187"/>
      <c r="AB637" s="590" t="s">
        <v>47</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6"/>
      <c r="AY637">
        <f>$AY$633</f>
        <v>0</v>
      </c>
    </row>
    <row r="638" spans="1:51" ht="18.75" hidden="1" customHeight="1">
      <c r="A638" s="38"/>
      <c r="B638" s="107"/>
      <c r="C638" s="143"/>
      <c r="D638" s="107"/>
      <c r="E638" s="195" t="s">
        <v>313</v>
      </c>
      <c r="F638" s="243"/>
      <c r="G638" s="311" t="s">
        <v>311</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43</v>
      </c>
      <c r="AC638" s="345"/>
      <c r="AD638" s="413"/>
      <c r="AE638" s="677" t="s">
        <v>53</v>
      </c>
      <c r="AF638" s="696"/>
      <c r="AG638" s="696"/>
      <c r="AH638" s="712"/>
      <c r="AI638" s="725" t="s">
        <v>515</v>
      </c>
      <c r="AJ638" s="725"/>
      <c r="AK638" s="725"/>
      <c r="AL638" s="435"/>
      <c r="AM638" s="725" t="s">
        <v>51</v>
      </c>
      <c r="AN638" s="725"/>
      <c r="AO638" s="725"/>
      <c r="AP638" s="435"/>
      <c r="AQ638" s="435" t="s">
        <v>303</v>
      </c>
      <c r="AR638" s="345"/>
      <c r="AS638" s="345"/>
      <c r="AT638" s="413"/>
      <c r="AU638" s="694" t="s">
        <v>228</v>
      </c>
      <c r="AV638" s="694"/>
      <c r="AW638" s="694"/>
      <c r="AX638" s="80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304</v>
      </c>
      <c r="AH639" s="414"/>
      <c r="AI639" s="726"/>
      <c r="AJ639" s="726"/>
      <c r="AK639" s="726"/>
      <c r="AL639" s="436"/>
      <c r="AM639" s="726"/>
      <c r="AN639" s="726"/>
      <c r="AO639" s="726"/>
      <c r="AP639" s="436"/>
      <c r="AQ639" s="752"/>
      <c r="AR639" s="678"/>
      <c r="AS639" s="346" t="s">
        <v>304</v>
      </c>
      <c r="AT639" s="414"/>
      <c r="AU639" s="678"/>
      <c r="AV639" s="678"/>
      <c r="AW639" s="346" t="s">
        <v>281</v>
      </c>
      <c r="AX639" s="80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50</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6"/>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91</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54</v>
      </c>
      <c r="Z642" s="131"/>
      <c r="AA642" s="187"/>
      <c r="AB642" s="590" t="s">
        <v>47</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6"/>
      <c r="AY642">
        <f>$AY$638</f>
        <v>0</v>
      </c>
    </row>
    <row r="643" spans="1:51" ht="23.85" hidden="1" customHeight="1">
      <c r="A643" s="38"/>
      <c r="B643" s="107"/>
      <c r="C643" s="143"/>
      <c r="D643" s="107"/>
      <c r="E643" s="190" t="s">
        <v>138</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1"/>
      <c r="AY645">
        <f>$AY$643</f>
        <v>0</v>
      </c>
    </row>
    <row r="646" spans="1:51" ht="34.5" hidden="1" customHeight="1">
      <c r="A646" s="38"/>
      <c r="B646" s="107"/>
      <c r="C646" s="143"/>
      <c r="D646" s="107"/>
      <c r="E646" s="189" t="s">
        <v>435</v>
      </c>
      <c r="F646" s="233"/>
      <c r="G646" s="310" t="s">
        <v>328</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7"/>
      <c r="AY646" s="864" t="str">
        <f>IF(SUBSTITUTE($J$646,"-","")="","0","1")</f>
        <v>0</v>
      </c>
    </row>
    <row r="647" spans="1:51" ht="18.75" hidden="1" customHeight="1">
      <c r="A647" s="38"/>
      <c r="B647" s="107"/>
      <c r="C647" s="143"/>
      <c r="D647" s="107"/>
      <c r="E647" s="195" t="s">
        <v>312</v>
      </c>
      <c r="F647" s="243"/>
      <c r="G647" s="311" t="s">
        <v>309</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43</v>
      </c>
      <c r="AC647" s="345"/>
      <c r="AD647" s="413"/>
      <c r="AE647" s="677" t="s">
        <v>53</v>
      </c>
      <c r="AF647" s="696"/>
      <c r="AG647" s="696"/>
      <c r="AH647" s="712"/>
      <c r="AI647" s="725" t="s">
        <v>515</v>
      </c>
      <c r="AJ647" s="725"/>
      <c r="AK647" s="725"/>
      <c r="AL647" s="435"/>
      <c r="AM647" s="725" t="s">
        <v>51</v>
      </c>
      <c r="AN647" s="725"/>
      <c r="AO647" s="725"/>
      <c r="AP647" s="435"/>
      <c r="AQ647" s="435" t="s">
        <v>303</v>
      </c>
      <c r="AR647" s="345"/>
      <c r="AS647" s="345"/>
      <c r="AT647" s="413"/>
      <c r="AU647" s="694" t="s">
        <v>228</v>
      </c>
      <c r="AV647" s="694"/>
      <c r="AW647" s="694"/>
      <c r="AX647" s="80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304</v>
      </c>
      <c r="AH648" s="414"/>
      <c r="AI648" s="726"/>
      <c r="AJ648" s="726"/>
      <c r="AK648" s="726"/>
      <c r="AL648" s="436"/>
      <c r="AM648" s="726"/>
      <c r="AN648" s="726"/>
      <c r="AO648" s="726"/>
      <c r="AP648" s="436"/>
      <c r="AQ648" s="752"/>
      <c r="AR648" s="678"/>
      <c r="AS648" s="346" t="s">
        <v>304</v>
      </c>
      <c r="AT648" s="414"/>
      <c r="AU648" s="678"/>
      <c r="AV648" s="678"/>
      <c r="AW648" s="346" t="s">
        <v>281</v>
      </c>
      <c r="AX648" s="80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50</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6"/>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91</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54</v>
      </c>
      <c r="Z651" s="131"/>
      <c r="AA651" s="187"/>
      <c r="AB651" s="590" t="s">
        <v>47</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6"/>
      <c r="AY651">
        <f>$AY$647</f>
        <v>0</v>
      </c>
    </row>
    <row r="652" spans="1:51" ht="18.75" hidden="1" customHeight="1">
      <c r="A652" s="38"/>
      <c r="B652" s="107"/>
      <c r="C652" s="143"/>
      <c r="D652" s="107"/>
      <c r="E652" s="195" t="s">
        <v>312</v>
      </c>
      <c r="F652" s="243"/>
      <c r="G652" s="311" t="s">
        <v>309</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43</v>
      </c>
      <c r="AC652" s="345"/>
      <c r="AD652" s="413"/>
      <c r="AE652" s="677" t="s">
        <v>53</v>
      </c>
      <c r="AF652" s="696"/>
      <c r="AG652" s="696"/>
      <c r="AH652" s="712"/>
      <c r="AI652" s="725" t="s">
        <v>515</v>
      </c>
      <c r="AJ652" s="725"/>
      <c r="AK652" s="725"/>
      <c r="AL652" s="435"/>
      <c r="AM652" s="725" t="s">
        <v>51</v>
      </c>
      <c r="AN652" s="725"/>
      <c r="AO652" s="725"/>
      <c r="AP652" s="435"/>
      <c r="AQ652" s="435" t="s">
        <v>303</v>
      </c>
      <c r="AR652" s="345"/>
      <c r="AS652" s="345"/>
      <c r="AT652" s="413"/>
      <c r="AU652" s="694" t="s">
        <v>228</v>
      </c>
      <c r="AV652" s="694"/>
      <c r="AW652" s="694"/>
      <c r="AX652" s="80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304</v>
      </c>
      <c r="AH653" s="414"/>
      <c r="AI653" s="726"/>
      <c r="AJ653" s="726"/>
      <c r="AK653" s="726"/>
      <c r="AL653" s="436"/>
      <c r="AM653" s="726"/>
      <c r="AN653" s="726"/>
      <c r="AO653" s="726"/>
      <c r="AP653" s="436"/>
      <c r="AQ653" s="752"/>
      <c r="AR653" s="678"/>
      <c r="AS653" s="346" t="s">
        <v>304</v>
      </c>
      <c r="AT653" s="414"/>
      <c r="AU653" s="678"/>
      <c r="AV653" s="678"/>
      <c r="AW653" s="346" t="s">
        <v>281</v>
      </c>
      <c r="AX653" s="80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50</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6"/>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91</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54</v>
      </c>
      <c r="Z656" s="131"/>
      <c r="AA656" s="187"/>
      <c r="AB656" s="590" t="s">
        <v>47</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6"/>
      <c r="AY656">
        <f>$AY$652</f>
        <v>0</v>
      </c>
    </row>
    <row r="657" spans="1:51" ht="18.75" hidden="1" customHeight="1">
      <c r="A657" s="38"/>
      <c r="B657" s="107"/>
      <c r="C657" s="143"/>
      <c r="D657" s="107"/>
      <c r="E657" s="195" t="s">
        <v>312</v>
      </c>
      <c r="F657" s="243"/>
      <c r="G657" s="311" t="s">
        <v>309</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43</v>
      </c>
      <c r="AC657" s="345"/>
      <c r="AD657" s="413"/>
      <c r="AE657" s="677" t="s">
        <v>53</v>
      </c>
      <c r="AF657" s="696"/>
      <c r="AG657" s="696"/>
      <c r="AH657" s="712"/>
      <c r="AI657" s="725" t="s">
        <v>515</v>
      </c>
      <c r="AJ657" s="725"/>
      <c r="AK657" s="725"/>
      <c r="AL657" s="435"/>
      <c r="AM657" s="725" t="s">
        <v>51</v>
      </c>
      <c r="AN657" s="725"/>
      <c r="AO657" s="725"/>
      <c r="AP657" s="435"/>
      <c r="AQ657" s="435" t="s">
        <v>303</v>
      </c>
      <c r="AR657" s="345"/>
      <c r="AS657" s="345"/>
      <c r="AT657" s="413"/>
      <c r="AU657" s="694" t="s">
        <v>228</v>
      </c>
      <c r="AV657" s="694"/>
      <c r="AW657" s="694"/>
      <c r="AX657" s="80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304</v>
      </c>
      <c r="AH658" s="414"/>
      <c r="AI658" s="726"/>
      <c r="AJ658" s="726"/>
      <c r="AK658" s="726"/>
      <c r="AL658" s="436"/>
      <c r="AM658" s="726"/>
      <c r="AN658" s="726"/>
      <c r="AO658" s="726"/>
      <c r="AP658" s="436"/>
      <c r="AQ658" s="752"/>
      <c r="AR658" s="678"/>
      <c r="AS658" s="346" t="s">
        <v>304</v>
      </c>
      <c r="AT658" s="414"/>
      <c r="AU658" s="678"/>
      <c r="AV658" s="678"/>
      <c r="AW658" s="346" t="s">
        <v>281</v>
      </c>
      <c r="AX658" s="80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50</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6"/>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91</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54</v>
      </c>
      <c r="Z661" s="131"/>
      <c r="AA661" s="187"/>
      <c r="AB661" s="590" t="s">
        <v>47</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6"/>
      <c r="AY661">
        <f>$AY$657</f>
        <v>0</v>
      </c>
    </row>
    <row r="662" spans="1:51" ht="18.75" hidden="1" customHeight="1">
      <c r="A662" s="38"/>
      <c r="B662" s="107"/>
      <c r="C662" s="143"/>
      <c r="D662" s="107"/>
      <c r="E662" s="195" t="s">
        <v>312</v>
      </c>
      <c r="F662" s="243"/>
      <c r="G662" s="311" t="s">
        <v>309</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43</v>
      </c>
      <c r="AC662" s="345"/>
      <c r="AD662" s="413"/>
      <c r="AE662" s="677" t="s">
        <v>53</v>
      </c>
      <c r="AF662" s="696"/>
      <c r="AG662" s="696"/>
      <c r="AH662" s="712"/>
      <c r="AI662" s="725" t="s">
        <v>515</v>
      </c>
      <c r="AJ662" s="725"/>
      <c r="AK662" s="725"/>
      <c r="AL662" s="435"/>
      <c r="AM662" s="725" t="s">
        <v>51</v>
      </c>
      <c r="AN662" s="725"/>
      <c r="AO662" s="725"/>
      <c r="AP662" s="435"/>
      <c r="AQ662" s="435" t="s">
        <v>303</v>
      </c>
      <c r="AR662" s="345"/>
      <c r="AS662" s="345"/>
      <c r="AT662" s="413"/>
      <c r="AU662" s="694" t="s">
        <v>228</v>
      </c>
      <c r="AV662" s="694"/>
      <c r="AW662" s="694"/>
      <c r="AX662" s="80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304</v>
      </c>
      <c r="AH663" s="414"/>
      <c r="AI663" s="726"/>
      <c r="AJ663" s="726"/>
      <c r="AK663" s="726"/>
      <c r="AL663" s="436"/>
      <c r="AM663" s="726"/>
      <c r="AN663" s="726"/>
      <c r="AO663" s="726"/>
      <c r="AP663" s="436"/>
      <c r="AQ663" s="752"/>
      <c r="AR663" s="678"/>
      <c r="AS663" s="346" t="s">
        <v>304</v>
      </c>
      <c r="AT663" s="414"/>
      <c r="AU663" s="678"/>
      <c r="AV663" s="678"/>
      <c r="AW663" s="346" t="s">
        <v>281</v>
      </c>
      <c r="AX663" s="80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50</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6"/>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91</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54</v>
      </c>
      <c r="Z666" s="131"/>
      <c r="AA666" s="187"/>
      <c r="AB666" s="590" t="s">
        <v>47</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6"/>
      <c r="AY666">
        <f>$AY$662</f>
        <v>0</v>
      </c>
    </row>
    <row r="667" spans="1:51" ht="18.75" hidden="1" customHeight="1">
      <c r="A667" s="38"/>
      <c r="B667" s="107"/>
      <c r="C667" s="143"/>
      <c r="D667" s="107"/>
      <c r="E667" s="195" t="s">
        <v>312</v>
      </c>
      <c r="F667" s="243"/>
      <c r="G667" s="311" t="s">
        <v>309</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43</v>
      </c>
      <c r="AC667" s="345"/>
      <c r="AD667" s="413"/>
      <c r="AE667" s="677" t="s">
        <v>53</v>
      </c>
      <c r="AF667" s="696"/>
      <c r="AG667" s="696"/>
      <c r="AH667" s="712"/>
      <c r="AI667" s="725" t="s">
        <v>515</v>
      </c>
      <c r="AJ667" s="725"/>
      <c r="AK667" s="725"/>
      <c r="AL667" s="435"/>
      <c r="AM667" s="725" t="s">
        <v>51</v>
      </c>
      <c r="AN667" s="725"/>
      <c r="AO667" s="725"/>
      <c r="AP667" s="435"/>
      <c r="AQ667" s="435" t="s">
        <v>303</v>
      </c>
      <c r="AR667" s="345"/>
      <c r="AS667" s="345"/>
      <c r="AT667" s="413"/>
      <c r="AU667" s="694" t="s">
        <v>228</v>
      </c>
      <c r="AV667" s="694"/>
      <c r="AW667" s="694"/>
      <c r="AX667" s="80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304</v>
      </c>
      <c r="AH668" s="414"/>
      <c r="AI668" s="726"/>
      <c r="AJ668" s="726"/>
      <c r="AK668" s="726"/>
      <c r="AL668" s="436"/>
      <c r="AM668" s="726"/>
      <c r="AN668" s="726"/>
      <c r="AO668" s="726"/>
      <c r="AP668" s="436"/>
      <c r="AQ668" s="752"/>
      <c r="AR668" s="678"/>
      <c r="AS668" s="346" t="s">
        <v>304</v>
      </c>
      <c r="AT668" s="414"/>
      <c r="AU668" s="678"/>
      <c r="AV668" s="678"/>
      <c r="AW668" s="346" t="s">
        <v>281</v>
      </c>
      <c r="AX668" s="80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50</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6"/>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91</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54</v>
      </c>
      <c r="Z671" s="131"/>
      <c r="AA671" s="187"/>
      <c r="AB671" s="590" t="s">
        <v>47</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6"/>
      <c r="AY671">
        <f>$AY$667</f>
        <v>0</v>
      </c>
    </row>
    <row r="672" spans="1:51" ht="18.75" hidden="1" customHeight="1">
      <c r="A672" s="38"/>
      <c r="B672" s="107"/>
      <c r="C672" s="143"/>
      <c r="D672" s="107"/>
      <c r="E672" s="195" t="s">
        <v>313</v>
      </c>
      <c r="F672" s="243"/>
      <c r="G672" s="311" t="s">
        <v>311</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43</v>
      </c>
      <c r="AC672" s="345"/>
      <c r="AD672" s="413"/>
      <c r="AE672" s="677" t="s">
        <v>53</v>
      </c>
      <c r="AF672" s="696"/>
      <c r="AG672" s="696"/>
      <c r="AH672" s="712"/>
      <c r="AI672" s="725" t="s">
        <v>515</v>
      </c>
      <c r="AJ672" s="725"/>
      <c r="AK672" s="725"/>
      <c r="AL672" s="435"/>
      <c r="AM672" s="725" t="s">
        <v>51</v>
      </c>
      <c r="AN672" s="725"/>
      <c r="AO672" s="725"/>
      <c r="AP672" s="435"/>
      <c r="AQ672" s="435" t="s">
        <v>303</v>
      </c>
      <c r="AR672" s="345"/>
      <c r="AS672" s="345"/>
      <c r="AT672" s="413"/>
      <c r="AU672" s="694" t="s">
        <v>228</v>
      </c>
      <c r="AV672" s="694"/>
      <c r="AW672" s="694"/>
      <c r="AX672" s="80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304</v>
      </c>
      <c r="AH673" s="414"/>
      <c r="AI673" s="726"/>
      <c r="AJ673" s="726"/>
      <c r="AK673" s="726"/>
      <c r="AL673" s="436"/>
      <c r="AM673" s="726"/>
      <c r="AN673" s="726"/>
      <c r="AO673" s="726"/>
      <c r="AP673" s="436"/>
      <c r="AQ673" s="752"/>
      <c r="AR673" s="678"/>
      <c r="AS673" s="346" t="s">
        <v>304</v>
      </c>
      <c r="AT673" s="414"/>
      <c r="AU673" s="678"/>
      <c r="AV673" s="678"/>
      <c r="AW673" s="346" t="s">
        <v>281</v>
      </c>
      <c r="AX673" s="80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50</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6"/>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91</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54</v>
      </c>
      <c r="Z676" s="131"/>
      <c r="AA676" s="187"/>
      <c r="AB676" s="590" t="s">
        <v>47</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6"/>
      <c r="AY676">
        <f>$AY$672</f>
        <v>0</v>
      </c>
    </row>
    <row r="677" spans="1:51" ht="18.75" hidden="1" customHeight="1">
      <c r="A677" s="38"/>
      <c r="B677" s="107"/>
      <c r="C677" s="143"/>
      <c r="D677" s="107"/>
      <c r="E677" s="195" t="s">
        <v>313</v>
      </c>
      <c r="F677" s="243"/>
      <c r="G677" s="311" t="s">
        <v>311</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43</v>
      </c>
      <c r="AC677" s="345"/>
      <c r="AD677" s="413"/>
      <c r="AE677" s="677" t="s">
        <v>53</v>
      </c>
      <c r="AF677" s="696"/>
      <c r="AG677" s="696"/>
      <c r="AH677" s="712"/>
      <c r="AI677" s="725" t="s">
        <v>515</v>
      </c>
      <c r="AJ677" s="725"/>
      <c r="AK677" s="725"/>
      <c r="AL677" s="435"/>
      <c r="AM677" s="725" t="s">
        <v>51</v>
      </c>
      <c r="AN677" s="725"/>
      <c r="AO677" s="725"/>
      <c r="AP677" s="435"/>
      <c r="AQ677" s="435" t="s">
        <v>303</v>
      </c>
      <c r="AR677" s="345"/>
      <c r="AS677" s="345"/>
      <c r="AT677" s="413"/>
      <c r="AU677" s="694" t="s">
        <v>228</v>
      </c>
      <c r="AV677" s="694"/>
      <c r="AW677" s="694"/>
      <c r="AX677" s="80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304</v>
      </c>
      <c r="AH678" s="414"/>
      <c r="AI678" s="726"/>
      <c r="AJ678" s="726"/>
      <c r="AK678" s="726"/>
      <c r="AL678" s="436"/>
      <c r="AM678" s="726"/>
      <c r="AN678" s="726"/>
      <c r="AO678" s="726"/>
      <c r="AP678" s="436"/>
      <c r="AQ678" s="752"/>
      <c r="AR678" s="678"/>
      <c r="AS678" s="346" t="s">
        <v>304</v>
      </c>
      <c r="AT678" s="414"/>
      <c r="AU678" s="678"/>
      <c r="AV678" s="678"/>
      <c r="AW678" s="346" t="s">
        <v>281</v>
      </c>
      <c r="AX678" s="80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50</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6"/>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91</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54</v>
      </c>
      <c r="Z681" s="131"/>
      <c r="AA681" s="187"/>
      <c r="AB681" s="590" t="s">
        <v>47</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6"/>
      <c r="AY681">
        <f>$AY$677</f>
        <v>0</v>
      </c>
    </row>
    <row r="682" spans="1:51" ht="18.75" hidden="1" customHeight="1">
      <c r="A682" s="38"/>
      <c r="B682" s="107"/>
      <c r="C682" s="143"/>
      <c r="D682" s="107"/>
      <c r="E682" s="195" t="s">
        <v>313</v>
      </c>
      <c r="F682" s="243"/>
      <c r="G682" s="311" t="s">
        <v>311</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43</v>
      </c>
      <c r="AC682" s="345"/>
      <c r="AD682" s="413"/>
      <c r="AE682" s="677" t="s">
        <v>53</v>
      </c>
      <c r="AF682" s="696"/>
      <c r="AG682" s="696"/>
      <c r="AH682" s="712"/>
      <c r="AI682" s="725" t="s">
        <v>515</v>
      </c>
      <c r="AJ682" s="725"/>
      <c r="AK682" s="725"/>
      <c r="AL682" s="435"/>
      <c r="AM682" s="725" t="s">
        <v>51</v>
      </c>
      <c r="AN682" s="725"/>
      <c r="AO682" s="725"/>
      <c r="AP682" s="435"/>
      <c r="AQ682" s="435" t="s">
        <v>303</v>
      </c>
      <c r="AR682" s="345"/>
      <c r="AS682" s="345"/>
      <c r="AT682" s="413"/>
      <c r="AU682" s="694" t="s">
        <v>228</v>
      </c>
      <c r="AV682" s="694"/>
      <c r="AW682" s="694"/>
      <c r="AX682" s="80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304</v>
      </c>
      <c r="AH683" s="414"/>
      <c r="AI683" s="726"/>
      <c r="AJ683" s="726"/>
      <c r="AK683" s="726"/>
      <c r="AL683" s="436"/>
      <c r="AM683" s="726"/>
      <c r="AN683" s="726"/>
      <c r="AO683" s="726"/>
      <c r="AP683" s="436"/>
      <c r="AQ683" s="752"/>
      <c r="AR683" s="678"/>
      <c r="AS683" s="346" t="s">
        <v>304</v>
      </c>
      <c r="AT683" s="414"/>
      <c r="AU683" s="678"/>
      <c r="AV683" s="678"/>
      <c r="AW683" s="346" t="s">
        <v>281</v>
      </c>
      <c r="AX683" s="80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50</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6"/>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91</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54</v>
      </c>
      <c r="Z686" s="131"/>
      <c r="AA686" s="187"/>
      <c r="AB686" s="590" t="s">
        <v>47</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6"/>
      <c r="AY686">
        <f>$AY$682</f>
        <v>0</v>
      </c>
    </row>
    <row r="687" spans="1:51" ht="18.75" hidden="1" customHeight="1">
      <c r="A687" s="38"/>
      <c r="B687" s="107"/>
      <c r="C687" s="143"/>
      <c r="D687" s="107"/>
      <c r="E687" s="195" t="s">
        <v>313</v>
      </c>
      <c r="F687" s="243"/>
      <c r="G687" s="311" t="s">
        <v>311</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43</v>
      </c>
      <c r="AC687" s="345"/>
      <c r="AD687" s="413"/>
      <c r="AE687" s="677" t="s">
        <v>53</v>
      </c>
      <c r="AF687" s="696"/>
      <c r="AG687" s="696"/>
      <c r="AH687" s="712"/>
      <c r="AI687" s="725" t="s">
        <v>515</v>
      </c>
      <c r="AJ687" s="725"/>
      <c r="AK687" s="725"/>
      <c r="AL687" s="435"/>
      <c r="AM687" s="725" t="s">
        <v>51</v>
      </c>
      <c r="AN687" s="725"/>
      <c r="AO687" s="725"/>
      <c r="AP687" s="435"/>
      <c r="AQ687" s="435" t="s">
        <v>303</v>
      </c>
      <c r="AR687" s="345"/>
      <c r="AS687" s="345"/>
      <c r="AT687" s="413"/>
      <c r="AU687" s="694" t="s">
        <v>228</v>
      </c>
      <c r="AV687" s="694"/>
      <c r="AW687" s="694"/>
      <c r="AX687" s="80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304</v>
      </c>
      <c r="AH688" s="414"/>
      <c r="AI688" s="726"/>
      <c r="AJ688" s="726"/>
      <c r="AK688" s="726"/>
      <c r="AL688" s="436"/>
      <c r="AM688" s="726"/>
      <c r="AN688" s="726"/>
      <c r="AO688" s="726"/>
      <c r="AP688" s="436"/>
      <c r="AQ688" s="752"/>
      <c r="AR688" s="678"/>
      <c r="AS688" s="346" t="s">
        <v>304</v>
      </c>
      <c r="AT688" s="414"/>
      <c r="AU688" s="678"/>
      <c r="AV688" s="678"/>
      <c r="AW688" s="346" t="s">
        <v>281</v>
      </c>
      <c r="AX688" s="80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50</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6"/>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91</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54</v>
      </c>
      <c r="Z691" s="131"/>
      <c r="AA691" s="187"/>
      <c r="AB691" s="590" t="s">
        <v>47</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6"/>
      <c r="AY691">
        <f>$AY$687</f>
        <v>0</v>
      </c>
    </row>
    <row r="692" spans="1:51" ht="18.75" hidden="1" customHeight="1">
      <c r="A692" s="38"/>
      <c r="B692" s="107"/>
      <c r="C692" s="143"/>
      <c r="D692" s="107"/>
      <c r="E692" s="195" t="s">
        <v>313</v>
      </c>
      <c r="F692" s="243"/>
      <c r="G692" s="311" t="s">
        <v>311</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43</v>
      </c>
      <c r="AC692" s="345"/>
      <c r="AD692" s="413"/>
      <c r="AE692" s="677" t="s">
        <v>53</v>
      </c>
      <c r="AF692" s="696"/>
      <c r="AG692" s="696"/>
      <c r="AH692" s="712"/>
      <c r="AI692" s="725" t="s">
        <v>515</v>
      </c>
      <c r="AJ692" s="725"/>
      <c r="AK692" s="725"/>
      <c r="AL692" s="435"/>
      <c r="AM692" s="725" t="s">
        <v>51</v>
      </c>
      <c r="AN692" s="725"/>
      <c r="AO692" s="725"/>
      <c r="AP692" s="435"/>
      <c r="AQ692" s="435" t="s">
        <v>303</v>
      </c>
      <c r="AR692" s="345"/>
      <c r="AS692" s="345"/>
      <c r="AT692" s="413"/>
      <c r="AU692" s="694" t="s">
        <v>228</v>
      </c>
      <c r="AV692" s="694"/>
      <c r="AW692" s="694"/>
      <c r="AX692" s="80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304</v>
      </c>
      <c r="AH693" s="414"/>
      <c r="AI693" s="726"/>
      <c r="AJ693" s="726"/>
      <c r="AK693" s="726"/>
      <c r="AL693" s="436"/>
      <c r="AM693" s="726"/>
      <c r="AN693" s="726"/>
      <c r="AO693" s="726"/>
      <c r="AP693" s="436"/>
      <c r="AQ693" s="752"/>
      <c r="AR693" s="678"/>
      <c r="AS693" s="346" t="s">
        <v>304</v>
      </c>
      <c r="AT693" s="414"/>
      <c r="AU693" s="678"/>
      <c r="AV693" s="678"/>
      <c r="AW693" s="346" t="s">
        <v>281</v>
      </c>
      <c r="AX693" s="80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50</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6"/>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91</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54</v>
      </c>
      <c r="Z696" s="131"/>
      <c r="AA696" s="187"/>
      <c r="AB696" s="590" t="s">
        <v>47</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6"/>
      <c r="AY696">
        <f>$AY$692</f>
        <v>0</v>
      </c>
    </row>
    <row r="697" spans="1:51" ht="23.85" hidden="1" customHeight="1">
      <c r="A697" s="38"/>
      <c r="B697" s="107"/>
      <c r="C697" s="143"/>
      <c r="D697" s="107"/>
      <c r="E697" s="190" t="s">
        <v>138</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4"/>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0"/>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6"/>
      <c r="AY699">
        <f>$AY$697</f>
        <v>0</v>
      </c>
    </row>
    <row r="700" spans="1:51" ht="27" customHeight="1">
      <c r="A700" s="40" t="s">
        <v>115</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8"/>
    </row>
    <row r="701" spans="1:51" ht="27" customHeight="1">
      <c r="A701" s="41"/>
      <c r="B701" s="110"/>
      <c r="C701" s="147" t="s">
        <v>79</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66</v>
      </c>
      <c r="AE701" s="170"/>
      <c r="AF701" s="170"/>
      <c r="AG701" s="703" t="s">
        <v>60</v>
      </c>
      <c r="AH701" s="170"/>
      <c r="AI701" s="170"/>
      <c r="AJ701" s="170"/>
      <c r="AK701" s="170"/>
      <c r="AL701" s="170"/>
      <c r="AM701" s="170"/>
      <c r="AN701" s="170"/>
      <c r="AO701" s="170"/>
      <c r="AP701" s="170"/>
      <c r="AQ701" s="170"/>
      <c r="AR701" s="170"/>
      <c r="AS701" s="170"/>
      <c r="AT701" s="170"/>
      <c r="AU701" s="170"/>
      <c r="AV701" s="170"/>
      <c r="AW701" s="170"/>
      <c r="AX701" s="839"/>
    </row>
    <row r="702" spans="1:51" ht="46.5" customHeight="1">
      <c r="A702" s="42" t="s">
        <v>234</v>
      </c>
      <c r="B702" s="111"/>
      <c r="C702" s="148" t="s">
        <v>236</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629</v>
      </c>
      <c r="AE702" s="679"/>
      <c r="AF702" s="679"/>
      <c r="AG702" s="704" t="s">
        <v>93</v>
      </c>
      <c r="AH702" s="714"/>
      <c r="AI702" s="714"/>
      <c r="AJ702" s="714"/>
      <c r="AK702" s="714"/>
      <c r="AL702" s="714"/>
      <c r="AM702" s="714"/>
      <c r="AN702" s="714"/>
      <c r="AO702" s="714"/>
      <c r="AP702" s="714"/>
      <c r="AQ702" s="714"/>
      <c r="AR702" s="714"/>
      <c r="AS702" s="714"/>
      <c r="AT702" s="714"/>
      <c r="AU702" s="714"/>
      <c r="AV702" s="714"/>
      <c r="AW702" s="714"/>
      <c r="AX702" s="840"/>
    </row>
    <row r="703" spans="1:51" ht="46.5" customHeight="1">
      <c r="A703" s="43"/>
      <c r="B703" s="112"/>
      <c r="C703" s="149" t="s">
        <v>98</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629</v>
      </c>
      <c r="AE703" s="680"/>
      <c r="AF703" s="680"/>
      <c r="AG703" s="705" t="s">
        <v>646</v>
      </c>
      <c r="AH703" s="715"/>
      <c r="AI703" s="715"/>
      <c r="AJ703" s="715"/>
      <c r="AK703" s="715"/>
      <c r="AL703" s="715"/>
      <c r="AM703" s="715"/>
      <c r="AN703" s="715"/>
      <c r="AO703" s="715"/>
      <c r="AP703" s="715"/>
      <c r="AQ703" s="715"/>
      <c r="AR703" s="715"/>
      <c r="AS703" s="715"/>
      <c r="AT703" s="715"/>
      <c r="AU703" s="715"/>
      <c r="AV703" s="715"/>
      <c r="AW703" s="715"/>
      <c r="AX703" s="841"/>
    </row>
    <row r="704" spans="1:51" ht="46.5" customHeight="1">
      <c r="A704" s="44"/>
      <c r="B704" s="113"/>
      <c r="C704" s="150" t="s">
        <v>240</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629</v>
      </c>
      <c r="AE704" s="681"/>
      <c r="AF704" s="681"/>
      <c r="AG704" s="192" t="s">
        <v>647</v>
      </c>
      <c r="AH704" s="239"/>
      <c r="AI704" s="239"/>
      <c r="AJ704" s="239"/>
      <c r="AK704" s="239"/>
      <c r="AL704" s="239"/>
      <c r="AM704" s="239"/>
      <c r="AN704" s="239"/>
      <c r="AO704" s="239"/>
      <c r="AP704" s="239"/>
      <c r="AQ704" s="239"/>
      <c r="AR704" s="239"/>
      <c r="AS704" s="239"/>
      <c r="AT704" s="239"/>
      <c r="AU704" s="239"/>
      <c r="AV704" s="239"/>
      <c r="AW704" s="239"/>
      <c r="AX704" s="835"/>
    </row>
    <row r="705" spans="1:50" ht="27" customHeight="1">
      <c r="A705" s="45" t="s">
        <v>102</v>
      </c>
      <c r="B705" s="114"/>
      <c r="C705" s="151" t="s">
        <v>106</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489</v>
      </c>
      <c r="AE705" s="682"/>
      <c r="AF705" s="682"/>
      <c r="AG705" s="191" t="s">
        <v>438</v>
      </c>
      <c r="AH705" s="238"/>
      <c r="AI705" s="238"/>
      <c r="AJ705" s="238"/>
      <c r="AK705" s="238"/>
      <c r="AL705" s="238"/>
      <c r="AM705" s="238"/>
      <c r="AN705" s="238"/>
      <c r="AO705" s="238"/>
      <c r="AP705" s="238"/>
      <c r="AQ705" s="238"/>
      <c r="AR705" s="238"/>
      <c r="AS705" s="238"/>
      <c r="AT705" s="238"/>
      <c r="AU705" s="238"/>
      <c r="AV705" s="238"/>
      <c r="AW705" s="238"/>
      <c r="AX705" s="830"/>
    </row>
    <row r="706" spans="1:50" ht="35.25" customHeight="1">
      <c r="A706" s="46"/>
      <c r="B706" s="115"/>
      <c r="C706" s="152"/>
      <c r="D706" s="175"/>
      <c r="E706" s="197" t="s">
        <v>129</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c r="AE706" s="680"/>
      <c r="AF706" s="697"/>
      <c r="AG706" s="192"/>
      <c r="AH706" s="239"/>
      <c r="AI706" s="239"/>
      <c r="AJ706" s="239"/>
      <c r="AK706" s="239"/>
      <c r="AL706" s="239"/>
      <c r="AM706" s="239"/>
      <c r="AN706" s="239"/>
      <c r="AO706" s="239"/>
      <c r="AP706" s="239"/>
      <c r="AQ706" s="239"/>
      <c r="AR706" s="239"/>
      <c r="AS706" s="239"/>
      <c r="AT706" s="239"/>
      <c r="AU706" s="239"/>
      <c r="AV706" s="239"/>
      <c r="AW706" s="239"/>
      <c r="AX706" s="835"/>
    </row>
    <row r="707" spans="1:50" ht="26.25" customHeight="1">
      <c r="A707" s="46"/>
      <c r="B707" s="115"/>
      <c r="C707" s="153"/>
      <c r="D707" s="176"/>
      <c r="E707" s="198" t="s">
        <v>379</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c r="AE707" s="683"/>
      <c r="AF707" s="683"/>
      <c r="AG707" s="192"/>
      <c r="AH707" s="239"/>
      <c r="AI707" s="239"/>
      <c r="AJ707" s="239"/>
      <c r="AK707" s="239"/>
      <c r="AL707" s="239"/>
      <c r="AM707" s="239"/>
      <c r="AN707" s="239"/>
      <c r="AO707" s="239"/>
      <c r="AP707" s="239"/>
      <c r="AQ707" s="239"/>
      <c r="AR707" s="239"/>
      <c r="AS707" s="239"/>
      <c r="AT707" s="239"/>
      <c r="AU707" s="239"/>
      <c r="AV707" s="239"/>
      <c r="AW707" s="239"/>
      <c r="AX707" s="835"/>
    </row>
    <row r="708" spans="1:50" ht="26.25" customHeight="1">
      <c r="A708" s="46"/>
      <c r="B708" s="116"/>
      <c r="C708" s="154" t="s">
        <v>15</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489</v>
      </c>
      <c r="AE708" s="684"/>
      <c r="AF708" s="684"/>
      <c r="AG708" s="706" t="s">
        <v>438</v>
      </c>
      <c r="AH708" s="716"/>
      <c r="AI708" s="716"/>
      <c r="AJ708" s="716"/>
      <c r="AK708" s="716"/>
      <c r="AL708" s="716"/>
      <c r="AM708" s="716"/>
      <c r="AN708" s="716"/>
      <c r="AO708" s="716"/>
      <c r="AP708" s="716"/>
      <c r="AQ708" s="716"/>
      <c r="AR708" s="716"/>
      <c r="AS708" s="716"/>
      <c r="AT708" s="716"/>
      <c r="AU708" s="716"/>
      <c r="AV708" s="716"/>
      <c r="AW708" s="716"/>
      <c r="AX708" s="842"/>
    </row>
    <row r="709" spans="1:50" ht="26.25" customHeight="1">
      <c r="A709" s="46"/>
      <c r="B709" s="116"/>
      <c r="C709" s="155" t="s">
        <v>202</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489</v>
      </c>
      <c r="AE709" s="680"/>
      <c r="AF709" s="680"/>
      <c r="AG709" s="705" t="s">
        <v>438</v>
      </c>
      <c r="AH709" s="715"/>
      <c r="AI709" s="715"/>
      <c r="AJ709" s="715"/>
      <c r="AK709" s="715"/>
      <c r="AL709" s="715"/>
      <c r="AM709" s="715"/>
      <c r="AN709" s="715"/>
      <c r="AO709" s="715"/>
      <c r="AP709" s="715"/>
      <c r="AQ709" s="715"/>
      <c r="AR709" s="715"/>
      <c r="AS709" s="715"/>
      <c r="AT709" s="715"/>
      <c r="AU709" s="715"/>
      <c r="AV709" s="715"/>
      <c r="AW709" s="715"/>
      <c r="AX709" s="841"/>
    </row>
    <row r="710" spans="1:50" ht="26.25" customHeight="1">
      <c r="A710" s="46"/>
      <c r="B710" s="116"/>
      <c r="C710" s="155" t="s">
        <v>16</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489</v>
      </c>
      <c r="AE710" s="680"/>
      <c r="AF710" s="680"/>
      <c r="AG710" s="705" t="s">
        <v>438</v>
      </c>
      <c r="AH710" s="715"/>
      <c r="AI710" s="715"/>
      <c r="AJ710" s="715"/>
      <c r="AK710" s="715"/>
      <c r="AL710" s="715"/>
      <c r="AM710" s="715"/>
      <c r="AN710" s="715"/>
      <c r="AO710" s="715"/>
      <c r="AP710" s="715"/>
      <c r="AQ710" s="715"/>
      <c r="AR710" s="715"/>
      <c r="AS710" s="715"/>
      <c r="AT710" s="715"/>
      <c r="AU710" s="715"/>
      <c r="AV710" s="715"/>
      <c r="AW710" s="715"/>
      <c r="AX710" s="841"/>
    </row>
    <row r="711" spans="1:50" ht="26.25" customHeight="1">
      <c r="A711" s="46"/>
      <c r="B711" s="116"/>
      <c r="C711" s="155" t="s">
        <v>94</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489</v>
      </c>
      <c r="AE711" s="680"/>
      <c r="AF711" s="680"/>
      <c r="AG711" s="705" t="s">
        <v>438</v>
      </c>
      <c r="AH711" s="715"/>
      <c r="AI711" s="715"/>
      <c r="AJ711" s="715"/>
      <c r="AK711" s="715"/>
      <c r="AL711" s="715"/>
      <c r="AM711" s="715"/>
      <c r="AN711" s="715"/>
      <c r="AO711" s="715"/>
      <c r="AP711" s="715"/>
      <c r="AQ711" s="715"/>
      <c r="AR711" s="715"/>
      <c r="AS711" s="715"/>
      <c r="AT711" s="715"/>
      <c r="AU711" s="715"/>
      <c r="AV711" s="715"/>
      <c r="AW711" s="715"/>
      <c r="AX711" s="841"/>
    </row>
    <row r="712" spans="1:50" ht="26.25" customHeight="1">
      <c r="A712" s="46"/>
      <c r="B712" s="116"/>
      <c r="C712" s="155" t="s">
        <v>333</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489</v>
      </c>
      <c r="AE712" s="681"/>
      <c r="AF712" s="681"/>
      <c r="AG712" s="707" t="s">
        <v>438</v>
      </c>
      <c r="AH712" s="717"/>
      <c r="AI712" s="717"/>
      <c r="AJ712" s="717"/>
      <c r="AK712" s="717"/>
      <c r="AL712" s="717"/>
      <c r="AM712" s="717"/>
      <c r="AN712" s="717"/>
      <c r="AO712" s="717"/>
      <c r="AP712" s="717"/>
      <c r="AQ712" s="717"/>
      <c r="AR712" s="717"/>
      <c r="AS712" s="717"/>
      <c r="AT712" s="717"/>
      <c r="AU712" s="717"/>
      <c r="AV712" s="717"/>
      <c r="AW712" s="717"/>
      <c r="AX712" s="843"/>
    </row>
    <row r="713" spans="1:50" ht="26.25" customHeight="1">
      <c r="A713" s="46"/>
      <c r="B713" s="116"/>
      <c r="C713" s="156" t="s">
        <v>345</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489</v>
      </c>
      <c r="AE713" s="680"/>
      <c r="AF713" s="697"/>
      <c r="AG713" s="705" t="s">
        <v>438</v>
      </c>
      <c r="AH713" s="715"/>
      <c r="AI713" s="715"/>
      <c r="AJ713" s="715"/>
      <c r="AK713" s="715"/>
      <c r="AL713" s="715"/>
      <c r="AM713" s="715"/>
      <c r="AN713" s="715"/>
      <c r="AO713" s="715"/>
      <c r="AP713" s="715"/>
      <c r="AQ713" s="715"/>
      <c r="AR713" s="715"/>
      <c r="AS713" s="715"/>
      <c r="AT713" s="715"/>
      <c r="AU713" s="715"/>
      <c r="AV713" s="715"/>
      <c r="AW713" s="715"/>
      <c r="AX713" s="841"/>
    </row>
    <row r="714" spans="1:50" ht="26.25" customHeight="1">
      <c r="A714" s="47"/>
      <c r="B714" s="117"/>
      <c r="C714" s="157" t="s">
        <v>294</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489</v>
      </c>
      <c r="AE714" s="685"/>
      <c r="AF714" s="698"/>
      <c r="AG714" s="708" t="s">
        <v>438</v>
      </c>
      <c r="AH714" s="718"/>
      <c r="AI714" s="718"/>
      <c r="AJ714" s="718"/>
      <c r="AK714" s="718"/>
      <c r="AL714" s="718"/>
      <c r="AM714" s="718"/>
      <c r="AN714" s="718"/>
      <c r="AO714" s="718"/>
      <c r="AP714" s="718"/>
      <c r="AQ714" s="718"/>
      <c r="AR714" s="718"/>
      <c r="AS714" s="718"/>
      <c r="AT714" s="718"/>
      <c r="AU714" s="718"/>
      <c r="AV714" s="718"/>
      <c r="AW714" s="718"/>
      <c r="AX714" s="844"/>
    </row>
    <row r="715" spans="1:50" ht="27" customHeight="1">
      <c r="A715" s="45" t="s">
        <v>103</v>
      </c>
      <c r="B715" s="118"/>
      <c r="C715" s="158" t="s">
        <v>391</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489</v>
      </c>
      <c r="AE715" s="684"/>
      <c r="AF715" s="699"/>
      <c r="AG715" s="706" t="s">
        <v>438</v>
      </c>
      <c r="AH715" s="716"/>
      <c r="AI715" s="716"/>
      <c r="AJ715" s="716"/>
      <c r="AK715" s="716"/>
      <c r="AL715" s="716"/>
      <c r="AM715" s="716"/>
      <c r="AN715" s="716"/>
      <c r="AO715" s="716"/>
      <c r="AP715" s="716"/>
      <c r="AQ715" s="716"/>
      <c r="AR715" s="716"/>
      <c r="AS715" s="716"/>
      <c r="AT715" s="716"/>
      <c r="AU715" s="716"/>
      <c r="AV715" s="716"/>
      <c r="AW715" s="716"/>
      <c r="AX715" s="842"/>
    </row>
    <row r="716" spans="1:50" ht="35.25" customHeight="1">
      <c r="A716" s="46"/>
      <c r="B716" s="116"/>
      <c r="C716" s="159" t="s">
        <v>112</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489</v>
      </c>
      <c r="AE716" s="686"/>
      <c r="AF716" s="686"/>
      <c r="AG716" s="705" t="s">
        <v>438</v>
      </c>
      <c r="AH716" s="715"/>
      <c r="AI716" s="715"/>
      <c r="AJ716" s="715"/>
      <c r="AK716" s="715"/>
      <c r="AL716" s="715"/>
      <c r="AM716" s="715"/>
      <c r="AN716" s="715"/>
      <c r="AO716" s="715"/>
      <c r="AP716" s="715"/>
      <c r="AQ716" s="715"/>
      <c r="AR716" s="715"/>
      <c r="AS716" s="715"/>
      <c r="AT716" s="715"/>
      <c r="AU716" s="715"/>
      <c r="AV716" s="715"/>
      <c r="AW716" s="715"/>
      <c r="AX716" s="841"/>
    </row>
    <row r="717" spans="1:50" ht="27" customHeight="1">
      <c r="A717" s="46"/>
      <c r="B717" s="116"/>
      <c r="C717" s="155" t="s">
        <v>315</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489</v>
      </c>
      <c r="AE717" s="680"/>
      <c r="AF717" s="680"/>
      <c r="AG717" s="705" t="s">
        <v>438</v>
      </c>
      <c r="AH717" s="715"/>
      <c r="AI717" s="715"/>
      <c r="AJ717" s="715"/>
      <c r="AK717" s="715"/>
      <c r="AL717" s="715"/>
      <c r="AM717" s="715"/>
      <c r="AN717" s="715"/>
      <c r="AO717" s="715"/>
      <c r="AP717" s="715"/>
      <c r="AQ717" s="715"/>
      <c r="AR717" s="715"/>
      <c r="AS717" s="715"/>
      <c r="AT717" s="715"/>
      <c r="AU717" s="715"/>
      <c r="AV717" s="715"/>
      <c r="AW717" s="715"/>
      <c r="AX717" s="841"/>
    </row>
    <row r="718" spans="1:50" ht="27" customHeight="1">
      <c r="A718" s="47"/>
      <c r="B718" s="117"/>
      <c r="C718" s="155" t="s">
        <v>109</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489</v>
      </c>
      <c r="AE718" s="680"/>
      <c r="AF718" s="680"/>
      <c r="AG718" s="194" t="s">
        <v>438</v>
      </c>
      <c r="AH718" s="241"/>
      <c r="AI718" s="241"/>
      <c r="AJ718" s="241"/>
      <c r="AK718" s="241"/>
      <c r="AL718" s="241"/>
      <c r="AM718" s="241"/>
      <c r="AN718" s="241"/>
      <c r="AO718" s="241"/>
      <c r="AP718" s="241"/>
      <c r="AQ718" s="241"/>
      <c r="AR718" s="241"/>
      <c r="AS718" s="241"/>
      <c r="AT718" s="241"/>
      <c r="AU718" s="241"/>
      <c r="AV718" s="241"/>
      <c r="AW718" s="241"/>
      <c r="AX718" s="831"/>
    </row>
    <row r="719" spans="1:50" ht="41.25" customHeight="1">
      <c r="A719" s="48" t="s">
        <v>63</v>
      </c>
      <c r="B719" s="119"/>
      <c r="C719" s="160" t="s">
        <v>242</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489</v>
      </c>
      <c r="AE719" s="684"/>
      <c r="AF719" s="684"/>
      <c r="AG719" s="191" t="s">
        <v>438</v>
      </c>
      <c r="AH719" s="238"/>
      <c r="AI719" s="238"/>
      <c r="AJ719" s="238"/>
      <c r="AK719" s="238"/>
      <c r="AL719" s="238"/>
      <c r="AM719" s="238"/>
      <c r="AN719" s="238"/>
      <c r="AO719" s="238"/>
      <c r="AP719" s="238"/>
      <c r="AQ719" s="238"/>
      <c r="AR719" s="238"/>
      <c r="AS719" s="238"/>
      <c r="AT719" s="238"/>
      <c r="AU719" s="238"/>
      <c r="AV719" s="238"/>
      <c r="AW719" s="238"/>
      <c r="AX719" s="830"/>
    </row>
    <row r="720" spans="1:50" ht="19.7" customHeight="1">
      <c r="A720" s="49"/>
      <c r="B720" s="120"/>
      <c r="C720" s="161" t="s">
        <v>259</v>
      </c>
      <c r="D720" s="184"/>
      <c r="E720" s="184"/>
      <c r="F720" s="246"/>
      <c r="G720" s="312" t="s">
        <v>59</v>
      </c>
      <c r="H720" s="184"/>
      <c r="I720" s="184"/>
      <c r="J720" s="184"/>
      <c r="K720" s="184"/>
      <c r="L720" s="184"/>
      <c r="M720" s="184"/>
      <c r="N720" s="312" t="s">
        <v>272</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5"/>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5"/>
    </row>
    <row r="722" spans="1:50"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5"/>
    </row>
    <row r="723" spans="1:50" ht="24.75"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5"/>
    </row>
    <row r="724" spans="1:50" ht="24.75"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5"/>
    </row>
    <row r="725" spans="1:50"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1"/>
    </row>
    <row r="726" spans="1:50" ht="67.5" customHeight="1">
      <c r="A726" s="45" t="s">
        <v>105</v>
      </c>
      <c r="B726" s="122"/>
      <c r="C726" s="163" t="s">
        <v>120</v>
      </c>
      <c r="D726" s="103"/>
      <c r="E726" s="103"/>
      <c r="F726" s="248"/>
      <c r="G726" s="315" t="s">
        <v>438</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3"/>
    </row>
    <row r="727" spans="1:50" ht="67.5" customHeight="1">
      <c r="A727" s="51"/>
      <c r="B727" s="123"/>
      <c r="C727" s="164" t="s">
        <v>123</v>
      </c>
      <c r="D727" s="186"/>
      <c r="E727" s="186"/>
      <c r="F727" s="249"/>
      <c r="G727" s="316" t="s">
        <v>438</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5"/>
    </row>
    <row r="728" spans="1:50" ht="24" customHeight="1">
      <c r="A728" s="52" t="s">
        <v>95</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6"/>
    </row>
    <row r="729" spans="1:50" ht="67.5" customHeight="1">
      <c r="A729" s="53" t="s">
        <v>438</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7"/>
    </row>
    <row r="730" spans="1:50" ht="24.75" customHeight="1">
      <c r="A730" s="54" t="s">
        <v>76</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8"/>
    </row>
    <row r="731" spans="1:50" ht="67.5" customHeight="1">
      <c r="A731" s="55"/>
      <c r="B731" s="127"/>
      <c r="C731" s="127"/>
      <c r="D731" s="127"/>
      <c r="E731" s="199"/>
      <c r="F731" s="250" t="s">
        <v>648</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7"/>
    </row>
    <row r="732" spans="1:50" ht="24.75" customHeight="1">
      <c r="A732" s="54" t="s">
        <v>114</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8"/>
    </row>
    <row r="733" spans="1:50" ht="66" customHeight="1">
      <c r="A733" s="55"/>
      <c r="B733" s="127"/>
      <c r="C733" s="127"/>
      <c r="D733" s="127"/>
      <c r="E733" s="199"/>
      <c r="F733" s="250" t="s">
        <v>438</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7"/>
    </row>
    <row r="734" spans="1:50" ht="24.75" customHeight="1">
      <c r="A734" s="56" t="s">
        <v>96</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9"/>
    </row>
    <row r="735" spans="1:50" ht="67.5" customHeight="1">
      <c r="A735" s="57" t="s">
        <v>438</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0"/>
    </row>
    <row r="736" spans="1:50" ht="24.75" customHeight="1">
      <c r="A736" s="58" t="s">
        <v>403</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1"/>
    </row>
    <row r="737" spans="1:51" ht="24.75" customHeight="1">
      <c r="A737" s="59" t="s">
        <v>602</v>
      </c>
      <c r="B737" s="131"/>
      <c r="C737" s="131"/>
      <c r="D737" s="187"/>
      <c r="E737" s="200"/>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2"/>
      <c r="AY737" s="865"/>
    </row>
    <row r="738" spans="1:51" ht="24.75" customHeight="1">
      <c r="A738" s="60" t="s">
        <v>214</v>
      </c>
      <c r="B738" s="60"/>
      <c r="C738" s="60"/>
      <c r="D738" s="60"/>
      <c r="E738" s="200"/>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2"/>
    </row>
    <row r="739" spans="1:51" ht="24.75" customHeight="1">
      <c r="A739" s="60" t="s">
        <v>432</v>
      </c>
      <c r="B739" s="60"/>
      <c r="C739" s="60"/>
      <c r="D739" s="60"/>
      <c r="E739" s="200"/>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2"/>
    </row>
    <row r="740" spans="1:51" ht="24.75" customHeight="1">
      <c r="A740" s="60" t="s">
        <v>431</v>
      </c>
      <c r="B740" s="60"/>
      <c r="C740" s="60"/>
      <c r="D740" s="60"/>
      <c r="E740" s="200"/>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2"/>
    </row>
    <row r="741" spans="1:51" ht="24.75" customHeight="1">
      <c r="A741" s="60" t="s">
        <v>162</v>
      </c>
      <c r="B741" s="60"/>
      <c r="C741" s="60"/>
      <c r="D741" s="60"/>
      <c r="E741" s="200"/>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2"/>
    </row>
    <row r="742" spans="1:51" ht="24.75" customHeight="1">
      <c r="A742" s="60" t="s">
        <v>428</v>
      </c>
      <c r="B742" s="60"/>
      <c r="C742" s="60"/>
      <c r="D742" s="60"/>
      <c r="E742" s="200"/>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2"/>
    </row>
    <row r="743" spans="1:51" ht="24.75" customHeight="1">
      <c r="A743" s="60" t="s">
        <v>183</v>
      </c>
      <c r="B743" s="60"/>
      <c r="C743" s="60"/>
      <c r="D743" s="60"/>
      <c r="E743" s="200"/>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2"/>
    </row>
    <row r="744" spans="1:51" ht="24.75" customHeight="1">
      <c r="A744" s="60" t="s">
        <v>167</v>
      </c>
      <c r="B744" s="60"/>
      <c r="C744" s="60"/>
      <c r="D744" s="60"/>
      <c r="E744" s="200"/>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2"/>
    </row>
    <row r="745" spans="1:51" ht="24.75" customHeight="1">
      <c r="A745" s="60" t="s">
        <v>415</v>
      </c>
      <c r="B745" s="60"/>
      <c r="C745" s="60"/>
      <c r="D745" s="60"/>
      <c r="E745" s="201"/>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2"/>
    </row>
    <row r="746" spans="1:51" ht="24.75" customHeight="1">
      <c r="A746" s="60" t="s">
        <v>215</v>
      </c>
      <c r="B746" s="60"/>
      <c r="C746" s="60"/>
      <c r="D746" s="60"/>
      <c r="E746" s="202" t="s">
        <v>271</v>
      </c>
      <c r="F746" s="253"/>
      <c r="G746" s="253"/>
      <c r="H746" s="358" t="str">
        <f>IF(E746="","","-")</f>
        <v>-</v>
      </c>
      <c r="I746" s="253" t="s">
        <v>381</v>
      </c>
      <c r="J746" s="253"/>
      <c r="K746" s="358" t="str">
        <f>IF(I746="","","-")</f>
        <v>-</v>
      </c>
      <c r="L746" s="384">
        <v>50</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3"/>
    </row>
    <row r="747" spans="1:51" ht="24.75" customHeight="1">
      <c r="A747" s="60" t="s">
        <v>502</v>
      </c>
      <c r="B747" s="60"/>
      <c r="C747" s="60"/>
      <c r="D747" s="60"/>
      <c r="E747" s="202" t="s">
        <v>271</v>
      </c>
      <c r="F747" s="253"/>
      <c r="G747" s="253"/>
      <c r="H747" s="358" t="str">
        <f>IF(E747="","","-")</f>
        <v>-</v>
      </c>
      <c r="I747" s="253" t="s">
        <v>439</v>
      </c>
      <c r="J747" s="253"/>
      <c r="K747" s="358" t="str">
        <f>IF(I747="","","-")</f>
        <v>-</v>
      </c>
      <c r="L747" s="384">
        <v>344</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3"/>
    </row>
    <row r="748" spans="1:51" ht="28.35" customHeight="1">
      <c r="A748" s="11" t="s">
        <v>424</v>
      </c>
      <c r="B748" s="79"/>
      <c r="C748" s="79"/>
      <c r="D748" s="79"/>
      <c r="E748" s="79"/>
      <c r="F748" s="208"/>
      <c r="G748" s="317" t="s">
        <v>625</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4"/>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4"/>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4"/>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4"/>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4"/>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4"/>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4"/>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4"/>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4"/>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4"/>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4"/>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4"/>
    </row>
    <row r="760" spans="1:50" ht="28.35" hidden="1"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4"/>
    </row>
    <row r="761" spans="1:50" ht="27.75" hidden="1"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4"/>
    </row>
    <row r="762" spans="1:50" ht="28.35" hidden="1"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4"/>
    </row>
    <row r="763" spans="1:50" ht="28.35" hidden="1"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4"/>
    </row>
    <row r="764" spans="1:50" ht="28.35" hidden="1"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4"/>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4"/>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4"/>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4"/>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4"/>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4"/>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4"/>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4"/>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4"/>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4"/>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4"/>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4"/>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4"/>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4"/>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4"/>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4"/>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4"/>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4"/>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4"/>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4"/>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4"/>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4"/>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5"/>
    </row>
    <row r="787" spans="1:51" ht="24.75" customHeight="1">
      <c r="A787" s="62" t="s">
        <v>166</v>
      </c>
      <c r="B787" s="133"/>
      <c r="C787" s="133"/>
      <c r="D787" s="133"/>
      <c r="E787" s="133"/>
      <c r="F787" s="255"/>
      <c r="G787" s="320" t="s">
        <v>437</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410</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6"/>
    </row>
    <row r="788" spans="1:51" ht="24.75" customHeight="1">
      <c r="A788" s="36"/>
      <c r="B788" s="134"/>
      <c r="C788" s="134"/>
      <c r="D788" s="134"/>
      <c r="E788" s="134"/>
      <c r="F788" s="256"/>
      <c r="G788" s="163" t="s">
        <v>62</v>
      </c>
      <c r="H788" s="103"/>
      <c r="I788" s="103"/>
      <c r="J788" s="103"/>
      <c r="K788" s="103"/>
      <c r="L788" s="385" t="s">
        <v>64</v>
      </c>
      <c r="M788" s="103"/>
      <c r="N788" s="103"/>
      <c r="O788" s="103"/>
      <c r="P788" s="103"/>
      <c r="Q788" s="103"/>
      <c r="R788" s="103"/>
      <c r="S788" s="103"/>
      <c r="T788" s="103"/>
      <c r="U788" s="103"/>
      <c r="V788" s="103"/>
      <c r="W788" s="103"/>
      <c r="X788" s="248"/>
      <c r="Y788" s="524" t="s">
        <v>69</v>
      </c>
      <c r="Z788" s="548"/>
      <c r="AA788" s="548"/>
      <c r="AB788" s="609"/>
      <c r="AC788" s="163" t="s">
        <v>62</v>
      </c>
      <c r="AD788" s="103"/>
      <c r="AE788" s="103"/>
      <c r="AF788" s="103"/>
      <c r="AG788" s="103"/>
      <c r="AH788" s="385" t="s">
        <v>64</v>
      </c>
      <c r="AI788" s="103"/>
      <c r="AJ788" s="103"/>
      <c r="AK788" s="103"/>
      <c r="AL788" s="103"/>
      <c r="AM788" s="103"/>
      <c r="AN788" s="103"/>
      <c r="AO788" s="103"/>
      <c r="AP788" s="103"/>
      <c r="AQ788" s="103"/>
      <c r="AR788" s="103"/>
      <c r="AS788" s="103"/>
      <c r="AT788" s="248"/>
      <c r="AU788" s="524" t="s">
        <v>69</v>
      </c>
      <c r="AV788" s="548"/>
      <c r="AW788" s="548"/>
      <c r="AX788" s="857"/>
    </row>
    <row r="789" spans="1:51" ht="89.25" customHeight="1">
      <c r="A789" s="36"/>
      <c r="B789" s="134"/>
      <c r="C789" s="134"/>
      <c r="D789" s="134"/>
      <c r="E789" s="134"/>
      <c r="F789" s="256"/>
      <c r="G789" s="321" t="s">
        <v>641</v>
      </c>
      <c r="H789" s="362"/>
      <c r="I789" s="362"/>
      <c r="J789" s="362"/>
      <c r="K789" s="382"/>
      <c r="L789" s="386" t="s">
        <v>642</v>
      </c>
      <c r="M789" s="393"/>
      <c r="N789" s="393"/>
      <c r="O789" s="393"/>
      <c r="P789" s="393"/>
      <c r="Q789" s="393"/>
      <c r="R789" s="393"/>
      <c r="S789" s="393"/>
      <c r="T789" s="393"/>
      <c r="U789" s="393"/>
      <c r="V789" s="393"/>
      <c r="W789" s="393"/>
      <c r="X789" s="496"/>
      <c r="Y789" s="525">
        <v>5</v>
      </c>
      <c r="Z789" s="549"/>
      <c r="AA789" s="549"/>
      <c r="AB789" s="610"/>
      <c r="AC789" s="321"/>
      <c r="AD789" s="362"/>
      <c r="AE789" s="362"/>
      <c r="AF789" s="362"/>
      <c r="AG789" s="382"/>
      <c r="AH789" s="386"/>
      <c r="AI789" s="393"/>
      <c r="AJ789" s="393"/>
      <c r="AK789" s="393"/>
      <c r="AL789" s="393"/>
      <c r="AM789" s="393"/>
      <c r="AN789" s="393"/>
      <c r="AO789" s="393"/>
      <c r="AP789" s="393"/>
      <c r="AQ789" s="393"/>
      <c r="AR789" s="393"/>
      <c r="AS789" s="393"/>
      <c r="AT789" s="496"/>
      <c r="AU789" s="525"/>
      <c r="AV789" s="549"/>
      <c r="AW789" s="549"/>
      <c r="AX789" s="858"/>
    </row>
    <row r="790" spans="1:51" ht="24.75" hidden="1"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9"/>
    </row>
    <row r="791" spans="1:51" ht="24.75" hidden="1"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9"/>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9"/>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9"/>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9"/>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9"/>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9"/>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9"/>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9"/>
    </row>
    <row r="799" spans="1:51" ht="24.75" customHeight="1">
      <c r="A799" s="36"/>
      <c r="B799" s="134"/>
      <c r="C799" s="134"/>
      <c r="D799" s="134"/>
      <c r="E799" s="134"/>
      <c r="F799" s="256"/>
      <c r="G799" s="323" t="s">
        <v>72</v>
      </c>
      <c r="H799" s="364"/>
      <c r="I799" s="364"/>
      <c r="J799" s="364"/>
      <c r="K799" s="364"/>
      <c r="L799" s="388"/>
      <c r="M799" s="395"/>
      <c r="N799" s="395"/>
      <c r="O799" s="395"/>
      <c r="P799" s="395"/>
      <c r="Q799" s="395"/>
      <c r="R799" s="395"/>
      <c r="S799" s="395"/>
      <c r="T799" s="395"/>
      <c r="U799" s="395"/>
      <c r="V799" s="395"/>
      <c r="W799" s="395"/>
      <c r="X799" s="498"/>
      <c r="Y799" s="527">
        <f>SUM(Y789:AB798)</f>
        <v>5</v>
      </c>
      <c r="Z799" s="551"/>
      <c r="AA799" s="551"/>
      <c r="AB799" s="612"/>
      <c r="AC799" s="323" t="s">
        <v>72</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60"/>
    </row>
    <row r="800" spans="1:51" ht="24.75" hidden="1" customHeight="1">
      <c r="A800" s="36"/>
      <c r="B800" s="134"/>
      <c r="C800" s="134"/>
      <c r="D800" s="134"/>
      <c r="E800" s="134"/>
      <c r="F800" s="256"/>
      <c r="G800" s="320" t="s">
        <v>386</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385</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6"/>
      <c r="AY800">
        <f>COUNTA($G$802,$AC$802)</f>
        <v>0</v>
      </c>
    </row>
    <row r="801" spans="1:51" ht="24.75" hidden="1" customHeight="1">
      <c r="A801" s="36"/>
      <c r="B801" s="134"/>
      <c r="C801" s="134"/>
      <c r="D801" s="134"/>
      <c r="E801" s="134"/>
      <c r="F801" s="256"/>
      <c r="G801" s="163" t="s">
        <v>62</v>
      </c>
      <c r="H801" s="103"/>
      <c r="I801" s="103"/>
      <c r="J801" s="103"/>
      <c r="K801" s="103"/>
      <c r="L801" s="385" t="s">
        <v>64</v>
      </c>
      <c r="M801" s="103"/>
      <c r="N801" s="103"/>
      <c r="O801" s="103"/>
      <c r="P801" s="103"/>
      <c r="Q801" s="103"/>
      <c r="R801" s="103"/>
      <c r="S801" s="103"/>
      <c r="T801" s="103"/>
      <c r="U801" s="103"/>
      <c r="V801" s="103"/>
      <c r="W801" s="103"/>
      <c r="X801" s="248"/>
      <c r="Y801" s="524" t="s">
        <v>69</v>
      </c>
      <c r="Z801" s="548"/>
      <c r="AA801" s="548"/>
      <c r="AB801" s="609"/>
      <c r="AC801" s="163" t="s">
        <v>62</v>
      </c>
      <c r="AD801" s="103"/>
      <c r="AE801" s="103"/>
      <c r="AF801" s="103"/>
      <c r="AG801" s="103"/>
      <c r="AH801" s="385" t="s">
        <v>64</v>
      </c>
      <c r="AI801" s="103"/>
      <c r="AJ801" s="103"/>
      <c r="AK801" s="103"/>
      <c r="AL801" s="103"/>
      <c r="AM801" s="103"/>
      <c r="AN801" s="103"/>
      <c r="AO801" s="103"/>
      <c r="AP801" s="103"/>
      <c r="AQ801" s="103"/>
      <c r="AR801" s="103"/>
      <c r="AS801" s="103"/>
      <c r="AT801" s="248"/>
      <c r="AU801" s="524" t="s">
        <v>69</v>
      </c>
      <c r="AV801" s="548"/>
      <c r="AW801" s="548"/>
      <c r="AX801" s="857"/>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8"/>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9"/>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9"/>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9"/>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9"/>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9"/>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9"/>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9"/>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9"/>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9"/>
      <c r="AY811">
        <f t="shared" si="31"/>
        <v>0</v>
      </c>
    </row>
    <row r="812" spans="1:51" ht="24.75" hidden="1" customHeight="1">
      <c r="A812" s="36"/>
      <c r="B812" s="134"/>
      <c r="C812" s="134"/>
      <c r="D812" s="134"/>
      <c r="E812" s="134"/>
      <c r="F812" s="256"/>
      <c r="G812" s="323" t="s">
        <v>72</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72</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0"/>
      <c r="AY812">
        <f t="shared" si="31"/>
        <v>0</v>
      </c>
    </row>
    <row r="813" spans="1:51" ht="24.75" hidden="1" customHeight="1">
      <c r="A813" s="36"/>
      <c r="B813" s="134"/>
      <c r="C813" s="134"/>
      <c r="D813" s="134"/>
      <c r="E813" s="134"/>
      <c r="F813" s="256"/>
      <c r="G813" s="320" t="s">
        <v>284</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258</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6"/>
      <c r="AY813">
        <f>COUNTA($G$815,$AC$815)</f>
        <v>0</v>
      </c>
    </row>
    <row r="814" spans="1:51" ht="24.75" hidden="1" customHeight="1">
      <c r="A814" s="36"/>
      <c r="B814" s="134"/>
      <c r="C814" s="134"/>
      <c r="D814" s="134"/>
      <c r="E814" s="134"/>
      <c r="F814" s="256"/>
      <c r="G814" s="163" t="s">
        <v>62</v>
      </c>
      <c r="H814" s="103"/>
      <c r="I814" s="103"/>
      <c r="J814" s="103"/>
      <c r="K814" s="103"/>
      <c r="L814" s="385" t="s">
        <v>64</v>
      </c>
      <c r="M814" s="103"/>
      <c r="N814" s="103"/>
      <c r="O814" s="103"/>
      <c r="P814" s="103"/>
      <c r="Q814" s="103"/>
      <c r="R814" s="103"/>
      <c r="S814" s="103"/>
      <c r="T814" s="103"/>
      <c r="U814" s="103"/>
      <c r="V814" s="103"/>
      <c r="W814" s="103"/>
      <c r="X814" s="248"/>
      <c r="Y814" s="524" t="s">
        <v>69</v>
      </c>
      <c r="Z814" s="548"/>
      <c r="AA814" s="548"/>
      <c r="AB814" s="609"/>
      <c r="AC814" s="163" t="s">
        <v>62</v>
      </c>
      <c r="AD814" s="103"/>
      <c r="AE814" s="103"/>
      <c r="AF814" s="103"/>
      <c r="AG814" s="103"/>
      <c r="AH814" s="385" t="s">
        <v>64</v>
      </c>
      <c r="AI814" s="103"/>
      <c r="AJ814" s="103"/>
      <c r="AK814" s="103"/>
      <c r="AL814" s="103"/>
      <c r="AM814" s="103"/>
      <c r="AN814" s="103"/>
      <c r="AO814" s="103"/>
      <c r="AP814" s="103"/>
      <c r="AQ814" s="103"/>
      <c r="AR814" s="103"/>
      <c r="AS814" s="103"/>
      <c r="AT814" s="248"/>
      <c r="AU814" s="524" t="s">
        <v>69</v>
      </c>
      <c r="AV814" s="548"/>
      <c r="AW814" s="548"/>
      <c r="AX814" s="85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9"/>
      <c r="AY824">
        <f t="shared" si="32"/>
        <v>0</v>
      </c>
    </row>
    <row r="825" spans="1:51" ht="24.75" hidden="1" customHeight="1">
      <c r="A825" s="36"/>
      <c r="B825" s="134"/>
      <c r="C825" s="134"/>
      <c r="D825" s="134"/>
      <c r="E825" s="134"/>
      <c r="F825" s="256"/>
      <c r="G825" s="323" t="s">
        <v>72</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72</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0"/>
      <c r="AY825">
        <f t="shared" si="32"/>
        <v>0</v>
      </c>
    </row>
    <row r="826" spans="1:51" ht="24.75" hidden="1" customHeight="1">
      <c r="A826" s="36"/>
      <c r="B826" s="134"/>
      <c r="C826" s="134"/>
      <c r="D826" s="134"/>
      <c r="E826" s="134"/>
      <c r="F826" s="256"/>
      <c r="G826" s="320" t="s">
        <v>347</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282</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6"/>
      <c r="AY826">
        <f>COUNTA($G$828,$AC$828)</f>
        <v>0</v>
      </c>
    </row>
    <row r="827" spans="1:51" ht="24.75" hidden="1" customHeight="1">
      <c r="A827" s="36"/>
      <c r="B827" s="134"/>
      <c r="C827" s="134"/>
      <c r="D827" s="134"/>
      <c r="E827" s="134"/>
      <c r="F827" s="256"/>
      <c r="G827" s="163" t="s">
        <v>62</v>
      </c>
      <c r="H827" s="103"/>
      <c r="I827" s="103"/>
      <c r="J827" s="103"/>
      <c r="K827" s="103"/>
      <c r="L827" s="385" t="s">
        <v>64</v>
      </c>
      <c r="M827" s="103"/>
      <c r="N827" s="103"/>
      <c r="O827" s="103"/>
      <c r="P827" s="103"/>
      <c r="Q827" s="103"/>
      <c r="R827" s="103"/>
      <c r="S827" s="103"/>
      <c r="T827" s="103"/>
      <c r="U827" s="103"/>
      <c r="V827" s="103"/>
      <c r="W827" s="103"/>
      <c r="X827" s="248"/>
      <c r="Y827" s="524" t="s">
        <v>69</v>
      </c>
      <c r="Z827" s="548"/>
      <c r="AA827" s="548"/>
      <c r="AB827" s="609"/>
      <c r="AC827" s="163" t="s">
        <v>62</v>
      </c>
      <c r="AD827" s="103"/>
      <c r="AE827" s="103"/>
      <c r="AF827" s="103"/>
      <c r="AG827" s="103"/>
      <c r="AH827" s="385" t="s">
        <v>64</v>
      </c>
      <c r="AI827" s="103"/>
      <c r="AJ827" s="103"/>
      <c r="AK827" s="103"/>
      <c r="AL827" s="103"/>
      <c r="AM827" s="103"/>
      <c r="AN827" s="103"/>
      <c r="AO827" s="103"/>
      <c r="AP827" s="103"/>
      <c r="AQ827" s="103"/>
      <c r="AR827" s="103"/>
      <c r="AS827" s="103"/>
      <c r="AT827" s="248"/>
      <c r="AU827" s="524" t="s">
        <v>69</v>
      </c>
      <c r="AV827" s="548"/>
      <c r="AW827" s="548"/>
      <c r="AX827" s="85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9"/>
      <c r="AY837">
        <f t="shared" si="33"/>
        <v>0</v>
      </c>
    </row>
    <row r="838" spans="1:51" ht="24.75" hidden="1" customHeight="1">
      <c r="A838" s="36"/>
      <c r="B838" s="134"/>
      <c r="C838" s="134"/>
      <c r="D838" s="134"/>
      <c r="E838" s="134"/>
      <c r="F838" s="256"/>
      <c r="G838" s="323" t="s">
        <v>72</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72</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0"/>
      <c r="AY838">
        <f t="shared" si="33"/>
        <v>0</v>
      </c>
    </row>
    <row r="839" spans="1:51" ht="24.75" hidden="1" customHeight="1">
      <c r="A839" s="63" t="s">
        <v>244</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400</v>
      </c>
      <c r="AM839" s="735"/>
      <c r="AN839" s="735"/>
      <c r="AO839" s="739" t="s">
        <v>393</v>
      </c>
      <c r="AP839" s="735"/>
      <c r="AQ839" s="735"/>
      <c r="AR839" s="735"/>
      <c r="AS839" s="735"/>
      <c r="AT839" s="735"/>
      <c r="AU839" s="735"/>
      <c r="AV839" s="735"/>
      <c r="AW839" s="735"/>
      <c r="AX839" s="861"/>
      <c r="AY839">
        <f>COUNTIF($AO$839,"☑")</f>
        <v>0</v>
      </c>
    </row>
    <row r="840" spans="1:51" ht="24.75" hidden="1"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hidden="1" customHeight="1"/>
    <row r="842" spans="1:51" ht="24.75" hidden="1" customHeight="1">
      <c r="A842" s="2"/>
      <c r="B842" s="136" t="s">
        <v>82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37"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65"/>
      <c r="B844" s="65"/>
      <c r="C844" s="65" t="s">
        <v>81</v>
      </c>
      <c r="D844" s="65"/>
      <c r="E844" s="65"/>
      <c r="F844" s="65"/>
      <c r="G844" s="65"/>
      <c r="H844" s="65"/>
      <c r="I844" s="65"/>
      <c r="J844" s="166" t="s">
        <v>83</v>
      </c>
      <c r="K844" s="60"/>
      <c r="L844" s="60"/>
      <c r="M844" s="60"/>
      <c r="N844" s="60"/>
      <c r="O844" s="60"/>
      <c r="P844" s="65" t="s">
        <v>17</v>
      </c>
      <c r="Q844" s="65"/>
      <c r="R844" s="65"/>
      <c r="S844" s="65"/>
      <c r="T844" s="65"/>
      <c r="U844" s="65"/>
      <c r="V844" s="65"/>
      <c r="W844" s="65"/>
      <c r="X844" s="65"/>
      <c r="Y844" s="446" t="s">
        <v>361</v>
      </c>
      <c r="Z844" s="446"/>
      <c r="AA844" s="446"/>
      <c r="AB844" s="446"/>
      <c r="AC844" s="166" t="s">
        <v>305</v>
      </c>
      <c r="AD844" s="166"/>
      <c r="AE844" s="166"/>
      <c r="AF844" s="166"/>
      <c r="AG844" s="166"/>
      <c r="AH844" s="446" t="s">
        <v>413</v>
      </c>
      <c r="AI844" s="65"/>
      <c r="AJ844" s="65"/>
      <c r="AK844" s="65"/>
      <c r="AL844" s="65" t="s">
        <v>18</v>
      </c>
      <c r="AM844" s="65"/>
      <c r="AN844" s="65"/>
      <c r="AO844" s="582"/>
      <c r="AP844" s="166" t="s">
        <v>365</v>
      </c>
      <c r="AQ844" s="166"/>
      <c r="AR844" s="166"/>
      <c r="AS844" s="166"/>
      <c r="AT844" s="166"/>
      <c r="AU844" s="166"/>
      <c r="AV844" s="166"/>
      <c r="AW844" s="166"/>
      <c r="AX844" s="166"/>
    </row>
    <row r="845" spans="1:51" ht="30" hidden="1" customHeight="1">
      <c r="A845" s="66">
        <v>1</v>
      </c>
      <c r="B845" s="66">
        <v>1</v>
      </c>
      <c r="C845" s="165"/>
      <c r="D845" s="165"/>
      <c r="E845" s="165"/>
      <c r="F845" s="165"/>
      <c r="G845" s="165"/>
      <c r="H845" s="165"/>
      <c r="I845" s="165"/>
      <c r="J845" s="380"/>
      <c r="K845" s="380"/>
      <c r="L845" s="380"/>
      <c r="M845" s="380"/>
      <c r="N845" s="380"/>
      <c r="O845" s="380"/>
      <c r="P845" s="443"/>
      <c r="Q845" s="443"/>
      <c r="R845" s="443"/>
      <c r="S845" s="443"/>
      <c r="T845" s="443"/>
      <c r="U845" s="443"/>
      <c r="V845" s="443"/>
      <c r="W845" s="443"/>
      <c r="X845" s="443"/>
      <c r="Y845" s="529"/>
      <c r="Z845" s="552"/>
      <c r="AA845" s="552"/>
      <c r="AB845" s="613"/>
      <c r="AC845" s="635"/>
      <c r="AD845" s="657"/>
      <c r="AE845" s="657"/>
      <c r="AF845" s="657"/>
      <c r="AG845" s="657"/>
      <c r="AH845" s="719"/>
      <c r="AI845" s="719"/>
      <c r="AJ845" s="719"/>
      <c r="AK845" s="719"/>
      <c r="AL845" s="732"/>
      <c r="AM845" s="736"/>
      <c r="AN845" s="736"/>
      <c r="AO845" s="740"/>
      <c r="AP845" s="203"/>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5"/>
      <c r="AD846" s="657"/>
      <c r="AE846" s="657"/>
      <c r="AF846" s="657"/>
      <c r="AG846" s="657"/>
      <c r="AH846" s="719"/>
      <c r="AI846" s="719"/>
      <c r="AJ846" s="719"/>
      <c r="AK846" s="719"/>
      <c r="AL846" s="732"/>
      <c r="AM846" s="736"/>
      <c r="AN846" s="736"/>
      <c r="AO846" s="740"/>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7"/>
      <c r="AE847" s="657"/>
      <c r="AF847" s="657"/>
      <c r="AG847" s="657"/>
      <c r="AH847" s="720"/>
      <c r="AI847" s="720"/>
      <c r="AJ847" s="720"/>
      <c r="AK847" s="720"/>
      <c r="AL847" s="732"/>
      <c r="AM847" s="736"/>
      <c r="AN847" s="736"/>
      <c r="AO847" s="740"/>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20"/>
      <c r="AI848" s="720"/>
      <c r="AJ848" s="720"/>
      <c r="AK848" s="720"/>
      <c r="AL848" s="732"/>
      <c r="AM848" s="736"/>
      <c r="AN848" s="736"/>
      <c r="AO848" s="740"/>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0"/>
      <c r="AI849" s="720"/>
      <c r="AJ849" s="720"/>
      <c r="AK849" s="720"/>
      <c r="AL849" s="732"/>
      <c r="AM849" s="736"/>
      <c r="AN849" s="736"/>
      <c r="AO849" s="74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286</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81</v>
      </c>
      <c r="D877" s="65"/>
      <c r="E877" s="65"/>
      <c r="F877" s="65"/>
      <c r="G877" s="65"/>
      <c r="H877" s="65"/>
      <c r="I877" s="65"/>
      <c r="J877" s="166" t="s">
        <v>83</v>
      </c>
      <c r="K877" s="60"/>
      <c r="L877" s="60"/>
      <c r="M877" s="60"/>
      <c r="N877" s="60"/>
      <c r="O877" s="60"/>
      <c r="P877" s="65" t="s">
        <v>17</v>
      </c>
      <c r="Q877" s="65"/>
      <c r="R877" s="65"/>
      <c r="S877" s="65"/>
      <c r="T877" s="65"/>
      <c r="U877" s="65"/>
      <c r="V877" s="65"/>
      <c r="W877" s="65"/>
      <c r="X877" s="65"/>
      <c r="Y877" s="446" t="s">
        <v>361</v>
      </c>
      <c r="Z877" s="446"/>
      <c r="AA877" s="446"/>
      <c r="AB877" s="446"/>
      <c r="AC877" s="166" t="s">
        <v>305</v>
      </c>
      <c r="AD877" s="166"/>
      <c r="AE877" s="166"/>
      <c r="AF877" s="166"/>
      <c r="AG877" s="166"/>
      <c r="AH877" s="446" t="s">
        <v>413</v>
      </c>
      <c r="AI877" s="65"/>
      <c r="AJ877" s="65"/>
      <c r="AK877" s="65"/>
      <c r="AL877" s="65" t="s">
        <v>18</v>
      </c>
      <c r="AM877" s="65"/>
      <c r="AN877" s="65"/>
      <c r="AO877" s="582"/>
      <c r="AP877" s="166" t="s">
        <v>365</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7"/>
      <c r="AE878" s="657"/>
      <c r="AF878" s="657"/>
      <c r="AG878" s="657"/>
      <c r="AH878" s="719"/>
      <c r="AI878" s="719"/>
      <c r="AJ878" s="719"/>
      <c r="AK878" s="719"/>
      <c r="AL878" s="732"/>
      <c r="AM878" s="736"/>
      <c r="AN878" s="736"/>
      <c r="AO878" s="740"/>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19"/>
      <c r="AI879" s="719"/>
      <c r="AJ879" s="719"/>
      <c r="AK879" s="719"/>
      <c r="AL879" s="732"/>
      <c r="AM879" s="736"/>
      <c r="AN879" s="736"/>
      <c r="AO879" s="740"/>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0"/>
      <c r="AI880" s="720"/>
      <c r="AJ880" s="720"/>
      <c r="AK880" s="720"/>
      <c r="AL880" s="732"/>
      <c r="AM880" s="736"/>
      <c r="AN880" s="736"/>
      <c r="AO880" s="740"/>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0"/>
      <c r="AI881" s="720"/>
      <c r="AJ881" s="720"/>
      <c r="AK881" s="720"/>
      <c r="AL881" s="732"/>
      <c r="AM881" s="736"/>
      <c r="AN881" s="736"/>
      <c r="AO881" s="740"/>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2"/>
      <c r="AM882" s="736"/>
      <c r="AN882" s="736"/>
      <c r="AO882" s="740"/>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2"/>
      <c r="AM883" s="736"/>
      <c r="AN883" s="736"/>
      <c r="AO883" s="740"/>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2"/>
      <c r="AM884" s="736"/>
      <c r="AN884" s="736"/>
      <c r="AO884" s="740"/>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2"/>
      <c r="AM885" s="736"/>
      <c r="AN885" s="736"/>
      <c r="AO885" s="740"/>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2"/>
      <c r="AM886" s="736"/>
      <c r="AN886" s="736"/>
      <c r="AO886" s="740"/>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2"/>
      <c r="AM887" s="736"/>
      <c r="AN887" s="736"/>
      <c r="AO887" s="74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388</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81</v>
      </c>
      <c r="D910" s="65"/>
      <c r="E910" s="65"/>
      <c r="F910" s="65"/>
      <c r="G910" s="65"/>
      <c r="H910" s="65"/>
      <c r="I910" s="65"/>
      <c r="J910" s="166" t="s">
        <v>83</v>
      </c>
      <c r="K910" s="60"/>
      <c r="L910" s="60"/>
      <c r="M910" s="60"/>
      <c r="N910" s="60"/>
      <c r="O910" s="60"/>
      <c r="P910" s="65" t="s">
        <v>17</v>
      </c>
      <c r="Q910" s="65"/>
      <c r="R910" s="65"/>
      <c r="S910" s="65"/>
      <c r="T910" s="65"/>
      <c r="U910" s="65"/>
      <c r="V910" s="65"/>
      <c r="W910" s="65"/>
      <c r="X910" s="65"/>
      <c r="Y910" s="446" t="s">
        <v>361</v>
      </c>
      <c r="Z910" s="446"/>
      <c r="AA910" s="446"/>
      <c r="AB910" s="446"/>
      <c r="AC910" s="166" t="s">
        <v>305</v>
      </c>
      <c r="AD910" s="166"/>
      <c r="AE910" s="166"/>
      <c r="AF910" s="166"/>
      <c r="AG910" s="166"/>
      <c r="AH910" s="446" t="s">
        <v>413</v>
      </c>
      <c r="AI910" s="65"/>
      <c r="AJ910" s="65"/>
      <c r="AK910" s="65"/>
      <c r="AL910" s="65" t="s">
        <v>18</v>
      </c>
      <c r="AM910" s="65"/>
      <c r="AN910" s="65"/>
      <c r="AO910" s="582"/>
      <c r="AP910" s="166" t="s">
        <v>365</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19"/>
      <c r="AI911" s="719"/>
      <c r="AJ911" s="719"/>
      <c r="AK911" s="719"/>
      <c r="AL911" s="732"/>
      <c r="AM911" s="736"/>
      <c r="AN911" s="736"/>
      <c r="AO911" s="740"/>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287</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81</v>
      </c>
      <c r="D943" s="65"/>
      <c r="E943" s="65"/>
      <c r="F943" s="65"/>
      <c r="G943" s="65"/>
      <c r="H943" s="65"/>
      <c r="I943" s="65"/>
      <c r="J943" s="166" t="s">
        <v>83</v>
      </c>
      <c r="K943" s="60"/>
      <c r="L943" s="60"/>
      <c r="M943" s="60"/>
      <c r="N943" s="60"/>
      <c r="O943" s="60"/>
      <c r="P943" s="65" t="s">
        <v>17</v>
      </c>
      <c r="Q943" s="65"/>
      <c r="R943" s="65"/>
      <c r="S943" s="65"/>
      <c r="T943" s="65"/>
      <c r="U943" s="65"/>
      <c r="V943" s="65"/>
      <c r="W943" s="65"/>
      <c r="X943" s="65"/>
      <c r="Y943" s="446" t="s">
        <v>361</v>
      </c>
      <c r="Z943" s="446"/>
      <c r="AA943" s="446"/>
      <c r="AB943" s="446"/>
      <c r="AC943" s="166" t="s">
        <v>305</v>
      </c>
      <c r="AD943" s="166"/>
      <c r="AE943" s="166"/>
      <c r="AF943" s="166"/>
      <c r="AG943" s="166"/>
      <c r="AH943" s="446" t="s">
        <v>413</v>
      </c>
      <c r="AI943" s="65"/>
      <c r="AJ943" s="65"/>
      <c r="AK943" s="65"/>
      <c r="AL943" s="65" t="s">
        <v>18</v>
      </c>
      <c r="AM943" s="65"/>
      <c r="AN943" s="65"/>
      <c r="AO943" s="582"/>
      <c r="AP943" s="166" t="s">
        <v>365</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290</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81</v>
      </c>
      <c r="D976" s="65"/>
      <c r="E976" s="65"/>
      <c r="F976" s="65"/>
      <c r="G976" s="65"/>
      <c r="H976" s="65"/>
      <c r="I976" s="65"/>
      <c r="J976" s="166" t="s">
        <v>83</v>
      </c>
      <c r="K976" s="60"/>
      <c r="L976" s="60"/>
      <c r="M976" s="60"/>
      <c r="N976" s="60"/>
      <c r="O976" s="60"/>
      <c r="P976" s="65" t="s">
        <v>17</v>
      </c>
      <c r="Q976" s="65"/>
      <c r="R976" s="65"/>
      <c r="S976" s="65"/>
      <c r="T976" s="65"/>
      <c r="U976" s="65"/>
      <c r="V976" s="65"/>
      <c r="W976" s="65"/>
      <c r="X976" s="65"/>
      <c r="Y976" s="446" t="s">
        <v>361</v>
      </c>
      <c r="Z976" s="446"/>
      <c r="AA976" s="446"/>
      <c r="AB976" s="446"/>
      <c r="AC976" s="166" t="s">
        <v>305</v>
      </c>
      <c r="AD976" s="166"/>
      <c r="AE976" s="166"/>
      <c r="AF976" s="166"/>
      <c r="AG976" s="166"/>
      <c r="AH976" s="446" t="s">
        <v>413</v>
      </c>
      <c r="AI976" s="65"/>
      <c r="AJ976" s="65"/>
      <c r="AK976" s="65"/>
      <c r="AL976" s="65" t="s">
        <v>18</v>
      </c>
      <c r="AM976" s="65"/>
      <c r="AN976" s="65"/>
      <c r="AO976" s="582"/>
      <c r="AP976" s="166" t="s">
        <v>365</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117</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81</v>
      </c>
      <c r="D1009" s="65"/>
      <c r="E1009" s="65"/>
      <c r="F1009" s="65"/>
      <c r="G1009" s="65"/>
      <c r="H1009" s="65"/>
      <c r="I1009" s="65"/>
      <c r="J1009" s="166" t="s">
        <v>83</v>
      </c>
      <c r="K1009" s="60"/>
      <c r="L1009" s="60"/>
      <c r="M1009" s="60"/>
      <c r="N1009" s="60"/>
      <c r="O1009" s="60"/>
      <c r="P1009" s="65" t="s">
        <v>17</v>
      </c>
      <c r="Q1009" s="65"/>
      <c r="R1009" s="65"/>
      <c r="S1009" s="65"/>
      <c r="T1009" s="65"/>
      <c r="U1009" s="65"/>
      <c r="V1009" s="65"/>
      <c r="W1009" s="65"/>
      <c r="X1009" s="65"/>
      <c r="Y1009" s="446" t="s">
        <v>361</v>
      </c>
      <c r="Z1009" s="446"/>
      <c r="AA1009" s="446"/>
      <c r="AB1009" s="446"/>
      <c r="AC1009" s="166" t="s">
        <v>305</v>
      </c>
      <c r="AD1009" s="166"/>
      <c r="AE1009" s="166"/>
      <c r="AF1009" s="166"/>
      <c r="AG1009" s="166"/>
      <c r="AH1009" s="446" t="s">
        <v>413</v>
      </c>
      <c r="AI1009" s="65"/>
      <c r="AJ1009" s="65"/>
      <c r="AK1009" s="65"/>
      <c r="AL1009" s="65" t="s">
        <v>18</v>
      </c>
      <c r="AM1009" s="65"/>
      <c r="AN1009" s="65"/>
      <c r="AO1009" s="582"/>
      <c r="AP1009" s="166" t="s">
        <v>365</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92</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81</v>
      </c>
      <c r="D1042" s="65"/>
      <c r="E1042" s="65"/>
      <c r="F1042" s="65"/>
      <c r="G1042" s="65"/>
      <c r="H1042" s="65"/>
      <c r="I1042" s="65"/>
      <c r="J1042" s="166" t="s">
        <v>83</v>
      </c>
      <c r="K1042" s="60"/>
      <c r="L1042" s="60"/>
      <c r="M1042" s="60"/>
      <c r="N1042" s="60"/>
      <c r="O1042" s="60"/>
      <c r="P1042" s="65" t="s">
        <v>17</v>
      </c>
      <c r="Q1042" s="65"/>
      <c r="R1042" s="65"/>
      <c r="S1042" s="65"/>
      <c r="T1042" s="65"/>
      <c r="U1042" s="65"/>
      <c r="V1042" s="65"/>
      <c r="W1042" s="65"/>
      <c r="X1042" s="65"/>
      <c r="Y1042" s="446" t="s">
        <v>361</v>
      </c>
      <c r="Z1042" s="446"/>
      <c r="AA1042" s="446"/>
      <c r="AB1042" s="446"/>
      <c r="AC1042" s="166" t="s">
        <v>305</v>
      </c>
      <c r="AD1042" s="166"/>
      <c r="AE1042" s="166"/>
      <c r="AF1042" s="166"/>
      <c r="AG1042" s="166"/>
      <c r="AH1042" s="446" t="s">
        <v>413</v>
      </c>
      <c r="AI1042" s="65"/>
      <c r="AJ1042" s="65"/>
      <c r="AK1042" s="65"/>
      <c r="AL1042" s="65" t="s">
        <v>18</v>
      </c>
      <c r="AM1042" s="65"/>
      <c r="AN1042" s="65"/>
      <c r="AO1042" s="582"/>
      <c r="AP1042" s="166" t="s">
        <v>365</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44</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81</v>
      </c>
      <c r="D1075" s="65"/>
      <c r="E1075" s="65"/>
      <c r="F1075" s="65"/>
      <c r="G1075" s="65"/>
      <c r="H1075" s="65"/>
      <c r="I1075" s="65"/>
      <c r="J1075" s="166" t="s">
        <v>83</v>
      </c>
      <c r="K1075" s="60"/>
      <c r="L1075" s="60"/>
      <c r="M1075" s="60"/>
      <c r="N1075" s="60"/>
      <c r="O1075" s="60"/>
      <c r="P1075" s="65" t="s">
        <v>17</v>
      </c>
      <c r="Q1075" s="65"/>
      <c r="R1075" s="65"/>
      <c r="S1075" s="65"/>
      <c r="T1075" s="65"/>
      <c r="U1075" s="65"/>
      <c r="V1075" s="65"/>
      <c r="W1075" s="65"/>
      <c r="X1075" s="65"/>
      <c r="Y1075" s="446" t="s">
        <v>361</v>
      </c>
      <c r="Z1075" s="446"/>
      <c r="AA1075" s="446"/>
      <c r="AB1075" s="446"/>
      <c r="AC1075" s="166" t="s">
        <v>305</v>
      </c>
      <c r="AD1075" s="166"/>
      <c r="AE1075" s="166"/>
      <c r="AF1075" s="166"/>
      <c r="AG1075" s="166"/>
      <c r="AH1075" s="446" t="s">
        <v>413</v>
      </c>
      <c r="AI1075" s="65"/>
      <c r="AJ1075" s="65"/>
      <c r="AK1075" s="65"/>
      <c r="AL1075" s="65" t="s">
        <v>18</v>
      </c>
      <c r="AM1075" s="65"/>
      <c r="AN1075" s="65"/>
      <c r="AO1075" s="582"/>
      <c r="AP1075" s="166" t="s">
        <v>365</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hidden="1" customHeight="1">
      <c r="A1106" s="68" t="s">
        <v>37</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400</v>
      </c>
      <c r="AM1106" s="737"/>
      <c r="AN1106" s="737"/>
      <c r="AO1106" s="741"/>
      <c r="AP1106" s="737"/>
      <c r="AQ1106" s="737"/>
      <c r="AR1106" s="737"/>
      <c r="AS1106" s="737"/>
      <c r="AT1106" s="737"/>
      <c r="AU1106" s="737"/>
      <c r="AV1106" s="737"/>
      <c r="AW1106" s="737"/>
      <c r="AX1106" s="862"/>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hidden="1" customHeight="1">
      <c r="A1108" s="70"/>
      <c r="B1108" s="140" t="s">
        <v>384</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4</v>
      </c>
      <c r="D1109" s="166"/>
      <c r="E1109" s="166" t="s">
        <v>317</v>
      </c>
      <c r="F1109" s="166"/>
      <c r="G1109" s="166"/>
      <c r="H1109" s="166"/>
      <c r="I1109" s="166"/>
      <c r="J1109" s="166" t="s">
        <v>83</v>
      </c>
      <c r="K1109" s="166"/>
      <c r="L1109" s="166"/>
      <c r="M1109" s="166"/>
      <c r="N1109" s="166"/>
      <c r="O1109" s="166"/>
      <c r="P1109" s="446" t="s">
        <v>17</v>
      </c>
      <c r="Q1109" s="446"/>
      <c r="R1109" s="446"/>
      <c r="S1109" s="446"/>
      <c r="T1109" s="446"/>
      <c r="U1109" s="446"/>
      <c r="V1109" s="446"/>
      <c r="W1109" s="446"/>
      <c r="X1109" s="446"/>
      <c r="Y1109" s="166" t="s">
        <v>314</v>
      </c>
      <c r="Z1109" s="166"/>
      <c r="AA1109" s="166"/>
      <c r="AB1109" s="166"/>
      <c r="AC1109" s="166" t="s">
        <v>318</v>
      </c>
      <c r="AD1109" s="166"/>
      <c r="AE1109" s="166"/>
      <c r="AF1109" s="166"/>
      <c r="AG1109" s="166"/>
      <c r="AH1109" s="446" t="s">
        <v>337</v>
      </c>
      <c r="AI1109" s="446"/>
      <c r="AJ1109" s="446"/>
      <c r="AK1109" s="446"/>
      <c r="AL1109" s="446" t="s">
        <v>18</v>
      </c>
      <c r="AM1109" s="446"/>
      <c r="AN1109" s="446"/>
      <c r="AO1109" s="742"/>
      <c r="AP1109" s="166" t="s">
        <v>395</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2"/>
      <c r="AM1110" s="736"/>
      <c r="AN1110" s="736"/>
      <c r="AO1110" s="740"/>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1" manualBreakCount="1">
    <brk id="729"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AA14" sqref="AA14"/>
    </sheetView>
  </sheetViews>
  <sheetFormatPr defaultColWidth="9" defaultRowHeight="13.5"/>
  <cols>
    <col min="1" max="1" width="21.75" customWidth="1"/>
    <col min="2" max="2" width="8.75" customWidth="1"/>
    <col min="3" max="3" width="17" style="866" hidden="1" customWidth="1"/>
    <col min="4" max="4" width="4" style="866" hidden="1" customWidth="1"/>
    <col min="5" max="5" width="4" style="866" customWidth="1"/>
    <col min="6" max="6" width="32.5" customWidth="1"/>
    <col min="7" max="7" width="10.125" style="1" customWidth="1"/>
    <col min="8" max="8" width="17" style="866" hidden="1" customWidth="1"/>
    <col min="9" max="9" width="4" style="866" hidden="1" customWidth="1"/>
    <col min="10" max="10" width="4" style="866" customWidth="1"/>
    <col min="11" max="11" width="15.375" customWidth="1"/>
    <col min="12" max="12" width="8.75" customWidth="1"/>
    <col min="13" max="13" width="12" style="866" hidden="1" customWidth="1"/>
    <col min="14" max="14" width="4" style="866" hidden="1" customWidth="1"/>
    <col min="15" max="15" width="3.625" customWidth="1"/>
    <col min="16" max="16" width="8.375" customWidth="1"/>
    <col min="17" max="17" width="8.75" style="1" customWidth="1"/>
    <col min="18" max="18" width="9.5" style="866" hidden="1" customWidth="1"/>
    <col min="19" max="19" width="4" style="866" hidden="1" customWidth="1"/>
    <col min="20" max="20" width="8.75" customWidth="1"/>
    <col min="21" max="21" width="9" style="867"/>
    <col min="22" max="22" width="3.375" style="867" customWidth="1"/>
    <col min="23" max="23" width="12.5" style="867" bestFit="1" customWidth="1"/>
    <col min="24" max="24" width="3.625" style="867" customWidth="1"/>
    <col min="25" max="25" width="12.5" style="868" bestFit="1" customWidth="1"/>
    <col min="26" max="26" width="12.125" style="867" customWidth="1"/>
    <col min="27" max="27" width="11.375" style="868" bestFit="1" customWidth="1"/>
    <col min="28" max="28" width="12.25" style="868" customWidth="1"/>
    <col min="29" max="29" width="24.125" style="868" bestFit="1" customWidth="1"/>
    <col min="30" max="30" width="3.75" style="868" customWidth="1"/>
    <col min="31" max="31" width="33.75" style="868" bestFit="1" customWidth="1"/>
    <col min="32" max="32" width="3" style="867" customWidth="1"/>
    <col min="33" max="33" width="30.625" style="867" customWidth="1"/>
    <col min="34" max="34" width="9" style="867"/>
    <col min="35" max="35" width="14.625" style="867" customWidth="1"/>
    <col min="36" max="41" width="9" style="867"/>
    <col min="42" max="42" width="13" style="867" customWidth="1"/>
    <col min="43" max="16384" width="9" style="867"/>
  </cols>
  <sheetData>
    <row r="1" spans="1:42">
      <c r="A1" s="869" t="s">
        <v>152</v>
      </c>
      <c r="B1" s="869" t="s">
        <v>139</v>
      </c>
      <c r="F1" s="876" t="s">
        <v>26</v>
      </c>
      <c r="G1" s="876" t="s">
        <v>139</v>
      </c>
      <c r="K1" s="881" t="s">
        <v>175</v>
      </c>
      <c r="L1" s="869" t="s">
        <v>139</v>
      </c>
      <c r="O1" s="866"/>
      <c r="P1" s="876" t="s">
        <v>19</v>
      </c>
      <c r="Q1" s="876" t="s">
        <v>139</v>
      </c>
      <c r="T1" s="866"/>
      <c r="U1" s="882" t="s">
        <v>277</v>
      </c>
      <c r="W1" s="882" t="s">
        <v>276</v>
      </c>
      <c r="Y1" s="882" t="s">
        <v>31</v>
      </c>
      <c r="Z1" s="882" t="s">
        <v>517</v>
      </c>
      <c r="AA1" s="882" t="s">
        <v>148</v>
      </c>
      <c r="AB1" s="882" t="s">
        <v>519</v>
      </c>
      <c r="AC1" s="882" t="s">
        <v>76</v>
      </c>
      <c r="AD1" s="867"/>
      <c r="AE1" s="882" t="s">
        <v>114</v>
      </c>
      <c r="AF1" s="889"/>
      <c r="AG1" s="890" t="s">
        <v>318</v>
      </c>
      <c r="AI1" s="890" t="s">
        <v>329</v>
      </c>
      <c r="AK1" s="890" t="s">
        <v>339</v>
      </c>
      <c r="AM1" s="893"/>
      <c r="AN1" s="893"/>
      <c r="AP1" s="867" t="s">
        <v>407</v>
      </c>
    </row>
    <row r="2" spans="1:42" ht="13.5" customHeight="1">
      <c r="A2" s="870" t="s">
        <v>153</v>
      </c>
      <c r="B2" s="873"/>
      <c r="C2" s="866" t="str">
        <f t="shared" ref="C2:C24" si="0">IF(B2="","",A2)</f>
        <v/>
      </c>
      <c r="D2" s="866" t="str">
        <f>IF(C2="","",IF(D1&lt;&gt;"",CONCATENATE(D1,"、",C2),C2))</f>
        <v/>
      </c>
      <c r="F2" s="877" t="s">
        <v>136</v>
      </c>
      <c r="G2" s="879" t="s">
        <v>629</v>
      </c>
      <c r="H2" s="866" t="str">
        <f t="shared" ref="H2:H37" si="1">IF(G2="","",F2)</f>
        <v>一般会計</v>
      </c>
      <c r="I2" s="866" t="str">
        <f>IF(H2="","",IF(I1&lt;&gt;"",CONCATENATE(I1,"、",H2),H2))</f>
        <v>一般会計</v>
      </c>
      <c r="K2" s="870" t="s">
        <v>176</v>
      </c>
      <c r="L2" s="873"/>
      <c r="M2" s="866" t="str">
        <f t="shared" ref="M2:M11" si="2">IF(L2="","",K2)</f>
        <v/>
      </c>
      <c r="N2" s="866" t="str">
        <f>IF(M2="","",IF(N1&lt;&gt;"",CONCATENATE(N1,"、",M2),M2))</f>
        <v/>
      </c>
      <c r="O2" s="866"/>
      <c r="P2" s="877" t="s">
        <v>140</v>
      </c>
      <c r="Q2" s="879"/>
      <c r="R2" s="866" t="str">
        <f t="shared" ref="R2:R8" si="3">IF(Q2="","",P2)</f>
        <v/>
      </c>
      <c r="S2" s="866" t="str">
        <f>IF(R2="","",IF(S1&lt;&gt;"",CONCATENATE(S1,"、",R2),R2))</f>
        <v/>
      </c>
      <c r="T2" s="866"/>
      <c r="U2" s="883">
        <v>20</v>
      </c>
      <c r="W2" s="884" t="s">
        <v>191</v>
      </c>
      <c r="Y2" s="884" t="s">
        <v>133</v>
      </c>
      <c r="Z2" s="884" t="s">
        <v>133</v>
      </c>
      <c r="AA2" s="885" t="s">
        <v>363</v>
      </c>
      <c r="AB2" s="885" t="s">
        <v>584</v>
      </c>
      <c r="AC2" s="888" t="s">
        <v>232</v>
      </c>
      <c r="AD2" s="867"/>
      <c r="AE2" s="884" t="s">
        <v>168</v>
      </c>
      <c r="AF2" s="889"/>
      <c r="AG2" s="891" t="s">
        <v>22</v>
      </c>
      <c r="AI2" s="890" t="s">
        <v>438</v>
      </c>
      <c r="AK2" s="890" t="s">
        <v>340</v>
      </c>
      <c r="AM2" s="893"/>
      <c r="AN2" s="893"/>
      <c r="AP2" s="891" t="s">
        <v>22</v>
      </c>
    </row>
    <row r="3" spans="1:42" ht="13.5" customHeight="1">
      <c r="A3" s="870" t="s">
        <v>155</v>
      </c>
      <c r="B3" s="873"/>
      <c r="C3" s="866" t="str">
        <f t="shared" si="0"/>
        <v/>
      </c>
      <c r="D3" s="866" t="str">
        <f t="shared" ref="D3:D24" si="4">IF(C3="",D2,IF(D2&lt;&gt;"",CONCATENATE(D2,"、",C3),C3))</f>
        <v/>
      </c>
      <c r="F3" s="878" t="s">
        <v>195</v>
      </c>
      <c r="G3" s="879"/>
      <c r="H3" s="866" t="str">
        <f t="shared" si="1"/>
        <v/>
      </c>
      <c r="I3" s="866" t="str">
        <f t="shared" ref="I3:I37" si="5">IF(H3="",I2,IF(I2&lt;&gt;"",CONCATENATE(I2,"、",H3),H3))</f>
        <v>一般会計</v>
      </c>
      <c r="K3" s="870" t="s">
        <v>181</v>
      </c>
      <c r="L3" s="873"/>
      <c r="M3" s="866" t="str">
        <f t="shared" si="2"/>
        <v/>
      </c>
      <c r="N3" s="866" t="str">
        <f t="shared" ref="N3:N11" si="6">IF(M3="",N2,IF(N2&lt;&gt;"",CONCATENATE(N2,"、",M3),M3))</f>
        <v/>
      </c>
      <c r="O3" s="866"/>
      <c r="P3" s="877" t="s">
        <v>141</v>
      </c>
      <c r="Q3" s="879" t="s">
        <v>629</v>
      </c>
      <c r="R3" s="866" t="str">
        <f t="shared" si="3"/>
        <v>委託・請負</v>
      </c>
      <c r="S3" s="866" t="str">
        <f t="shared" ref="S3:S8" si="7">IF(R3="",S2,IF(S2&lt;&gt;"",CONCATENATE(S2,"、",R3),R3))</f>
        <v>委託・請負</v>
      </c>
      <c r="T3" s="866"/>
      <c r="U3" s="884" t="s">
        <v>603</v>
      </c>
      <c r="W3" s="884" t="s">
        <v>246</v>
      </c>
      <c r="Y3" s="884" t="s">
        <v>134</v>
      </c>
      <c r="Z3" s="884" t="s">
        <v>520</v>
      </c>
      <c r="AA3" s="885" t="s">
        <v>503</v>
      </c>
      <c r="AB3" s="885" t="s">
        <v>570</v>
      </c>
      <c r="AC3" s="888" t="s">
        <v>219</v>
      </c>
      <c r="AD3" s="867"/>
      <c r="AE3" s="884" t="s">
        <v>279</v>
      </c>
      <c r="AF3" s="889"/>
      <c r="AG3" s="891" t="s">
        <v>366</v>
      </c>
      <c r="AI3" s="890" t="s">
        <v>130</v>
      </c>
      <c r="AK3" s="890" t="str">
        <f t="shared" ref="AK3:AK27" si="8">CHAR(CODE(AK2)+1)</f>
        <v>B</v>
      </c>
      <c r="AM3" s="893"/>
      <c r="AN3" s="893"/>
      <c r="AP3" s="891" t="s">
        <v>366</v>
      </c>
    </row>
    <row r="4" spans="1:42" ht="13.5" customHeight="1">
      <c r="A4" s="870" t="s">
        <v>158</v>
      </c>
      <c r="B4" s="873"/>
      <c r="C4" s="866" t="str">
        <f t="shared" si="0"/>
        <v/>
      </c>
      <c r="D4" s="866" t="str">
        <f t="shared" si="4"/>
        <v/>
      </c>
      <c r="F4" s="878" t="s">
        <v>196</v>
      </c>
      <c r="G4" s="879"/>
      <c r="H4" s="866" t="str">
        <f t="shared" si="1"/>
        <v/>
      </c>
      <c r="I4" s="866" t="str">
        <f t="shared" si="5"/>
        <v>一般会計</v>
      </c>
      <c r="K4" s="870" t="s">
        <v>86</v>
      </c>
      <c r="L4" s="873"/>
      <c r="M4" s="866" t="str">
        <f t="shared" si="2"/>
        <v/>
      </c>
      <c r="N4" s="866" t="str">
        <f t="shared" si="6"/>
        <v/>
      </c>
      <c r="O4" s="866"/>
      <c r="P4" s="877" t="s">
        <v>143</v>
      </c>
      <c r="Q4" s="879"/>
      <c r="R4" s="866" t="str">
        <f t="shared" si="3"/>
        <v/>
      </c>
      <c r="S4" s="866" t="str">
        <f t="shared" si="7"/>
        <v>委託・請負</v>
      </c>
      <c r="T4" s="866"/>
      <c r="U4" s="884" t="s">
        <v>156</v>
      </c>
      <c r="W4" s="884" t="s">
        <v>248</v>
      </c>
      <c r="Y4" s="884" t="s">
        <v>8</v>
      </c>
      <c r="Z4" s="884" t="s">
        <v>521</v>
      </c>
      <c r="AA4" s="885" t="s">
        <v>124</v>
      </c>
      <c r="AB4" s="885" t="s">
        <v>585</v>
      </c>
      <c r="AC4" s="885" t="s">
        <v>198</v>
      </c>
      <c r="AD4" s="867"/>
      <c r="AE4" s="884" t="s">
        <v>237</v>
      </c>
      <c r="AF4" s="889"/>
      <c r="AG4" s="891" t="s">
        <v>207</v>
      </c>
      <c r="AI4" s="890" t="s">
        <v>331</v>
      </c>
      <c r="AK4" s="890" t="str">
        <f t="shared" si="8"/>
        <v>C</v>
      </c>
      <c r="AM4" s="893"/>
      <c r="AN4" s="893"/>
      <c r="AP4" s="891" t="s">
        <v>207</v>
      </c>
    </row>
    <row r="5" spans="1:42" ht="13.5" customHeight="1">
      <c r="A5" s="870" t="s">
        <v>159</v>
      </c>
      <c r="B5" s="873"/>
      <c r="C5" s="866" t="str">
        <f t="shared" si="0"/>
        <v/>
      </c>
      <c r="D5" s="866" t="str">
        <f t="shared" si="4"/>
        <v/>
      </c>
      <c r="F5" s="878" t="s">
        <v>67</v>
      </c>
      <c r="G5" s="879"/>
      <c r="H5" s="866" t="str">
        <f t="shared" si="1"/>
        <v/>
      </c>
      <c r="I5" s="866" t="str">
        <f t="shared" si="5"/>
        <v>一般会計</v>
      </c>
      <c r="K5" s="870" t="s">
        <v>184</v>
      </c>
      <c r="L5" s="873"/>
      <c r="M5" s="866" t="str">
        <f t="shared" si="2"/>
        <v/>
      </c>
      <c r="N5" s="866" t="str">
        <f t="shared" si="6"/>
        <v/>
      </c>
      <c r="O5" s="866"/>
      <c r="P5" s="877" t="s">
        <v>144</v>
      </c>
      <c r="Q5" s="879"/>
      <c r="R5" s="866" t="str">
        <f t="shared" si="3"/>
        <v/>
      </c>
      <c r="S5" s="866" t="str">
        <f t="shared" si="7"/>
        <v>委託・請負</v>
      </c>
      <c r="T5" s="866"/>
      <c r="W5" s="884" t="s">
        <v>619</v>
      </c>
      <c r="Y5" s="884" t="s">
        <v>342</v>
      </c>
      <c r="Z5" s="884" t="s">
        <v>65</v>
      </c>
      <c r="AA5" s="885" t="s">
        <v>262</v>
      </c>
      <c r="AB5" s="885" t="s">
        <v>586</v>
      </c>
      <c r="AC5" s="885" t="s">
        <v>38</v>
      </c>
      <c r="AD5" s="887"/>
      <c r="AE5" s="884" t="s">
        <v>414</v>
      </c>
      <c r="AF5" s="889"/>
      <c r="AG5" s="891" t="s">
        <v>351</v>
      </c>
      <c r="AI5" s="890" t="s">
        <v>380</v>
      </c>
      <c r="AK5" s="890" t="str">
        <f t="shared" si="8"/>
        <v>D</v>
      </c>
      <c r="AP5" s="891" t="s">
        <v>351</v>
      </c>
    </row>
    <row r="6" spans="1:42" ht="13.5" customHeight="1">
      <c r="A6" s="870" t="s">
        <v>160</v>
      </c>
      <c r="B6" s="873"/>
      <c r="C6" s="866" t="str">
        <f t="shared" si="0"/>
        <v/>
      </c>
      <c r="D6" s="866" t="str">
        <f t="shared" si="4"/>
        <v/>
      </c>
      <c r="F6" s="878" t="s">
        <v>197</v>
      </c>
      <c r="G6" s="879"/>
      <c r="H6" s="866" t="str">
        <f t="shared" si="1"/>
        <v/>
      </c>
      <c r="I6" s="866" t="str">
        <f t="shared" si="5"/>
        <v>一般会計</v>
      </c>
      <c r="K6" s="870" t="s">
        <v>187</v>
      </c>
      <c r="L6" s="873"/>
      <c r="M6" s="866" t="str">
        <f t="shared" si="2"/>
        <v/>
      </c>
      <c r="N6" s="866" t="str">
        <f t="shared" si="6"/>
        <v/>
      </c>
      <c r="O6" s="866"/>
      <c r="P6" s="877" t="s">
        <v>145</v>
      </c>
      <c r="Q6" s="879"/>
      <c r="R6" s="866" t="str">
        <f t="shared" si="3"/>
        <v/>
      </c>
      <c r="S6" s="866" t="str">
        <f t="shared" si="7"/>
        <v>委託・請負</v>
      </c>
      <c r="T6" s="866"/>
      <c r="U6" s="884" t="s">
        <v>427</v>
      </c>
      <c r="W6" s="884" t="s">
        <v>249</v>
      </c>
      <c r="Y6" s="884" t="s">
        <v>442</v>
      </c>
      <c r="Z6" s="884" t="s">
        <v>441</v>
      </c>
      <c r="AA6" s="885" t="s">
        <v>310</v>
      </c>
      <c r="AB6" s="885" t="s">
        <v>587</v>
      </c>
      <c r="AC6" s="885" t="s">
        <v>233</v>
      </c>
      <c r="AD6" s="887"/>
      <c r="AE6" s="884" t="s">
        <v>422</v>
      </c>
      <c r="AF6" s="889"/>
      <c r="AG6" s="891" t="s">
        <v>420</v>
      </c>
      <c r="AI6" s="890" t="s">
        <v>440</v>
      </c>
      <c r="AK6" s="890" t="str">
        <f t="shared" si="8"/>
        <v>E</v>
      </c>
      <c r="AP6" s="891" t="s">
        <v>420</v>
      </c>
    </row>
    <row r="7" spans="1:42" ht="13.5" customHeight="1">
      <c r="A7" s="870" t="s">
        <v>125</v>
      </c>
      <c r="B7" s="873"/>
      <c r="C7" s="866" t="str">
        <f t="shared" si="0"/>
        <v/>
      </c>
      <c r="D7" s="866" t="str">
        <f t="shared" si="4"/>
        <v/>
      </c>
      <c r="F7" s="878" t="s">
        <v>48</v>
      </c>
      <c r="G7" s="879"/>
      <c r="H7" s="866" t="str">
        <f t="shared" si="1"/>
        <v/>
      </c>
      <c r="I7" s="866" t="str">
        <f t="shared" si="5"/>
        <v>一般会計</v>
      </c>
      <c r="K7" s="870" t="s">
        <v>150</v>
      </c>
      <c r="L7" s="873"/>
      <c r="M7" s="866" t="str">
        <f t="shared" si="2"/>
        <v/>
      </c>
      <c r="N7" s="866" t="str">
        <f t="shared" si="6"/>
        <v/>
      </c>
      <c r="O7" s="866"/>
      <c r="P7" s="877" t="s">
        <v>146</v>
      </c>
      <c r="Q7" s="879"/>
      <c r="R7" s="866" t="str">
        <f t="shared" si="3"/>
        <v/>
      </c>
      <c r="S7" s="866" t="str">
        <f t="shared" si="7"/>
        <v>委託・請負</v>
      </c>
      <c r="T7" s="866"/>
      <c r="U7" s="884"/>
      <c r="W7" s="884" t="s">
        <v>250</v>
      </c>
      <c r="Y7" s="884" t="s">
        <v>417</v>
      </c>
      <c r="Z7" s="884" t="s">
        <v>349</v>
      </c>
      <c r="AA7" s="885" t="s">
        <v>371</v>
      </c>
      <c r="AB7" s="885" t="s">
        <v>588</v>
      </c>
      <c r="AC7" s="887"/>
      <c r="AD7" s="887"/>
      <c r="AE7" s="884" t="s">
        <v>233</v>
      </c>
      <c r="AF7" s="889"/>
      <c r="AG7" s="891" t="s">
        <v>397</v>
      </c>
      <c r="AH7" s="894"/>
      <c r="AI7" s="891" t="s">
        <v>293</v>
      </c>
      <c r="AK7" s="890" t="str">
        <f t="shared" si="8"/>
        <v>F</v>
      </c>
      <c r="AP7" s="891" t="s">
        <v>397</v>
      </c>
    </row>
    <row r="8" spans="1:42" ht="13.5" customHeight="1">
      <c r="A8" s="870" t="s">
        <v>73</v>
      </c>
      <c r="B8" s="873"/>
      <c r="C8" s="866" t="str">
        <f t="shared" si="0"/>
        <v/>
      </c>
      <c r="D8" s="866" t="str">
        <f t="shared" si="4"/>
        <v/>
      </c>
      <c r="F8" s="878" t="s">
        <v>199</v>
      </c>
      <c r="G8" s="879"/>
      <c r="H8" s="866" t="str">
        <f t="shared" si="1"/>
        <v/>
      </c>
      <c r="I8" s="866" t="str">
        <f t="shared" si="5"/>
        <v>一般会計</v>
      </c>
      <c r="K8" s="870" t="s">
        <v>188</v>
      </c>
      <c r="L8" s="873"/>
      <c r="M8" s="866" t="str">
        <f t="shared" si="2"/>
        <v/>
      </c>
      <c r="N8" s="866" t="str">
        <f t="shared" si="6"/>
        <v/>
      </c>
      <c r="O8" s="866"/>
      <c r="P8" s="877" t="s">
        <v>147</v>
      </c>
      <c r="Q8" s="879"/>
      <c r="R8" s="866" t="str">
        <f t="shared" si="3"/>
        <v/>
      </c>
      <c r="S8" s="866" t="str">
        <f t="shared" si="7"/>
        <v>委託・請負</v>
      </c>
      <c r="T8" s="866"/>
      <c r="U8" s="884" t="s">
        <v>439</v>
      </c>
      <c r="W8" s="884" t="s">
        <v>252</v>
      </c>
      <c r="Y8" s="884" t="s">
        <v>443</v>
      </c>
      <c r="Z8" s="884" t="s">
        <v>522</v>
      </c>
      <c r="AA8" s="885" t="s">
        <v>454</v>
      </c>
      <c r="AB8" s="885" t="s">
        <v>29</v>
      </c>
      <c r="AC8" s="887"/>
      <c r="AD8" s="887"/>
      <c r="AE8" s="887"/>
      <c r="AF8" s="889"/>
      <c r="AG8" s="891" t="s">
        <v>256</v>
      </c>
      <c r="AI8" s="890" t="s">
        <v>378</v>
      </c>
      <c r="AK8" s="890" t="str">
        <f t="shared" si="8"/>
        <v>G</v>
      </c>
      <c r="AP8" s="891" t="s">
        <v>256</v>
      </c>
    </row>
    <row r="9" spans="1:42" ht="13.5" customHeight="1">
      <c r="A9" s="870" t="s">
        <v>161</v>
      </c>
      <c r="B9" s="873"/>
      <c r="C9" s="866" t="str">
        <f t="shared" si="0"/>
        <v/>
      </c>
      <c r="D9" s="866" t="str">
        <f t="shared" si="4"/>
        <v/>
      </c>
      <c r="F9" s="878" t="s">
        <v>368</v>
      </c>
      <c r="G9" s="879"/>
      <c r="H9" s="866" t="str">
        <f t="shared" si="1"/>
        <v/>
      </c>
      <c r="I9" s="866" t="str">
        <f t="shared" si="5"/>
        <v>一般会計</v>
      </c>
      <c r="K9" s="870" t="s">
        <v>190</v>
      </c>
      <c r="L9" s="873"/>
      <c r="M9" s="866" t="str">
        <f t="shared" si="2"/>
        <v/>
      </c>
      <c r="N9" s="866" t="str">
        <f t="shared" si="6"/>
        <v/>
      </c>
      <c r="O9" s="866"/>
      <c r="P9" s="866"/>
      <c r="Q9" s="880"/>
      <c r="T9" s="866"/>
      <c r="U9" s="884" t="s">
        <v>177</v>
      </c>
      <c r="W9" s="884" t="s">
        <v>255</v>
      </c>
      <c r="Y9" s="884" t="s">
        <v>360</v>
      </c>
      <c r="Z9" s="884" t="s">
        <v>295</v>
      </c>
      <c r="AA9" s="885" t="s">
        <v>359</v>
      </c>
      <c r="AB9" s="885" t="s">
        <v>357</v>
      </c>
      <c r="AC9" s="887"/>
      <c r="AD9" s="887"/>
      <c r="AE9" s="887"/>
      <c r="AF9" s="889"/>
      <c r="AG9" s="891" t="s">
        <v>421</v>
      </c>
      <c r="AI9" s="892"/>
      <c r="AK9" s="890" t="str">
        <f t="shared" si="8"/>
        <v>H</v>
      </c>
      <c r="AP9" s="891" t="s">
        <v>421</v>
      </c>
    </row>
    <row r="10" spans="1:42" ht="13.5" customHeight="1">
      <c r="A10" s="870" t="s">
        <v>392</v>
      </c>
      <c r="B10" s="873"/>
      <c r="C10" s="866" t="str">
        <f t="shared" si="0"/>
        <v/>
      </c>
      <c r="D10" s="866" t="str">
        <f t="shared" si="4"/>
        <v/>
      </c>
      <c r="F10" s="878" t="s">
        <v>200</v>
      </c>
      <c r="G10" s="879"/>
      <c r="H10" s="866" t="str">
        <f t="shared" si="1"/>
        <v/>
      </c>
      <c r="I10" s="866" t="str">
        <f t="shared" si="5"/>
        <v>一般会計</v>
      </c>
      <c r="K10" s="870" t="s">
        <v>396</v>
      </c>
      <c r="L10" s="873"/>
      <c r="M10" s="866" t="str">
        <f t="shared" si="2"/>
        <v/>
      </c>
      <c r="N10" s="866" t="str">
        <f t="shared" si="6"/>
        <v/>
      </c>
      <c r="O10" s="866"/>
      <c r="P10" s="866" t="str">
        <f>S8</f>
        <v>委託・請負</v>
      </c>
      <c r="Q10" s="880"/>
      <c r="T10" s="866"/>
      <c r="W10" s="884" t="s">
        <v>257</v>
      </c>
      <c r="Y10" s="884" t="s">
        <v>444</v>
      </c>
      <c r="Z10" s="884" t="s">
        <v>224</v>
      </c>
      <c r="AA10" s="885" t="s">
        <v>504</v>
      </c>
      <c r="AB10" s="885" t="s">
        <v>100</v>
      </c>
      <c r="AC10" s="887"/>
      <c r="AD10" s="887"/>
      <c r="AE10" s="887"/>
      <c r="AF10" s="889"/>
      <c r="AG10" s="891" t="s">
        <v>411</v>
      </c>
      <c r="AK10" s="890" t="str">
        <f t="shared" si="8"/>
        <v>I</v>
      </c>
      <c r="AP10" s="890" t="s">
        <v>147</v>
      </c>
    </row>
    <row r="11" spans="1:42" ht="13.5" customHeight="1">
      <c r="A11" s="870" t="s">
        <v>163</v>
      </c>
      <c r="B11" s="873"/>
      <c r="C11" s="866" t="str">
        <f t="shared" si="0"/>
        <v/>
      </c>
      <c r="D11" s="866" t="str">
        <f t="shared" si="4"/>
        <v/>
      </c>
      <c r="F11" s="878" t="s">
        <v>201</v>
      </c>
      <c r="G11" s="879"/>
      <c r="H11" s="866" t="str">
        <f t="shared" si="1"/>
        <v/>
      </c>
      <c r="I11" s="866" t="str">
        <f t="shared" si="5"/>
        <v>一般会計</v>
      </c>
      <c r="K11" s="870" t="s">
        <v>192</v>
      </c>
      <c r="L11" s="873" t="s">
        <v>629</v>
      </c>
      <c r="M11" s="866" t="str">
        <f t="shared" si="2"/>
        <v>その他の事項経費</v>
      </c>
      <c r="N11" s="866" t="str">
        <f t="shared" si="6"/>
        <v>その他の事項経費</v>
      </c>
      <c r="O11" s="866"/>
      <c r="P11" s="866"/>
      <c r="Q11" s="880"/>
      <c r="T11" s="866"/>
      <c r="W11" s="884" t="s">
        <v>260</v>
      </c>
      <c r="Y11" s="884" t="s">
        <v>127</v>
      </c>
      <c r="Z11" s="884" t="s">
        <v>523</v>
      </c>
      <c r="AA11" s="885" t="s">
        <v>505</v>
      </c>
      <c r="AB11" s="885" t="s">
        <v>589</v>
      </c>
      <c r="AC11" s="887"/>
      <c r="AD11" s="887"/>
      <c r="AE11" s="887"/>
      <c r="AF11" s="889"/>
      <c r="AG11" s="890" t="s">
        <v>412</v>
      </c>
      <c r="AK11" s="890" t="str">
        <f t="shared" si="8"/>
        <v>J</v>
      </c>
    </row>
    <row r="12" spans="1:42" ht="13.5" customHeight="1">
      <c r="A12" s="870" t="s">
        <v>165</v>
      </c>
      <c r="B12" s="873"/>
      <c r="C12" s="866" t="str">
        <f t="shared" si="0"/>
        <v/>
      </c>
      <c r="D12" s="866" t="str">
        <f t="shared" si="4"/>
        <v/>
      </c>
      <c r="F12" s="878" t="s">
        <v>71</v>
      </c>
      <c r="G12" s="879"/>
      <c r="H12" s="866" t="str">
        <f t="shared" si="1"/>
        <v/>
      </c>
      <c r="I12" s="866" t="str">
        <f t="shared" si="5"/>
        <v>一般会計</v>
      </c>
      <c r="K12" s="866"/>
      <c r="L12" s="866"/>
      <c r="O12" s="866"/>
      <c r="P12" s="866"/>
      <c r="Q12" s="880"/>
      <c r="T12" s="866"/>
      <c r="U12" s="882" t="s">
        <v>604</v>
      </c>
      <c r="W12" s="884" t="s">
        <v>151</v>
      </c>
      <c r="Y12" s="884" t="s">
        <v>447</v>
      </c>
      <c r="Z12" s="884" t="s">
        <v>524</v>
      </c>
      <c r="AA12" s="885" t="s">
        <v>383</v>
      </c>
      <c r="AB12" s="885" t="s">
        <v>495</v>
      </c>
      <c r="AC12" s="887"/>
      <c r="AD12" s="887"/>
      <c r="AE12" s="887"/>
      <c r="AF12" s="889"/>
      <c r="AG12" s="890" t="s">
        <v>353</v>
      </c>
      <c r="AK12" s="890" t="str">
        <f t="shared" si="8"/>
        <v>K</v>
      </c>
    </row>
    <row r="13" spans="1:42" ht="13.5" customHeight="1">
      <c r="A13" s="870" t="s">
        <v>170</v>
      </c>
      <c r="B13" s="873"/>
      <c r="C13" s="866" t="str">
        <f t="shared" si="0"/>
        <v/>
      </c>
      <c r="D13" s="866" t="str">
        <f t="shared" si="4"/>
        <v/>
      </c>
      <c r="F13" s="878" t="s">
        <v>204</v>
      </c>
      <c r="G13" s="879"/>
      <c r="H13" s="866" t="str">
        <f t="shared" si="1"/>
        <v/>
      </c>
      <c r="I13" s="866" t="str">
        <f t="shared" si="5"/>
        <v>一般会計</v>
      </c>
      <c r="K13" s="866" t="str">
        <f>N11</f>
        <v>その他の事項経費</v>
      </c>
      <c r="L13" s="866"/>
      <c r="O13" s="866"/>
      <c r="P13" s="866"/>
      <c r="Q13" s="880"/>
      <c r="T13" s="866"/>
      <c r="U13" s="884" t="s">
        <v>191</v>
      </c>
      <c r="W13" s="884" t="s">
        <v>261</v>
      </c>
      <c r="Y13" s="884" t="s">
        <v>448</v>
      </c>
      <c r="Z13" s="884" t="s">
        <v>525</v>
      </c>
      <c r="AA13" s="885" t="s">
        <v>461</v>
      </c>
      <c r="AB13" s="885" t="s">
        <v>61</v>
      </c>
      <c r="AC13" s="887"/>
      <c r="AD13" s="887"/>
      <c r="AE13" s="887"/>
      <c r="AF13" s="889"/>
      <c r="AG13" s="890" t="s">
        <v>147</v>
      </c>
      <c r="AK13" s="890" t="str">
        <f t="shared" si="8"/>
        <v>L</v>
      </c>
    </row>
    <row r="14" spans="1:42" ht="13.5" customHeight="1">
      <c r="A14" s="870" t="s">
        <v>10</v>
      </c>
      <c r="B14" s="873"/>
      <c r="C14" s="866" t="str">
        <f t="shared" si="0"/>
        <v/>
      </c>
      <c r="D14" s="866" t="str">
        <f t="shared" si="4"/>
        <v/>
      </c>
      <c r="F14" s="878" t="s">
        <v>205</v>
      </c>
      <c r="G14" s="879"/>
      <c r="H14" s="866" t="str">
        <f t="shared" si="1"/>
        <v/>
      </c>
      <c r="I14" s="866" t="str">
        <f t="shared" si="5"/>
        <v>一般会計</v>
      </c>
      <c r="K14" s="866"/>
      <c r="L14" s="866"/>
      <c r="O14" s="866"/>
      <c r="P14" s="866"/>
      <c r="Q14" s="880"/>
      <c r="T14" s="866"/>
      <c r="U14" s="884" t="s">
        <v>559</v>
      </c>
      <c r="W14" s="884" t="s">
        <v>263</v>
      </c>
      <c r="Y14" s="884" t="s">
        <v>449</v>
      </c>
      <c r="Z14" s="884" t="s">
        <v>526</v>
      </c>
      <c r="AA14" s="885" t="s">
        <v>501</v>
      </c>
      <c r="AB14" s="885" t="s">
        <v>590</v>
      </c>
      <c r="AC14" s="887"/>
      <c r="AD14" s="887"/>
      <c r="AE14" s="887"/>
      <c r="AF14" s="889"/>
      <c r="AG14" s="892"/>
      <c r="AK14" s="890" t="str">
        <f t="shared" si="8"/>
        <v>M</v>
      </c>
    </row>
    <row r="15" spans="1:42" ht="13.5" customHeight="1">
      <c r="A15" s="870" t="s">
        <v>171</v>
      </c>
      <c r="B15" s="873"/>
      <c r="C15" s="866" t="str">
        <f t="shared" si="0"/>
        <v/>
      </c>
      <c r="D15" s="866" t="str">
        <f t="shared" si="4"/>
        <v/>
      </c>
      <c r="F15" s="878" t="s">
        <v>206</v>
      </c>
      <c r="G15" s="879"/>
      <c r="H15" s="866" t="str">
        <f t="shared" si="1"/>
        <v/>
      </c>
      <c r="I15" s="866" t="str">
        <f t="shared" si="5"/>
        <v>一般会計</v>
      </c>
      <c r="K15" s="866"/>
      <c r="L15" s="866"/>
      <c r="O15" s="866"/>
      <c r="P15" s="866"/>
      <c r="Q15" s="880"/>
      <c r="T15" s="866"/>
      <c r="U15" s="884" t="s">
        <v>298</v>
      </c>
      <c r="W15" s="884" t="s">
        <v>265</v>
      </c>
      <c r="Y15" s="884" t="s">
        <v>209</v>
      </c>
      <c r="Z15" s="884" t="s">
        <v>527</v>
      </c>
      <c r="AA15" s="885" t="s">
        <v>506</v>
      </c>
      <c r="AB15" s="885" t="s">
        <v>591</v>
      </c>
      <c r="AC15" s="887"/>
      <c r="AD15" s="887"/>
      <c r="AE15" s="887"/>
      <c r="AF15" s="889"/>
      <c r="AG15" s="893"/>
      <c r="AK15" s="890" t="str">
        <f t="shared" si="8"/>
        <v>N</v>
      </c>
    </row>
    <row r="16" spans="1:42" ht="13.5" customHeight="1">
      <c r="A16" s="870" t="s">
        <v>173</v>
      </c>
      <c r="B16" s="873"/>
      <c r="C16" s="866" t="str">
        <f t="shared" si="0"/>
        <v/>
      </c>
      <c r="D16" s="866" t="str">
        <f t="shared" si="4"/>
        <v/>
      </c>
      <c r="F16" s="878" t="s">
        <v>210</v>
      </c>
      <c r="G16" s="879"/>
      <c r="H16" s="866" t="str">
        <f t="shared" si="1"/>
        <v/>
      </c>
      <c r="I16" s="866" t="str">
        <f t="shared" si="5"/>
        <v>一般会計</v>
      </c>
      <c r="K16" s="866"/>
      <c r="L16" s="866"/>
      <c r="O16" s="866"/>
      <c r="P16" s="866"/>
      <c r="Q16" s="880"/>
      <c r="T16" s="866"/>
      <c r="U16" s="884" t="s">
        <v>605</v>
      </c>
      <c r="W16" s="884" t="s">
        <v>268</v>
      </c>
      <c r="Y16" s="884" t="s">
        <v>107</v>
      </c>
      <c r="Z16" s="884" t="s">
        <v>528</v>
      </c>
      <c r="AA16" s="885" t="s">
        <v>507</v>
      </c>
      <c r="AB16" s="885" t="s">
        <v>592</v>
      </c>
      <c r="AC16" s="887"/>
      <c r="AD16" s="887"/>
      <c r="AE16" s="887"/>
      <c r="AF16" s="889"/>
      <c r="AG16" s="893"/>
      <c r="AK16" s="890" t="str">
        <f t="shared" si="8"/>
        <v>O</v>
      </c>
    </row>
    <row r="17" spans="1:37" ht="13.5" customHeight="1">
      <c r="A17" s="870" t="s">
        <v>0</v>
      </c>
      <c r="B17" s="873"/>
      <c r="C17" s="866" t="str">
        <f t="shared" si="0"/>
        <v/>
      </c>
      <c r="D17" s="866" t="str">
        <f t="shared" si="4"/>
        <v/>
      </c>
      <c r="F17" s="878" t="s">
        <v>211</v>
      </c>
      <c r="G17" s="879"/>
      <c r="H17" s="866" t="str">
        <f t="shared" si="1"/>
        <v/>
      </c>
      <c r="I17" s="866" t="str">
        <f t="shared" si="5"/>
        <v>一般会計</v>
      </c>
      <c r="K17" s="866"/>
      <c r="L17" s="866"/>
      <c r="O17" s="866"/>
      <c r="P17" s="866"/>
      <c r="Q17" s="880"/>
      <c r="T17" s="866"/>
      <c r="U17" s="884" t="s">
        <v>606</v>
      </c>
      <c r="W17" s="884" t="s">
        <v>269</v>
      </c>
      <c r="Y17" s="884" t="s">
        <v>450</v>
      </c>
      <c r="Z17" s="884" t="s">
        <v>529</v>
      </c>
      <c r="AA17" s="885" t="s">
        <v>288</v>
      </c>
      <c r="AB17" s="885" t="s">
        <v>356</v>
      </c>
      <c r="AC17" s="887"/>
      <c r="AD17" s="887"/>
      <c r="AE17" s="887"/>
      <c r="AF17" s="889"/>
      <c r="AG17" s="893"/>
      <c r="AK17" s="890" t="str">
        <f t="shared" si="8"/>
        <v>P</v>
      </c>
    </row>
    <row r="18" spans="1:37" ht="13.5" customHeight="1">
      <c r="A18" s="870" t="s">
        <v>174</v>
      </c>
      <c r="B18" s="873"/>
      <c r="C18" s="866" t="str">
        <f t="shared" si="0"/>
        <v/>
      </c>
      <c r="D18" s="866" t="str">
        <f t="shared" si="4"/>
        <v/>
      </c>
      <c r="F18" s="878" t="s">
        <v>216</v>
      </c>
      <c r="G18" s="879"/>
      <c r="H18" s="866" t="str">
        <f t="shared" si="1"/>
        <v/>
      </c>
      <c r="I18" s="866" t="str">
        <f t="shared" si="5"/>
        <v>一般会計</v>
      </c>
      <c r="K18" s="866"/>
      <c r="L18" s="866"/>
      <c r="O18" s="866"/>
      <c r="P18" s="866"/>
      <c r="Q18" s="880"/>
      <c r="T18" s="866"/>
      <c r="U18" s="884" t="s">
        <v>364</v>
      </c>
      <c r="W18" s="884" t="s">
        <v>28</v>
      </c>
      <c r="Y18" s="884" t="s">
        <v>430</v>
      </c>
      <c r="Z18" s="884" t="s">
        <v>530</v>
      </c>
      <c r="AA18" s="885" t="s">
        <v>212</v>
      </c>
      <c r="AB18" s="885" t="s">
        <v>418</v>
      </c>
      <c r="AC18" s="887"/>
      <c r="AD18" s="887"/>
      <c r="AE18" s="887"/>
      <c r="AF18" s="889"/>
      <c r="AK18" s="890" t="str">
        <f t="shared" si="8"/>
        <v>Q</v>
      </c>
    </row>
    <row r="19" spans="1:37" ht="13.5" customHeight="1">
      <c r="A19" s="870" t="s">
        <v>154</v>
      </c>
      <c r="B19" s="873"/>
      <c r="C19" s="866" t="str">
        <f t="shared" si="0"/>
        <v/>
      </c>
      <c r="D19" s="866" t="str">
        <f t="shared" si="4"/>
        <v/>
      </c>
      <c r="F19" s="878" t="s">
        <v>218</v>
      </c>
      <c r="G19" s="879"/>
      <c r="H19" s="866" t="str">
        <f t="shared" si="1"/>
        <v/>
      </c>
      <c r="I19" s="866" t="str">
        <f t="shared" si="5"/>
        <v>一般会計</v>
      </c>
      <c r="K19" s="866"/>
      <c r="L19" s="866"/>
      <c r="O19" s="866"/>
      <c r="P19" s="866"/>
      <c r="Q19" s="880"/>
      <c r="T19" s="866"/>
      <c r="U19" s="884" t="s">
        <v>607</v>
      </c>
      <c r="W19" s="884" t="s">
        <v>271</v>
      </c>
      <c r="Y19" s="884" t="s">
        <v>327</v>
      </c>
      <c r="Z19" s="884" t="s">
        <v>531</v>
      </c>
      <c r="AA19" s="885" t="s">
        <v>508</v>
      </c>
      <c r="AB19" s="885" t="s">
        <v>594</v>
      </c>
      <c r="AC19" s="887"/>
      <c r="AD19" s="887"/>
      <c r="AE19" s="887"/>
      <c r="AF19" s="889"/>
      <c r="AK19" s="890" t="str">
        <f t="shared" si="8"/>
        <v>R</v>
      </c>
    </row>
    <row r="20" spans="1:37" ht="13.5" customHeight="1">
      <c r="A20" s="870" t="s">
        <v>302</v>
      </c>
      <c r="B20" s="873"/>
      <c r="C20" s="866" t="str">
        <f t="shared" si="0"/>
        <v/>
      </c>
      <c r="D20" s="866" t="str">
        <f t="shared" si="4"/>
        <v/>
      </c>
      <c r="F20" s="878" t="s">
        <v>25</v>
      </c>
      <c r="G20" s="879"/>
      <c r="H20" s="866" t="str">
        <f t="shared" si="1"/>
        <v/>
      </c>
      <c r="I20" s="866" t="str">
        <f t="shared" si="5"/>
        <v>一般会計</v>
      </c>
      <c r="K20" s="866"/>
      <c r="L20" s="866"/>
      <c r="O20" s="866"/>
      <c r="P20" s="866"/>
      <c r="Q20" s="880"/>
      <c r="T20" s="866"/>
      <c r="U20" s="884" t="s">
        <v>608</v>
      </c>
      <c r="W20" s="884" t="s">
        <v>273</v>
      </c>
      <c r="Y20" s="884" t="s">
        <v>270</v>
      </c>
      <c r="Z20" s="884" t="s">
        <v>532</v>
      </c>
      <c r="AA20" s="885" t="s">
        <v>510</v>
      </c>
      <c r="AB20" s="885" t="s">
        <v>596</v>
      </c>
      <c r="AC20" s="887"/>
      <c r="AD20" s="887"/>
      <c r="AE20" s="887"/>
      <c r="AF20" s="889"/>
      <c r="AK20" s="890" t="str">
        <f t="shared" si="8"/>
        <v>S</v>
      </c>
    </row>
    <row r="21" spans="1:37" ht="13.5" customHeight="1">
      <c r="A21" s="870" t="s">
        <v>374</v>
      </c>
      <c r="B21" s="873"/>
      <c r="C21" s="866" t="str">
        <f t="shared" si="0"/>
        <v/>
      </c>
      <c r="D21" s="866" t="str">
        <f t="shared" si="4"/>
        <v/>
      </c>
      <c r="F21" s="878" t="s">
        <v>220</v>
      </c>
      <c r="G21" s="879"/>
      <c r="H21" s="866" t="str">
        <f t="shared" si="1"/>
        <v/>
      </c>
      <c r="I21" s="866" t="str">
        <f t="shared" si="5"/>
        <v>一般会計</v>
      </c>
      <c r="K21" s="866"/>
      <c r="L21" s="866"/>
      <c r="O21" s="866"/>
      <c r="P21" s="866"/>
      <c r="Q21" s="880"/>
      <c r="T21" s="866"/>
      <c r="U21" s="884" t="s">
        <v>609</v>
      </c>
      <c r="W21" s="884" t="s">
        <v>97</v>
      </c>
      <c r="Y21" s="884" t="s">
        <v>321</v>
      </c>
      <c r="Z21" s="884" t="s">
        <v>358</v>
      </c>
      <c r="AA21" s="885" t="s">
        <v>336</v>
      </c>
      <c r="AB21" s="885" t="s">
        <v>597</v>
      </c>
      <c r="AC21" s="887"/>
      <c r="AD21" s="887"/>
      <c r="AE21" s="887"/>
      <c r="AF21" s="889"/>
      <c r="AK21" s="890" t="str">
        <f t="shared" si="8"/>
        <v>T</v>
      </c>
    </row>
    <row r="22" spans="1:37" ht="13.5" customHeight="1">
      <c r="A22" s="870" t="s">
        <v>375</v>
      </c>
      <c r="B22" s="873"/>
      <c r="C22" s="866" t="str">
        <f t="shared" si="0"/>
        <v/>
      </c>
      <c r="D22" s="866" t="str">
        <f t="shared" si="4"/>
        <v/>
      </c>
      <c r="F22" s="878" t="s">
        <v>137</v>
      </c>
      <c r="G22" s="879"/>
      <c r="H22" s="866" t="str">
        <f t="shared" si="1"/>
        <v/>
      </c>
      <c r="I22" s="866" t="str">
        <f t="shared" si="5"/>
        <v>一般会計</v>
      </c>
      <c r="K22" s="866"/>
      <c r="L22" s="866"/>
      <c r="O22" s="866"/>
      <c r="P22" s="866"/>
      <c r="Q22" s="880"/>
      <c r="T22" s="866"/>
      <c r="U22" s="884" t="s">
        <v>610</v>
      </c>
      <c r="W22" s="884" t="s">
        <v>274</v>
      </c>
      <c r="Y22" s="884" t="s">
        <v>451</v>
      </c>
      <c r="Z22" s="884" t="s">
        <v>533</v>
      </c>
      <c r="AA22" s="885" t="s">
        <v>90</v>
      </c>
      <c r="AB22" s="885" t="s">
        <v>382</v>
      </c>
      <c r="AC22" s="887"/>
      <c r="AD22" s="887"/>
      <c r="AE22" s="887"/>
      <c r="AF22" s="889"/>
      <c r="AK22" s="890" t="str">
        <f t="shared" si="8"/>
        <v>U</v>
      </c>
    </row>
    <row r="23" spans="1:37" ht="13.5" customHeight="1">
      <c r="A23" s="870" t="s">
        <v>376</v>
      </c>
      <c r="B23" s="873"/>
      <c r="C23" s="866" t="str">
        <f t="shared" si="0"/>
        <v/>
      </c>
      <c r="D23" s="866" t="str">
        <f t="shared" si="4"/>
        <v/>
      </c>
      <c r="F23" s="878" t="s">
        <v>142</v>
      </c>
      <c r="G23" s="879"/>
      <c r="H23" s="866" t="str">
        <f t="shared" si="1"/>
        <v/>
      </c>
      <c r="I23" s="866" t="str">
        <f t="shared" si="5"/>
        <v>一般会計</v>
      </c>
      <c r="K23" s="866"/>
      <c r="L23" s="866"/>
      <c r="O23" s="866"/>
      <c r="P23" s="866"/>
      <c r="Q23" s="880"/>
      <c r="T23" s="866"/>
      <c r="U23" s="884" t="s">
        <v>569</v>
      </c>
      <c r="W23" s="884" t="s">
        <v>620</v>
      </c>
      <c r="Y23" s="884" t="s">
        <v>452</v>
      </c>
      <c r="Z23" s="884" t="s">
        <v>535</v>
      </c>
      <c r="AA23" s="885" t="s">
        <v>509</v>
      </c>
      <c r="AB23" s="885" t="s">
        <v>88</v>
      </c>
      <c r="AC23" s="887"/>
      <c r="AD23" s="887"/>
      <c r="AE23" s="887"/>
      <c r="AF23" s="889"/>
      <c r="AK23" s="890" t="str">
        <f t="shared" si="8"/>
        <v>V</v>
      </c>
    </row>
    <row r="24" spans="1:37" ht="13.5" customHeight="1">
      <c r="A24" s="870" t="s">
        <v>436</v>
      </c>
      <c r="B24" s="873"/>
      <c r="C24" s="866" t="str">
        <f t="shared" si="0"/>
        <v/>
      </c>
      <c r="D24" s="866" t="str">
        <f t="shared" si="4"/>
        <v/>
      </c>
      <c r="F24" s="878" t="s">
        <v>394</v>
      </c>
      <c r="G24" s="879"/>
      <c r="H24" s="866" t="str">
        <f t="shared" si="1"/>
        <v/>
      </c>
      <c r="I24" s="866" t="str">
        <f t="shared" si="5"/>
        <v>一般会計</v>
      </c>
      <c r="K24" s="866"/>
      <c r="L24" s="866"/>
      <c r="O24" s="866"/>
      <c r="P24" s="866"/>
      <c r="Q24" s="880"/>
      <c r="T24" s="866"/>
      <c r="U24" s="884" t="s">
        <v>611</v>
      </c>
      <c r="Y24" s="884" t="s">
        <v>453</v>
      </c>
      <c r="Z24" s="884" t="s">
        <v>338</v>
      </c>
      <c r="AA24" s="885" t="s">
        <v>511</v>
      </c>
      <c r="AB24" s="885" t="s">
        <v>598</v>
      </c>
      <c r="AC24" s="887"/>
      <c r="AD24" s="887"/>
      <c r="AE24" s="887"/>
      <c r="AF24" s="889"/>
      <c r="AK24" s="890" t="str">
        <f t="shared" si="8"/>
        <v>W</v>
      </c>
    </row>
    <row r="25" spans="1:37" ht="13.5" customHeight="1">
      <c r="A25" s="871"/>
      <c r="B25" s="874"/>
      <c r="F25" s="878" t="s">
        <v>221</v>
      </c>
      <c r="G25" s="879"/>
      <c r="H25" s="866" t="str">
        <f t="shared" si="1"/>
        <v/>
      </c>
      <c r="I25" s="866" t="str">
        <f t="shared" si="5"/>
        <v>一般会計</v>
      </c>
      <c r="K25" s="866"/>
      <c r="L25" s="866"/>
      <c r="O25" s="866"/>
      <c r="P25" s="866"/>
      <c r="Q25" s="880"/>
      <c r="T25" s="866"/>
      <c r="U25" s="884" t="s">
        <v>612</v>
      </c>
      <c r="Y25" s="884" t="s">
        <v>455</v>
      </c>
      <c r="Z25" s="884" t="s">
        <v>536</v>
      </c>
      <c r="AA25" s="885" t="s">
        <v>512</v>
      </c>
      <c r="AB25" s="885" t="s">
        <v>599</v>
      </c>
      <c r="AC25" s="887"/>
      <c r="AD25" s="887"/>
      <c r="AE25" s="887"/>
      <c r="AF25" s="889"/>
      <c r="AK25" s="890" t="str">
        <f t="shared" si="8"/>
        <v>X</v>
      </c>
    </row>
    <row r="26" spans="1:37" ht="13.5" customHeight="1">
      <c r="A26" s="872"/>
      <c r="B26" s="875"/>
      <c r="F26" s="878" t="s">
        <v>222</v>
      </c>
      <c r="G26" s="879"/>
      <c r="H26" s="866" t="str">
        <f t="shared" si="1"/>
        <v/>
      </c>
      <c r="I26" s="866" t="str">
        <f t="shared" si="5"/>
        <v>一般会計</v>
      </c>
      <c r="K26" s="866"/>
      <c r="L26" s="866"/>
      <c r="O26" s="866"/>
      <c r="P26" s="866"/>
      <c r="Q26" s="880"/>
      <c r="T26" s="866"/>
      <c r="U26" s="884" t="s">
        <v>613</v>
      </c>
      <c r="Y26" s="884" t="s">
        <v>456</v>
      </c>
      <c r="Z26" s="884" t="s">
        <v>70</v>
      </c>
      <c r="AA26" s="885" t="s">
        <v>513</v>
      </c>
      <c r="AB26" s="885" t="s">
        <v>562</v>
      </c>
      <c r="AC26" s="887"/>
      <c r="AD26" s="887"/>
      <c r="AE26" s="887"/>
      <c r="AF26" s="889"/>
      <c r="AK26" s="890" t="str">
        <f t="shared" si="8"/>
        <v>Y</v>
      </c>
    </row>
    <row r="27" spans="1:37" ht="13.5" customHeight="1">
      <c r="A27" s="866" t="str">
        <f>IF(D24="","-",D24)</f>
        <v>-</v>
      </c>
      <c r="B27" s="866"/>
      <c r="F27" s="878" t="s">
        <v>225</v>
      </c>
      <c r="G27" s="879"/>
      <c r="H27" s="866" t="str">
        <f t="shared" si="1"/>
        <v/>
      </c>
      <c r="I27" s="866" t="str">
        <f t="shared" si="5"/>
        <v>一般会計</v>
      </c>
      <c r="K27" s="866"/>
      <c r="L27" s="866"/>
      <c r="O27" s="866"/>
      <c r="P27" s="866"/>
      <c r="Q27" s="880"/>
      <c r="T27" s="866"/>
      <c r="U27" s="884" t="s">
        <v>203</v>
      </c>
      <c r="Y27" s="884" t="s">
        <v>457</v>
      </c>
      <c r="Z27" s="884" t="s">
        <v>14</v>
      </c>
      <c r="AA27" s="885" t="s">
        <v>280</v>
      </c>
      <c r="AB27" s="885" t="s">
        <v>600</v>
      </c>
      <c r="AC27" s="887"/>
      <c r="AD27" s="887"/>
      <c r="AE27" s="887"/>
      <c r="AF27" s="889"/>
      <c r="AK27" s="890" t="str">
        <f t="shared" si="8"/>
        <v>Z</v>
      </c>
    </row>
    <row r="28" spans="1:37" ht="13.5" customHeight="1">
      <c r="B28" s="866"/>
      <c r="F28" s="878" t="s">
        <v>227</v>
      </c>
      <c r="G28" s="879"/>
      <c r="H28" s="866" t="str">
        <f t="shared" si="1"/>
        <v/>
      </c>
      <c r="I28" s="866" t="str">
        <f t="shared" si="5"/>
        <v>一般会計</v>
      </c>
      <c r="K28" s="866"/>
      <c r="L28" s="866"/>
      <c r="O28" s="866"/>
      <c r="P28" s="866"/>
      <c r="Q28" s="880"/>
      <c r="T28" s="866"/>
      <c r="U28" s="884" t="s">
        <v>614</v>
      </c>
      <c r="Y28" s="884" t="s">
        <v>445</v>
      </c>
      <c r="Z28" s="884" t="s">
        <v>537</v>
      </c>
      <c r="AA28" s="885" t="s">
        <v>514</v>
      </c>
      <c r="AB28" s="885" t="s">
        <v>11</v>
      </c>
      <c r="AC28" s="887"/>
      <c r="AD28" s="887"/>
      <c r="AE28" s="887"/>
      <c r="AF28" s="889"/>
      <c r="AK28" s="890" t="s">
        <v>296</v>
      </c>
    </row>
    <row r="29" spans="1:37" ht="13.5" customHeight="1">
      <c r="A29" s="866"/>
      <c r="B29" s="866"/>
      <c r="F29" s="878" t="s">
        <v>213</v>
      </c>
      <c r="G29" s="879"/>
      <c r="H29" s="866" t="str">
        <f t="shared" si="1"/>
        <v/>
      </c>
      <c r="I29" s="866" t="str">
        <f t="shared" si="5"/>
        <v>一般会計</v>
      </c>
      <c r="K29" s="866"/>
      <c r="L29" s="866"/>
      <c r="O29" s="866"/>
      <c r="P29" s="866"/>
      <c r="Q29" s="880"/>
      <c r="T29" s="866"/>
      <c r="U29" s="884" t="s">
        <v>615</v>
      </c>
      <c r="Y29" s="884" t="s">
        <v>322</v>
      </c>
      <c r="Z29" s="884" t="s">
        <v>538</v>
      </c>
      <c r="AA29" s="885" t="s">
        <v>230</v>
      </c>
      <c r="AB29" s="885" t="s">
        <v>416</v>
      </c>
      <c r="AC29" s="887"/>
      <c r="AD29" s="887"/>
      <c r="AE29" s="887"/>
      <c r="AF29" s="889"/>
      <c r="AK29" s="890" t="str">
        <f t="shared" ref="AK29:AK49" si="9">CHAR(CODE(AK28)+1)</f>
        <v>b</v>
      </c>
    </row>
    <row r="30" spans="1:37" ht="13.5" customHeight="1">
      <c r="A30" s="866"/>
      <c r="B30" s="866"/>
      <c r="F30" s="878" t="s">
        <v>132</v>
      </c>
      <c r="G30" s="879"/>
      <c r="H30" s="866" t="str">
        <f t="shared" si="1"/>
        <v/>
      </c>
      <c r="I30" s="866" t="str">
        <f t="shared" si="5"/>
        <v>一般会計</v>
      </c>
      <c r="K30" s="866"/>
      <c r="L30" s="866"/>
      <c r="O30" s="866"/>
      <c r="P30" s="866"/>
      <c r="Q30" s="880"/>
      <c r="T30" s="866"/>
      <c r="U30" s="884" t="s">
        <v>616</v>
      </c>
      <c r="Y30" s="884" t="s">
        <v>387</v>
      </c>
      <c r="Z30" s="884" t="s">
        <v>122</v>
      </c>
      <c r="AA30" s="885" t="s">
        <v>343</v>
      </c>
      <c r="AB30" s="885" t="s">
        <v>601</v>
      </c>
      <c r="AC30" s="887"/>
      <c r="AD30" s="887"/>
      <c r="AE30" s="887"/>
      <c r="AF30" s="889"/>
      <c r="AK30" s="890" t="str">
        <f t="shared" si="9"/>
        <v>c</v>
      </c>
    </row>
    <row r="31" spans="1:37" ht="13.5" customHeight="1">
      <c r="A31" s="866"/>
      <c r="B31" s="866"/>
      <c r="F31" s="878" t="s">
        <v>186</v>
      </c>
      <c r="G31" s="879"/>
      <c r="H31" s="866" t="str">
        <f t="shared" si="1"/>
        <v/>
      </c>
      <c r="I31" s="866" t="str">
        <f t="shared" si="5"/>
        <v>一般会計</v>
      </c>
      <c r="K31" s="866"/>
      <c r="L31" s="866"/>
      <c r="O31" s="866"/>
      <c r="P31" s="866"/>
      <c r="Q31" s="880"/>
      <c r="T31" s="866"/>
      <c r="U31" s="884" t="s">
        <v>118</v>
      </c>
      <c r="Y31" s="884" t="s">
        <v>57</v>
      </c>
      <c r="Z31" s="884" t="s">
        <v>539</v>
      </c>
      <c r="AA31" s="885" t="s">
        <v>475</v>
      </c>
      <c r="AB31" s="885" t="s">
        <v>543</v>
      </c>
      <c r="AC31" s="887"/>
      <c r="AD31" s="887"/>
      <c r="AE31" s="887"/>
      <c r="AF31" s="889"/>
      <c r="AK31" s="890" t="str">
        <f t="shared" si="9"/>
        <v>d</v>
      </c>
    </row>
    <row r="32" spans="1:37" ht="13.5" customHeight="1">
      <c r="A32" s="866"/>
      <c r="B32" s="866"/>
      <c r="F32" s="878" t="s">
        <v>369</v>
      </c>
      <c r="G32" s="879"/>
      <c r="H32" s="866" t="str">
        <f t="shared" si="1"/>
        <v/>
      </c>
      <c r="I32" s="866" t="str">
        <f t="shared" si="5"/>
        <v>一般会計</v>
      </c>
      <c r="K32" s="866"/>
      <c r="L32" s="866"/>
      <c r="O32" s="866"/>
      <c r="P32" s="866"/>
      <c r="Q32" s="880"/>
      <c r="T32" s="866"/>
      <c r="U32" s="884" t="s">
        <v>27</v>
      </c>
      <c r="Y32" s="884" t="s">
        <v>292</v>
      </c>
      <c r="Z32" s="884" t="s">
        <v>540</v>
      </c>
      <c r="AA32" s="885" t="s">
        <v>32</v>
      </c>
      <c r="AB32" s="885" t="s">
        <v>32</v>
      </c>
      <c r="AC32" s="887"/>
      <c r="AD32" s="887"/>
      <c r="AE32" s="887"/>
      <c r="AF32" s="889"/>
      <c r="AK32" s="890" t="str">
        <f t="shared" si="9"/>
        <v>e</v>
      </c>
    </row>
    <row r="33" spans="1:37" ht="13.5" customHeight="1">
      <c r="A33" s="866"/>
      <c r="B33" s="866"/>
      <c r="F33" s="878" t="s">
        <v>355</v>
      </c>
      <c r="G33" s="879"/>
      <c r="H33" s="866" t="str">
        <f t="shared" si="1"/>
        <v/>
      </c>
      <c r="I33" s="866" t="str">
        <f t="shared" si="5"/>
        <v>一般会計</v>
      </c>
      <c r="K33" s="866"/>
      <c r="L33" s="866"/>
      <c r="O33" s="866"/>
      <c r="P33" s="866"/>
      <c r="Q33" s="880"/>
      <c r="T33" s="866"/>
      <c r="U33" s="884" t="s">
        <v>595</v>
      </c>
      <c r="Y33" s="884" t="s">
        <v>458</v>
      </c>
      <c r="Z33" s="884" t="s">
        <v>534</v>
      </c>
      <c r="AA33" s="886"/>
      <c r="AB33" s="887"/>
      <c r="AC33" s="887"/>
      <c r="AD33" s="887"/>
      <c r="AE33" s="887"/>
      <c r="AF33" s="889"/>
      <c r="AK33" s="890" t="str">
        <f t="shared" si="9"/>
        <v>f</v>
      </c>
    </row>
    <row r="34" spans="1:37" ht="13.5" customHeight="1">
      <c r="A34" s="866"/>
      <c r="B34" s="866"/>
      <c r="F34" s="878" t="s">
        <v>370</v>
      </c>
      <c r="G34" s="879"/>
      <c r="H34" s="866" t="str">
        <f t="shared" si="1"/>
        <v/>
      </c>
      <c r="I34" s="866" t="str">
        <f t="shared" si="5"/>
        <v>一般会計</v>
      </c>
      <c r="K34" s="866"/>
      <c r="L34" s="866"/>
      <c r="O34" s="866"/>
      <c r="P34" s="866"/>
      <c r="Q34" s="880"/>
      <c r="T34" s="866"/>
      <c r="U34" s="884" t="s">
        <v>617</v>
      </c>
      <c r="Y34" s="884" t="s">
        <v>352</v>
      </c>
      <c r="Z34" s="884" t="s">
        <v>180</v>
      </c>
      <c r="AB34" s="887"/>
      <c r="AC34" s="887"/>
      <c r="AD34" s="887"/>
      <c r="AE34" s="887"/>
      <c r="AF34" s="889"/>
      <c r="AK34" s="890" t="str">
        <f t="shared" si="9"/>
        <v>g</v>
      </c>
    </row>
    <row r="35" spans="1:37" ht="13.5" customHeight="1">
      <c r="A35" s="866"/>
      <c r="B35" s="866"/>
      <c r="F35" s="878" t="s">
        <v>372</v>
      </c>
      <c r="G35" s="879"/>
      <c r="H35" s="866" t="str">
        <f t="shared" si="1"/>
        <v/>
      </c>
      <c r="I35" s="866" t="str">
        <f t="shared" si="5"/>
        <v>一般会計</v>
      </c>
      <c r="K35" s="866"/>
      <c r="L35" s="866"/>
      <c r="O35" s="866"/>
      <c r="P35" s="866"/>
      <c r="Q35" s="880"/>
      <c r="T35" s="866"/>
      <c r="Y35" s="884" t="s">
        <v>459</v>
      </c>
      <c r="Z35" s="884" t="s">
        <v>541</v>
      </c>
      <c r="AC35" s="887"/>
      <c r="AF35" s="889"/>
      <c r="AK35" s="890" t="str">
        <f t="shared" si="9"/>
        <v>h</v>
      </c>
    </row>
    <row r="36" spans="1:37" ht="13.5" customHeight="1">
      <c r="A36" s="866"/>
      <c r="B36" s="866"/>
      <c r="F36" s="878" t="s">
        <v>373</v>
      </c>
      <c r="G36" s="879"/>
      <c r="H36" s="866" t="str">
        <f t="shared" si="1"/>
        <v/>
      </c>
      <c r="I36" s="866" t="str">
        <f t="shared" si="5"/>
        <v>一般会計</v>
      </c>
      <c r="K36" s="866"/>
      <c r="L36" s="866"/>
      <c r="O36" s="866"/>
      <c r="P36" s="866"/>
      <c r="Q36" s="880"/>
      <c r="T36" s="866"/>
      <c r="U36" s="884" t="s">
        <v>618</v>
      </c>
      <c r="Y36" s="884" t="s">
        <v>462</v>
      </c>
      <c r="Z36" s="884" t="s">
        <v>390</v>
      </c>
      <c r="AF36" s="889"/>
      <c r="AK36" s="890" t="str">
        <f t="shared" si="9"/>
        <v>i</v>
      </c>
    </row>
    <row r="37" spans="1:37" ht="13.5" customHeight="1">
      <c r="A37" s="866"/>
      <c r="B37" s="866"/>
      <c r="F37" s="866"/>
      <c r="G37" s="880"/>
      <c r="H37" s="866" t="str">
        <f t="shared" si="1"/>
        <v/>
      </c>
      <c r="I37" s="866" t="str">
        <f t="shared" si="5"/>
        <v>一般会計</v>
      </c>
      <c r="K37" s="866"/>
      <c r="L37" s="866"/>
      <c r="O37" s="866"/>
      <c r="P37" s="866"/>
      <c r="Q37" s="880"/>
      <c r="T37" s="866"/>
      <c r="U37" s="884"/>
      <c r="Y37" s="884" t="s">
        <v>463</v>
      </c>
      <c r="Z37" s="884" t="s">
        <v>542</v>
      </c>
      <c r="AF37" s="889"/>
      <c r="AK37" s="890" t="str">
        <f t="shared" si="9"/>
        <v>j</v>
      </c>
    </row>
    <row r="38" spans="1:37">
      <c r="A38" s="866"/>
      <c r="B38" s="866"/>
      <c r="F38" s="866"/>
      <c r="G38" s="880"/>
      <c r="K38" s="866"/>
      <c r="L38" s="866"/>
      <c r="O38" s="866"/>
      <c r="P38" s="866"/>
      <c r="Q38" s="880"/>
      <c r="T38" s="866"/>
      <c r="U38" s="884" t="s">
        <v>381</v>
      </c>
      <c r="Y38" s="884" t="s">
        <v>446</v>
      </c>
      <c r="Z38" s="884" t="s">
        <v>544</v>
      </c>
      <c r="AF38" s="889"/>
      <c r="AK38" s="890" t="str">
        <f t="shared" si="9"/>
        <v>k</v>
      </c>
    </row>
    <row r="39" spans="1:37">
      <c r="A39" s="866"/>
      <c r="B39" s="866"/>
      <c r="F39" s="866" t="str">
        <f>I37</f>
        <v>一般会計</v>
      </c>
      <c r="G39" s="880"/>
      <c r="K39" s="866"/>
      <c r="L39" s="866"/>
      <c r="O39" s="866"/>
      <c r="P39" s="866"/>
      <c r="Q39" s="880"/>
      <c r="T39" s="866"/>
      <c r="U39" s="884" t="s">
        <v>433</v>
      </c>
      <c r="Y39" s="884" t="s">
        <v>465</v>
      </c>
      <c r="Z39" s="884" t="s">
        <v>429</v>
      </c>
      <c r="AF39" s="889"/>
      <c r="AK39" s="890" t="str">
        <f t="shared" si="9"/>
        <v>l</v>
      </c>
    </row>
    <row r="40" spans="1:37">
      <c r="A40" s="866"/>
      <c r="B40" s="866"/>
      <c r="F40" s="866"/>
      <c r="G40" s="880"/>
      <c r="K40" s="866"/>
      <c r="L40" s="866"/>
      <c r="O40" s="866"/>
      <c r="P40" s="866"/>
      <c r="Q40" s="880"/>
      <c r="T40" s="866"/>
      <c r="Y40" s="884" t="s">
        <v>466</v>
      </c>
      <c r="Z40" s="884" t="s">
        <v>545</v>
      </c>
      <c r="AF40" s="889"/>
      <c r="AK40" s="890" t="str">
        <f t="shared" si="9"/>
        <v>m</v>
      </c>
    </row>
    <row r="41" spans="1:37">
      <c r="A41" s="866"/>
      <c r="B41" s="866"/>
      <c r="F41" s="866"/>
      <c r="G41" s="880"/>
      <c r="K41" s="866"/>
      <c r="L41" s="866"/>
      <c r="O41" s="866"/>
      <c r="P41" s="866"/>
      <c r="Q41" s="880"/>
      <c r="T41" s="866"/>
      <c r="Y41" s="884" t="s">
        <v>297</v>
      </c>
      <c r="Z41" s="884" t="s">
        <v>482</v>
      </c>
      <c r="AF41" s="889"/>
      <c r="AK41" s="890" t="str">
        <f t="shared" si="9"/>
        <v>n</v>
      </c>
    </row>
    <row r="42" spans="1:37">
      <c r="A42" s="866"/>
      <c r="B42" s="866"/>
      <c r="F42" s="866"/>
      <c r="G42" s="880"/>
      <c r="K42" s="866"/>
      <c r="L42" s="866"/>
      <c r="O42" s="866"/>
      <c r="P42" s="866"/>
      <c r="Q42" s="880"/>
      <c r="T42" s="866"/>
      <c r="Y42" s="884" t="s">
        <v>467</v>
      </c>
      <c r="Z42" s="884" t="s">
        <v>547</v>
      </c>
      <c r="AF42" s="889"/>
      <c r="AK42" s="890" t="str">
        <f t="shared" si="9"/>
        <v>o</v>
      </c>
    </row>
    <row r="43" spans="1:37">
      <c r="A43" s="866"/>
      <c r="B43" s="866"/>
      <c r="F43" s="866"/>
      <c r="G43" s="880"/>
      <c r="K43" s="866"/>
      <c r="L43" s="866"/>
      <c r="O43" s="866"/>
      <c r="P43" s="866"/>
      <c r="Q43" s="880"/>
      <c r="T43" s="866"/>
      <c r="Y43" s="884" t="s">
        <v>468</v>
      </c>
      <c r="Z43" s="884" t="s">
        <v>548</v>
      </c>
      <c r="AF43" s="889"/>
      <c r="AK43" s="890" t="str">
        <f t="shared" si="9"/>
        <v>p</v>
      </c>
    </row>
    <row r="44" spans="1:37">
      <c r="A44" s="866"/>
      <c r="B44" s="866"/>
      <c r="F44" s="866"/>
      <c r="G44" s="880"/>
      <c r="K44" s="866"/>
      <c r="L44" s="866"/>
      <c r="O44" s="866"/>
      <c r="P44" s="866"/>
      <c r="Q44" s="880"/>
      <c r="T44" s="866"/>
      <c r="Y44" s="884" t="s">
        <v>469</v>
      </c>
      <c r="Z44" s="884" t="s">
        <v>39</v>
      </c>
      <c r="AF44" s="889"/>
      <c r="AK44" s="890" t="str">
        <f t="shared" si="9"/>
        <v>q</v>
      </c>
    </row>
    <row r="45" spans="1:37">
      <c r="A45" s="866"/>
      <c r="B45" s="866"/>
      <c r="F45" s="866"/>
      <c r="G45" s="880"/>
      <c r="K45" s="866"/>
      <c r="L45" s="866"/>
      <c r="O45" s="866"/>
      <c r="P45" s="866"/>
      <c r="Q45" s="880"/>
      <c r="T45" s="866"/>
      <c r="Y45" s="884" t="s">
        <v>278</v>
      </c>
      <c r="Z45" s="884" t="s">
        <v>549</v>
      </c>
      <c r="AF45" s="889"/>
      <c r="AK45" s="890" t="str">
        <f t="shared" si="9"/>
        <v>r</v>
      </c>
    </row>
    <row r="46" spans="1:37">
      <c r="A46" s="866"/>
      <c r="B46" s="866"/>
      <c r="F46" s="866"/>
      <c r="G46" s="880"/>
      <c r="K46" s="866"/>
      <c r="L46" s="866"/>
      <c r="O46" s="866"/>
      <c r="P46" s="866"/>
      <c r="Q46" s="880"/>
      <c r="T46" s="866"/>
      <c r="Y46" s="884" t="s">
        <v>350</v>
      </c>
      <c r="Z46" s="884" t="s">
        <v>68</v>
      </c>
      <c r="AF46" s="889"/>
      <c r="AK46" s="890" t="str">
        <f t="shared" si="9"/>
        <v>s</v>
      </c>
    </row>
    <row r="47" spans="1:37">
      <c r="A47" s="866"/>
      <c r="B47" s="866"/>
      <c r="F47" s="866"/>
      <c r="G47" s="880"/>
      <c r="K47" s="866"/>
      <c r="L47" s="866"/>
      <c r="O47" s="866"/>
      <c r="P47" s="866"/>
      <c r="Q47" s="880"/>
      <c r="T47" s="866"/>
      <c r="Y47" s="884" t="s">
        <v>226</v>
      </c>
      <c r="Z47" s="884" t="s">
        <v>550</v>
      </c>
      <c r="AF47" s="889"/>
      <c r="AK47" s="890" t="str">
        <f t="shared" si="9"/>
        <v>t</v>
      </c>
    </row>
    <row r="48" spans="1:37">
      <c r="A48" s="866"/>
      <c r="B48" s="866"/>
      <c r="F48" s="866"/>
      <c r="G48" s="880"/>
      <c r="K48" s="866"/>
      <c r="L48" s="866"/>
      <c r="O48" s="866"/>
      <c r="P48" s="866"/>
      <c r="Q48" s="880"/>
      <c r="T48" s="866"/>
      <c r="Y48" s="884" t="s">
        <v>49</v>
      </c>
      <c r="Z48" s="884" t="s">
        <v>551</v>
      </c>
      <c r="AF48" s="889"/>
      <c r="AK48" s="890" t="str">
        <f t="shared" si="9"/>
        <v>u</v>
      </c>
    </row>
    <row r="49" spans="1:37">
      <c r="A49" s="866"/>
      <c r="B49" s="866"/>
      <c r="F49" s="866"/>
      <c r="G49" s="880"/>
      <c r="K49" s="866"/>
      <c r="L49" s="866"/>
      <c r="O49" s="866"/>
      <c r="P49" s="866"/>
      <c r="Q49" s="880"/>
      <c r="T49" s="866"/>
      <c r="Y49" s="884" t="s">
        <v>471</v>
      </c>
      <c r="Z49" s="884" t="s">
        <v>254</v>
      </c>
      <c r="AF49" s="889"/>
      <c r="AK49" s="890" t="str">
        <f t="shared" si="9"/>
        <v>v</v>
      </c>
    </row>
    <row r="50" spans="1:37">
      <c r="A50" s="866"/>
      <c r="B50" s="866"/>
      <c r="F50" s="866"/>
      <c r="G50" s="880"/>
      <c r="K50" s="866"/>
      <c r="L50" s="866"/>
      <c r="O50" s="866"/>
      <c r="P50" s="866"/>
      <c r="Q50" s="880"/>
      <c r="T50" s="866"/>
      <c r="Y50" s="884" t="s">
        <v>472</v>
      </c>
      <c r="Z50" s="884" t="s">
        <v>552</v>
      </c>
      <c r="AF50" s="889"/>
    </row>
    <row r="51" spans="1:37">
      <c r="A51" s="866"/>
      <c r="B51" s="866"/>
      <c r="F51" s="866"/>
      <c r="G51" s="880"/>
      <c r="K51" s="866"/>
      <c r="L51" s="866"/>
      <c r="O51" s="866"/>
      <c r="P51" s="866"/>
      <c r="Q51" s="880"/>
      <c r="T51" s="866"/>
      <c r="Y51" s="884" t="s">
        <v>473</v>
      </c>
      <c r="Z51" s="884" t="s">
        <v>474</v>
      </c>
      <c r="AF51" s="889"/>
    </row>
    <row r="52" spans="1:37">
      <c r="A52" s="866"/>
      <c r="B52" s="866"/>
      <c r="F52" s="866"/>
      <c r="G52" s="880"/>
      <c r="K52" s="866"/>
      <c r="L52" s="866"/>
      <c r="O52" s="866"/>
      <c r="P52" s="866"/>
      <c r="Q52" s="880"/>
      <c r="T52" s="866"/>
      <c r="Y52" s="884" t="s">
        <v>476</v>
      </c>
      <c r="Z52" s="884" t="s">
        <v>553</v>
      </c>
      <c r="AF52" s="889"/>
    </row>
    <row r="53" spans="1:37">
      <c r="A53" s="866"/>
      <c r="B53" s="866"/>
      <c r="F53" s="866"/>
      <c r="G53" s="880"/>
      <c r="K53" s="866"/>
      <c r="L53" s="866"/>
      <c r="O53" s="866"/>
      <c r="P53" s="866"/>
      <c r="Q53" s="880"/>
      <c r="T53" s="866"/>
      <c r="Y53" s="884" t="s">
        <v>283</v>
      </c>
      <c r="Z53" s="884" t="s">
        <v>231</v>
      </c>
      <c r="AF53" s="889"/>
    </row>
    <row r="54" spans="1:37">
      <c r="A54" s="866"/>
      <c r="B54" s="866"/>
      <c r="F54" s="866"/>
      <c r="G54" s="880"/>
      <c r="K54" s="866"/>
      <c r="L54" s="866"/>
      <c r="O54" s="866"/>
      <c r="P54" s="872"/>
      <c r="Q54" s="880"/>
      <c r="T54" s="866"/>
      <c r="Y54" s="884" t="s">
        <v>300</v>
      </c>
      <c r="Z54" s="884" t="s">
        <v>554</v>
      </c>
      <c r="AF54" s="889"/>
    </row>
    <row r="55" spans="1:37">
      <c r="A55" s="866"/>
      <c r="B55" s="866"/>
      <c r="F55" s="866"/>
      <c r="G55" s="880"/>
      <c r="K55" s="866"/>
      <c r="L55" s="866"/>
      <c r="O55" s="866"/>
      <c r="P55" s="866"/>
      <c r="Q55" s="880"/>
      <c r="T55" s="866"/>
      <c r="Y55" s="884" t="s">
        <v>477</v>
      </c>
      <c r="Z55" s="884" t="s">
        <v>23</v>
      </c>
      <c r="AF55" s="889"/>
    </row>
    <row r="56" spans="1:37">
      <c r="A56" s="866"/>
      <c r="B56" s="866"/>
      <c r="F56" s="866"/>
      <c r="G56" s="880"/>
      <c r="K56" s="866"/>
      <c r="L56" s="866"/>
      <c r="O56" s="866"/>
      <c r="P56" s="866"/>
      <c r="Q56" s="880"/>
      <c r="T56" s="866"/>
      <c r="Y56" s="884" t="s">
        <v>479</v>
      </c>
      <c r="Z56" s="884" t="s">
        <v>555</v>
      </c>
      <c r="AF56" s="889"/>
    </row>
    <row r="57" spans="1:37">
      <c r="A57" s="866"/>
      <c r="B57" s="866"/>
      <c r="F57" s="866"/>
      <c r="G57" s="880"/>
      <c r="K57" s="866"/>
      <c r="L57" s="866"/>
      <c r="O57" s="866"/>
      <c r="P57" s="866"/>
      <c r="Q57" s="880"/>
      <c r="T57" s="866"/>
      <c r="Y57" s="884" t="s">
        <v>478</v>
      </c>
      <c r="Z57" s="884" t="s">
        <v>42</v>
      </c>
      <c r="AF57" s="889"/>
    </row>
    <row r="58" spans="1:37">
      <c r="A58" s="866"/>
      <c r="B58" s="866"/>
      <c r="F58" s="866"/>
      <c r="G58" s="880"/>
      <c r="K58" s="866"/>
      <c r="L58" s="866"/>
      <c r="O58" s="866"/>
      <c r="P58" s="866"/>
      <c r="Q58" s="880"/>
      <c r="T58" s="866"/>
      <c r="Y58" s="884" t="s">
        <v>480</v>
      </c>
      <c r="Z58" s="884" t="s">
        <v>423</v>
      </c>
      <c r="AF58" s="889"/>
    </row>
    <row r="59" spans="1:37">
      <c r="A59" s="866"/>
      <c r="B59" s="866"/>
      <c r="F59" s="866"/>
      <c r="G59" s="880"/>
      <c r="K59" s="866"/>
      <c r="L59" s="866"/>
      <c r="O59" s="866"/>
      <c r="P59" s="866"/>
      <c r="Q59" s="880"/>
      <c r="T59" s="866"/>
      <c r="Y59" s="884" t="s">
        <v>481</v>
      </c>
      <c r="Z59" s="884" t="s">
        <v>556</v>
      </c>
      <c r="AF59" s="889"/>
    </row>
    <row r="60" spans="1:37">
      <c r="A60" s="866"/>
      <c r="B60" s="866"/>
      <c r="F60" s="866"/>
      <c r="G60" s="880"/>
      <c r="K60" s="866"/>
      <c r="L60" s="866"/>
      <c r="O60" s="866"/>
      <c r="P60" s="866"/>
      <c r="Q60" s="880"/>
      <c r="T60" s="866"/>
      <c r="Y60" s="884" t="s">
        <v>408</v>
      </c>
      <c r="Z60" s="884" t="s">
        <v>557</v>
      </c>
      <c r="AF60" s="889"/>
    </row>
    <row r="61" spans="1:37">
      <c r="A61" s="866"/>
      <c r="B61" s="866"/>
      <c r="F61" s="866"/>
      <c r="G61" s="880"/>
      <c r="K61" s="866"/>
      <c r="L61" s="866"/>
      <c r="O61" s="866"/>
      <c r="P61" s="866"/>
      <c r="Q61" s="880"/>
      <c r="T61" s="866"/>
      <c r="Y61" s="884" t="s">
        <v>33</v>
      </c>
      <c r="Z61" s="884" t="s">
        <v>104</v>
      </c>
      <c r="AF61" s="889"/>
    </row>
    <row r="62" spans="1:37">
      <c r="A62" s="866"/>
      <c r="B62" s="866"/>
      <c r="F62" s="866"/>
      <c r="G62" s="880"/>
      <c r="K62" s="866"/>
      <c r="L62" s="866"/>
      <c r="O62" s="866"/>
      <c r="P62" s="866"/>
      <c r="Q62" s="880"/>
      <c r="T62" s="866"/>
      <c r="Y62" s="884" t="s">
        <v>78</v>
      </c>
      <c r="Z62" s="884" t="s">
        <v>316</v>
      </c>
      <c r="AF62" s="889"/>
    </row>
    <row r="63" spans="1:37">
      <c r="A63" s="866"/>
      <c r="B63" s="866"/>
      <c r="F63" s="866"/>
      <c r="G63" s="880"/>
      <c r="K63" s="866"/>
      <c r="L63" s="866"/>
      <c r="O63" s="866"/>
      <c r="P63" s="866"/>
      <c r="Q63" s="880"/>
      <c r="T63" s="866"/>
      <c r="Y63" s="884" t="s">
        <v>241</v>
      </c>
      <c r="Z63" s="884" t="s">
        <v>558</v>
      </c>
      <c r="AF63" s="889"/>
    </row>
    <row r="64" spans="1:37">
      <c r="A64" s="866"/>
      <c r="B64" s="866"/>
      <c r="F64" s="866"/>
      <c r="G64" s="880"/>
      <c r="K64" s="866"/>
      <c r="L64" s="866"/>
      <c r="O64" s="866"/>
      <c r="P64" s="866"/>
      <c r="Q64" s="880"/>
      <c r="T64" s="866"/>
      <c r="Y64" s="884" t="s">
        <v>346</v>
      </c>
      <c r="Z64" s="884" t="s">
        <v>46</v>
      </c>
      <c r="AF64" s="889"/>
    </row>
    <row r="65" spans="1:32">
      <c r="A65" s="866"/>
      <c r="B65" s="866"/>
      <c r="F65" s="866"/>
      <c r="G65" s="880"/>
      <c r="K65" s="866"/>
      <c r="L65" s="866"/>
      <c r="O65" s="866"/>
      <c r="P65" s="866"/>
      <c r="Q65" s="880"/>
      <c r="T65" s="866"/>
      <c r="Y65" s="884" t="s">
        <v>483</v>
      </c>
      <c r="Z65" s="884" t="s">
        <v>560</v>
      </c>
      <c r="AF65" s="889"/>
    </row>
    <row r="66" spans="1:32">
      <c r="A66" s="866"/>
      <c r="B66" s="866"/>
      <c r="F66" s="866"/>
      <c r="G66" s="880"/>
      <c r="K66" s="866"/>
      <c r="L66" s="866"/>
      <c r="O66" s="866"/>
      <c r="P66" s="866"/>
      <c r="Q66" s="880"/>
      <c r="T66" s="866"/>
      <c r="Y66" s="884" t="s">
        <v>135</v>
      </c>
      <c r="Z66" s="884" t="s">
        <v>561</v>
      </c>
      <c r="AF66" s="889"/>
    </row>
    <row r="67" spans="1:32">
      <c r="A67" s="866"/>
      <c r="B67" s="866"/>
      <c r="F67" s="866"/>
      <c r="G67" s="880"/>
      <c r="K67" s="866"/>
      <c r="L67" s="866"/>
      <c r="O67" s="866"/>
      <c r="P67" s="866"/>
      <c r="Q67" s="880"/>
      <c r="T67" s="866"/>
      <c r="Y67" s="884" t="s">
        <v>484</v>
      </c>
      <c r="Z67" s="884" t="s">
        <v>20</v>
      </c>
      <c r="AF67" s="889"/>
    </row>
    <row r="68" spans="1:32">
      <c r="A68" s="866"/>
      <c r="B68" s="866"/>
      <c r="F68" s="866"/>
      <c r="G68" s="880"/>
      <c r="K68" s="866"/>
      <c r="L68" s="866"/>
      <c r="O68" s="866"/>
      <c r="P68" s="866"/>
      <c r="Q68" s="880"/>
      <c r="T68" s="866"/>
      <c r="Y68" s="884" t="s">
        <v>330</v>
      </c>
      <c r="Z68" s="884" t="s">
        <v>563</v>
      </c>
      <c r="AF68" s="889"/>
    </row>
    <row r="69" spans="1:32">
      <c r="A69" s="866"/>
      <c r="B69" s="866"/>
      <c r="F69" s="866"/>
      <c r="G69" s="880"/>
      <c r="K69" s="866"/>
      <c r="L69" s="866"/>
      <c r="O69" s="866"/>
      <c r="P69" s="866"/>
      <c r="Q69" s="880"/>
      <c r="T69" s="866"/>
      <c r="Y69" s="884" t="s">
        <v>426</v>
      </c>
      <c r="Z69" s="884" t="s">
        <v>564</v>
      </c>
      <c r="AF69" s="889"/>
    </row>
    <row r="70" spans="1:32">
      <c r="A70" s="866"/>
      <c r="B70" s="866"/>
      <c r="Y70" s="884" t="s">
        <v>116</v>
      </c>
      <c r="Z70" s="884" t="s">
        <v>565</v>
      </c>
    </row>
    <row r="71" spans="1:32">
      <c r="Y71" s="884" t="s">
        <v>485</v>
      </c>
      <c r="Z71" s="884" t="s">
        <v>172</v>
      </c>
    </row>
    <row r="72" spans="1:32">
      <c r="Y72" s="884" t="s">
        <v>486</v>
      </c>
      <c r="Z72" s="884" t="s">
        <v>499</v>
      </c>
    </row>
    <row r="73" spans="1:32">
      <c r="Y73" s="884" t="s">
        <v>460</v>
      </c>
      <c r="Z73" s="884" t="s">
        <v>567</v>
      </c>
    </row>
    <row r="74" spans="1:32">
      <c r="Y74" s="884" t="s">
        <v>348</v>
      </c>
      <c r="Z74" s="884" t="s">
        <v>235</v>
      </c>
    </row>
    <row r="75" spans="1:32">
      <c r="Y75" s="884" t="s">
        <v>404</v>
      </c>
      <c r="Z75" s="884" t="s">
        <v>568</v>
      </c>
    </row>
    <row r="76" spans="1:32">
      <c r="Y76" s="884" t="s">
        <v>487</v>
      </c>
      <c r="Z76" s="884" t="s">
        <v>571</v>
      </c>
    </row>
    <row r="77" spans="1:32">
      <c r="Y77" s="884" t="s">
        <v>488</v>
      </c>
      <c r="Z77" s="884" t="s">
        <v>389</v>
      </c>
    </row>
    <row r="78" spans="1:32">
      <c r="Y78" s="884" t="s">
        <v>470</v>
      </c>
      <c r="Z78" s="884" t="s">
        <v>572</v>
      </c>
    </row>
    <row r="79" spans="1:32">
      <c r="Y79" s="884" t="s">
        <v>490</v>
      </c>
      <c r="Z79" s="884" t="s">
        <v>546</v>
      </c>
    </row>
    <row r="80" spans="1:32">
      <c r="Y80" s="884" t="s">
        <v>491</v>
      </c>
      <c r="Z80" s="884" t="s">
        <v>566</v>
      </c>
    </row>
    <row r="81" spans="25:26">
      <c r="Y81" s="884" t="s">
        <v>101</v>
      </c>
      <c r="Z81" s="884" t="s">
        <v>264</v>
      </c>
    </row>
    <row r="82" spans="25:26">
      <c r="Y82" s="884" t="s">
        <v>367</v>
      </c>
      <c r="Z82" s="884" t="s">
        <v>573</v>
      </c>
    </row>
    <row r="83" spans="25:26">
      <c r="Y83" s="884" t="s">
        <v>178</v>
      </c>
      <c r="Z83" s="884" t="s">
        <v>217</v>
      </c>
    </row>
    <row r="84" spans="25:26">
      <c r="Y84" s="884" t="s">
        <v>492</v>
      </c>
      <c r="Z84" s="884" t="s">
        <v>223</v>
      </c>
    </row>
    <row r="85" spans="25:26">
      <c r="Y85" s="884" t="s">
        <v>494</v>
      </c>
      <c r="Z85" s="884" t="s">
        <v>575</v>
      </c>
    </row>
    <row r="86" spans="25:26">
      <c r="Y86" s="884" t="s">
        <v>496</v>
      </c>
      <c r="Z86" s="884" t="s">
        <v>576</v>
      </c>
    </row>
    <row r="87" spans="25:26">
      <c r="Y87" s="884" t="s">
        <v>497</v>
      </c>
      <c r="Z87" s="884" t="s">
        <v>577</v>
      </c>
    </row>
    <row r="88" spans="25:26">
      <c r="Y88" s="884" t="s">
        <v>498</v>
      </c>
      <c r="Z88" s="884" t="s">
        <v>578</v>
      </c>
    </row>
    <row r="89" spans="25:26">
      <c r="Y89" s="884" t="s">
        <v>335</v>
      </c>
      <c r="Z89" s="884" t="s">
        <v>579</v>
      </c>
    </row>
    <row r="90" spans="25:26">
      <c r="Y90" s="884" t="s">
        <v>500</v>
      </c>
      <c r="Z90" s="884" t="s">
        <v>580</v>
      </c>
    </row>
    <row r="91" spans="25:26">
      <c r="Y91" s="884" t="s">
        <v>238</v>
      </c>
      <c r="Z91" s="884" t="s">
        <v>581</v>
      </c>
    </row>
    <row r="92" spans="25:26">
      <c r="Y92" s="884" t="s">
        <v>464</v>
      </c>
      <c r="Z92" s="884" t="s">
        <v>516</v>
      </c>
    </row>
    <row r="93" spans="25:26">
      <c r="Y93" s="884" t="s">
        <v>354</v>
      </c>
      <c r="Z93" s="884" t="s">
        <v>582</v>
      </c>
    </row>
    <row r="94" spans="25:26">
      <c r="Y94" s="884" t="s">
        <v>149</v>
      </c>
      <c r="Z94" s="884" t="s">
        <v>574</v>
      </c>
    </row>
    <row r="95" spans="25:26">
      <c r="Y95" s="884" t="s">
        <v>377</v>
      </c>
      <c r="Z95" s="884" t="s">
        <v>583</v>
      </c>
    </row>
    <row r="96" spans="25:26">
      <c r="Y96" s="884" t="s">
        <v>74</v>
      </c>
      <c r="Z96" s="884" t="s">
        <v>584</v>
      </c>
    </row>
    <row r="97" spans="25:26">
      <c r="Y97" s="884" t="s">
        <v>502</v>
      </c>
      <c r="Z97" s="884" t="s">
        <v>570</v>
      </c>
    </row>
    <row r="98" spans="25:26">
      <c r="Y98" s="884" t="s">
        <v>306</v>
      </c>
      <c r="Z98" s="884" t="s">
        <v>585</v>
      </c>
    </row>
    <row r="99" spans="25:26">
      <c r="Y99" s="884" t="s">
        <v>275</v>
      </c>
      <c r="Z99" s="884" t="s">
        <v>586</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中川 凜太郎</cp:lastModifiedBy>
  <cp:lastPrinted>2021-08-23T01:19:19Z</cp:lastPrinted>
  <dcterms:created xsi:type="dcterms:W3CDTF">2012-03-13T00:50:25Z</dcterms:created>
  <dcterms:modified xsi:type="dcterms:W3CDTF">2021-09-16T01:12:47Z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3.1.8.0</vt:lpwstr>
    </vt:vector>
  </property>
  <property fmtid="{DCFEDD21-7773-49B2-8022-6FC58DB5260B}" pid="3" name="LastSavedVersion">
    <vt:lpwstr>3.1.8.0</vt:lpwstr>
  </property>
  <property fmtid="{DCFEDD21-7773-49B2-8022-6FC58DB5260B}" pid="4" name="LastSavedDate">
    <vt:filetime>2021-09-16T01:12:47Z</vt:filetime>
  </property>
</Properties>
</file>