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5月\"/>
    </mc:Choice>
  </mc:AlternateContent>
  <xr:revisionPtr revIDLastSave="0" documentId="8_{A93DA789-4843-4AE9-BEB3-409730D455D2}" xr6:coauthVersionLast="47" xr6:coauthVersionMax="47" xr10:uidLastSave="{00000000-0000-0000-0000-000000000000}"/>
  <bookViews>
    <workbookView xWindow="-120" yWindow="-120" windowWidth="29040" windowHeight="15720" xr2:uid="{375CDB98-5DED-4DC4-84EC-3F1B115A878D}"/>
  </bookViews>
  <sheets>
    <sheet name="2-１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'2-１'!$A$3:$Y$13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'2-１'!$A$2:$V$23</definedName>
    <definedName name="_xlnm.Print_Titles" localSheetId="0">'2-１'!$3:$8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1" l="1"/>
  <c r="V13" i="1" s="1"/>
  <c r="U13" i="1"/>
  <c r="M13" i="1"/>
  <c r="X12" i="1"/>
  <c r="V12" i="1" s="1"/>
  <c r="U12" i="1"/>
  <c r="M12" i="1"/>
  <c r="X11" i="1"/>
  <c r="V11" i="1"/>
  <c r="U11" i="1"/>
  <c r="M11" i="1"/>
  <c r="X10" i="1"/>
  <c r="V10" i="1"/>
  <c r="U10" i="1"/>
  <c r="M10" i="1"/>
  <c r="X9" i="1"/>
  <c r="V9" i="1"/>
  <c r="U9" i="1"/>
  <c r="M9" i="1"/>
</calcChain>
</file>

<file path=xl/sharedStrings.xml><?xml version="1.0" encoding="utf-8"?>
<sst xmlns="http://schemas.openxmlformats.org/spreadsheetml/2006/main" count="92" uniqueCount="59">
  <si>
    <t>当該自動車の製造又は輸入の事業を行う者の氏名又は名称　　　　いすゞ自動車株式会社　　</t>
    <phoneticPr fontId="7"/>
  </si>
  <si>
    <t>ガソリン貨物車（軽自動車）又はガソリン貨物車（普通・小型）</t>
    <rPh sb="4" eb="6">
      <t>カモツ</t>
    </rPh>
    <rPh sb="8" eb="12">
      <t>ケイジドウシャ</t>
    </rPh>
    <rPh sb="13" eb="14">
      <t>マタ</t>
    </rPh>
    <rPh sb="19" eb="22">
      <t>カモツシャ</t>
    </rPh>
    <rPh sb="23" eb="25">
      <t>フツウ</t>
    </rPh>
    <rPh sb="26" eb="28">
      <t>コガタ</t>
    </rPh>
    <phoneticPr fontId="7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</si>
  <si>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7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</si>
  <si>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7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</si>
  <si>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</si>
  <si>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</si>
  <si>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</si>
  <si>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</si>
  <si>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t>最大積載量
(kg)</t>
    <rPh sb="0" eb="2">
      <t>サイダイ</t>
    </rPh>
    <rPh sb="2" eb="5">
      <t>セキサイリョウ</t>
    </rPh>
    <phoneticPr fontId="7"/>
  </si>
  <si>
    <t>車両総重量
(kg)</t>
    <phoneticPr fontId="7"/>
  </si>
  <si>
    <t>自動車の構造</t>
    <rPh sb="0" eb="3">
      <t>ジドウシャ</t>
    </rPh>
    <rPh sb="4" eb="6">
      <t>コウゾウ</t>
    </rPh>
    <phoneticPr fontId="7"/>
  </si>
  <si>
    <r>
      <t>WLTC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</si>
  <si>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</si>
  <si>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</si>
  <si>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</si>
  <si>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</si>
  <si>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t>燃費値
(km/L)</t>
    <rPh sb="0" eb="2">
      <t>ネンピ</t>
    </rPh>
    <rPh sb="2" eb="3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</si>
  <si>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</si>
  <si>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7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</si>
  <si>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7"/>
  </si>
  <si>
    <r>
      <rPr>
        <sz val="8"/>
        <rFont val="ＭＳ Ｐゴシック"/>
        <family val="3"/>
        <charset val="128"/>
      </rPr>
      <t>型式</t>
    </r>
  </si>
  <si>
    <t>総排気量
(L)</t>
    <rPh sb="2" eb="3">
      <t>キ</t>
    </rPh>
    <rPh sb="3" eb="4">
      <t>リョウ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</si>
  <si>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</si>
  <si>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</si>
  <si>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</si>
  <si>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</si>
  <si>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R4</t>
    <phoneticPr fontId="7"/>
  </si>
  <si>
    <t>いすゞ</t>
  </si>
  <si>
    <r>
      <rPr>
        <sz val="8"/>
        <rFont val="ＭＳ ゴシック"/>
        <family val="3"/>
        <charset val="128"/>
      </rPr>
      <t>※</t>
    </r>
    <r>
      <rPr>
        <sz val="8"/>
        <rFont val="Arial"/>
        <family val="3"/>
      </rPr>
      <t>1</t>
    </r>
    <phoneticPr fontId="7"/>
  </si>
  <si>
    <t>コモ</t>
    <phoneticPr fontId="7"/>
  </si>
  <si>
    <t>3BF-JVR2E26</t>
  </si>
  <si>
    <t>QR20</t>
  </si>
  <si>
    <t>1.998</t>
  </si>
  <si>
    <t>7AT(E･LTC)</t>
  </si>
  <si>
    <t>1770～1850</t>
  </si>
  <si>
    <t>1000～1200</t>
  </si>
  <si>
    <t>2900～3175</t>
  </si>
  <si>
    <t>構造B1</t>
  </si>
  <si>
    <t>V,B</t>
  </si>
  <si>
    <t>3W</t>
  </si>
  <si>
    <t>R</t>
  </si>
  <si>
    <t/>
  </si>
  <si>
    <t>1680～1760</t>
  </si>
  <si>
    <t>1200～1250</t>
  </si>
  <si>
    <t>3000～3145</t>
  </si>
  <si>
    <t>3BF-JCS4E26</t>
  </si>
  <si>
    <t>QR25</t>
  </si>
  <si>
    <t>2.488</t>
  </si>
  <si>
    <t>1880～1950</t>
  </si>
  <si>
    <t>3010～3245</t>
  </si>
  <si>
    <t>1780～1870</t>
  </si>
  <si>
    <t>1150～1250</t>
  </si>
  <si>
    <t>3100～3235</t>
  </si>
  <si>
    <t>3BF-JCS8E26</t>
  </si>
  <si>
    <t>1880～2000</t>
  </si>
  <si>
    <t>3045～3165</t>
  </si>
  <si>
    <t>A</t>
  </si>
  <si>
    <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印については、日産自動車株式会社が製造事業者です。</t>
    </r>
    <phoneticPr fontId="7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</si>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</sst>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0"/>
    <numFmt numFmtId="178" formatCode="0.0"/>
  </numFmts>
  <fonts count="16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name val="Arial"/>
      <family val="3"/>
      <charset val="128"/>
    </font>
    <font>
      <sz val="8"/>
      <name val="ＭＳ ゴシック"/>
      <family val="3"/>
      <charset val="128"/>
    </font>
    <font>
      <sz val="8"/>
      <name val="Arial"/>
      <family val="3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4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6" fillId="0" borderId="1" xfId="1" applyFont="1" applyBorder="1"/>
    <xf numFmtId="0" fontId="4" fillId="0" borderId="1" xfId="1" applyFont="1" applyBorder="1"/>
    <xf numFmtId="0" fontId="4" fillId="0" borderId="1" xfId="1" applyFont="1" applyBorder="1" applyProtection="1">
      <protection locked="0"/>
    </xf>
    <xf numFmtId="0" fontId="8" fillId="0" borderId="0" xfId="1" applyFont="1"/>
    <xf numFmtId="0" fontId="9" fillId="0" borderId="1" xfId="1" applyFont="1" applyBorder="1"/>
    <xf numFmtId="0" fontId="4" fillId="0" borderId="0" xfId="1" applyFont="1" applyAlignment="1">
      <alignment horizontal="right"/>
    </xf>
    <xf numFmtId="0" fontId="4" fillId="2" borderId="0" xfId="1" applyFont="1" applyFill="1" applyAlignment="1">
      <alignment horizontal="right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6" fillId="0" borderId="3" xfId="1" applyFont="1" applyBorder="1" applyAlignment="1">
      <alignment horizontal="center" shrinkToFit="1"/>
    </xf>
    <xf numFmtId="0" fontId="4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1" xfId="1" applyFont="1" applyBorder="1" applyAlignment="1">
      <alignment horizontal="center" shrinkToFit="1"/>
    </xf>
    <xf numFmtId="0" fontId="4" fillId="0" borderId="16" xfId="1" applyFont="1" applyBorder="1" applyAlignment="1">
      <alignment horizontal="center"/>
    </xf>
    <xf numFmtId="0" fontId="4" fillId="2" borderId="17" xfId="1" applyFont="1" applyFill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176" fontId="13" fillId="0" borderId="27" xfId="1" applyNumberFormat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22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177" fontId="4" fillId="0" borderId="8" xfId="1" applyNumberFormat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178" fontId="13" fillId="0" borderId="31" xfId="1" applyNumberFormat="1" applyFont="1" applyBorder="1" applyAlignment="1" applyProtection="1">
      <alignment horizontal="center" vertical="center" wrapText="1"/>
      <protection locked="0"/>
    </xf>
    <xf numFmtId="176" fontId="13" fillId="0" borderId="32" xfId="1" applyNumberFormat="1" applyFont="1" applyBorder="1" applyAlignment="1">
      <alignment horizontal="center" vertical="center" wrapText="1"/>
    </xf>
    <xf numFmtId="178" fontId="14" fillId="0" borderId="8" xfId="1" applyNumberFormat="1" applyFont="1" applyBorder="1" applyAlignment="1" applyProtection="1">
      <alignment horizontal="center" vertical="center" wrapText="1"/>
      <protection locked="0"/>
    </xf>
    <xf numFmtId="0" fontId="15" fillId="2" borderId="33" xfId="1" applyFont="1" applyFill="1" applyBorder="1" applyAlignment="1" applyProtection="1">
      <alignment horizontal="center" vertical="center"/>
      <protection locked="0"/>
    </xf>
    <xf numFmtId="0" fontId="6" fillId="0" borderId="0" xfId="1" applyFont="1"/>
    <xf numFmtId="0" fontId="1" fillId="0" borderId="0" xfId="0" applyFont="1">
      <alignment vertical="center"/>
    </xf>
    <xf numFmtId="0" fontId="4" fillId="0" borderId="8" xfId="1" applyFont="1" applyBorder="1" applyAlignment="1">
      <alignment horizontal="center" vertical="center" wrapText="1"/>
    </xf>
  </cellXfs>
  <cellStyles count="3">
    <cellStyle name="標準" xfId="0" builtinId="0"/>
    <cellStyle name="標準 2" xfId="1" xr:uid="{D9593BC6-F8E7-411A-B26B-933781FB6814}"/>
    <cellStyle name="標準 2 3" xfId="2" xr:uid="{D10EA93B-63EF-45CD-B4C6-54BFFF980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71AB-7CFB-4595-A116-1CEF98EFE51B}">
  <sheetPr>
    <tabColor theme="9"/>
    <pageSetUpPr fitToPage="1"/>
  </sheetPr>
  <dimension ref="A1:Y15"/>
  <sheetViews>
    <sheetView tabSelected="1" zoomScaleNormal="100" zoomScaleSheetLayoutView="100" workbookViewId="0">
      <selection activeCell="B4" sqref="B4:C8"/>
    </sheetView>
  </sheetViews>
  <sheetFormatPr defaultRowHeight="13.5" x14ac:dyDescent="0.2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125" style="2" bestFit="1" customWidth="1"/>
    <col min="6" max="6" width="7.25" style="2" customWidth="1"/>
    <col min="7" max="7" width="12.125" style="2" bestFit="1" customWidth="1"/>
    <col min="8" max="11" width="10.5" style="2" bestFit="1" customWidth="1"/>
    <col min="12" max="12" width="5.875" style="2" bestFit="1" customWidth="1"/>
    <col min="13" max="13" width="8.75" style="2" bestFit="1" customWidth="1"/>
    <col min="14" max="14" width="8.75" style="2" customWidth="1"/>
    <col min="15" max="15" width="8.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1" width="8.25" style="2" bestFit="1" customWidth="1"/>
    <col min="22" max="22" width="9" style="2"/>
    <col min="23" max="23" width="9" style="82"/>
    <col min="24" max="24" width="0" style="2" hidden="1" customWidth="1"/>
    <col min="25" max="25" width="9" style="2" customWidth="1"/>
    <col min="26" max="16384" width="9" style="2"/>
  </cols>
  <sheetData>
    <row r="1" spans="1:25" ht="21.75" customHeight="1" x14ac:dyDescent="0.25">
      <c r="A1" s="1"/>
      <c r="B1" s="1"/>
      <c r="P1" s="3"/>
    </row>
    <row r="2" spans="1:25" ht="15" x14ac:dyDescent="0.2">
      <c r="E2" s="4"/>
      <c r="J2" s="5" t="s">
        <v>0</v>
      </c>
      <c r="K2" s="6"/>
      <c r="L2" s="6"/>
      <c r="M2" s="6"/>
      <c r="N2" s="6"/>
      <c r="O2" s="6"/>
      <c r="P2" s="6"/>
      <c r="Q2" s="6"/>
      <c r="R2" s="7"/>
      <c r="S2" s="7"/>
      <c r="T2" s="7"/>
      <c r="U2" s="7"/>
      <c r="V2" s="6"/>
    </row>
    <row r="3" spans="1:25" ht="23.25" customHeight="1" x14ac:dyDescent="0.25">
      <c r="A3" s="8" t="s">
        <v>1</v>
      </c>
      <c r="B3" s="9"/>
      <c r="C3" s="6"/>
      <c r="I3" s="6"/>
      <c r="P3" s="10"/>
      <c r="U3" s="11"/>
      <c r="V3" s="11" t="s">
        <v>2</v>
      </c>
    </row>
    <row r="4" spans="1:25" ht="14.25" customHeight="1" thickBot="1" x14ac:dyDescent="0.25">
      <c r="A4" s="12" t="s">
        <v>3</v>
      </c>
      <c r="B4" s="13" t="s">
        <v>4</v>
      </c>
      <c r="C4" s="14"/>
      <c r="D4" s="15"/>
      <c r="E4" s="13" t="s">
        <v>5</v>
      </c>
      <c r="F4" s="15"/>
      <c r="G4" s="16" t="s">
        <v>6</v>
      </c>
      <c r="H4" s="17" t="s">
        <v>7</v>
      </c>
      <c r="I4" s="16" t="s">
        <v>8</v>
      </c>
      <c r="J4" s="16" t="s">
        <v>9</v>
      </c>
      <c r="K4" s="18" t="s">
        <v>10</v>
      </c>
      <c r="L4" s="19" t="s">
        <v>11</v>
      </c>
      <c r="M4" s="20"/>
      <c r="N4" s="20"/>
      <c r="O4" s="21"/>
      <c r="P4" s="16" t="s">
        <v>12</v>
      </c>
      <c r="Q4" s="22" t="s">
        <v>58</v>
      </c>
      <c r="R4" s="23"/>
      <c r="S4" s="24"/>
      <c r="T4" s="25" t="s">
        <v>13</v>
      </c>
      <c r="U4" s="26" t="s">
        <v>14</v>
      </c>
      <c r="V4" s="27" t="s">
        <v>15</v>
      </c>
    </row>
    <row r="5" spans="1:25" ht="14.25" customHeight="1" x14ac:dyDescent="0.2">
      <c r="A5" s="28"/>
      <c r="B5" s="29"/>
      <c r="C5" s="30"/>
      <c r="D5" s="31"/>
      <c r="E5" s="32"/>
      <c r="F5" s="31"/>
      <c r="G5" s="28"/>
      <c r="H5" s="28"/>
      <c r="I5" s="28"/>
      <c r="J5" s="28"/>
      <c r="K5" s="29"/>
      <c r="L5" s="33" t="s">
        <v>16</v>
      </c>
      <c r="M5" s="34" t="s">
        <v>17</v>
      </c>
      <c r="N5" s="35" t="s">
        <v>18</v>
      </c>
      <c r="O5" s="36" t="s">
        <v>19</v>
      </c>
      <c r="P5" s="37"/>
      <c r="Q5" s="38"/>
      <c r="R5" s="39"/>
      <c r="S5" s="40"/>
      <c r="T5" s="41"/>
      <c r="U5" s="42"/>
      <c r="V5" s="36"/>
    </row>
    <row r="6" spans="1:25" ht="14.25" customHeight="1" x14ac:dyDescent="0.2">
      <c r="A6" s="28"/>
      <c r="B6" s="29"/>
      <c r="C6" s="30"/>
      <c r="D6" s="12" t="s">
        <v>20</v>
      </c>
      <c r="E6" s="12" t="s">
        <v>20</v>
      </c>
      <c r="F6" s="16" t="s">
        <v>21</v>
      </c>
      <c r="G6" s="28"/>
      <c r="H6" s="28"/>
      <c r="I6" s="28"/>
      <c r="J6" s="28"/>
      <c r="K6" s="29"/>
      <c r="L6" s="43"/>
      <c r="M6" s="44"/>
      <c r="N6" s="45"/>
      <c r="O6" s="46"/>
      <c r="P6" s="37"/>
      <c r="Q6" s="16" t="s">
        <v>22</v>
      </c>
      <c r="R6" s="16" t="s">
        <v>23</v>
      </c>
      <c r="S6" s="12" t="s">
        <v>24</v>
      </c>
      <c r="T6" s="47" t="s">
        <v>25</v>
      </c>
      <c r="U6" s="42"/>
      <c r="V6" s="36"/>
    </row>
    <row r="7" spans="1:25" x14ac:dyDescent="0.2">
      <c r="A7" s="28"/>
      <c r="B7" s="29"/>
      <c r="C7" s="30"/>
      <c r="D7" s="28"/>
      <c r="E7" s="28"/>
      <c r="F7" s="28"/>
      <c r="G7" s="28"/>
      <c r="H7" s="28"/>
      <c r="I7" s="28"/>
      <c r="J7" s="28"/>
      <c r="K7" s="29"/>
      <c r="L7" s="43"/>
      <c r="M7" s="44"/>
      <c r="N7" s="45"/>
      <c r="O7" s="46"/>
      <c r="P7" s="37"/>
      <c r="Q7" s="37"/>
      <c r="R7" s="37"/>
      <c r="S7" s="28"/>
      <c r="T7" s="48"/>
      <c r="U7" s="42"/>
      <c r="V7" s="36"/>
    </row>
    <row r="8" spans="1:25" x14ac:dyDescent="0.2">
      <c r="A8" s="49"/>
      <c r="B8" s="32"/>
      <c r="C8" s="50"/>
      <c r="D8" s="49"/>
      <c r="E8" s="49"/>
      <c r="F8" s="49"/>
      <c r="G8" s="49"/>
      <c r="H8" s="49"/>
      <c r="I8" s="49"/>
      <c r="J8" s="49"/>
      <c r="K8" s="32"/>
      <c r="L8" s="51"/>
      <c r="M8" s="52"/>
      <c r="N8" s="53"/>
      <c r="O8" s="46"/>
      <c r="P8" s="54"/>
      <c r="Q8" s="54"/>
      <c r="R8" s="54"/>
      <c r="S8" s="49"/>
      <c r="T8" s="55"/>
      <c r="U8" s="56"/>
      <c r="V8" s="36"/>
      <c r="X8" s="57" t="s">
        <v>26</v>
      </c>
      <c r="Y8" s="57"/>
    </row>
    <row r="9" spans="1:25" ht="24" customHeight="1" x14ac:dyDescent="0.2">
      <c r="A9" s="58" t="s">
        <v>27</v>
      </c>
      <c r="B9" s="59" t="s">
        <v>28</v>
      </c>
      <c r="C9" s="60" t="s">
        <v>29</v>
      </c>
      <c r="D9" s="64" t="s">
        <v>30</v>
      </c>
      <c r="E9" s="64" t="s">
        <v>31</v>
      </c>
      <c r="F9" s="64" t="s">
        <v>32</v>
      </c>
      <c r="G9" s="64" t="s">
        <v>33</v>
      </c>
      <c r="H9" s="64" t="s">
        <v>34</v>
      </c>
      <c r="I9" s="64" t="s">
        <v>35</v>
      </c>
      <c r="J9" s="64" t="s">
        <v>36</v>
      </c>
      <c r="K9" s="65" t="s">
        <v>37</v>
      </c>
      <c r="L9" s="66">
        <v>8.5</v>
      </c>
      <c r="M9" s="67">
        <f>IF(L9&gt;0,1/L9*34.6*67.1,"")</f>
        <v>273.13647058823523</v>
      </c>
      <c r="N9" s="68">
        <v>8.8000000000000007</v>
      </c>
      <c r="O9" s="69">
        <v>10.6</v>
      </c>
      <c r="P9" s="64" t="s">
        <v>38</v>
      </c>
      <c r="Q9" s="64" t="s">
        <v>39</v>
      </c>
      <c r="R9" s="64" t="s">
        <v>40</v>
      </c>
      <c r="S9" s="64"/>
      <c r="T9" s="65" t="s">
        <v>41</v>
      </c>
      <c r="U9" s="70" t="str">
        <f>IFERROR(IF(L9&lt;N9,"",(ROUNDDOWN(L9/N9*100,0))),"")</f>
        <v/>
      </c>
      <c r="V9" s="61" t="str">
        <f t="shared" ref="V9:V13" si="0">IF(X9&lt;90,"",X9)</f>
        <v/>
      </c>
      <c r="W9" s="2"/>
      <c r="X9" s="57">
        <f t="shared" ref="X9:X13" si="1">IFERROR(ROUNDDOWN(L9/O9*100,0),"")</f>
        <v>80</v>
      </c>
      <c r="Y9" s="57"/>
    </row>
    <row r="10" spans="1:25" ht="24" customHeight="1" x14ac:dyDescent="0.2">
      <c r="A10" s="58"/>
      <c r="B10" s="62"/>
      <c r="C10" s="63"/>
      <c r="D10" s="64" t="s">
        <v>30</v>
      </c>
      <c r="E10" s="64" t="s">
        <v>31</v>
      </c>
      <c r="F10" s="64" t="s">
        <v>32</v>
      </c>
      <c r="G10" s="64" t="s">
        <v>33</v>
      </c>
      <c r="H10" s="64" t="s">
        <v>42</v>
      </c>
      <c r="I10" s="64" t="s">
        <v>43</v>
      </c>
      <c r="J10" s="64" t="s">
        <v>44</v>
      </c>
      <c r="K10" s="65" t="s">
        <v>37</v>
      </c>
      <c r="L10" s="66">
        <v>8.5</v>
      </c>
      <c r="M10" s="67">
        <f>IF(L10&gt;0,1/L10*34.6*67.1,"")</f>
        <v>273.13647058823523</v>
      </c>
      <c r="N10" s="68">
        <v>9.1</v>
      </c>
      <c r="O10" s="69">
        <v>11.1</v>
      </c>
      <c r="P10" s="64" t="s">
        <v>38</v>
      </c>
      <c r="Q10" s="64" t="s">
        <v>39</v>
      </c>
      <c r="R10" s="64" t="s">
        <v>40</v>
      </c>
      <c r="S10" s="64"/>
      <c r="T10" s="65" t="s">
        <v>41</v>
      </c>
      <c r="U10" s="70" t="str">
        <f>IFERROR(IF(L10&lt;N10,"",(ROUNDDOWN(L10/N10*100,0))),"")</f>
        <v/>
      </c>
      <c r="V10" s="61" t="str">
        <f t="shared" si="0"/>
        <v/>
      </c>
      <c r="W10" s="2"/>
      <c r="X10" s="57">
        <f t="shared" si="1"/>
        <v>76</v>
      </c>
      <c r="Y10" s="57"/>
    </row>
    <row r="11" spans="1:25" ht="24" customHeight="1" x14ac:dyDescent="0.2">
      <c r="A11" s="58"/>
      <c r="B11" s="62"/>
      <c r="C11" s="63"/>
      <c r="D11" s="64" t="s">
        <v>45</v>
      </c>
      <c r="E11" s="64" t="s">
        <v>46</v>
      </c>
      <c r="F11" s="64" t="s">
        <v>47</v>
      </c>
      <c r="G11" s="64" t="s">
        <v>33</v>
      </c>
      <c r="H11" s="83" t="s">
        <v>48</v>
      </c>
      <c r="I11" s="83" t="s">
        <v>35</v>
      </c>
      <c r="J11" s="83" t="s">
        <v>49</v>
      </c>
      <c r="K11" s="65" t="s">
        <v>37</v>
      </c>
      <c r="L11" s="66">
        <v>8.4</v>
      </c>
      <c r="M11" s="67">
        <f t="shared" ref="M11:M12" si="2">IF(L11&gt;0,1/L11*34.6*67.1,"")</f>
        <v>276.38809523809516</v>
      </c>
      <c r="N11" s="68">
        <v>8.5</v>
      </c>
      <c r="O11" s="69">
        <v>10.199999999999999</v>
      </c>
      <c r="P11" s="64" t="s">
        <v>38</v>
      </c>
      <c r="Q11" s="64" t="s">
        <v>39</v>
      </c>
      <c r="R11" s="64" t="s">
        <v>40</v>
      </c>
      <c r="S11" s="64"/>
      <c r="T11" s="65" t="s">
        <v>41</v>
      </c>
      <c r="U11" s="70" t="str">
        <f>IFERROR(IF(L11&lt;N11,"",(ROUNDDOWN(L11/N11*100,0))),"")</f>
        <v/>
      </c>
      <c r="V11" s="61" t="str">
        <f t="shared" si="0"/>
        <v/>
      </c>
      <c r="W11" s="2"/>
      <c r="X11" s="57">
        <f t="shared" si="1"/>
        <v>82</v>
      </c>
      <c r="Y11" s="57"/>
    </row>
    <row r="12" spans="1:25" ht="24" customHeight="1" x14ac:dyDescent="0.2">
      <c r="A12" s="58"/>
      <c r="B12" s="62"/>
      <c r="C12" s="63"/>
      <c r="D12" s="64" t="s">
        <v>45</v>
      </c>
      <c r="E12" s="64" t="s">
        <v>46</v>
      </c>
      <c r="F12" s="64" t="s">
        <v>47</v>
      </c>
      <c r="G12" s="64" t="s">
        <v>33</v>
      </c>
      <c r="H12" s="64" t="s">
        <v>50</v>
      </c>
      <c r="I12" s="64" t="s">
        <v>51</v>
      </c>
      <c r="J12" s="64" t="s">
        <v>52</v>
      </c>
      <c r="K12" s="65" t="s">
        <v>37</v>
      </c>
      <c r="L12" s="66">
        <v>8.4</v>
      </c>
      <c r="M12" s="67">
        <f t="shared" si="2"/>
        <v>276.38809523809516</v>
      </c>
      <c r="N12" s="68">
        <v>8.8000000000000007</v>
      </c>
      <c r="O12" s="69">
        <v>10.6</v>
      </c>
      <c r="P12" s="64" t="s">
        <v>38</v>
      </c>
      <c r="Q12" s="64" t="s">
        <v>39</v>
      </c>
      <c r="R12" s="64" t="s">
        <v>40</v>
      </c>
      <c r="S12" s="64"/>
      <c r="T12" s="65" t="s">
        <v>41</v>
      </c>
      <c r="U12" s="70" t="str">
        <f>IFERROR(IF(L12&lt;N12,"",(ROUNDDOWN(L12/N12*100,0))),"")</f>
        <v/>
      </c>
      <c r="V12" s="61" t="str">
        <f t="shared" si="0"/>
        <v/>
      </c>
      <c r="W12" s="2"/>
      <c r="X12" s="57">
        <f t="shared" si="1"/>
        <v>79</v>
      </c>
      <c r="Y12" s="57"/>
    </row>
    <row r="13" spans="1:25" ht="24" customHeight="1" thickBot="1" x14ac:dyDescent="0.25">
      <c r="A13" s="71"/>
      <c r="B13" s="72"/>
      <c r="C13" s="73"/>
      <c r="D13" s="74" t="s">
        <v>53</v>
      </c>
      <c r="E13" s="74" t="s">
        <v>46</v>
      </c>
      <c r="F13" s="75" t="s">
        <v>47</v>
      </c>
      <c r="G13" s="76" t="s">
        <v>33</v>
      </c>
      <c r="H13" s="74" t="s">
        <v>54</v>
      </c>
      <c r="I13" s="74">
        <v>1000</v>
      </c>
      <c r="J13" s="74" t="s">
        <v>55</v>
      </c>
      <c r="K13" s="76" t="s">
        <v>37</v>
      </c>
      <c r="L13" s="77">
        <v>7.9</v>
      </c>
      <c r="M13" s="78">
        <f>IF(L13&gt;0,1/L13*34.6*67.1,"")</f>
        <v>293.8810126582278</v>
      </c>
      <c r="N13" s="68">
        <v>8.5</v>
      </c>
      <c r="O13" s="79">
        <v>10.199999999999999</v>
      </c>
      <c r="P13" s="74" t="s">
        <v>38</v>
      </c>
      <c r="Q13" s="76" t="s">
        <v>39</v>
      </c>
      <c r="R13" s="74" t="s">
        <v>56</v>
      </c>
      <c r="S13" s="74"/>
      <c r="T13" s="80" t="s">
        <v>41</v>
      </c>
      <c r="U13" s="70" t="str">
        <f>IFERROR(IF(L13&lt;N13,"",(ROUNDDOWN(L13/N13*100,0))),"")</f>
        <v/>
      </c>
      <c r="V13" s="61" t="str">
        <f t="shared" si="0"/>
        <v/>
      </c>
      <c r="W13" s="2"/>
      <c r="X13" s="57">
        <f t="shared" si="1"/>
        <v>77</v>
      </c>
      <c r="Y13" s="57"/>
    </row>
    <row r="14" spans="1:25" x14ac:dyDescent="0.2">
      <c r="B14" s="81" t="s">
        <v>57</v>
      </c>
    </row>
    <row r="15" spans="1:25" x14ac:dyDescent="0.2">
      <c r="B15" s="81"/>
    </row>
  </sheetData>
  <mergeCells count="27">
    <mergeCell ref="T6:T8"/>
    <mergeCell ref="D6:D8"/>
    <mergeCell ref="E6:E8"/>
    <mergeCell ref="F6:F8"/>
    <mergeCell ref="Q6:Q8"/>
    <mergeCell ref="R6:R8"/>
    <mergeCell ref="S6:S8"/>
    <mergeCell ref="L4:O4"/>
    <mergeCell ref="P4:P8"/>
    <mergeCell ref="Q4:S5"/>
    <mergeCell ref="T4:T5"/>
    <mergeCell ref="U4:U8"/>
    <mergeCell ref="V4:V8"/>
    <mergeCell ref="L5:L8"/>
    <mergeCell ref="M5:M8"/>
    <mergeCell ref="N5:N8"/>
    <mergeCell ref="O5:O8"/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orientation="landscape" r:id="rId1"/>
  <headerFooter alignWithMargins="0">
    <oddHeader>&amp;R様式2-1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2-１</vt:lpstr>
      <vt:lpstr>'2-１'!Print_Area</vt:lpstr>
      <vt:lpstr>'2-１'!Print_Titles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2024-05-01T01:11:57Z</dcterms:created>
  <dcterms:modified xsi:type="dcterms:W3CDTF">2024-05-01T01:15:06Z</dcterms:modified>
</cp:coreProperties>
</file>