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アバルト_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アバルト_WLTC!$A$8:$X$38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アバルト_WLTC!$A$2:$X$34</definedName>
    <definedName name="_xlnm.Print_Titles" localSheetId="0">アバルト_WLTC!$2:$8</definedName>
    <definedName name="_xlnm.Print_Titles">[2]乗用・ＲＶ車!$A$1:$IV$7</definedName>
    <definedName name="アバルト_WLTC">[3]!社内配布用印刷</definedName>
    <definedName name="フィアット_WLTC" localSheetId="0">[1]!新型構変選択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1" l="1"/>
  <c r="U38" i="1"/>
  <c r="L38" i="1"/>
  <c r="X37" i="1"/>
  <c r="U37" i="1"/>
  <c r="L37" i="1"/>
  <c r="X36" i="1"/>
  <c r="U36" i="1"/>
  <c r="L36" i="1"/>
  <c r="X35" i="1"/>
  <c r="U35" i="1"/>
  <c r="L35" i="1"/>
  <c r="X34" i="1"/>
  <c r="U34" i="1"/>
  <c r="L34" i="1"/>
  <c r="X33" i="1"/>
  <c r="U33" i="1"/>
  <c r="L33" i="1"/>
  <c r="X32" i="1"/>
  <c r="U32" i="1"/>
  <c r="L32" i="1"/>
  <c r="X31" i="1"/>
  <c r="U31" i="1"/>
  <c r="L31" i="1"/>
  <c r="X30" i="1"/>
  <c r="U30" i="1"/>
  <c r="L30" i="1"/>
  <c r="X29" i="1"/>
  <c r="U29" i="1"/>
  <c r="L29" i="1"/>
  <c r="X28" i="1"/>
  <c r="U28" i="1"/>
  <c r="L28" i="1"/>
  <c r="X27" i="1"/>
  <c r="U27" i="1"/>
  <c r="L27" i="1"/>
  <c r="X26" i="1"/>
  <c r="U26" i="1"/>
  <c r="L26" i="1"/>
  <c r="X25" i="1"/>
  <c r="U25" i="1"/>
  <c r="L25" i="1"/>
  <c r="X24" i="1"/>
  <c r="U24" i="1"/>
  <c r="L24" i="1"/>
  <c r="X23" i="1"/>
  <c r="U23" i="1"/>
  <c r="L23" i="1"/>
  <c r="W22" i="1"/>
  <c r="X22" i="1" s="1"/>
  <c r="V22" i="1"/>
  <c r="U22" i="1"/>
  <c r="T22" i="1"/>
  <c r="L22" i="1"/>
  <c r="V21" i="1"/>
  <c r="U21" i="1"/>
  <c r="T21" i="1"/>
  <c r="O21" i="1"/>
  <c r="W21" i="1" s="1"/>
  <c r="X21" i="1" s="1"/>
  <c r="L21" i="1"/>
  <c r="V20" i="1"/>
  <c r="U20" i="1"/>
  <c r="T20" i="1"/>
  <c r="O20" i="1"/>
  <c r="W20" i="1" s="1"/>
  <c r="X20" i="1" s="1"/>
  <c r="L20" i="1"/>
  <c r="V19" i="1"/>
  <c r="U19" i="1"/>
  <c r="T19" i="1"/>
  <c r="O19" i="1"/>
  <c r="W19" i="1" s="1"/>
  <c r="X19" i="1" s="1"/>
  <c r="L19" i="1"/>
  <c r="V18" i="1"/>
  <c r="U18" i="1"/>
  <c r="T18" i="1"/>
  <c r="O18" i="1"/>
  <c r="W18" i="1" s="1"/>
  <c r="X18" i="1" s="1"/>
  <c r="L18" i="1"/>
  <c r="V17" i="1"/>
  <c r="U17" i="1"/>
  <c r="T17" i="1"/>
  <c r="O17" i="1"/>
  <c r="W17" i="1" s="1"/>
  <c r="X17" i="1" s="1"/>
  <c r="L17" i="1"/>
  <c r="V16" i="1"/>
  <c r="U16" i="1"/>
  <c r="T16" i="1"/>
  <c r="O16" i="1"/>
  <c r="W16" i="1" s="1"/>
  <c r="X16" i="1" s="1"/>
  <c r="L16" i="1"/>
  <c r="V15" i="1"/>
  <c r="U15" i="1"/>
  <c r="T15" i="1"/>
  <c r="O15" i="1"/>
  <c r="W15" i="1" s="1"/>
  <c r="X15" i="1" s="1"/>
  <c r="L15" i="1"/>
  <c r="V14" i="1"/>
  <c r="U14" i="1"/>
  <c r="T14" i="1"/>
  <c r="O14" i="1"/>
  <c r="W14" i="1" s="1"/>
  <c r="X14" i="1" s="1"/>
  <c r="L14" i="1"/>
  <c r="V13" i="1"/>
  <c r="U13" i="1"/>
  <c r="T13" i="1"/>
  <c r="O13" i="1"/>
  <c r="W13" i="1" s="1"/>
  <c r="X13" i="1" s="1"/>
  <c r="L13" i="1"/>
  <c r="V12" i="1"/>
  <c r="U12" i="1"/>
  <c r="T12" i="1"/>
  <c r="O12" i="1"/>
  <c r="W12" i="1" s="1"/>
  <c r="X12" i="1" s="1"/>
  <c r="L12" i="1"/>
  <c r="V11" i="1"/>
  <c r="U11" i="1"/>
  <c r="T11" i="1"/>
  <c r="O11" i="1"/>
  <c r="W11" i="1" s="1"/>
  <c r="X11" i="1" s="1"/>
  <c r="L11" i="1"/>
  <c r="V10" i="1"/>
  <c r="U10" i="1"/>
  <c r="T10" i="1"/>
  <c r="O10" i="1"/>
  <c r="W10" i="1" s="1"/>
  <c r="X10" i="1" s="1"/>
  <c r="L10" i="1"/>
  <c r="V9" i="1"/>
  <c r="U9" i="1"/>
  <c r="T9" i="1"/>
  <c r="O9" i="1"/>
  <c r="W9" i="1" s="1"/>
  <c r="X9" i="1" s="1"/>
  <c r="Y9" i="1" s="1"/>
  <c r="L9" i="1"/>
</calcChain>
</file>

<file path=xl/sharedStrings.xml><?xml version="1.0" encoding="utf-8"?>
<sst xmlns="http://schemas.openxmlformats.org/spreadsheetml/2006/main" count="134" uniqueCount="72">
  <si>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</si>
  <si>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</si>
  <si>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</si>
  <si>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目標年度（平成27年度/令和２年度/令和12年度）</t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</si>
  <si>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</si>
  <si>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</si>
  <si>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</si>
  <si>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</si>
  <si>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</si>
  <si>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</si>
  <si>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</si>
  <si>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</si>
  <si>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</si>
  <si>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</si>
  <si>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</si>
  <si>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</si>
  <si>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</si>
  <si>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</si>
  <si>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</si>
  <si>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</si>
  <si>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</si>
  <si>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</si>
  <si>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</si>
  <si>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</si>
  <si>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</si>
  <si>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</si>
  <si>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</si>
  <si>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</si>
  <si>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</si>
  <si>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</si>
  <si>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</si>
  <si>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</si>
  <si>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</si>
  <si>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</si>
  <si>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</si>
  <si>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</si>
  <si>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</si>
  <si>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</si>
  <si>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</si>
  <si>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アバルト</t>
    </r>
    <phoneticPr fontId="2"/>
  </si>
  <si>
    <t>3BA-31214T</t>
    <phoneticPr fontId="2"/>
  </si>
  <si>
    <r>
      <t>0001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0002</t>
    </r>
    <phoneticPr fontId="2"/>
  </si>
  <si>
    <t>312B4</t>
    <phoneticPr fontId="2"/>
  </si>
  <si>
    <t>5MT</t>
    <phoneticPr fontId="2"/>
  </si>
  <si>
    <t>EP</t>
    <phoneticPr fontId="2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</si>
  <si>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</si>
  <si>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F</t>
    <phoneticPr fontId="2"/>
  </si>
  <si>
    <t xml:space="preserve">0011~0012
0021~0022
0111,0112
0121,0122
0221,0222
</t>
    <phoneticPr fontId="2"/>
  </si>
  <si>
    <t>312B3</t>
    <phoneticPr fontId="2"/>
  </si>
  <si>
    <t>0031~0034
0051~0054
0131~0134</t>
    <phoneticPr fontId="2"/>
  </si>
  <si>
    <t>312A3</t>
    <phoneticPr fontId="2"/>
  </si>
  <si>
    <t>0015~0016
0025~0026
0115,0116
0125,0126
0225,0226</t>
    <phoneticPr fontId="2"/>
  </si>
  <si>
    <t>5MTA</t>
    <phoneticPr fontId="2"/>
  </si>
  <si>
    <t>0041~0044
0141~0144
0055~0058</t>
    <phoneticPr fontId="2"/>
  </si>
  <si>
    <t>0171~0174</t>
    <phoneticPr fontId="2"/>
  </si>
  <si>
    <t>0175~0178</t>
    <phoneticPr fontId="2"/>
  </si>
  <si>
    <t>595C</t>
    <phoneticPr fontId="2"/>
  </si>
  <si>
    <t>0003~0004</t>
    <phoneticPr fontId="2"/>
  </si>
  <si>
    <t>0013~0014
0023~0024
0113,0114
0123,0124</t>
    <phoneticPr fontId="2"/>
  </si>
  <si>
    <t>0035~0038
0135~0138</t>
    <phoneticPr fontId="2"/>
  </si>
  <si>
    <t>0017~0018
0027~0028
0127,0128
0117,0118</t>
    <phoneticPr fontId="2"/>
  </si>
  <si>
    <t>0045~0048
0145~0148</t>
    <phoneticPr fontId="2"/>
  </si>
  <si>
    <t>0061~0064
0071-0072
0151~0154
0161~0164</t>
    <phoneticPr fontId="2"/>
  </si>
  <si>
    <t>0065~0068
0155~0158
0165~0168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</si>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</sst>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0_ "/>
    <numFmt numFmtId="179" formatCode="0.000"/>
  </numFmts>
  <fonts count="18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7" fontId="14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7" fontId="14" fillId="0" borderId="12" xfId="0" quotePrefix="1" applyNumberFormat="1" applyFont="1" applyBorder="1" applyAlignment="1" applyProtection="1">
      <alignment horizontal="center" vertical="center" wrapText="1"/>
      <protection locked="0"/>
    </xf>
    <xf numFmtId="176" fontId="16" fillId="0" borderId="13" xfId="0" applyNumberFormat="1" applyFont="1" applyBorder="1" applyAlignment="1">
      <alignment horizontal="center" vertical="center" wrapText="1"/>
    </xf>
    <xf numFmtId="177" fontId="16" fillId="0" borderId="12" xfId="0" quotePrefix="1" applyNumberFormat="1" applyFont="1" applyBorder="1" applyAlignment="1" applyProtection="1">
      <alignment horizontal="center" vertical="center" wrapText="1"/>
      <protection locked="0"/>
    </xf>
    <xf numFmtId="177" fontId="16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178" fontId="5" fillId="0" borderId="1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7" fontId="14" fillId="0" borderId="16" xfId="0" quotePrefix="1" applyNumberFormat="1" applyFont="1" applyBorder="1" applyAlignment="1" applyProtection="1">
      <alignment horizontal="center" vertical="center" wrapText="1"/>
      <protection locked="0"/>
    </xf>
    <xf numFmtId="176" fontId="16" fillId="0" borderId="17" xfId="0" applyNumberFormat="1" applyFont="1" applyBorder="1" applyAlignment="1">
      <alignment horizontal="center" vertical="center" wrapText="1"/>
    </xf>
    <xf numFmtId="177" fontId="16" fillId="0" borderId="16" xfId="0" quotePrefix="1" applyNumberFormat="1" applyFont="1" applyBorder="1" applyAlignment="1" applyProtection="1">
      <alignment horizontal="center" vertical="center" wrapText="1"/>
      <protection locked="0"/>
    </xf>
    <xf numFmtId="177" fontId="16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78" fontId="5" fillId="0" borderId="19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14" fillId="0" borderId="21" xfId="0" quotePrefix="1" applyNumberFormat="1" applyFont="1" applyBorder="1" applyAlignment="1" applyProtection="1">
      <alignment horizontal="center" vertical="center" wrapText="1"/>
      <protection locked="0"/>
    </xf>
    <xf numFmtId="176" fontId="16" fillId="0" borderId="22" xfId="0" applyNumberFormat="1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47"/>
  <sheetViews>
    <sheetView tabSelected="1" view="pageBreakPreview" zoomScale="110" zoomScaleNormal="55" zoomScaleSheetLayoutView="110" workbookViewId="0">
      <pane xSplit="3" ySplit="8" topLeftCell="D21" activePane="bottomRight" state="frozen"/>
      <selection activeCell="F6" sqref="F6:G8"/>
      <selection pane="topRight" activeCell="F6" sqref="F6:G8"/>
      <selection pane="bottomLeft" activeCell="F6" sqref="F6:G8"/>
      <selection pane="bottomRight" activeCell="F12" sqref="F12"/>
    </sheetView>
  </sheetViews>
  <sheetFormatPr defaultColWidth="9" defaultRowHeight="11.25" x14ac:dyDescent="0.2"/>
  <cols>
    <col min="1" max="1" width="15.875" style="89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4" bestFit="1" customWidth="1"/>
    <col min="9" max="9" width="10.5" style="2" bestFit="1" customWidth="1"/>
    <col min="10" max="10" width="7" style="2" customWidth="1"/>
    <col min="11" max="11" width="5.875" style="2" customWidth="1"/>
    <col min="12" max="12" width="8.75" style="2" customWidth="1"/>
    <col min="13" max="13" width="8.5" style="2" customWidth="1"/>
    <col min="14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2" width="8.5" style="2" bestFit="1" customWidth="1"/>
    <col min="273" max="273" width="8.62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8" width="8.5" style="2" bestFit="1" customWidth="1"/>
    <col min="529" max="529" width="8.62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4" width="8.5" style="2" bestFit="1" customWidth="1"/>
    <col min="785" max="785" width="8.62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0" width="8.5" style="2" bestFit="1" customWidth="1"/>
    <col min="1041" max="1041" width="8.62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6" width="8.5" style="2" bestFit="1" customWidth="1"/>
    <col min="1297" max="1297" width="8.62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2" width="8.5" style="2" bestFit="1" customWidth="1"/>
    <col min="1553" max="1553" width="8.62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8" width="8.5" style="2" bestFit="1" customWidth="1"/>
    <col min="1809" max="1809" width="8.62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4" width="8.5" style="2" bestFit="1" customWidth="1"/>
    <col min="2065" max="2065" width="8.62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0" width="8.5" style="2" bestFit="1" customWidth="1"/>
    <col min="2321" max="2321" width="8.62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6" width="8.5" style="2" bestFit="1" customWidth="1"/>
    <col min="2577" max="2577" width="8.62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2" width="8.5" style="2" bestFit="1" customWidth="1"/>
    <col min="2833" max="2833" width="8.62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8" width="8.5" style="2" bestFit="1" customWidth="1"/>
    <col min="3089" max="3089" width="8.62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4" width="8.5" style="2" bestFit="1" customWidth="1"/>
    <col min="3345" max="3345" width="8.62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0" width="8.5" style="2" bestFit="1" customWidth="1"/>
    <col min="3601" max="3601" width="8.62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6" width="8.5" style="2" bestFit="1" customWidth="1"/>
    <col min="3857" max="3857" width="8.62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2" width="8.5" style="2" bestFit="1" customWidth="1"/>
    <col min="4113" max="4113" width="8.62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8" width="8.5" style="2" bestFit="1" customWidth="1"/>
    <col min="4369" max="4369" width="8.62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4" width="8.5" style="2" bestFit="1" customWidth="1"/>
    <col min="4625" max="4625" width="8.62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0" width="8.5" style="2" bestFit="1" customWidth="1"/>
    <col min="4881" max="4881" width="8.62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6" width="8.5" style="2" bestFit="1" customWidth="1"/>
    <col min="5137" max="5137" width="8.62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2" width="8.5" style="2" bestFit="1" customWidth="1"/>
    <col min="5393" max="5393" width="8.62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8" width="8.5" style="2" bestFit="1" customWidth="1"/>
    <col min="5649" max="5649" width="8.62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4" width="8.5" style="2" bestFit="1" customWidth="1"/>
    <col min="5905" max="5905" width="8.62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0" width="8.5" style="2" bestFit="1" customWidth="1"/>
    <col min="6161" max="6161" width="8.62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6" width="8.5" style="2" bestFit="1" customWidth="1"/>
    <col min="6417" max="6417" width="8.62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2" width="8.5" style="2" bestFit="1" customWidth="1"/>
    <col min="6673" max="6673" width="8.62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8" width="8.5" style="2" bestFit="1" customWidth="1"/>
    <col min="6929" max="6929" width="8.62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4" width="8.5" style="2" bestFit="1" customWidth="1"/>
    <col min="7185" max="7185" width="8.62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0" width="8.5" style="2" bestFit="1" customWidth="1"/>
    <col min="7441" max="7441" width="8.62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6" width="8.5" style="2" bestFit="1" customWidth="1"/>
    <col min="7697" max="7697" width="8.62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2" width="8.5" style="2" bestFit="1" customWidth="1"/>
    <col min="7953" max="7953" width="8.62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8" width="8.5" style="2" bestFit="1" customWidth="1"/>
    <col min="8209" max="8209" width="8.62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4" width="8.5" style="2" bestFit="1" customWidth="1"/>
    <col min="8465" max="8465" width="8.62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0" width="8.5" style="2" bestFit="1" customWidth="1"/>
    <col min="8721" max="8721" width="8.62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6" width="8.5" style="2" bestFit="1" customWidth="1"/>
    <col min="8977" max="8977" width="8.62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2" width="8.5" style="2" bestFit="1" customWidth="1"/>
    <col min="9233" max="9233" width="8.62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8" width="8.5" style="2" bestFit="1" customWidth="1"/>
    <col min="9489" max="9489" width="8.62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4" width="8.5" style="2" bestFit="1" customWidth="1"/>
    <col min="9745" max="9745" width="8.62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0" width="8.5" style="2" bestFit="1" customWidth="1"/>
    <col min="10001" max="10001" width="8.62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6" width="8.5" style="2" bestFit="1" customWidth="1"/>
    <col min="10257" max="10257" width="8.62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2" width="8.5" style="2" bestFit="1" customWidth="1"/>
    <col min="10513" max="10513" width="8.62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8" width="8.5" style="2" bestFit="1" customWidth="1"/>
    <col min="10769" max="10769" width="8.62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4" width="8.5" style="2" bestFit="1" customWidth="1"/>
    <col min="11025" max="11025" width="8.62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0" width="8.5" style="2" bestFit="1" customWidth="1"/>
    <col min="11281" max="11281" width="8.62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6" width="8.5" style="2" bestFit="1" customWidth="1"/>
    <col min="11537" max="11537" width="8.62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2" width="8.5" style="2" bestFit="1" customWidth="1"/>
    <col min="11793" max="11793" width="8.62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8" width="8.5" style="2" bestFit="1" customWidth="1"/>
    <col min="12049" max="12049" width="8.62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4" width="8.5" style="2" bestFit="1" customWidth="1"/>
    <col min="12305" max="12305" width="8.62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0" width="8.5" style="2" bestFit="1" customWidth="1"/>
    <col min="12561" max="12561" width="8.62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6" width="8.5" style="2" bestFit="1" customWidth="1"/>
    <col min="12817" max="12817" width="8.62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2" width="8.5" style="2" bestFit="1" customWidth="1"/>
    <col min="13073" max="13073" width="8.62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8" width="8.5" style="2" bestFit="1" customWidth="1"/>
    <col min="13329" max="13329" width="8.62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4" width="8.5" style="2" bestFit="1" customWidth="1"/>
    <col min="13585" max="13585" width="8.62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0" width="8.5" style="2" bestFit="1" customWidth="1"/>
    <col min="13841" max="13841" width="8.62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6" width="8.5" style="2" bestFit="1" customWidth="1"/>
    <col min="14097" max="14097" width="8.62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2" width="8.5" style="2" bestFit="1" customWidth="1"/>
    <col min="14353" max="14353" width="8.62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8" width="8.5" style="2" bestFit="1" customWidth="1"/>
    <col min="14609" max="14609" width="8.62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4" width="8.5" style="2" bestFit="1" customWidth="1"/>
    <col min="14865" max="14865" width="8.62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0" width="8.5" style="2" bestFit="1" customWidth="1"/>
    <col min="15121" max="15121" width="8.62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6" width="8.5" style="2" bestFit="1" customWidth="1"/>
    <col min="15377" max="15377" width="8.62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2" width="8.5" style="2" bestFit="1" customWidth="1"/>
    <col min="15633" max="15633" width="8.62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8" width="8.5" style="2" bestFit="1" customWidth="1"/>
    <col min="15889" max="15889" width="8.62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4" width="8.5" style="2" bestFit="1" customWidth="1"/>
    <col min="16145" max="16145" width="8.62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25" ht="21.75" customHeight="1" x14ac:dyDescent="0.25">
      <c r="A1" s="1"/>
      <c r="B1" s="1"/>
      <c r="R1" s="5"/>
    </row>
    <row r="2" spans="1:25" ht="15" x14ac:dyDescent="0.2">
      <c r="A2" s="6"/>
      <c r="B2" s="6"/>
      <c r="C2" s="6"/>
      <c r="D2" s="6"/>
      <c r="E2" s="6"/>
      <c r="F2" s="7"/>
      <c r="G2" s="6"/>
      <c r="H2" s="8"/>
      <c r="I2" s="6"/>
      <c r="J2" s="9" t="s">
        <v>0</v>
      </c>
      <c r="K2" s="9"/>
      <c r="L2" s="9"/>
      <c r="M2" s="9"/>
      <c r="N2" s="9"/>
      <c r="O2" s="9"/>
      <c r="P2" s="9"/>
      <c r="Q2" s="10"/>
      <c r="R2" s="11" t="s">
        <v>1</v>
      </c>
      <c r="S2" s="12"/>
      <c r="T2" s="12"/>
      <c r="U2" s="12"/>
      <c r="V2" s="12"/>
      <c r="W2" s="12"/>
      <c r="X2" s="12"/>
    </row>
    <row r="3" spans="1:25" ht="23.25" customHeight="1" x14ac:dyDescent="0.25">
      <c r="A3" s="13" t="s">
        <v>2</v>
      </c>
      <c r="B3" s="13"/>
      <c r="C3" s="6"/>
      <c r="D3" s="6"/>
      <c r="E3" s="6"/>
      <c r="F3" s="6"/>
      <c r="G3" s="6"/>
      <c r="H3" s="8"/>
      <c r="I3" s="6"/>
      <c r="J3" s="10"/>
      <c r="L3" s="6"/>
      <c r="M3" s="6"/>
      <c r="N3" s="6"/>
      <c r="O3" s="6"/>
      <c r="P3" s="6"/>
      <c r="Q3" s="6"/>
      <c r="R3" s="14"/>
      <c r="S3" s="15" t="s">
        <v>3</v>
      </c>
      <c r="T3" s="15"/>
      <c r="U3" s="15"/>
      <c r="V3" s="15"/>
      <c r="W3" s="15"/>
      <c r="X3" s="15"/>
    </row>
    <row r="4" spans="1:25" ht="14.25" customHeight="1" x14ac:dyDescent="0.2">
      <c r="A4" s="16" t="s">
        <v>4</v>
      </c>
      <c r="B4" s="16" t="s">
        <v>5</v>
      </c>
      <c r="C4" s="17"/>
      <c r="D4" s="18"/>
      <c r="E4" s="19"/>
      <c r="F4" s="16" t="s">
        <v>6</v>
      </c>
      <c r="G4" s="16"/>
      <c r="H4" s="20" t="s">
        <v>7</v>
      </c>
      <c r="I4" s="20" t="s">
        <v>8</v>
      </c>
      <c r="J4" s="20" t="s">
        <v>9</v>
      </c>
      <c r="K4" s="18" t="s">
        <v>10</v>
      </c>
      <c r="L4" s="18"/>
      <c r="M4" s="18"/>
      <c r="N4" s="18"/>
      <c r="O4" s="19"/>
      <c r="P4" s="19"/>
      <c r="Q4" s="21"/>
      <c r="R4" s="21"/>
      <c r="S4" s="21"/>
      <c r="T4" s="19"/>
      <c r="U4" s="22" t="s">
        <v>11</v>
      </c>
      <c r="V4" s="22" t="s">
        <v>12</v>
      </c>
      <c r="W4" s="23" t="s">
        <v>13</v>
      </c>
      <c r="X4" s="23"/>
    </row>
    <row r="5" spans="1:25" ht="11.25" customHeight="1" x14ac:dyDescent="0.2">
      <c r="A5" s="16"/>
      <c r="B5" s="17"/>
      <c r="C5" s="17"/>
      <c r="D5" s="18"/>
      <c r="E5" s="19"/>
      <c r="F5" s="16"/>
      <c r="G5" s="16"/>
      <c r="H5" s="16"/>
      <c r="I5" s="16"/>
      <c r="J5" s="16"/>
      <c r="K5" s="24" t="s">
        <v>14</v>
      </c>
      <c r="L5" s="20" t="s">
        <v>15</v>
      </c>
      <c r="M5" s="20" t="s">
        <v>16</v>
      </c>
      <c r="N5" s="25" t="s">
        <v>17</v>
      </c>
      <c r="O5" s="25" t="s">
        <v>18</v>
      </c>
      <c r="P5" s="19" t="s">
        <v>19</v>
      </c>
      <c r="Q5" s="21" t="s">
        <v>20</v>
      </c>
      <c r="R5" s="21"/>
      <c r="S5" s="21"/>
      <c r="T5" s="19" t="s">
        <v>21</v>
      </c>
      <c r="U5" s="16"/>
      <c r="V5" s="16"/>
      <c r="W5" s="23" t="s">
        <v>22</v>
      </c>
      <c r="X5" s="23" t="s">
        <v>23</v>
      </c>
    </row>
    <row r="6" spans="1:25" ht="15" customHeight="1" x14ac:dyDescent="0.2">
      <c r="A6" s="16"/>
      <c r="B6" s="17"/>
      <c r="C6" s="17"/>
      <c r="D6" s="16" t="s">
        <v>24</v>
      </c>
      <c r="E6" s="26" t="s">
        <v>25</v>
      </c>
      <c r="F6" s="16" t="s">
        <v>24</v>
      </c>
      <c r="G6" s="20" t="s">
        <v>26</v>
      </c>
      <c r="H6" s="16"/>
      <c r="I6" s="16"/>
      <c r="J6" s="16"/>
      <c r="K6" s="27"/>
      <c r="L6" s="20"/>
      <c r="M6" s="16"/>
      <c r="N6" s="16"/>
      <c r="O6" s="16"/>
      <c r="P6" s="19" t="s">
        <v>27</v>
      </c>
      <c r="Q6" s="19" t="s">
        <v>28</v>
      </c>
      <c r="R6" s="19"/>
      <c r="S6" s="19"/>
      <c r="T6" s="19" t="s">
        <v>29</v>
      </c>
      <c r="U6" s="16"/>
      <c r="V6" s="16"/>
      <c r="W6" s="23"/>
      <c r="X6" s="23"/>
    </row>
    <row r="7" spans="1:25" ht="15" customHeight="1" x14ac:dyDescent="0.2">
      <c r="A7" s="16"/>
      <c r="B7" s="17"/>
      <c r="C7" s="17"/>
      <c r="D7" s="16"/>
      <c r="E7" s="27"/>
      <c r="F7" s="16"/>
      <c r="G7" s="16"/>
      <c r="H7" s="16"/>
      <c r="I7" s="16"/>
      <c r="J7" s="16"/>
      <c r="K7" s="27"/>
      <c r="L7" s="20"/>
      <c r="M7" s="16"/>
      <c r="N7" s="16"/>
      <c r="O7" s="16"/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34</v>
      </c>
      <c r="U7" s="16"/>
      <c r="V7" s="16"/>
      <c r="W7" s="23"/>
      <c r="X7" s="23"/>
    </row>
    <row r="8" spans="1:25" ht="15" customHeight="1" x14ac:dyDescent="0.2">
      <c r="A8" s="16"/>
      <c r="B8" s="17"/>
      <c r="C8" s="17"/>
      <c r="D8" s="16"/>
      <c r="E8" s="27"/>
      <c r="F8" s="16"/>
      <c r="G8" s="16"/>
      <c r="H8" s="16"/>
      <c r="I8" s="16"/>
      <c r="J8" s="16"/>
      <c r="K8" s="27"/>
      <c r="L8" s="20"/>
      <c r="M8" s="16"/>
      <c r="N8" s="16"/>
      <c r="O8" s="16"/>
      <c r="P8" s="19" t="s">
        <v>35</v>
      </c>
      <c r="Q8" s="19" t="s">
        <v>36</v>
      </c>
      <c r="R8" s="19" t="s">
        <v>37</v>
      </c>
      <c r="S8" s="28"/>
      <c r="T8" s="19" t="s">
        <v>38</v>
      </c>
      <c r="U8" s="16"/>
      <c r="V8" s="16"/>
      <c r="W8" s="23"/>
      <c r="X8" s="23"/>
    </row>
    <row r="9" spans="1:25" ht="36" customHeight="1" x14ac:dyDescent="0.2">
      <c r="A9" s="29" t="s">
        <v>39</v>
      </c>
      <c r="B9" s="30">
        <v>595</v>
      </c>
      <c r="C9" s="31"/>
      <c r="D9" s="29" t="s">
        <v>40</v>
      </c>
      <c r="E9" s="32" t="s">
        <v>41</v>
      </c>
      <c r="F9" s="33" t="s">
        <v>42</v>
      </c>
      <c r="G9" s="27">
        <v>1.3680000000000001</v>
      </c>
      <c r="H9" s="34" t="s">
        <v>43</v>
      </c>
      <c r="I9" s="33">
        <v>1110</v>
      </c>
      <c r="J9" s="27">
        <v>4</v>
      </c>
      <c r="K9" s="35">
        <v>14.1</v>
      </c>
      <c r="L9" s="36">
        <f>IF(K9&gt;0,1/K9*34.6*67.1,"")</f>
        <v>164.65673758865248</v>
      </c>
      <c r="M9" s="35">
        <v>18.7</v>
      </c>
      <c r="N9" s="37">
        <v>21.8</v>
      </c>
      <c r="O9" s="37">
        <f>-2.47*10^-6*I9^2-8.52*10^-4*I9+30.65</f>
        <v>26.660992999999998</v>
      </c>
      <c r="P9" s="33" t="s">
        <v>44</v>
      </c>
      <c r="Q9" s="38" t="s">
        <v>45</v>
      </c>
      <c r="R9" s="33" t="s">
        <v>46</v>
      </c>
      <c r="S9" s="39"/>
      <c r="T9" s="40" t="str">
        <f>IF((LEFT(D9,1)="6"),"☆☆☆☆☆",IF((LEFT(D9,1)="5"),"☆☆☆☆",IF((LEFT(D9,1)="4"),"☆☆☆"," ")))</f>
        <v xml:space="preserve"> </v>
      </c>
      <c r="U9" s="41" t="str">
        <f>IF(K9&lt;&gt;0, IF(K9&gt;=M9,ROUNDDOWN(K9/M9*100,0),""),"")</f>
        <v/>
      </c>
      <c r="V9" s="41" t="str">
        <f>IF(K9&lt;&gt;0, IF(K9&gt;=N9,ROUNDDOWN(K9/N9*100,0),""),"")</f>
        <v/>
      </c>
      <c r="W9" s="41" t="str">
        <f>IF(K9&lt;&gt;0, IF((K9/O9)&gt;=0.55,ROUNDDOWN(K9/O9*100,0),""),"")</f>
        <v/>
      </c>
      <c r="X9" s="41" t="str">
        <f>IF(W9="","",IF(W9&gt;=100,"★5.0",IF(W9&gt;=95,"★4.5",IF(W9&gt;=90,"★4.0",IF(W9&gt;=85,"★3.5",IF(W9&gt;=80,"★3.0",IF(W9&gt;=75,"★2.5",IF(W9&gt;=70,"★2.0",IF(W9&gt;=65,"★1.5",IF(W9&gt;=60,"★1.0",IF(W9&gt;=55,"★0.5")))))))))))</f>
        <v/>
      </c>
      <c r="Y9" s="2" t="str">
        <f>IF(X9="","",IF(X9&gt;=100,"★5.0",IF(X9&gt;=95,"★4.5",IF(X9&gt;=90,"★4.0",IF(X9&gt;=85,"★3.5",IF(X9&gt;=80,"★3.0",IF(X9&gt;=75,"★2.5",IF(X9&gt;=70,"★2.0",IF(X9&gt;=65,"★1.5",IF(X9&gt;=60,"★1.0",IF(X9&gt;=55,"★0.5")))))))))))</f>
        <v/>
      </c>
    </row>
    <row r="10" spans="1:25" ht="72.75" customHeight="1" x14ac:dyDescent="0.2">
      <c r="A10" s="29"/>
      <c r="B10" s="42"/>
      <c r="C10" s="43"/>
      <c r="D10" s="29"/>
      <c r="E10" s="44" t="s">
        <v>47</v>
      </c>
      <c r="F10" s="33" t="s">
        <v>48</v>
      </c>
      <c r="G10" s="27"/>
      <c r="H10" s="34" t="s">
        <v>43</v>
      </c>
      <c r="I10" s="33">
        <v>1120</v>
      </c>
      <c r="J10" s="27"/>
      <c r="K10" s="35">
        <v>14.2</v>
      </c>
      <c r="L10" s="36">
        <f t="shared" ref="L10:L38" si="0">IF(K10&gt;0,1/K10*34.6*67.1,"")</f>
        <v>163.49718309859156</v>
      </c>
      <c r="M10" s="35">
        <v>18.7</v>
      </c>
      <c r="N10" s="37">
        <v>21.8</v>
      </c>
      <c r="O10" s="37">
        <f t="shared" ref="O10:O21" si="1">-2.47*10^-6*I10^2-8.52*10^-4*I10+30.65</f>
        <v>26.597391999999999</v>
      </c>
      <c r="P10" s="33" t="s">
        <v>44</v>
      </c>
      <c r="Q10" s="38" t="s">
        <v>45</v>
      </c>
      <c r="R10" s="33" t="s">
        <v>46</v>
      </c>
      <c r="S10" s="39"/>
      <c r="T10" s="40" t="str">
        <f t="shared" ref="T10:T22" si="2">IF((LEFT(D10,1)="6"),"☆☆☆☆☆",IF((LEFT(D10,1)="5"),"☆☆☆☆",IF((LEFT(D10,1)="4"),"☆☆☆"," ")))</f>
        <v xml:space="preserve"> </v>
      </c>
      <c r="U10" s="41" t="str">
        <f t="shared" ref="U10:U38" si="3">IF(K10&lt;&gt;0, IF(K10&gt;=M10,ROUNDDOWN(K10/M10*100,0),""),"")</f>
        <v/>
      </c>
      <c r="V10" s="41" t="str">
        <f t="shared" ref="V10:V22" si="4">IF(K10&lt;&gt;0, IF(K10&gt;=N10,ROUNDDOWN(K10/N10*100,0),""),"")</f>
        <v/>
      </c>
      <c r="W10" s="41" t="str">
        <f t="shared" ref="W10:W22" si="5">IF(K10&lt;&gt;0, IF((K10/O10)&gt;=0.55,ROUNDDOWN(K10/O10*100,0),""),"")</f>
        <v/>
      </c>
      <c r="X10" s="41" t="str">
        <f t="shared" ref="X10:X38" si="6">IF(W10="","",IF(W10&gt;=100,"★5.0",IF(W10&gt;=95,"★4.5",IF(W10&gt;=90,"★4.0",IF(W10&gt;=85,"★3.5",IF(W10&gt;=80,"★3.0",IF(W10&gt;=75,"★2.5",IF(W10&gt;=70,"★2.0",IF(W10&gt;=65,"★1.5",IF(W10&gt;=60,"★1.0",IF(W10&gt;=55,"★0.5")))))))))))</f>
        <v/>
      </c>
    </row>
    <row r="11" spans="1:25" ht="48" customHeight="1" x14ac:dyDescent="0.2">
      <c r="A11" s="29"/>
      <c r="B11" s="42"/>
      <c r="C11" s="43"/>
      <c r="D11" s="29"/>
      <c r="E11" s="44" t="s">
        <v>49</v>
      </c>
      <c r="F11" s="33" t="s">
        <v>50</v>
      </c>
      <c r="G11" s="27"/>
      <c r="H11" s="34" t="s">
        <v>43</v>
      </c>
      <c r="I11" s="33">
        <v>1120</v>
      </c>
      <c r="J11" s="27"/>
      <c r="K11" s="35">
        <v>14.2</v>
      </c>
      <c r="L11" s="36">
        <f t="shared" si="0"/>
        <v>163.49718309859156</v>
      </c>
      <c r="M11" s="35">
        <v>18.7</v>
      </c>
      <c r="N11" s="37">
        <v>21.8</v>
      </c>
      <c r="O11" s="37">
        <f t="shared" si="1"/>
        <v>26.597391999999999</v>
      </c>
      <c r="P11" s="33" t="s">
        <v>44</v>
      </c>
      <c r="Q11" s="38" t="s">
        <v>45</v>
      </c>
      <c r="R11" s="33" t="s">
        <v>46</v>
      </c>
      <c r="S11" s="39"/>
      <c r="T11" s="40" t="str">
        <f t="shared" si="2"/>
        <v xml:space="preserve"> </v>
      </c>
      <c r="U11" s="41" t="str">
        <f t="shared" si="3"/>
        <v/>
      </c>
      <c r="V11" s="41" t="str">
        <f t="shared" si="4"/>
        <v/>
      </c>
      <c r="W11" s="41" t="str">
        <f t="shared" si="5"/>
        <v/>
      </c>
      <c r="X11" s="41" t="str">
        <f t="shared" si="6"/>
        <v/>
      </c>
    </row>
    <row r="12" spans="1:25" ht="63" customHeight="1" x14ac:dyDescent="0.2">
      <c r="A12" s="29"/>
      <c r="B12" s="42"/>
      <c r="C12" s="43"/>
      <c r="D12" s="29"/>
      <c r="E12" s="44" t="s">
        <v>51</v>
      </c>
      <c r="F12" s="33" t="s">
        <v>48</v>
      </c>
      <c r="G12" s="27"/>
      <c r="H12" s="34" t="s">
        <v>52</v>
      </c>
      <c r="I12" s="33">
        <v>1120</v>
      </c>
      <c r="J12" s="27"/>
      <c r="K12" s="35">
        <v>13.4</v>
      </c>
      <c r="L12" s="36">
        <f t="shared" si="0"/>
        <v>173.25820895522384</v>
      </c>
      <c r="M12" s="35">
        <v>18.7</v>
      </c>
      <c r="N12" s="37">
        <v>21.8</v>
      </c>
      <c r="O12" s="37">
        <f t="shared" si="1"/>
        <v>26.597391999999999</v>
      </c>
      <c r="P12" s="33" t="s">
        <v>44</v>
      </c>
      <c r="Q12" s="38" t="s">
        <v>45</v>
      </c>
      <c r="R12" s="33" t="s">
        <v>46</v>
      </c>
      <c r="S12" s="39"/>
      <c r="T12" s="40" t="str">
        <f t="shared" si="2"/>
        <v xml:space="preserve"> </v>
      </c>
      <c r="U12" s="41" t="str">
        <f t="shared" si="3"/>
        <v/>
      </c>
      <c r="V12" s="41" t="str">
        <f t="shared" si="4"/>
        <v/>
      </c>
      <c r="W12" s="41" t="str">
        <f t="shared" si="5"/>
        <v/>
      </c>
      <c r="X12" s="41" t="str">
        <f t="shared" si="6"/>
        <v/>
      </c>
    </row>
    <row r="13" spans="1:25" ht="40.5" customHeight="1" x14ac:dyDescent="0.2">
      <c r="A13" s="29"/>
      <c r="B13" s="42"/>
      <c r="C13" s="43"/>
      <c r="D13" s="29"/>
      <c r="E13" s="44" t="s">
        <v>53</v>
      </c>
      <c r="F13" s="33" t="s">
        <v>50</v>
      </c>
      <c r="G13" s="27"/>
      <c r="H13" s="34" t="s">
        <v>52</v>
      </c>
      <c r="I13" s="33">
        <v>1120</v>
      </c>
      <c r="J13" s="27"/>
      <c r="K13" s="35">
        <v>13.2</v>
      </c>
      <c r="L13" s="36">
        <f t="shared" si="0"/>
        <v>175.88333333333335</v>
      </c>
      <c r="M13" s="35">
        <v>18.7</v>
      </c>
      <c r="N13" s="37">
        <v>21.8</v>
      </c>
      <c r="O13" s="37">
        <f t="shared" si="1"/>
        <v>26.597391999999999</v>
      </c>
      <c r="P13" s="33" t="s">
        <v>44</v>
      </c>
      <c r="Q13" s="38" t="s">
        <v>45</v>
      </c>
      <c r="R13" s="33" t="s">
        <v>46</v>
      </c>
      <c r="S13" s="39"/>
      <c r="T13" s="40" t="str">
        <f t="shared" si="2"/>
        <v xml:space="preserve"> </v>
      </c>
      <c r="U13" s="41" t="str">
        <f t="shared" si="3"/>
        <v/>
      </c>
      <c r="V13" s="41" t="str">
        <f t="shared" si="4"/>
        <v/>
      </c>
      <c r="W13" s="41" t="str">
        <f t="shared" si="5"/>
        <v/>
      </c>
      <c r="X13" s="41" t="str">
        <f t="shared" si="6"/>
        <v/>
      </c>
    </row>
    <row r="14" spans="1:25" ht="52.5" customHeight="1" x14ac:dyDescent="0.2">
      <c r="A14" s="29"/>
      <c r="B14" s="42"/>
      <c r="C14" s="43"/>
      <c r="D14" s="29"/>
      <c r="E14" s="44" t="s">
        <v>54</v>
      </c>
      <c r="F14" s="33" t="s">
        <v>50</v>
      </c>
      <c r="G14" s="27"/>
      <c r="H14" s="34" t="s">
        <v>43</v>
      </c>
      <c r="I14" s="33">
        <v>1160</v>
      </c>
      <c r="J14" s="27"/>
      <c r="K14" s="35">
        <v>14.2</v>
      </c>
      <c r="L14" s="36">
        <f t="shared" si="0"/>
        <v>163.49718309859156</v>
      </c>
      <c r="M14" s="35">
        <v>18.7</v>
      </c>
      <c r="N14" s="37">
        <v>21.8</v>
      </c>
      <c r="O14" s="37">
        <f t="shared" si="1"/>
        <v>26.338048000000001</v>
      </c>
      <c r="P14" s="33" t="s">
        <v>44</v>
      </c>
      <c r="Q14" s="38" t="s">
        <v>45</v>
      </c>
      <c r="R14" s="33" t="s">
        <v>46</v>
      </c>
      <c r="S14" s="39"/>
      <c r="T14" s="40" t="str">
        <f t="shared" si="2"/>
        <v xml:space="preserve"> </v>
      </c>
      <c r="U14" s="41" t="str">
        <f t="shared" si="3"/>
        <v/>
      </c>
      <c r="V14" s="41" t="str">
        <f t="shared" si="4"/>
        <v/>
      </c>
      <c r="W14" s="41" t="str">
        <f t="shared" si="5"/>
        <v/>
      </c>
      <c r="X14" s="41" t="str">
        <f t="shared" si="6"/>
        <v/>
      </c>
    </row>
    <row r="15" spans="1:25" ht="54.75" customHeight="1" x14ac:dyDescent="0.2">
      <c r="A15" s="29"/>
      <c r="B15" s="45"/>
      <c r="C15" s="46"/>
      <c r="D15" s="29"/>
      <c r="E15" s="44" t="s">
        <v>55</v>
      </c>
      <c r="F15" s="33" t="s">
        <v>50</v>
      </c>
      <c r="G15" s="27"/>
      <c r="H15" s="47" t="s">
        <v>52</v>
      </c>
      <c r="I15" s="33">
        <v>1160</v>
      </c>
      <c r="J15" s="27"/>
      <c r="K15" s="35">
        <v>13.2</v>
      </c>
      <c r="L15" s="36">
        <f t="shared" si="0"/>
        <v>175.88333333333335</v>
      </c>
      <c r="M15" s="35">
        <v>18.7</v>
      </c>
      <c r="N15" s="37">
        <v>21.8</v>
      </c>
      <c r="O15" s="37">
        <f t="shared" si="1"/>
        <v>26.338048000000001</v>
      </c>
      <c r="P15" s="33" t="s">
        <v>44</v>
      </c>
      <c r="Q15" s="38" t="s">
        <v>45</v>
      </c>
      <c r="R15" s="33" t="s">
        <v>46</v>
      </c>
      <c r="S15" s="39"/>
      <c r="T15" s="40" t="str">
        <f t="shared" si="2"/>
        <v xml:space="preserve"> </v>
      </c>
      <c r="U15" s="41" t="str">
        <f t="shared" si="3"/>
        <v/>
      </c>
      <c r="V15" s="41" t="str">
        <f t="shared" si="4"/>
        <v/>
      </c>
      <c r="W15" s="41" t="str">
        <f t="shared" si="5"/>
        <v/>
      </c>
      <c r="X15" s="41" t="str">
        <f t="shared" si="6"/>
        <v/>
      </c>
    </row>
    <row r="16" spans="1:25" ht="36" customHeight="1" x14ac:dyDescent="0.2">
      <c r="A16" s="29"/>
      <c r="B16" s="48" t="s">
        <v>56</v>
      </c>
      <c r="C16" s="48"/>
      <c r="D16" s="29"/>
      <c r="E16" s="32" t="s">
        <v>57</v>
      </c>
      <c r="F16" s="33" t="s">
        <v>42</v>
      </c>
      <c r="G16" s="27"/>
      <c r="H16" s="34" t="s">
        <v>43</v>
      </c>
      <c r="I16" s="33">
        <v>1160</v>
      </c>
      <c r="J16" s="27"/>
      <c r="K16" s="35">
        <v>14.1</v>
      </c>
      <c r="L16" s="36">
        <f t="shared" si="0"/>
        <v>164.65673758865248</v>
      </c>
      <c r="M16" s="35">
        <v>18.7</v>
      </c>
      <c r="N16" s="37">
        <v>21.8</v>
      </c>
      <c r="O16" s="37">
        <f t="shared" si="1"/>
        <v>26.338048000000001</v>
      </c>
      <c r="P16" s="33" t="s">
        <v>44</v>
      </c>
      <c r="Q16" s="38" t="s">
        <v>45</v>
      </c>
      <c r="R16" s="33" t="s">
        <v>46</v>
      </c>
      <c r="S16" s="39"/>
      <c r="T16" s="40" t="str">
        <f t="shared" si="2"/>
        <v xml:space="preserve"> </v>
      </c>
      <c r="U16" s="41" t="str">
        <f t="shared" si="3"/>
        <v/>
      </c>
      <c r="V16" s="41" t="str">
        <f t="shared" si="4"/>
        <v/>
      </c>
      <c r="W16" s="41" t="str">
        <f t="shared" si="5"/>
        <v/>
      </c>
      <c r="X16" s="41" t="str">
        <f t="shared" si="6"/>
        <v/>
      </c>
    </row>
    <row r="17" spans="1:24" ht="55.5" customHeight="1" x14ac:dyDescent="0.2">
      <c r="A17" s="29"/>
      <c r="B17" s="48"/>
      <c r="C17" s="48"/>
      <c r="D17" s="29"/>
      <c r="E17" s="44" t="s">
        <v>58</v>
      </c>
      <c r="F17" s="33" t="s">
        <v>48</v>
      </c>
      <c r="G17" s="27"/>
      <c r="H17" s="34" t="s">
        <v>43</v>
      </c>
      <c r="I17" s="33">
        <v>1160</v>
      </c>
      <c r="J17" s="27"/>
      <c r="K17" s="35">
        <v>14.2</v>
      </c>
      <c r="L17" s="36">
        <f t="shared" si="0"/>
        <v>163.49718309859156</v>
      </c>
      <c r="M17" s="35">
        <v>18.7</v>
      </c>
      <c r="N17" s="37">
        <v>21.8</v>
      </c>
      <c r="O17" s="37">
        <f t="shared" si="1"/>
        <v>26.338048000000001</v>
      </c>
      <c r="P17" s="33" t="s">
        <v>44</v>
      </c>
      <c r="Q17" s="38" t="s">
        <v>45</v>
      </c>
      <c r="R17" s="33" t="s">
        <v>46</v>
      </c>
      <c r="S17" s="39"/>
      <c r="T17" s="40" t="str">
        <f>IF((LEFT(D17,1)="6"),"☆☆☆☆☆",IF((LEFT(D17,1)="5"),"☆☆☆☆",IF((LEFT(D17,1)="4"),"☆☆☆"," ")))</f>
        <v xml:space="preserve"> </v>
      </c>
      <c r="U17" s="41" t="str">
        <f t="shared" si="3"/>
        <v/>
      </c>
      <c r="V17" s="41" t="str">
        <f t="shared" si="4"/>
        <v/>
      </c>
      <c r="W17" s="41" t="str">
        <f t="shared" si="5"/>
        <v/>
      </c>
      <c r="X17" s="41" t="str">
        <f t="shared" si="6"/>
        <v/>
      </c>
    </row>
    <row r="18" spans="1:24" ht="52.5" customHeight="1" x14ac:dyDescent="0.2">
      <c r="A18" s="29"/>
      <c r="B18" s="48"/>
      <c r="C18" s="48"/>
      <c r="D18" s="29"/>
      <c r="E18" s="44" t="s">
        <v>59</v>
      </c>
      <c r="F18" s="33" t="s">
        <v>50</v>
      </c>
      <c r="G18" s="27"/>
      <c r="H18" s="34" t="s">
        <v>43</v>
      </c>
      <c r="I18" s="33">
        <v>1160</v>
      </c>
      <c r="J18" s="27"/>
      <c r="K18" s="35">
        <v>14.2</v>
      </c>
      <c r="L18" s="36">
        <f t="shared" si="0"/>
        <v>163.49718309859156</v>
      </c>
      <c r="M18" s="35">
        <v>18.7</v>
      </c>
      <c r="N18" s="37">
        <v>21.8</v>
      </c>
      <c r="O18" s="37">
        <f t="shared" si="1"/>
        <v>26.338048000000001</v>
      </c>
      <c r="P18" s="33" t="s">
        <v>44</v>
      </c>
      <c r="Q18" s="38" t="s">
        <v>45</v>
      </c>
      <c r="R18" s="33" t="s">
        <v>46</v>
      </c>
      <c r="S18" s="39"/>
      <c r="T18" s="40" t="str">
        <f t="shared" si="2"/>
        <v xml:space="preserve"> </v>
      </c>
      <c r="U18" s="41" t="str">
        <f t="shared" si="3"/>
        <v/>
      </c>
      <c r="V18" s="41" t="str">
        <f t="shared" si="4"/>
        <v/>
      </c>
      <c r="W18" s="41" t="str">
        <f t="shared" si="5"/>
        <v/>
      </c>
      <c r="X18" s="41" t="str">
        <f t="shared" si="6"/>
        <v/>
      </c>
    </row>
    <row r="19" spans="1:24" ht="56.25" customHeight="1" x14ac:dyDescent="0.2">
      <c r="A19" s="29"/>
      <c r="B19" s="48"/>
      <c r="C19" s="48"/>
      <c r="D19" s="29"/>
      <c r="E19" s="44" t="s">
        <v>60</v>
      </c>
      <c r="F19" s="33" t="s">
        <v>48</v>
      </c>
      <c r="G19" s="27"/>
      <c r="H19" s="47" t="s">
        <v>52</v>
      </c>
      <c r="I19" s="33">
        <v>1160</v>
      </c>
      <c r="J19" s="27"/>
      <c r="K19" s="35">
        <v>13.4</v>
      </c>
      <c r="L19" s="36">
        <f t="shared" si="0"/>
        <v>173.25820895522384</v>
      </c>
      <c r="M19" s="35">
        <v>18.7</v>
      </c>
      <c r="N19" s="37">
        <v>21.8</v>
      </c>
      <c r="O19" s="37">
        <f t="shared" si="1"/>
        <v>26.338048000000001</v>
      </c>
      <c r="P19" s="33" t="s">
        <v>44</v>
      </c>
      <c r="Q19" s="38" t="s">
        <v>45</v>
      </c>
      <c r="R19" s="33" t="s">
        <v>46</v>
      </c>
      <c r="S19" s="39"/>
      <c r="T19" s="40" t="str">
        <f t="shared" si="2"/>
        <v xml:space="preserve"> </v>
      </c>
      <c r="U19" s="41" t="str">
        <f t="shared" si="3"/>
        <v/>
      </c>
      <c r="V19" s="41" t="str">
        <f t="shared" si="4"/>
        <v/>
      </c>
      <c r="W19" s="41" t="str">
        <f t="shared" si="5"/>
        <v/>
      </c>
      <c r="X19" s="41" t="str">
        <f t="shared" si="6"/>
        <v/>
      </c>
    </row>
    <row r="20" spans="1:24" ht="54.75" customHeight="1" x14ac:dyDescent="0.2">
      <c r="A20" s="29"/>
      <c r="B20" s="48"/>
      <c r="C20" s="48"/>
      <c r="D20" s="29"/>
      <c r="E20" s="44" t="s">
        <v>61</v>
      </c>
      <c r="F20" s="33" t="s">
        <v>50</v>
      </c>
      <c r="G20" s="27"/>
      <c r="H20" s="47" t="s">
        <v>52</v>
      </c>
      <c r="I20" s="33">
        <v>1160</v>
      </c>
      <c r="J20" s="27"/>
      <c r="K20" s="35">
        <v>13.2</v>
      </c>
      <c r="L20" s="36">
        <f t="shared" si="0"/>
        <v>175.88333333333335</v>
      </c>
      <c r="M20" s="35">
        <v>18.7</v>
      </c>
      <c r="N20" s="37">
        <v>21.8</v>
      </c>
      <c r="O20" s="37">
        <f t="shared" si="1"/>
        <v>26.338048000000001</v>
      </c>
      <c r="P20" s="33" t="s">
        <v>44</v>
      </c>
      <c r="Q20" s="38" t="s">
        <v>45</v>
      </c>
      <c r="R20" s="33" t="s">
        <v>46</v>
      </c>
      <c r="S20" s="39"/>
      <c r="T20" s="40" t="str">
        <f t="shared" si="2"/>
        <v xml:space="preserve"> </v>
      </c>
      <c r="U20" s="41" t="str">
        <f t="shared" si="3"/>
        <v/>
      </c>
      <c r="V20" s="41" t="str">
        <f t="shared" si="4"/>
        <v/>
      </c>
      <c r="W20" s="41" t="str">
        <f t="shared" si="5"/>
        <v/>
      </c>
      <c r="X20" s="41" t="str">
        <f t="shared" si="6"/>
        <v/>
      </c>
    </row>
    <row r="21" spans="1:24" ht="54.75" customHeight="1" x14ac:dyDescent="0.2">
      <c r="A21" s="29"/>
      <c r="B21" s="48">
        <v>695</v>
      </c>
      <c r="C21" s="48"/>
      <c r="D21" s="29"/>
      <c r="E21" s="38" t="s">
        <v>62</v>
      </c>
      <c r="F21" s="27" t="s">
        <v>50</v>
      </c>
      <c r="G21" s="27"/>
      <c r="H21" s="34" t="s">
        <v>43</v>
      </c>
      <c r="I21" s="49">
        <v>1120</v>
      </c>
      <c r="J21" s="27"/>
      <c r="K21" s="35">
        <v>14.2</v>
      </c>
      <c r="L21" s="36">
        <f t="shared" si="0"/>
        <v>163.49718309859156</v>
      </c>
      <c r="M21" s="35">
        <v>18.7</v>
      </c>
      <c r="N21" s="37">
        <v>21.8</v>
      </c>
      <c r="O21" s="37">
        <f t="shared" si="1"/>
        <v>26.597391999999999</v>
      </c>
      <c r="P21" s="33" t="s">
        <v>44</v>
      </c>
      <c r="Q21" s="38" t="s">
        <v>45</v>
      </c>
      <c r="R21" s="33" t="s">
        <v>46</v>
      </c>
      <c r="S21" s="39"/>
      <c r="T21" s="40" t="str">
        <f t="shared" si="2"/>
        <v xml:space="preserve"> </v>
      </c>
      <c r="U21" s="41" t="str">
        <f t="shared" si="3"/>
        <v/>
      </c>
      <c r="V21" s="41" t="str">
        <f t="shared" si="4"/>
        <v/>
      </c>
      <c r="W21" s="41" t="str">
        <f t="shared" si="5"/>
        <v/>
      </c>
      <c r="X21" s="41" t="str">
        <f t="shared" si="6"/>
        <v/>
      </c>
    </row>
    <row r="22" spans="1:24" ht="51" customHeight="1" x14ac:dyDescent="0.2">
      <c r="A22" s="29"/>
      <c r="B22" s="48"/>
      <c r="C22" s="48"/>
      <c r="D22" s="29"/>
      <c r="E22" s="38" t="s">
        <v>63</v>
      </c>
      <c r="F22" s="27"/>
      <c r="G22" s="27"/>
      <c r="H22" s="47" t="s">
        <v>52</v>
      </c>
      <c r="I22" s="50"/>
      <c r="J22" s="27"/>
      <c r="K22" s="35">
        <v>13.2</v>
      </c>
      <c r="L22" s="36">
        <f t="shared" si="0"/>
        <v>175.88333333333335</v>
      </c>
      <c r="M22" s="35">
        <v>18.7</v>
      </c>
      <c r="N22" s="37">
        <v>21.8</v>
      </c>
      <c r="O22" s="37">
        <v>26.597391999999999</v>
      </c>
      <c r="P22" s="33" t="s">
        <v>44</v>
      </c>
      <c r="Q22" s="38" t="s">
        <v>45</v>
      </c>
      <c r="R22" s="33" t="s">
        <v>46</v>
      </c>
      <c r="S22" s="39"/>
      <c r="T22" s="40" t="str">
        <f t="shared" si="2"/>
        <v xml:space="preserve"> </v>
      </c>
      <c r="U22" s="41" t="str">
        <f t="shared" si="3"/>
        <v/>
      </c>
      <c r="V22" s="41" t="str">
        <f t="shared" si="4"/>
        <v/>
      </c>
      <c r="W22" s="41" t="str">
        <f t="shared" si="5"/>
        <v/>
      </c>
      <c r="X22" s="41" t="str">
        <f t="shared" si="6"/>
        <v/>
      </c>
    </row>
    <row r="23" spans="1:24" ht="24" hidden="1" customHeight="1" x14ac:dyDescent="0.2">
      <c r="A23" s="51"/>
      <c r="B23" s="52"/>
      <c r="C23" s="53"/>
      <c r="D23" s="54"/>
      <c r="E23" s="54"/>
      <c r="F23" s="55"/>
      <c r="G23" s="56"/>
      <c r="H23" s="55"/>
      <c r="I23" s="55"/>
      <c r="J23" s="57"/>
      <c r="K23" s="58"/>
      <c r="L23" s="59" t="str">
        <f t="shared" si="0"/>
        <v/>
      </c>
      <c r="M23" s="60"/>
      <c r="N23" s="61"/>
      <c r="O23" s="61"/>
      <c r="P23" s="55"/>
      <c r="Q23" s="62"/>
      <c r="R23" s="55"/>
      <c r="S23" s="54"/>
      <c r="T23" s="63"/>
      <c r="U23" s="64" t="str">
        <f t="shared" si="3"/>
        <v/>
      </c>
      <c r="V23" s="65"/>
      <c r="W23" s="65"/>
      <c r="X23" s="66" t="str">
        <f t="shared" si="6"/>
        <v/>
      </c>
    </row>
    <row r="24" spans="1:24" ht="24" hidden="1" customHeight="1" x14ac:dyDescent="0.2">
      <c r="A24" s="51"/>
      <c r="B24" s="52"/>
      <c r="C24" s="53"/>
      <c r="D24" s="67"/>
      <c r="E24" s="67"/>
      <c r="F24" s="68"/>
      <c r="G24" s="69"/>
      <c r="H24" s="68"/>
      <c r="I24" s="68"/>
      <c r="J24" s="70"/>
      <c r="K24" s="71"/>
      <c r="L24" s="72" t="str">
        <f t="shared" si="0"/>
        <v/>
      </c>
      <c r="M24" s="73"/>
      <c r="N24" s="74"/>
      <c r="O24" s="74"/>
      <c r="P24" s="68"/>
      <c r="Q24" s="75"/>
      <c r="R24" s="68"/>
      <c r="S24" s="67"/>
      <c r="T24" s="76"/>
      <c r="U24" s="77" t="str">
        <f t="shared" si="3"/>
        <v/>
      </c>
      <c r="V24" s="78"/>
      <c r="W24" s="78"/>
      <c r="X24" s="41" t="str">
        <f t="shared" si="6"/>
        <v/>
      </c>
    </row>
    <row r="25" spans="1:24" ht="24" hidden="1" customHeight="1" x14ac:dyDescent="0.2">
      <c r="A25" s="51"/>
      <c r="B25" s="52"/>
      <c r="C25" s="53"/>
      <c r="D25" s="67"/>
      <c r="E25" s="67"/>
      <c r="F25" s="68"/>
      <c r="G25" s="69"/>
      <c r="H25" s="68"/>
      <c r="I25" s="68"/>
      <c r="J25" s="70"/>
      <c r="K25" s="71"/>
      <c r="L25" s="72" t="str">
        <f t="shared" si="0"/>
        <v/>
      </c>
      <c r="M25" s="73"/>
      <c r="N25" s="74"/>
      <c r="O25" s="74"/>
      <c r="P25" s="68"/>
      <c r="Q25" s="75"/>
      <c r="R25" s="68"/>
      <c r="S25" s="67"/>
      <c r="T25" s="76"/>
      <c r="U25" s="77" t="str">
        <f t="shared" si="3"/>
        <v/>
      </c>
      <c r="V25" s="78"/>
      <c r="W25" s="78"/>
      <c r="X25" s="41" t="str">
        <f t="shared" si="6"/>
        <v/>
      </c>
    </row>
    <row r="26" spans="1:24" ht="24" hidden="1" customHeight="1" x14ac:dyDescent="0.2">
      <c r="A26" s="51"/>
      <c r="B26" s="52"/>
      <c r="C26" s="53"/>
      <c r="D26" s="67"/>
      <c r="E26" s="67"/>
      <c r="F26" s="68"/>
      <c r="G26" s="69"/>
      <c r="H26" s="68"/>
      <c r="I26" s="68"/>
      <c r="J26" s="70"/>
      <c r="K26" s="71"/>
      <c r="L26" s="72" t="str">
        <f t="shared" si="0"/>
        <v/>
      </c>
      <c r="M26" s="73"/>
      <c r="N26" s="74"/>
      <c r="O26" s="74"/>
      <c r="P26" s="68"/>
      <c r="Q26" s="75"/>
      <c r="R26" s="68"/>
      <c r="S26" s="67"/>
      <c r="T26" s="76"/>
      <c r="U26" s="77" t="str">
        <f t="shared" si="3"/>
        <v/>
      </c>
      <c r="V26" s="78"/>
      <c r="W26" s="78"/>
      <c r="X26" s="41" t="str">
        <f t="shared" si="6"/>
        <v/>
      </c>
    </row>
    <row r="27" spans="1:24" ht="24" hidden="1" customHeight="1" x14ac:dyDescent="0.2">
      <c r="A27" s="51"/>
      <c r="B27" s="52"/>
      <c r="C27" s="53"/>
      <c r="D27" s="67"/>
      <c r="E27" s="67"/>
      <c r="F27" s="68"/>
      <c r="G27" s="69"/>
      <c r="H27" s="68"/>
      <c r="I27" s="68"/>
      <c r="J27" s="70"/>
      <c r="K27" s="71"/>
      <c r="L27" s="72" t="str">
        <f t="shared" si="0"/>
        <v/>
      </c>
      <c r="M27" s="73"/>
      <c r="N27" s="74"/>
      <c r="O27" s="74"/>
      <c r="P27" s="68"/>
      <c r="Q27" s="75"/>
      <c r="R27" s="68"/>
      <c r="S27" s="67"/>
      <c r="T27" s="76"/>
      <c r="U27" s="77" t="str">
        <f t="shared" si="3"/>
        <v/>
      </c>
      <c r="V27" s="78"/>
      <c r="W27" s="78"/>
      <c r="X27" s="41" t="str">
        <f t="shared" si="6"/>
        <v/>
      </c>
    </row>
    <row r="28" spans="1:24" ht="24" hidden="1" customHeight="1" x14ac:dyDescent="0.2">
      <c r="A28" s="51"/>
      <c r="B28" s="52"/>
      <c r="C28" s="53"/>
      <c r="D28" s="67"/>
      <c r="E28" s="67"/>
      <c r="F28" s="68"/>
      <c r="G28" s="69"/>
      <c r="H28" s="68"/>
      <c r="I28" s="68"/>
      <c r="J28" s="70"/>
      <c r="K28" s="71"/>
      <c r="L28" s="72" t="str">
        <f t="shared" si="0"/>
        <v/>
      </c>
      <c r="M28" s="73"/>
      <c r="N28" s="74"/>
      <c r="O28" s="74"/>
      <c r="P28" s="68"/>
      <c r="Q28" s="75"/>
      <c r="R28" s="68"/>
      <c r="S28" s="67"/>
      <c r="T28" s="76"/>
      <c r="U28" s="77" t="str">
        <f t="shared" si="3"/>
        <v/>
      </c>
      <c r="V28" s="78"/>
      <c r="W28" s="78"/>
      <c r="X28" s="41" t="str">
        <f t="shared" si="6"/>
        <v/>
      </c>
    </row>
    <row r="29" spans="1:24" ht="24" hidden="1" customHeight="1" x14ac:dyDescent="0.2">
      <c r="A29" s="51"/>
      <c r="B29" s="52"/>
      <c r="C29" s="53"/>
      <c r="D29" s="67"/>
      <c r="E29" s="67"/>
      <c r="F29" s="68"/>
      <c r="G29" s="69"/>
      <c r="H29" s="68"/>
      <c r="I29" s="68"/>
      <c r="J29" s="70"/>
      <c r="K29" s="71"/>
      <c r="L29" s="72" t="str">
        <f t="shared" si="0"/>
        <v/>
      </c>
      <c r="M29" s="73"/>
      <c r="N29" s="74"/>
      <c r="O29" s="74"/>
      <c r="P29" s="68"/>
      <c r="Q29" s="75"/>
      <c r="R29" s="68"/>
      <c r="S29" s="67"/>
      <c r="T29" s="76"/>
      <c r="U29" s="77" t="str">
        <f t="shared" si="3"/>
        <v/>
      </c>
      <c r="V29" s="78"/>
      <c r="W29" s="78"/>
      <c r="X29" s="41" t="str">
        <f t="shared" si="6"/>
        <v/>
      </c>
    </row>
    <row r="30" spans="1:24" ht="24" hidden="1" customHeight="1" x14ac:dyDescent="0.2">
      <c r="A30" s="51"/>
      <c r="B30" s="79"/>
      <c r="C30" s="80"/>
      <c r="D30" s="67"/>
      <c r="E30" s="67"/>
      <c r="F30" s="68"/>
      <c r="G30" s="69"/>
      <c r="H30" s="68"/>
      <c r="I30" s="68"/>
      <c r="J30" s="70"/>
      <c r="K30" s="71"/>
      <c r="L30" s="72" t="str">
        <f t="shared" si="0"/>
        <v/>
      </c>
      <c r="M30" s="73"/>
      <c r="N30" s="74"/>
      <c r="O30" s="74"/>
      <c r="P30" s="68"/>
      <c r="Q30" s="75"/>
      <c r="R30" s="68"/>
      <c r="S30" s="67"/>
      <c r="T30" s="76"/>
      <c r="U30" s="77" t="str">
        <f t="shared" si="3"/>
        <v/>
      </c>
      <c r="V30" s="78"/>
      <c r="W30" s="78"/>
      <c r="X30" s="41" t="str">
        <f t="shared" si="6"/>
        <v/>
      </c>
    </row>
    <row r="31" spans="1:24" ht="24" hidden="1" customHeight="1" x14ac:dyDescent="0.2">
      <c r="A31" s="51"/>
      <c r="B31" s="81"/>
      <c r="C31" s="82"/>
      <c r="D31" s="67"/>
      <c r="E31" s="67"/>
      <c r="F31" s="68"/>
      <c r="G31" s="69"/>
      <c r="H31" s="68"/>
      <c r="I31" s="68"/>
      <c r="J31" s="70"/>
      <c r="K31" s="71"/>
      <c r="L31" s="72" t="str">
        <f t="shared" si="0"/>
        <v/>
      </c>
      <c r="M31" s="73"/>
      <c r="N31" s="74"/>
      <c r="O31" s="74"/>
      <c r="P31" s="68"/>
      <c r="Q31" s="75"/>
      <c r="R31" s="68"/>
      <c r="S31" s="67"/>
      <c r="T31" s="76"/>
      <c r="U31" s="77" t="str">
        <f t="shared" si="3"/>
        <v/>
      </c>
      <c r="V31" s="78"/>
      <c r="W31" s="78"/>
      <c r="X31" s="41" t="str">
        <f t="shared" si="6"/>
        <v/>
      </c>
    </row>
    <row r="32" spans="1:24" ht="24" hidden="1" customHeight="1" x14ac:dyDescent="0.2">
      <c r="A32" s="51"/>
      <c r="B32" s="52"/>
      <c r="C32" s="53"/>
      <c r="D32" s="67"/>
      <c r="E32" s="67"/>
      <c r="F32" s="68"/>
      <c r="G32" s="69"/>
      <c r="H32" s="68"/>
      <c r="I32" s="68"/>
      <c r="J32" s="70"/>
      <c r="K32" s="71"/>
      <c r="L32" s="72" t="str">
        <f t="shared" si="0"/>
        <v/>
      </c>
      <c r="M32" s="73"/>
      <c r="N32" s="74"/>
      <c r="O32" s="74"/>
      <c r="P32" s="68"/>
      <c r="Q32" s="75"/>
      <c r="R32" s="68"/>
      <c r="S32" s="67"/>
      <c r="T32" s="76"/>
      <c r="U32" s="77" t="str">
        <f t="shared" si="3"/>
        <v/>
      </c>
      <c r="V32" s="78"/>
      <c r="W32" s="78"/>
      <c r="X32" s="41" t="str">
        <f t="shared" si="6"/>
        <v/>
      </c>
    </row>
    <row r="33" spans="1:24" ht="24" hidden="1" customHeight="1" x14ac:dyDescent="0.2">
      <c r="A33" s="51"/>
      <c r="B33" s="79"/>
      <c r="C33" s="80"/>
      <c r="D33" s="67"/>
      <c r="E33" s="67"/>
      <c r="F33" s="68"/>
      <c r="G33" s="69"/>
      <c r="H33" s="68"/>
      <c r="I33" s="68"/>
      <c r="J33" s="70"/>
      <c r="K33" s="71"/>
      <c r="L33" s="72" t="str">
        <f t="shared" si="0"/>
        <v/>
      </c>
      <c r="M33" s="73"/>
      <c r="N33" s="74"/>
      <c r="O33" s="74"/>
      <c r="P33" s="68"/>
      <c r="Q33" s="75"/>
      <c r="R33" s="68"/>
      <c r="S33" s="67"/>
      <c r="T33" s="76"/>
      <c r="U33" s="77" t="str">
        <f t="shared" si="3"/>
        <v/>
      </c>
      <c r="V33" s="78"/>
      <c r="W33" s="78"/>
      <c r="X33" s="41" t="str">
        <f t="shared" si="6"/>
        <v/>
      </c>
    </row>
    <row r="34" spans="1:24" ht="24" hidden="1" customHeight="1" x14ac:dyDescent="0.2">
      <c r="A34" s="51"/>
      <c r="B34" s="83"/>
      <c r="C34" s="84"/>
      <c r="D34" s="67"/>
      <c r="E34" s="67"/>
      <c r="F34" s="75"/>
      <c r="G34" s="69"/>
      <c r="H34" s="75"/>
      <c r="I34" s="68"/>
      <c r="J34" s="70"/>
      <c r="K34" s="71"/>
      <c r="L34" s="72" t="str">
        <f t="shared" si="0"/>
        <v/>
      </c>
      <c r="M34" s="73"/>
      <c r="N34" s="74"/>
      <c r="O34" s="74"/>
      <c r="P34" s="68"/>
      <c r="Q34" s="75"/>
      <c r="R34" s="68"/>
      <c r="S34" s="67"/>
      <c r="T34" s="76"/>
      <c r="U34" s="77" t="str">
        <f t="shared" si="3"/>
        <v/>
      </c>
      <c r="V34" s="78"/>
      <c r="W34" s="78"/>
      <c r="X34" s="41" t="str">
        <f t="shared" si="6"/>
        <v/>
      </c>
    </row>
    <row r="35" spans="1:24" ht="24" hidden="1" customHeight="1" x14ac:dyDescent="0.2">
      <c r="A35" s="51"/>
      <c r="B35" s="83"/>
      <c r="C35" s="84"/>
      <c r="D35" s="67"/>
      <c r="E35" s="67"/>
      <c r="F35" s="68"/>
      <c r="G35" s="69"/>
      <c r="H35" s="68"/>
      <c r="I35" s="68"/>
      <c r="J35" s="70"/>
      <c r="K35" s="71"/>
      <c r="L35" s="72" t="str">
        <f t="shared" si="0"/>
        <v/>
      </c>
      <c r="M35" s="73"/>
      <c r="N35" s="74"/>
      <c r="O35" s="74"/>
      <c r="P35" s="68"/>
      <c r="Q35" s="75"/>
      <c r="R35" s="68"/>
      <c r="S35" s="67"/>
      <c r="T35" s="76"/>
      <c r="U35" s="77" t="str">
        <f t="shared" si="3"/>
        <v/>
      </c>
      <c r="V35" s="78"/>
      <c r="W35" s="78"/>
      <c r="X35" s="41" t="str">
        <f t="shared" si="6"/>
        <v/>
      </c>
    </row>
    <row r="36" spans="1:24" ht="24" hidden="1" customHeight="1" x14ac:dyDescent="0.2">
      <c r="A36" s="51"/>
      <c r="B36" s="81"/>
      <c r="C36" s="82"/>
      <c r="D36" s="67"/>
      <c r="E36" s="67"/>
      <c r="F36" s="68"/>
      <c r="G36" s="69"/>
      <c r="H36" s="68"/>
      <c r="I36" s="68"/>
      <c r="J36" s="70"/>
      <c r="K36" s="71"/>
      <c r="L36" s="72" t="str">
        <f t="shared" si="0"/>
        <v/>
      </c>
      <c r="M36" s="73"/>
      <c r="N36" s="74"/>
      <c r="O36" s="74"/>
      <c r="P36" s="68"/>
      <c r="Q36" s="75"/>
      <c r="R36" s="68"/>
      <c r="S36" s="67"/>
      <c r="T36" s="76"/>
      <c r="U36" s="77" t="str">
        <f t="shared" si="3"/>
        <v/>
      </c>
      <c r="V36" s="78"/>
      <c r="W36" s="78"/>
      <c r="X36" s="41" t="str">
        <f t="shared" si="6"/>
        <v/>
      </c>
    </row>
    <row r="37" spans="1:24" ht="24" hidden="1" customHeight="1" x14ac:dyDescent="0.2">
      <c r="A37" s="51"/>
      <c r="B37" s="52"/>
      <c r="C37" s="53"/>
      <c r="D37" s="67"/>
      <c r="E37" s="67"/>
      <c r="F37" s="68"/>
      <c r="G37" s="69"/>
      <c r="H37" s="68"/>
      <c r="I37" s="68"/>
      <c r="J37" s="85"/>
      <c r="K37" s="86"/>
      <c r="L37" s="87" t="str">
        <f t="shared" si="0"/>
        <v/>
      </c>
      <c r="M37" s="73"/>
      <c r="N37" s="74"/>
      <c r="O37" s="74"/>
      <c r="P37" s="68"/>
      <c r="Q37" s="75"/>
      <c r="R37" s="68"/>
      <c r="S37" s="67"/>
      <c r="T37" s="76"/>
      <c r="U37" s="77" t="str">
        <f t="shared" si="3"/>
        <v/>
      </c>
      <c r="V37" s="78"/>
      <c r="W37" s="78"/>
      <c r="X37" s="41" t="str">
        <f t="shared" si="6"/>
        <v/>
      </c>
    </row>
    <row r="38" spans="1:24" ht="24" hidden="1" customHeight="1" x14ac:dyDescent="0.2">
      <c r="A38" s="88"/>
      <c r="B38" s="79"/>
      <c r="C38" s="80"/>
      <c r="D38" s="67"/>
      <c r="E38" s="67"/>
      <c r="F38" s="68"/>
      <c r="G38" s="69"/>
      <c r="H38" s="68"/>
      <c r="I38" s="68"/>
      <c r="J38" s="70"/>
      <c r="K38" s="71"/>
      <c r="L38" s="72" t="str">
        <f t="shared" si="0"/>
        <v/>
      </c>
      <c r="M38" s="73"/>
      <c r="N38" s="74"/>
      <c r="O38" s="74"/>
      <c r="P38" s="68"/>
      <c r="Q38" s="75"/>
      <c r="R38" s="68"/>
      <c r="S38" s="67"/>
      <c r="T38" s="76"/>
      <c r="U38" s="77" t="str">
        <f t="shared" si="3"/>
        <v/>
      </c>
      <c r="V38" s="78"/>
      <c r="W38" s="78"/>
      <c r="X38" s="41" t="str">
        <f t="shared" si="6"/>
        <v/>
      </c>
    </row>
    <row r="39" spans="1:24" x14ac:dyDescent="0.2">
      <c r="E39" s="2"/>
    </row>
    <row r="40" spans="1:24" x14ac:dyDescent="0.2">
      <c r="B40" s="2" t="s">
        <v>64</v>
      </c>
      <c r="E40" s="2"/>
    </row>
    <row r="41" spans="1:24" x14ac:dyDescent="0.2">
      <c r="B41" s="2" t="s">
        <v>65</v>
      </c>
      <c r="E41" s="2"/>
    </row>
    <row r="42" spans="1:24" x14ac:dyDescent="0.2">
      <c r="B42" s="2" t="s">
        <v>66</v>
      </c>
      <c r="E42" s="2"/>
    </row>
    <row r="43" spans="1:24" x14ac:dyDescent="0.2">
      <c r="B43" s="2" t="s">
        <v>67</v>
      </c>
      <c r="E43" s="2"/>
    </row>
    <row r="44" spans="1:24" x14ac:dyDescent="0.2">
      <c r="B44" s="2" t="s">
        <v>68</v>
      </c>
      <c r="E44" s="2"/>
    </row>
    <row r="45" spans="1:24" x14ac:dyDescent="0.2">
      <c r="B45" s="2" t="s">
        <v>69</v>
      </c>
      <c r="E45" s="2"/>
    </row>
    <row r="46" spans="1:24" x14ac:dyDescent="0.2">
      <c r="B46" s="2" t="s">
        <v>70</v>
      </c>
      <c r="E46" s="2"/>
    </row>
    <row r="47" spans="1:24" x14ac:dyDescent="0.2">
      <c r="B47" s="2" t="s">
        <v>71</v>
      </c>
      <c r="E47" s="2"/>
    </row>
  </sheetData>
  <sheetProtection selectLockedCells="1"/>
  <autoFilter ref="A8:X38">
    <filterColumn colId="1" showButton="0"/>
  </autoFilter>
  <mergeCells count="36">
    <mergeCell ref="A9:A22"/>
    <mergeCell ref="B9:C15"/>
    <mergeCell ref="D9:D22"/>
    <mergeCell ref="G9:G22"/>
    <mergeCell ref="J9:J22"/>
    <mergeCell ref="B16:C20"/>
    <mergeCell ref="B21:C22"/>
    <mergeCell ref="F21:F22"/>
    <mergeCell ref="I21:I22"/>
    <mergeCell ref="Q5:S5"/>
    <mergeCell ref="W5:W8"/>
    <mergeCell ref="X5:X8"/>
    <mergeCell ref="D6:D8"/>
    <mergeCell ref="E6:E8"/>
    <mergeCell ref="F6:F8"/>
    <mergeCell ref="G6:G8"/>
    <mergeCell ref="K4:N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アバルト_WLTC</vt:lpstr>
      <vt:lpstr>アバルト_WLTC!Print_Area</vt:lpstr>
      <vt:lpstr>アバルト_WLTC!Print_Titles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2023-05-30T05:27:02Z</dcterms:created>
  <dcterms:modified xsi:type="dcterms:W3CDTF">2023-05-30T05:28:19Z</dcterms:modified>
</cp:coreProperties>
</file>