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tabRatio="827"/>
  </bookViews>
  <sheets>
    <sheet name="計算フォーム" sheetId="5" r:id="rId1"/>
    <sheet name="【参考】計算例" sheetId="7" r:id="rId2"/>
  </sheets>
  <calcPr calcId="162913"/>
</workbook>
</file>

<file path=xl/calcChain.xml><?xml version="1.0" encoding="utf-8"?>
<calcChain xmlns="http://schemas.openxmlformats.org/spreadsheetml/2006/main">
  <c r="H19" i="5" l="1"/>
  <c r="H17" i="7" l="1"/>
  <c r="H15" i="7"/>
  <c r="H19" i="7" s="1"/>
  <c r="D24" i="7" s="1"/>
  <c r="H13" i="7"/>
  <c r="H8" i="7"/>
  <c r="B24" i="7" s="1"/>
  <c r="F24" i="7" l="1"/>
  <c r="F30" i="7"/>
  <c r="H30" i="7" s="1"/>
  <c r="D36" i="7" s="1"/>
  <c r="B36" i="7"/>
  <c r="H17" i="5"/>
  <c r="H15" i="5"/>
  <c r="H13" i="5"/>
  <c r="H8" i="5"/>
  <c r="B24" i="5" s="1"/>
  <c r="D24" i="5" l="1"/>
  <c r="F24" i="5" s="1"/>
  <c r="F30" i="5" s="1"/>
  <c r="H30" i="5" s="1"/>
  <c r="D36" i="5" s="1"/>
  <c r="F36" i="7"/>
  <c r="B36" i="5" l="1"/>
  <c r="F36" i="5" s="1"/>
</calcChain>
</file>

<file path=xl/sharedStrings.xml><?xml version="1.0" encoding="utf-8"?>
<sst xmlns="http://schemas.openxmlformats.org/spreadsheetml/2006/main" count="78" uniqueCount="21">
  <si>
    <t>上甲板下の容積（V1)</t>
    <rPh sb="0" eb="1">
      <t>ジョウ</t>
    </rPh>
    <rPh sb="1" eb="3">
      <t>コウハン</t>
    </rPh>
    <rPh sb="3" eb="4">
      <t>カ</t>
    </rPh>
    <rPh sb="5" eb="7">
      <t>ヨウセキ</t>
    </rPh>
    <phoneticPr fontId="1"/>
  </si>
  <si>
    <t>最大長さ</t>
    <rPh sb="0" eb="2">
      <t>サイダイ</t>
    </rPh>
    <rPh sb="2" eb="3">
      <t>ナガ</t>
    </rPh>
    <phoneticPr fontId="1"/>
  </si>
  <si>
    <t>×</t>
    <phoneticPr fontId="1"/>
  </si>
  <si>
    <t>最大幅</t>
    <rPh sb="0" eb="3">
      <t>サイダイハバ</t>
    </rPh>
    <phoneticPr fontId="1"/>
  </si>
  <si>
    <t>最大深さ</t>
    <rPh sb="0" eb="2">
      <t>サイダイ</t>
    </rPh>
    <rPh sb="2" eb="3">
      <t>フカ</t>
    </rPh>
    <phoneticPr fontId="1"/>
  </si>
  <si>
    <t>＝</t>
    <phoneticPr fontId="1"/>
  </si>
  <si>
    <t>V1</t>
    <phoneticPr fontId="1"/>
  </si>
  <si>
    <t>上甲板上の構造物の容積（V2)</t>
    <rPh sb="0" eb="3">
      <t>ジョウカンパン</t>
    </rPh>
    <rPh sb="3" eb="4">
      <t>ジョウ</t>
    </rPh>
    <rPh sb="5" eb="8">
      <t>コウゾウブツ</t>
    </rPh>
    <rPh sb="9" eb="11">
      <t>ヨウセキ</t>
    </rPh>
    <phoneticPr fontId="1"/>
  </si>
  <si>
    <t>合計容積（V)</t>
    <rPh sb="0" eb="2">
      <t>ゴウケイ</t>
    </rPh>
    <rPh sb="2" eb="4">
      <t>ヨウセキ</t>
    </rPh>
    <phoneticPr fontId="1"/>
  </si>
  <si>
    <t>＋</t>
    <phoneticPr fontId="1"/>
  </si>
  <si>
    <t>V2</t>
    <phoneticPr fontId="1"/>
  </si>
  <si>
    <t>V</t>
    <phoneticPr fontId="1"/>
  </si>
  <si>
    <t>係数</t>
    <rPh sb="0" eb="2">
      <t>ケイスウ</t>
    </rPh>
    <phoneticPr fontId="1"/>
  </si>
  <si>
    <r>
      <t>l</t>
    </r>
    <r>
      <rPr>
        <sz val="11"/>
        <color theme="1"/>
        <rFont val="ＭＳ Ｐゴシック"/>
        <family val="3"/>
        <charset val="128"/>
      </rPr>
      <t>og10V</t>
    </r>
    <phoneticPr fontId="1"/>
  </si>
  <si>
    <t>①</t>
    <phoneticPr fontId="1"/>
  </si>
  <si>
    <t>②</t>
    <phoneticPr fontId="1"/>
  </si>
  <si>
    <t>③</t>
    <phoneticPr fontId="1"/>
  </si>
  <si>
    <t>国際総トン数計算ツール</t>
    <rPh sb="0" eb="2">
      <t>コクサイ</t>
    </rPh>
    <rPh sb="2" eb="3">
      <t>ソウ</t>
    </rPh>
    <rPh sb="5" eb="6">
      <t>スウ</t>
    </rPh>
    <rPh sb="6" eb="8">
      <t>ケイサン</t>
    </rPh>
    <phoneticPr fontId="1"/>
  </si>
  <si>
    <t>国際総トン数</t>
    <rPh sb="0" eb="2">
      <t>コクサイ</t>
    </rPh>
    <rPh sb="2" eb="3">
      <t>ソウ</t>
    </rPh>
    <rPh sb="5" eb="6">
      <t>スウ</t>
    </rPh>
    <phoneticPr fontId="1"/>
  </si>
  <si>
    <t>　昭和57年7月17日以前に起工された船については、その後に特定修繕を行っていない限り、国際総トン数の記載された総トン数計算書が交付されていませんので、以下の計算式で算定したトン数を国際総トン数とみなして下さい。
　「最大長さ」「最大幅」「最大深さ」の数値は、一般配置図に基づく数値を用いることとし、申請の際には一般配置図の写しを添付願います。
【使い方】
①　一般配置図により「最大長さ」「最大幅」「最大深さ」を計測する
②　水色部分に長さを記入する（メートル単位で下1けたまで）
③　そうすると、赤カッコ箇所に自動的に国際総トン数が算出されます</t>
    <rPh sb="175" eb="176">
      <t>ツカ</t>
    </rPh>
    <rPh sb="177" eb="178">
      <t>カタ</t>
    </rPh>
    <rPh sb="182" eb="184">
      <t>イッパン</t>
    </rPh>
    <rPh sb="184" eb="187">
      <t>ハイチズ</t>
    </rPh>
    <rPh sb="191" eb="193">
      <t>サイダイ</t>
    </rPh>
    <rPh sb="193" eb="194">
      <t>ナガ</t>
    </rPh>
    <rPh sb="197" eb="200">
      <t>サイダイハバ</t>
    </rPh>
    <rPh sb="202" eb="204">
      <t>サイダイ</t>
    </rPh>
    <rPh sb="204" eb="205">
      <t>フカ</t>
    </rPh>
    <rPh sb="208" eb="210">
      <t>ケイソク</t>
    </rPh>
    <rPh sb="215" eb="217">
      <t>ミズイロ</t>
    </rPh>
    <rPh sb="217" eb="219">
      <t>ブブン</t>
    </rPh>
    <rPh sb="220" eb="221">
      <t>ナガ</t>
    </rPh>
    <rPh sb="223" eb="225">
      <t>キニュウ</t>
    </rPh>
    <rPh sb="251" eb="252">
      <t>アカ</t>
    </rPh>
    <rPh sb="255" eb="257">
      <t>カショ</t>
    </rPh>
    <rPh sb="258" eb="261">
      <t>ジドウテキ</t>
    </rPh>
    <phoneticPr fontId="1"/>
  </si>
  <si>
    <r>
      <t xml:space="preserve">　昭和57年7月17日以前に起工された船については、その後に特定修繕を行っていない限り、国際総トン数の記載された総トン数計算書が交付されていませんので、以下の計算式で算定したトン数を国際総トン数とみなして下さい。
　「最大長さ」「最大幅」「最大深さ」の数値は、一般配置図に基づく数値を用いることとし、申請の際には一般配置図の写しを添付願います。
</t>
    </r>
    <r>
      <rPr>
        <b/>
        <sz val="11"/>
        <color theme="1"/>
        <rFont val="ＭＳ Ｐゴシック"/>
        <family val="3"/>
        <charset val="128"/>
      </rPr>
      <t>【使い方】
①　一般配置図により「最大長さ」「最大幅」「最大深さ」を計測する
②　水色部分に長さを記入する（メートル単位で下1けたまで）
③　そうすると、赤カッコ箇所に自動的に国際総トン数が算出されます</t>
    </r>
    <rPh sb="175" eb="176">
      <t>ツカ</t>
    </rPh>
    <rPh sb="177" eb="178">
      <t>カタ</t>
    </rPh>
    <rPh sb="182" eb="184">
      <t>イッパン</t>
    </rPh>
    <rPh sb="184" eb="187">
      <t>ハイチズ</t>
    </rPh>
    <rPh sb="191" eb="193">
      <t>サイダイ</t>
    </rPh>
    <rPh sb="193" eb="194">
      <t>ナガ</t>
    </rPh>
    <rPh sb="197" eb="200">
      <t>サイダイハバ</t>
    </rPh>
    <rPh sb="202" eb="204">
      <t>サイダイ</t>
    </rPh>
    <rPh sb="204" eb="205">
      <t>フカ</t>
    </rPh>
    <rPh sb="208" eb="210">
      <t>ケイソク</t>
    </rPh>
    <rPh sb="215" eb="217">
      <t>ミズイロ</t>
    </rPh>
    <rPh sb="217" eb="219">
      <t>ブブン</t>
    </rPh>
    <rPh sb="220" eb="221">
      <t>ナガ</t>
    </rPh>
    <rPh sb="223" eb="225">
      <t>キニュウ</t>
    </rPh>
    <rPh sb="251" eb="252">
      <t>アカ</t>
    </rPh>
    <rPh sb="255" eb="257">
      <t>カショ</t>
    </rPh>
    <rPh sb="258" eb="261">
      <t>ジドウテキ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</si>
</sst>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_);[Red]\(0\)"/>
    <numFmt numFmtId="178" formatCode="0_ "/>
  </numFmts>
  <fonts count="12"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b/>
      <sz val="11"/>
      <color rgb="FFFF0000"/>
      <name val="ＭＳ Ｐゴシック"/>
      <family val="3"/>
      <charset val="128"/>
    </font>
    <font>
      <sz val="14"/>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39997558519241921"/>
        <bgColor indexed="64"/>
      </patternFill>
    </fill>
    <fill>
      <patternFill patternType="solid">
        <fgColor auto="1"/>
        <bgColor theme="0"/>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0" fillId="2" borderId="1" xfId="0" applyFill="1" applyBorder="1">
      <alignment vertical="center"/>
    </xf>
    <xf numFmtId="0" fontId="0" fillId="0" borderId="0" xfId="0" applyAlignment="1">
      <alignment horizontal="center" vertical="center"/>
    </xf>
    <xf numFmtId="0" fontId="2" fillId="0" borderId="0" xfId="0" applyFont="1" applyAlignment="1">
      <alignment horizontal="center" vertical="center" shrinkToFit="1"/>
    </xf>
    <xf numFmtId="38" fontId="0" fillId="0" borderId="0" xfId="1" applyFont="1">
      <alignment vertical="center"/>
    </xf>
    <xf numFmtId="40" fontId="0" fillId="0" borderId="0" xfId="1" applyNumberFormat="1" applyFont="1">
      <alignment vertical="center"/>
    </xf>
    <xf numFmtId="38" fontId="2" fillId="0" borderId="0" xfId="1" applyFont="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pplyAlignment="1">
      <alignment vertical="center" wrapText="1"/>
    </xf>
    <xf numFmtId="0" fontId="2" fillId="0" borderId="0" xfId="0" applyFont="1" applyFill="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38" fontId="5" fillId="4" borderId="2" xfId="1" applyFont="1" applyFill="1" applyBorder="1">
      <alignment vertical="center"/>
    </xf>
    <xf numFmtId="176" fontId="0" fillId="3" borderId="1" xfId="1" applyNumberFormat="1" applyFont="1" applyFill="1" applyBorder="1">
      <alignment vertical="center"/>
    </xf>
    <xf numFmtId="177" fontId="0" fillId="2" borderId="1" xfId="0" applyNumberFormat="1" applyFill="1" applyBorder="1">
      <alignment vertical="center"/>
    </xf>
    <xf numFmtId="177" fontId="0" fillId="2" borderId="1" xfId="1" applyNumberFormat="1" applyFont="1" applyFill="1" applyBorder="1">
      <alignment vertical="center"/>
    </xf>
    <xf numFmtId="178" fontId="0" fillId="2" borderId="1" xfId="0" applyNumberFormat="1" applyFill="1" applyBorder="1">
      <alignment vertical="center"/>
    </xf>
    <xf numFmtId="0" fontId="2"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topLeftCell="A10" workbookViewId="0">
      <selection activeCell="J16" sqref="J16"/>
    </sheetView>
  </sheetViews>
  <sheetFormatPr defaultRowHeight="13.5" x14ac:dyDescent="0.15"/>
  <cols>
    <col min="2" max="2" width="11.75" customWidth="1"/>
    <col min="4" max="4" width="9.875" bestFit="1" customWidth="1"/>
    <col min="6" max="6" width="11.75" customWidth="1"/>
    <col min="8" max="8" width="14.5" customWidth="1"/>
  </cols>
  <sheetData>
    <row r="1" spans="1:8" ht="21.75" customHeight="1" x14ac:dyDescent="0.15">
      <c r="A1" s="1"/>
      <c r="B1" s="11" t="s">
        <v>17</v>
      </c>
    </row>
    <row r="2" spans="1:8" x14ac:dyDescent="0.15">
      <c r="A2" s="1"/>
    </row>
    <row r="3" spans="1:8" ht="150" customHeight="1" x14ac:dyDescent="0.15">
      <c r="B3" s="22" t="s">
        <v>20</v>
      </c>
      <c r="C3" s="22"/>
      <c r="D3" s="22"/>
      <c r="E3" s="22"/>
      <c r="F3" s="22"/>
      <c r="G3" s="22"/>
      <c r="H3" s="22"/>
    </row>
    <row r="4" spans="1:8" ht="21" customHeight="1" x14ac:dyDescent="0.15">
      <c r="B4" s="12"/>
      <c r="C4" s="12"/>
      <c r="D4" s="12"/>
      <c r="E4" s="12"/>
      <c r="F4" s="12"/>
      <c r="G4" s="12"/>
      <c r="H4" s="12"/>
    </row>
    <row r="5" spans="1:8" s="14" customFormat="1" ht="14.25" x14ac:dyDescent="0.15">
      <c r="B5" s="10" t="s">
        <v>0</v>
      </c>
    </row>
    <row r="6" spans="1:8" ht="5.0999999999999996" customHeight="1" x14ac:dyDescent="0.15"/>
    <row r="7" spans="1:8" ht="19.5" customHeight="1" thickBot="1" x14ac:dyDescent="0.2">
      <c r="B7" s="2" t="s">
        <v>1</v>
      </c>
      <c r="C7" s="2" t="s">
        <v>2</v>
      </c>
      <c r="D7" s="2" t="s">
        <v>3</v>
      </c>
      <c r="E7" s="2" t="s">
        <v>2</v>
      </c>
      <c r="F7" s="13" t="s">
        <v>4</v>
      </c>
      <c r="G7" s="3" t="s">
        <v>5</v>
      </c>
      <c r="H7" s="3" t="s">
        <v>6</v>
      </c>
    </row>
    <row r="8" spans="1:8" s="7" customFormat="1" ht="22.5" customHeight="1" thickBot="1" x14ac:dyDescent="0.2">
      <c r="B8" s="18">
        <v>0</v>
      </c>
      <c r="C8" s="8"/>
      <c r="D8" s="18">
        <v>0</v>
      </c>
      <c r="E8" s="8"/>
      <c r="F8" s="18">
        <v>0</v>
      </c>
      <c r="H8" s="20">
        <f>B8*D8*F8</f>
        <v>0</v>
      </c>
    </row>
    <row r="10" spans="1:8" ht="15" customHeight="1" x14ac:dyDescent="0.15">
      <c r="B10" s="10" t="s">
        <v>7</v>
      </c>
    </row>
    <row r="11" spans="1:8" ht="5.0999999999999996" customHeight="1" x14ac:dyDescent="0.15"/>
    <row r="12" spans="1:8" ht="19.5" customHeight="1" thickBot="1" x14ac:dyDescent="0.2">
      <c r="B12" s="2" t="s">
        <v>1</v>
      </c>
      <c r="C12" s="2" t="s">
        <v>2</v>
      </c>
      <c r="D12" s="2" t="s">
        <v>3</v>
      </c>
      <c r="E12" s="2" t="s">
        <v>2</v>
      </c>
      <c r="F12" s="2" t="s">
        <v>4</v>
      </c>
      <c r="G12" s="3" t="s">
        <v>5</v>
      </c>
      <c r="H12" s="3" t="s">
        <v>10</v>
      </c>
    </row>
    <row r="13" spans="1:8" s="7" customFormat="1" ht="24.75" customHeight="1" thickBot="1" x14ac:dyDescent="0.2">
      <c r="A13" s="9" t="s">
        <v>14</v>
      </c>
      <c r="B13" s="18">
        <v>0</v>
      </c>
      <c r="D13" s="18">
        <v>0</v>
      </c>
      <c r="F13" s="18">
        <v>0</v>
      </c>
      <c r="H13" s="20">
        <f>B13*D13*F13</f>
        <v>0</v>
      </c>
    </row>
    <row r="14" spans="1:8" ht="14.25" thickBot="1" x14ac:dyDescent="0.2"/>
    <row r="15" spans="1:8" s="7" customFormat="1" ht="24.75" customHeight="1" thickBot="1" x14ac:dyDescent="0.2">
      <c r="A15" s="9" t="s">
        <v>15</v>
      </c>
      <c r="B15" s="18">
        <v>0</v>
      </c>
      <c r="D15" s="18">
        <v>0</v>
      </c>
      <c r="F15" s="18">
        <v>0</v>
      </c>
      <c r="H15" s="20">
        <f>B15*D15*F15</f>
        <v>0</v>
      </c>
    </row>
    <row r="16" spans="1:8" ht="14.25" thickBot="1" x14ac:dyDescent="0.2"/>
    <row r="17" spans="1:8" s="7" customFormat="1" ht="24.75" customHeight="1" thickBot="1" x14ac:dyDescent="0.2">
      <c r="A17" s="9" t="s">
        <v>16</v>
      </c>
      <c r="B17" s="18">
        <v>0</v>
      </c>
      <c r="D17" s="18">
        <v>0</v>
      </c>
      <c r="F17" s="18">
        <v>0</v>
      </c>
      <c r="H17" s="20">
        <f>B17*D17*F17</f>
        <v>0</v>
      </c>
    </row>
    <row r="18" spans="1:8" ht="14.25" thickBot="1" x14ac:dyDescent="0.2"/>
    <row r="19" spans="1:8" ht="24.75" customHeight="1" thickBot="1" x14ac:dyDescent="0.2">
      <c r="H19" s="19">
        <f>SUM(H13:H17,)</f>
        <v>0</v>
      </c>
    </row>
    <row r="21" spans="1:8" ht="18" customHeight="1" x14ac:dyDescent="0.15">
      <c r="B21" s="10" t="s">
        <v>8</v>
      </c>
    </row>
    <row r="22" spans="1:8" ht="8.25" customHeight="1" x14ac:dyDescent="0.15"/>
    <row r="23" spans="1:8" s="5" customFormat="1" ht="19.5" customHeight="1" thickBot="1" x14ac:dyDescent="0.2">
      <c r="B23" s="2" t="s">
        <v>6</v>
      </c>
      <c r="C23" s="3" t="s">
        <v>9</v>
      </c>
      <c r="D23" s="2" t="s">
        <v>10</v>
      </c>
      <c r="E23" s="3" t="s">
        <v>5</v>
      </c>
      <c r="F23" s="2" t="s">
        <v>11</v>
      </c>
    </row>
    <row r="24" spans="1:8" ht="24" customHeight="1" thickBot="1" x14ac:dyDescent="0.2">
      <c r="B24" s="19">
        <f>H8</f>
        <v>0</v>
      </c>
      <c r="D24" s="19">
        <f>H19</f>
        <v>0</v>
      </c>
      <c r="F24" s="20">
        <f>B24+D24</f>
        <v>0</v>
      </c>
    </row>
    <row r="27" spans="1:8" s="14" customFormat="1" ht="14.25" x14ac:dyDescent="0.15">
      <c r="B27" s="10" t="s">
        <v>12</v>
      </c>
    </row>
    <row r="28" spans="1:8" ht="8.25" customHeight="1" x14ac:dyDescent="0.15"/>
    <row r="29" spans="1:8" s="5" customFormat="1" ht="18" customHeight="1" thickBot="1" x14ac:dyDescent="0.2">
      <c r="B29" s="5">
        <v>0.2</v>
      </c>
      <c r="C29" s="3" t="s">
        <v>9</v>
      </c>
      <c r="D29" s="5">
        <v>0.02</v>
      </c>
      <c r="E29" s="2" t="s">
        <v>2</v>
      </c>
      <c r="F29" s="2" t="s">
        <v>13</v>
      </c>
      <c r="G29" s="3" t="s">
        <v>5</v>
      </c>
      <c r="H29" s="2" t="s">
        <v>12</v>
      </c>
    </row>
    <row r="30" spans="1:8" ht="21" customHeight="1" thickBot="1" x14ac:dyDescent="0.2">
      <c r="B30" s="4">
        <v>0.2</v>
      </c>
      <c r="D30" s="4">
        <v>0.02</v>
      </c>
      <c r="F30" s="4" t="e">
        <f>LOG10(F24)</f>
        <v>#NUM!</v>
      </c>
      <c r="H30" s="4" t="e">
        <f>B30+D30*F30</f>
        <v>#NUM!</v>
      </c>
    </row>
    <row r="33" spans="2:7" s="14" customFormat="1" ht="18.75" customHeight="1" x14ac:dyDescent="0.15">
      <c r="B33" s="10" t="s">
        <v>18</v>
      </c>
    </row>
    <row r="34" spans="2:7" ht="7.5" customHeight="1" x14ac:dyDescent="0.15"/>
    <row r="35" spans="2:7" s="5" customFormat="1" ht="19.5" customHeight="1" thickBot="1" x14ac:dyDescent="0.2">
      <c r="B35" s="6" t="s">
        <v>8</v>
      </c>
      <c r="C35" s="2" t="s">
        <v>2</v>
      </c>
      <c r="D35" s="2" t="s">
        <v>12</v>
      </c>
      <c r="E35" s="3" t="s">
        <v>5</v>
      </c>
      <c r="F35" s="15" t="s">
        <v>18</v>
      </c>
    </row>
    <row r="36" spans="2:7" ht="21.75" customHeight="1" thickTop="1" thickBot="1" x14ac:dyDescent="0.2">
      <c r="B36" s="21">
        <f>F24</f>
        <v>0</v>
      </c>
      <c r="D36" s="4" t="e">
        <f>H30</f>
        <v>#NUM!</v>
      </c>
      <c r="F36" s="17" t="e">
        <f>B36*D36</f>
        <v>#NUM!</v>
      </c>
    </row>
    <row r="42" spans="2:7" ht="17.25" x14ac:dyDescent="0.15">
      <c r="G42" s="16"/>
    </row>
  </sheetData>
  <mergeCells count="1">
    <mergeCell ref="B3:H3"/>
  </mergeCells>
  <phoneticPr fontId="1"/>
  <pageMargins left="0.78740157480314965" right="0.78740157480314965" top="0.78740157480314965" bottom="0.78740157480314965" header="0.51181102362204722" footer="0"/>
  <pageSetup paperSize="9" orientation="portrait" r:id="rId1"/>
  <headerFooter>
    <oddHeader>&amp;R国土交通省海事局安全政策課</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RowHeight="13.5" x14ac:dyDescent="0.15"/>
  <cols>
    <col min="2" max="2" width="11.75" customWidth="1"/>
    <col min="4" max="4" width="9.875" bestFit="1" customWidth="1"/>
    <col min="6" max="6" width="11.75" customWidth="1"/>
    <col min="8" max="8" width="14.5" customWidth="1"/>
  </cols>
  <sheetData>
    <row r="1" spans="1:8" ht="21.75" customHeight="1" x14ac:dyDescent="0.15">
      <c r="A1" s="1"/>
      <c r="B1" s="11" t="s">
        <v>17</v>
      </c>
    </row>
    <row r="2" spans="1:8" x14ac:dyDescent="0.15">
      <c r="A2" s="1"/>
    </row>
    <row r="3" spans="1:8" ht="150" customHeight="1" x14ac:dyDescent="0.15">
      <c r="B3" s="22" t="s">
        <v>19</v>
      </c>
      <c r="C3" s="22"/>
      <c r="D3" s="22"/>
      <c r="E3" s="22"/>
      <c r="F3" s="22"/>
      <c r="G3" s="22"/>
      <c r="H3" s="22"/>
    </row>
    <row r="4" spans="1:8" ht="21" customHeight="1" x14ac:dyDescent="0.15">
      <c r="B4" s="12"/>
      <c r="C4" s="12"/>
      <c r="D4" s="12"/>
      <c r="E4" s="12"/>
      <c r="F4" s="12"/>
      <c r="G4" s="12"/>
      <c r="H4" s="12"/>
    </row>
    <row r="5" spans="1:8" s="14" customFormat="1" ht="14.25" x14ac:dyDescent="0.15">
      <c r="B5" s="10" t="s">
        <v>0</v>
      </c>
    </row>
    <row r="6" spans="1:8" ht="5.0999999999999996" customHeight="1" x14ac:dyDescent="0.15"/>
    <row r="7" spans="1:8" ht="19.5" customHeight="1" thickBot="1" x14ac:dyDescent="0.2">
      <c r="B7" s="2" t="s">
        <v>1</v>
      </c>
      <c r="C7" s="2" t="s">
        <v>2</v>
      </c>
      <c r="D7" s="2" t="s">
        <v>3</v>
      </c>
      <c r="E7" s="2" t="s">
        <v>2</v>
      </c>
      <c r="F7" s="13" t="s">
        <v>4</v>
      </c>
      <c r="G7" s="3" t="s">
        <v>5</v>
      </c>
      <c r="H7" s="3" t="s">
        <v>6</v>
      </c>
    </row>
    <row r="8" spans="1:8" s="7" customFormat="1" ht="22.5" customHeight="1" thickBot="1" x14ac:dyDescent="0.2">
      <c r="B8" s="18">
        <v>27.5</v>
      </c>
      <c r="C8" s="8"/>
      <c r="D8" s="18">
        <v>8.8000000000000007</v>
      </c>
      <c r="E8" s="8"/>
      <c r="F8" s="18">
        <v>3.25</v>
      </c>
      <c r="H8" s="20">
        <f>B8*D8*F8</f>
        <v>786.50000000000011</v>
      </c>
    </row>
    <row r="10" spans="1:8" ht="15" customHeight="1" x14ac:dyDescent="0.15">
      <c r="B10" s="10" t="s">
        <v>7</v>
      </c>
    </row>
    <row r="11" spans="1:8" ht="5.0999999999999996" customHeight="1" x14ac:dyDescent="0.15"/>
    <row r="12" spans="1:8" ht="19.5" customHeight="1" thickBot="1" x14ac:dyDescent="0.2">
      <c r="B12" s="2" t="s">
        <v>1</v>
      </c>
      <c r="C12" s="2" t="s">
        <v>2</v>
      </c>
      <c r="D12" s="2" t="s">
        <v>3</v>
      </c>
      <c r="E12" s="2" t="s">
        <v>2</v>
      </c>
      <c r="F12" s="2" t="s">
        <v>4</v>
      </c>
      <c r="G12" s="3" t="s">
        <v>5</v>
      </c>
      <c r="H12" s="3" t="s">
        <v>10</v>
      </c>
    </row>
    <row r="13" spans="1:8" s="7" customFormat="1" ht="24.75" customHeight="1" thickBot="1" x14ac:dyDescent="0.2">
      <c r="A13" s="9" t="s">
        <v>14</v>
      </c>
      <c r="B13" s="18">
        <v>16</v>
      </c>
      <c r="D13" s="18">
        <v>8.8000000000000007</v>
      </c>
      <c r="F13" s="18">
        <v>8.5500000000000007</v>
      </c>
      <c r="H13" s="20">
        <f>B13*D13*F13</f>
        <v>1203.8400000000001</v>
      </c>
    </row>
    <row r="14" spans="1:8" ht="14.25" thickBot="1" x14ac:dyDescent="0.2"/>
    <row r="15" spans="1:8" s="7" customFormat="1" ht="24.75" customHeight="1" thickBot="1" x14ac:dyDescent="0.2">
      <c r="A15" s="9" t="s">
        <v>15</v>
      </c>
      <c r="B15" s="18">
        <v>0</v>
      </c>
      <c r="D15" s="18">
        <v>0</v>
      </c>
      <c r="F15" s="18">
        <v>0</v>
      </c>
      <c r="H15" s="20">
        <f>B15*D15*F15</f>
        <v>0</v>
      </c>
    </row>
    <row r="16" spans="1:8" ht="14.25" thickBot="1" x14ac:dyDescent="0.2"/>
    <row r="17" spans="1:8" s="7" customFormat="1" ht="24.75" customHeight="1" thickBot="1" x14ac:dyDescent="0.2">
      <c r="A17" s="9" t="s">
        <v>16</v>
      </c>
      <c r="B17" s="18">
        <v>0</v>
      </c>
      <c r="D17" s="18">
        <v>0</v>
      </c>
      <c r="F17" s="18">
        <v>0</v>
      </c>
      <c r="H17" s="20">
        <f>B17*D17*F17</f>
        <v>0</v>
      </c>
    </row>
    <row r="18" spans="1:8" ht="14.25" thickBot="1" x14ac:dyDescent="0.2"/>
    <row r="19" spans="1:8" ht="24.75" customHeight="1" thickBot="1" x14ac:dyDescent="0.2">
      <c r="H19" s="19">
        <f>SUM(H17:H18,H13,H15,H17)</f>
        <v>1203.8400000000001</v>
      </c>
    </row>
    <row r="21" spans="1:8" ht="18" customHeight="1" x14ac:dyDescent="0.15">
      <c r="B21" s="10" t="s">
        <v>8</v>
      </c>
    </row>
    <row r="22" spans="1:8" ht="8.25" customHeight="1" x14ac:dyDescent="0.15"/>
    <row r="23" spans="1:8" s="5" customFormat="1" ht="19.5" customHeight="1" thickBot="1" x14ac:dyDescent="0.2">
      <c r="B23" s="2" t="s">
        <v>6</v>
      </c>
      <c r="C23" s="3" t="s">
        <v>9</v>
      </c>
      <c r="D23" s="2" t="s">
        <v>10</v>
      </c>
      <c r="E23" s="3" t="s">
        <v>5</v>
      </c>
      <c r="F23" s="2" t="s">
        <v>11</v>
      </c>
    </row>
    <row r="24" spans="1:8" ht="24" customHeight="1" thickBot="1" x14ac:dyDescent="0.2">
      <c r="B24" s="19">
        <f>H8</f>
        <v>786.50000000000011</v>
      </c>
      <c r="D24" s="19">
        <f>H19</f>
        <v>1203.8400000000001</v>
      </c>
      <c r="F24" s="20">
        <f>B24+D24</f>
        <v>1990.3400000000001</v>
      </c>
    </row>
    <row r="27" spans="1:8" s="14" customFormat="1" ht="14.25" x14ac:dyDescent="0.15">
      <c r="B27" s="10" t="s">
        <v>12</v>
      </c>
    </row>
    <row r="28" spans="1:8" ht="8.25" customHeight="1" x14ac:dyDescent="0.15"/>
    <row r="29" spans="1:8" s="5" customFormat="1" ht="18" customHeight="1" thickBot="1" x14ac:dyDescent="0.2">
      <c r="B29" s="5">
        <v>0.2</v>
      </c>
      <c r="C29" s="3" t="s">
        <v>9</v>
      </c>
      <c r="D29" s="5">
        <v>0.02</v>
      </c>
      <c r="E29" s="2" t="s">
        <v>2</v>
      </c>
      <c r="F29" s="2" t="s">
        <v>13</v>
      </c>
      <c r="G29" s="3" t="s">
        <v>5</v>
      </c>
      <c r="H29" s="2" t="s">
        <v>12</v>
      </c>
    </row>
    <row r="30" spans="1:8" ht="21" customHeight="1" thickBot="1" x14ac:dyDescent="0.2">
      <c r="B30" s="4">
        <v>0.2</v>
      </c>
      <c r="D30" s="4">
        <v>0.02</v>
      </c>
      <c r="F30" s="4">
        <f>LOG10(F24)</f>
        <v>3.2989272711389037</v>
      </c>
      <c r="H30" s="4">
        <f>B30+D30*F30</f>
        <v>0.2659785454227781</v>
      </c>
    </row>
    <row r="33" spans="2:7" s="14" customFormat="1" ht="18.75" customHeight="1" x14ac:dyDescent="0.15">
      <c r="B33" s="10" t="s">
        <v>18</v>
      </c>
    </row>
    <row r="34" spans="2:7" ht="7.5" customHeight="1" x14ac:dyDescent="0.15"/>
    <row r="35" spans="2:7" s="5" customFormat="1" ht="19.5" customHeight="1" thickBot="1" x14ac:dyDescent="0.2">
      <c r="B35" s="6" t="s">
        <v>8</v>
      </c>
      <c r="C35" s="2" t="s">
        <v>2</v>
      </c>
      <c r="D35" s="2" t="s">
        <v>12</v>
      </c>
      <c r="E35" s="3" t="s">
        <v>5</v>
      </c>
      <c r="F35" s="15" t="s">
        <v>18</v>
      </c>
    </row>
    <row r="36" spans="2:7" ht="21.75" customHeight="1" thickTop="1" thickBot="1" x14ac:dyDescent="0.2">
      <c r="B36" s="21">
        <f>F24</f>
        <v>1990.3400000000001</v>
      </c>
      <c r="D36" s="4">
        <f>H30</f>
        <v>0.2659785454227781</v>
      </c>
      <c r="F36" s="17">
        <f>B36*D36</f>
        <v>529.38773809677218</v>
      </c>
    </row>
    <row r="42" spans="2:7" ht="17.25" x14ac:dyDescent="0.15">
      <c r="G42" s="16"/>
    </row>
  </sheetData>
  <mergeCells count="1">
    <mergeCell ref="B3:H3"/>
  </mergeCells>
  <phoneticPr fontId="1"/>
  <pageMargins left="0.78740157480314965" right="0.78740157480314965" top="0.78740157480314965" bottom="0.78740157480314965" header="0.51181102362204722" footer="0"/>
  <pageSetup paperSize="9" orientation="portrait" r:id="rId1"/>
  <headerFooter>
    <oddHeader>&amp;R国土交通省海事局安全政策課</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計算フォーム</vt:lpstr>
      <vt:lpstr>【参考】計算例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2021-12-17T10:50:18Z</dcterms:modified>
</cp:coreProperties>
</file>