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0" windowWidth="18315" windowHeight="8490" tabRatio="827"/>
  </bookViews>
  <sheets>
    <sheet name="計算フォーム" sheetId="5" r:id="rId1"/>
    <sheet name="【参考】計算例" sheetId="7" r:id="rId2"/>
  </sheets>
  <calcPr calcId="162913"/>
</workbook>
</file>

<file path=xl/calcChain.xml><?xml version="1.0" encoding="utf-8"?>
<calcChain xmlns="http://schemas.openxmlformats.org/spreadsheetml/2006/main">
  <c r="H19" i="5" l="1"/>
  <c r="H17" i="7" l="1"/>
  <c r="H15" i="7"/>
  <c r="H19" i="7" s="1"/>
  <c r="D24" i="7" s="1"/>
  <c r="H13" i="7"/>
  <c r="H8" i="7"/>
  <c r="B24" i="7" s="1"/>
  <c r="F24" i="7" l="1"/>
  <c r="F30" i="7"/>
  <c r="H30" i="7" s="1"/>
  <c r="D36" i="7" s="1"/>
  <c r="B36" i="7"/>
  <c r="H17" i="5"/>
  <c r="H15" i="5"/>
  <c r="H13" i="5"/>
  <c r="H8" i="5"/>
  <c r="B24" i="5" s="1"/>
  <c r="D24" i="5" l="1"/>
  <c r="F24" i="5" s="1"/>
  <c r="F30" i="5" s="1"/>
  <c r="H30" i="5" s="1"/>
  <c r="D36" i="5" s="1"/>
  <c r="F36" i="7"/>
  <c r="B36" i="5" l="1"/>
  <c r="F36" i="5" s="1"/>
</calcChain>
</file>

<file path=xl/sharedStrings.xml><?xml version="1.0" encoding="utf-8"?>
<sst xmlns="http://schemas.openxmlformats.org/spreadsheetml/2006/main" count="78" uniqueCount="21">
  <si>
    <t>上甲板下の容積（V1)</t>
    <rPh sb="0" eb="1">
      <t>ジョウ</t>
    </rPh>
    <rPh sb="1" eb="3">
      <t>コウハン</t>
    </rPh>
    <rPh sb="3" eb="4">
      <t>カ</t>
    </rPh>
    <rPh sb="5" eb="7">
      <t>ヨウセキ</t>
    </rPh>
    <phoneticPr fontId="1"/>
  </si>
  <si>
    <t>最大長さ</t>
    <rPh sb="0" eb="2">
      <t>サイダイ</t>
    </rPh>
    <rPh sb="2" eb="3">
      <t>ナガ</t>
    </rPh>
    <phoneticPr fontId="1"/>
  </si>
  <si>
    <t>×</t>
    <phoneticPr fontId="1"/>
  </si>
  <si>
    <t>最大幅</t>
    <rPh sb="0" eb="3">
      <t>サイダイハバ</t>
    </rPh>
    <phoneticPr fontId="1"/>
  </si>
  <si>
    <t>最大深さ</t>
    <rPh sb="0" eb="2">
      <t>サイダイ</t>
    </rPh>
    <rPh sb="2" eb="3">
      <t>フカ</t>
    </rPh>
    <phoneticPr fontId="1"/>
  </si>
  <si>
    <t>＝</t>
    <phoneticPr fontId="1"/>
  </si>
  <si>
    <t>V1</t>
    <phoneticPr fontId="1"/>
  </si>
  <si>
    <t>上甲板上の構造物の容積（V2)</t>
    <rPh sb="0" eb="3">
      <t>ジョウカンパン</t>
    </rPh>
    <rPh sb="3" eb="4">
      <t>ジョウ</t>
    </rPh>
    <rPh sb="5" eb="8">
      <t>コウゾウブツ</t>
    </rPh>
    <rPh sb="9" eb="11">
      <t>ヨウセキ</t>
    </rPh>
    <phoneticPr fontId="1"/>
  </si>
  <si>
    <t>合計容積（V)</t>
    <rPh sb="0" eb="2">
      <t>ゴウケイ</t>
    </rPh>
    <rPh sb="2" eb="4">
      <t>ヨウセキ</t>
    </rPh>
    <phoneticPr fontId="1"/>
  </si>
  <si>
    <t>＋</t>
    <phoneticPr fontId="1"/>
  </si>
  <si>
    <t>V2</t>
    <phoneticPr fontId="1"/>
  </si>
  <si>
    <t>V</t>
    <phoneticPr fontId="1"/>
  </si>
  <si>
    <t>係数</t>
    <rPh sb="0" eb="2">
      <t>ケイスウ</t>
    </rPh>
    <phoneticPr fontId="1"/>
  </si>
  <si>
    <r>
      <t>l</t>
    </r>
    <r>
      <rPr>
        <sz val="11"/>
        <color theme="1"/>
        <rFont val="ＭＳ Ｐゴシック"/>
        <family val="3"/>
        <charset val="128"/>
      </rPr>
      <t>og10V</t>
    </r>
    <phoneticPr fontId="1"/>
  </si>
  <si>
    <t>①</t>
    <phoneticPr fontId="1"/>
  </si>
  <si>
    <t>②</t>
    <phoneticPr fontId="1"/>
  </si>
  <si>
    <t>③</t>
    <phoneticPr fontId="1"/>
  </si>
  <si>
    <t>国際総トン数計算ツール</t>
    <rPh sb="0" eb="2">
      <t>コクサイ</t>
    </rPh>
    <rPh sb="2" eb="3">
      <t>ソウ</t>
    </rPh>
    <rPh sb="5" eb="6">
      <t>スウ</t>
    </rPh>
    <rPh sb="6" eb="8">
      <t>ケイサン</t>
    </rPh>
    <phoneticPr fontId="1"/>
  </si>
  <si>
    <t>国際総トン数</t>
    <rPh sb="0" eb="2">
      <t>コクサイ</t>
    </rPh>
    <rPh sb="2" eb="3">
      <t>ソウ</t>
    </rPh>
    <rPh sb="5" eb="6">
      <t>スウ</t>
    </rPh>
    <phoneticPr fontId="1"/>
  </si>
  <si>
    <t>　昭和57年7月17日以前に起工された船については、その後に特定修繕を行っていない限り、国際総トン数の記載された総トン数計算書が交付されていませんので、以下の計算式で算定したトン数を国際総トン数とみなして下さい。
　「最大長さ」「最大幅」「最大深さ」の数値は、一般配置図に基づく数値を用いることとし、申請の際には一般配置図の写しを添付願います。
【使い方】
①　一般配置図により「最大長さ」「最大幅」「最大深さ」を計測する
②　水色部分に長さを記入する（メートル単位で下1けたまで）
③　そうすると、赤カッコ箇所に自動的に国際総トン数が算出されます</t>
    <rPh sb="175" eb="176">
      <t>ツカ</t>
    </rPh>
    <rPh sb="177" eb="178">
      <t>カタ</t>
    </rPh>
    <rPh sb="182" eb="184">
      <t>イッパン</t>
    </rPh>
    <rPh sb="184" eb="187">
      <t>ハイチズ</t>
    </rPh>
    <rPh sb="191" eb="193">
      <t>サイダイ</t>
    </rPh>
    <rPh sb="193" eb="194">
      <t>ナガ</t>
    </rPh>
    <rPh sb="197" eb="200">
      <t>サイダイハバ</t>
    </rPh>
    <rPh sb="202" eb="204">
      <t>サイダイ</t>
    </rPh>
    <rPh sb="204" eb="205">
      <t>フカ</t>
    </rPh>
    <rPh sb="208" eb="210">
      <t>ケイソク</t>
    </rPh>
    <rPh sb="215" eb="217">
      <t>ミズイロ</t>
    </rPh>
    <rPh sb="217" eb="219">
      <t>ブブン</t>
    </rPh>
    <rPh sb="220" eb="221">
      <t>ナガ</t>
    </rPh>
    <rPh sb="223" eb="225">
      <t>キニュウ</t>
    </rPh>
    <rPh sb="251" eb="252">
      <t>アカ</t>
    </rPh>
    <rPh sb="255" eb="257">
      <t>カショ</t>
    </rPh>
    <rPh sb="258" eb="261">
      <t>ジドウテキ</t>
    </rPh>
    <phoneticPr fontId="1"/>
  </si>
  <si>
    <r>
      <t xml:space="preserve">　昭和57年7月17日以前に起工された船については、その後に特定修繕を行っていない限り、国際総トン数の記載された総トン数計算書が交付されていませんので、以下の計算式で算定したトン数を国際総トン数とみなして下さい。
　「最大長さ」「最大幅」「最大深さ」の数値は、一般配置図に基づく数値を用いることとし、申請の際には一般配置図の写しを添付願います。
</t>
    </r>
    <r>
      <rPr>
        <b/>
        <sz val="11"/>
        <color theme="1"/>
        <rFont val="ＭＳ Ｐゴシック"/>
        <family val="3"/>
        <charset val="128"/>
      </rPr>
      <t>【使い方】
①　一般配置図により「最大長さ」「最大幅」「最大深さ」を計測する
②　水色部分に長さを記入する（メートル単位で下1けたまで）
③　そうすると、赤カッコ箇所に自動的に国際総トン数が算出されます</t>
    </r>
    <rPh sb="175" eb="176">
      <t>ツカ</t>
    </rPh>
    <rPh sb="177" eb="178">
      <t>カタ</t>
    </rPh>
    <rPh sb="182" eb="184">
      <t>イッパン</t>
    </rPh>
    <rPh sb="184" eb="187">
      <t>ハイチズ</t>
    </rPh>
    <rPh sb="191" eb="193">
      <t>サイダイ</t>
    </rPh>
    <rPh sb="193" eb="194">
      <t>ナガ</t>
    </rPh>
    <rPh sb="197" eb="200">
      <t>サイダイハバ</t>
    </rPh>
    <rPh sb="202" eb="204">
      <t>サイダイ</t>
    </rPh>
    <rPh sb="204" eb="205">
      <t>フカ</t>
    </rPh>
    <rPh sb="208" eb="210">
      <t>ケイソク</t>
    </rPh>
    <rPh sb="215" eb="217">
      <t>ミズイロ</t>
    </rPh>
    <rPh sb="217" eb="219">
      <t>ブブン</t>
    </rPh>
    <rPh sb="220" eb="221">
      <t>ナガ</t>
    </rPh>
    <rPh sb="223" eb="225">
      <t>キニュウ</t>
    </rPh>
    <rPh sb="251" eb="252">
      <t>アカ</t>
    </rPh>
    <rPh sb="255" eb="257">
      <t>カショ</t>
    </rPh>
    <rPh sb="258" eb="261">
      <t>ジドウテキ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</si>
</sst>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_);[Red]\(0\)"/>
    <numFmt numFmtId="178" formatCode="0_ "/>
  </numFmts>
  <fonts count="12" x14ac:knownFonts="1">
    <font>
      <sz val="11"/>
      <color theme="1"/>
      <name val="ＭＳ Ｐゴシック"/>
    </font>
    <font>
      <sz val="6"/>
      <name val="ＭＳ Ｐゴシック"/>
      <family val="3"/>
      <charset val="128"/>
    </font>
    <font>
      <sz val="11"/>
      <color theme="1"/>
      <name val="ＭＳ Ｐゴシック"/>
      <family val="3"/>
      <charset val="128"/>
    </font>
    <font>
      <sz val="11"/>
      <color theme="1"/>
      <name val="ＭＳ Ｐゴシック"/>
      <family val="3"/>
      <charset val="128"/>
    </font>
    <font>
      <b/>
      <sz val="12"/>
      <color theme="1"/>
      <name val="ＭＳ Ｐゴシック"/>
      <family val="3"/>
      <charset val="128"/>
    </font>
    <font>
      <b/>
      <sz val="14"/>
      <color theme="1"/>
      <name val="ＭＳ Ｐゴシック"/>
      <family val="3"/>
      <charset val="128"/>
    </font>
    <font>
      <b/>
      <sz val="18"/>
      <color theme="1"/>
      <name val="ＭＳ Ｐゴシック"/>
      <family val="3"/>
      <charset val="128"/>
    </font>
    <font>
      <sz val="10"/>
      <color theme="1"/>
      <name val="ＭＳ Ｐゴシック"/>
      <family val="3"/>
      <charset val="128"/>
    </font>
    <font>
      <sz val="12"/>
      <color theme="1"/>
      <name val="ＭＳ Ｐゴシック"/>
      <family val="3"/>
      <charset val="128"/>
    </font>
    <font>
      <b/>
      <sz val="11"/>
      <color rgb="FFFF0000"/>
      <name val="ＭＳ Ｐゴシック"/>
      <family val="3"/>
      <charset val="128"/>
    </font>
    <font>
      <sz val="14"/>
      <color theme="1"/>
      <name val="ＭＳ Ｐゴシック"/>
      <family val="3"/>
      <charset val="128"/>
    </font>
    <font>
      <b/>
      <sz val="11"/>
      <color theme="1"/>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8" tint="0.39997558519241921"/>
        <bgColor indexed="64"/>
      </patternFill>
    </fill>
    <fill>
      <patternFill patternType="solid">
        <fgColor auto="1"/>
        <bgColor theme="0"/>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0" fillId="2" borderId="1" xfId="0" applyFill="1" applyBorder="1">
      <alignment vertical="center"/>
    </xf>
    <xf numFmtId="0" fontId="0" fillId="0" borderId="0" xfId="0" applyAlignment="1">
      <alignment horizontal="center" vertical="center"/>
    </xf>
    <xf numFmtId="0" fontId="2" fillId="0" borderId="0" xfId="0" applyFont="1" applyAlignment="1">
      <alignment horizontal="center" vertical="center" shrinkToFit="1"/>
    </xf>
    <xf numFmtId="38" fontId="0" fillId="0" borderId="0" xfId="1" applyFont="1">
      <alignment vertical="center"/>
    </xf>
    <xf numFmtId="40" fontId="0" fillId="0" borderId="0" xfId="1" applyNumberFormat="1" applyFont="1">
      <alignment vertical="center"/>
    </xf>
    <xf numFmtId="38" fontId="2" fillId="0" borderId="0" xfId="1" applyFont="1" applyAlignment="1">
      <alignment horizontal="right" vertical="center"/>
    </xf>
    <xf numFmtId="0" fontId="4" fillId="0" borderId="0" xfId="0" applyFont="1">
      <alignment vertical="center"/>
    </xf>
    <xf numFmtId="0" fontId="6" fillId="0" borderId="0" xfId="0" applyFont="1">
      <alignment vertical="center"/>
    </xf>
    <xf numFmtId="0" fontId="7" fillId="0" borderId="0" xfId="0" applyFont="1" applyAlignment="1">
      <alignment vertical="center" wrapText="1"/>
    </xf>
    <xf numFmtId="0" fontId="2" fillId="0" borderId="0" xfId="0" applyFont="1" applyFill="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10" fillId="0" borderId="0" xfId="0" applyFont="1">
      <alignment vertical="center"/>
    </xf>
    <xf numFmtId="38" fontId="5" fillId="4" borderId="2" xfId="1" applyFont="1" applyFill="1" applyBorder="1">
      <alignment vertical="center"/>
    </xf>
    <xf numFmtId="176" fontId="0" fillId="3" borderId="1" xfId="1" applyNumberFormat="1" applyFont="1" applyFill="1" applyBorder="1">
      <alignment vertical="center"/>
    </xf>
    <xf numFmtId="177" fontId="0" fillId="2" borderId="1" xfId="0" applyNumberFormat="1" applyFill="1" applyBorder="1">
      <alignment vertical="center"/>
    </xf>
    <xf numFmtId="177" fontId="0" fillId="2" borderId="1" xfId="1" applyNumberFormat="1" applyFont="1" applyFill="1" applyBorder="1">
      <alignment vertical="center"/>
    </xf>
    <xf numFmtId="178" fontId="0" fillId="2" borderId="1" xfId="0" applyNumberFormat="1" applyFill="1" applyBorder="1">
      <alignment vertical="center"/>
    </xf>
    <xf numFmtId="0" fontId="2"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topLeftCell="A10" workbookViewId="0">
      <selection activeCell="J16" sqref="J16"/>
    </sheetView>
  </sheetViews>
  <sheetFormatPr defaultRowHeight="13.5" x14ac:dyDescent="0.15"/>
  <cols>
    <col min="2" max="2" width="11.75" customWidth="1"/>
    <col min="4" max="4" width="9.875" bestFit="1" customWidth="1"/>
    <col min="6" max="6" width="11.75" customWidth="1"/>
    <col min="8" max="8" width="14.5" customWidth="1"/>
  </cols>
  <sheetData>
    <row r="1" spans="1:8" ht="21.75" customHeight="1" x14ac:dyDescent="0.15">
      <c r="A1" s="1"/>
      <c r="B1" s="11" t="s">
        <v>17</v>
      </c>
    </row>
    <row r="2" spans="1:8" x14ac:dyDescent="0.15">
      <c r="A2" s="1"/>
    </row>
    <row r="3" spans="1:8" ht="150" customHeight="1" x14ac:dyDescent="0.15">
      <c r="B3" s="22" t="s">
        <v>20</v>
      </c>
      <c r="C3" s="22"/>
      <c r="D3" s="22"/>
      <c r="E3" s="22"/>
      <c r="F3" s="22"/>
      <c r="G3" s="22"/>
      <c r="H3" s="22"/>
    </row>
    <row r="4" spans="1:8" ht="21" customHeight="1" x14ac:dyDescent="0.15">
      <c r="B4" s="12"/>
      <c r="C4" s="12"/>
      <c r="D4" s="12"/>
      <c r="E4" s="12"/>
      <c r="F4" s="12"/>
      <c r="G4" s="12"/>
      <c r="H4" s="12"/>
    </row>
    <row r="5" spans="1:8" s="14" customFormat="1" ht="14.25" x14ac:dyDescent="0.15">
      <c r="B5" s="10" t="s">
        <v>0</v>
      </c>
    </row>
    <row r="6" spans="1:8" ht="5.0999999999999996" customHeight="1" x14ac:dyDescent="0.15"/>
    <row r="7" spans="1:8" ht="19.5" customHeight="1" thickBot="1" x14ac:dyDescent="0.2">
      <c r="B7" s="2" t="s">
        <v>1</v>
      </c>
      <c r="C7" s="2" t="s">
        <v>2</v>
      </c>
      <c r="D7" s="2" t="s">
        <v>3</v>
      </c>
      <c r="E7" s="2" t="s">
        <v>2</v>
      </c>
      <c r="F7" s="13" t="s">
        <v>4</v>
      </c>
      <c r="G7" s="3" t="s">
        <v>5</v>
      </c>
      <c r="H7" s="3" t="s">
        <v>6</v>
      </c>
    </row>
    <row r="8" spans="1:8" s="7" customFormat="1" ht="22.5" customHeight="1" thickBot="1" x14ac:dyDescent="0.2">
      <c r="B8" s="18">
        <v>0</v>
      </c>
      <c r="C8" s="8"/>
      <c r="D8" s="18">
        <v>0</v>
      </c>
      <c r="E8" s="8"/>
      <c r="F8" s="18">
        <v>0</v>
      </c>
      <c r="H8" s="20">
        <f>B8*D8*F8</f>
        <v>0</v>
      </c>
    </row>
    <row r="10" spans="1:8" ht="15" customHeight="1" x14ac:dyDescent="0.15">
      <c r="B10" s="10" t="s">
        <v>7</v>
      </c>
    </row>
    <row r="11" spans="1:8" ht="5.0999999999999996" customHeight="1" x14ac:dyDescent="0.15"/>
    <row r="12" spans="1:8" ht="19.5" customHeight="1" thickBot="1" x14ac:dyDescent="0.2">
      <c r="B12" s="2" t="s">
        <v>1</v>
      </c>
      <c r="C12" s="2" t="s">
        <v>2</v>
      </c>
      <c r="D12" s="2" t="s">
        <v>3</v>
      </c>
      <c r="E12" s="2" t="s">
        <v>2</v>
      </c>
      <c r="F12" s="2" t="s">
        <v>4</v>
      </c>
      <c r="G12" s="3" t="s">
        <v>5</v>
      </c>
      <c r="H12" s="3" t="s">
        <v>10</v>
      </c>
    </row>
    <row r="13" spans="1:8" s="7" customFormat="1" ht="24.75" customHeight="1" thickBot="1" x14ac:dyDescent="0.2">
      <c r="A13" s="9" t="s">
        <v>14</v>
      </c>
      <c r="B13" s="18">
        <v>0</v>
      </c>
      <c r="D13" s="18">
        <v>0</v>
      </c>
      <c r="F13" s="18">
        <v>0</v>
      </c>
      <c r="H13" s="20">
        <f>B13*D13*F13</f>
        <v>0</v>
      </c>
    </row>
    <row r="14" spans="1:8" ht="14.25" thickBot="1" x14ac:dyDescent="0.2"/>
    <row r="15" spans="1:8" s="7" customFormat="1" ht="24.75" customHeight="1" thickBot="1" x14ac:dyDescent="0.2">
      <c r="A15" s="9" t="s">
        <v>15</v>
      </c>
      <c r="B15" s="18">
        <v>0</v>
      </c>
      <c r="D15" s="18">
        <v>0</v>
      </c>
      <c r="F15" s="18">
        <v>0</v>
      </c>
      <c r="H15" s="20">
        <f>B15*D15*F15</f>
        <v>0</v>
      </c>
    </row>
    <row r="16" spans="1:8" ht="14.25" thickBot="1" x14ac:dyDescent="0.2"/>
    <row r="17" spans="1:8" s="7" customFormat="1" ht="24.75" customHeight="1" thickBot="1" x14ac:dyDescent="0.2">
      <c r="A17" s="9" t="s">
        <v>16</v>
      </c>
      <c r="B17" s="18">
        <v>0</v>
      </c>
      <c r="D17" s="18">
        <v>0</v>
      </c>
      <c r="F17" s="18">
        <v>0</v>
      </c>
      <c r="H17" s="20">
        <f>B17*D17*F17</f>
        <v>0</v>
      </c>
    </row>
    <row r="18" spans="1:8" ht="14.25" thickBot="1" x14ac:dyDescent="0.2"/>
    <row r="19" spans="1:8" ht="24.75" customHeight="1" thickBot="1" x14ac:dyDescent="0.2">
      <c r="H19" s="19">
        <f>SUM(H13:H17,)</f>
        <v>0</v>
      </c>
    </row>
    <row r="21" spans="1:8" ht="18" customHeight="1" x14ac:dyDescent="0.15">
      <c r="B21" s="10" t="s">
        <v>8</v>
      </c>
    </row>
    <row r="22" spans="1:8" ht="8.25" customHeight="1" x14ac:dyDescent="0.15"/>
    <row r="23" spans="1:8" s="5" customFormat="1" ht="19.5" customHeight="1" thickBot="1" x14ac:dyDescent="0.2">
      <c r="B23" s="2" t="s">
        <v>6</v>
      </c>
      <c r="C23" s="3" t="s">
        <v>9</v>
      </c>
      <c r="D23" s="2" t="s">
        <v>10</v>
      </c>
      <c r="E23" s="3" t="s">
        <v>5</v>
      </c>
      <c r="F23" s="2" t="s">
        <v>11</v>
      </c>
    </row>
    <row r="24" spans="1:8" ht="24" customHeight="1" thickBot="1" x14ac:dyDescent="0.2">
      <c r="B24" s="19">
        <f>H8</f>
        <v>0</v>
      </c>
      <c r="D24" s="19">
        <f>H19</f>
        <v>0</v>
      </c>
      <c r="F24" s="20">
        <f>B24+D24</f>
        <v>0</v>
      </c>
    </row>
    <row r="27" spans="1:8" s="14" customFormat="1" ht="14.25" x14ac:dyDescent="0.15">
      <c r="B27" s="10" t="s">
        <v>12</v>
      </c>
    </row>
    <row r="28" spans="1:8" ht="8.25" customHeight="1" x14ac:dyDescent="0.15"/>
    <row r="29" spans="1:8" s="5" customFormat="1" ht="18" customHeight="1" thickBot="1" x14ac:dyDescent="0.2">
      <c r="B29" s="5">
        <v>0.2</v>
      </c>
      <c r="C29" s="3" t="s">
        <v>9</v>
      </c>
      <c r="D29" s="5">
        <v>0.02</v>
      </c>
      <c r="E29" s="2" t="s">
        <v>2</v>
      </c>
      <c r="F29" s="2" t="s">
        <v>13</v>
      </c>
      <c r="G29" s="3" t="s">
        <v>5</v>
      </c>
      <c r="H29" s="2" t="s">
        <v>12</v>
      </c>
    </row>
    <row r="30" spans="1:8" ht="21" customHeight="1" thickBot="1" x14ac:dyDescent="0.2">
      <c r="B30" s="4">
        <v>0.2</v>
      </c>
      <c r="D30" s="4">
        <v>0.02</v>
      </c>
      <c r="F30" s="4" t="e">
        <f>LOG10(F24)</f>
        <v>#NUM!</v>
      </c>
      <c r="H30" s="4" t="e">
        <f>B30+D30*F30</f>
        <v>#NUM!</v>
      </c>
    </row>
    <row r="33" spans="2:7" s="14" customFormat="1" ht="18.75" customHeight="1" x14ac:dyDescent="0.15">
      <c r="B33" s="10" t="s">
        <v>18</v>
      </c>
    </row>
    <row r="34" spans="2:7" ht="7.5" customHeight="1" x14ac:dyDescent="0.15"/>
    <row r="35" spans="2:7" s="5" customFormat="1" ht="19.5" customHeight="1" thickBot="1" x14ac:dyDescent="0.2">
      <c r="B35" s="6" t="s">
        <v>8</v>
      </c>
      <c r="C35" s="2" t="s">
        <v>2</v>
      </c>
      <c r="D35" s="2" t="s">
        <v>12</v>
      </c>
      <c r="E35" s="3" t="s">
        <v>5</v>
      </c>
      <c r="F35" s="15" t="s">
        <v>18</v>
      </c>
    </row>
    <row r="36" spans="2:7" ht="21.75" customHeight="1" thickTop="1" thickBot="1" x14ac:dyDescent="0.2">
      <c r="B36" s="21">
        <f>F24</f>
        <v>0</v>
      </c>
      <c r="D36" s="4" t="e">
        <f>H30</f>
        <v>#NUM!</v>
      </c>
      <c r="F36" s="17" t="e">
        <f>B36*D36</f>
        <v>#NUM!</v>
      </c>
    </row>
    <row r="42" spans="2:7" ht="17.25" x14ac:dyDescent="0.15">
      <c r="G42" s="16"/>
    </row>
  </sheetData>
  <mergeCells count="1">
    <mergeCell ref="B3:H3"/>
  </mergeCells>
  <phoneticPr fontId="1"/>
  <pageMargins left="0.78740157480314965" right="0.78740157480314965" top="0.78740157480314965" bottom="0.78740157480314965" header="0.51181102362204722" footer="0"/>
  <pageSetup paperSize="9" orientation="portrait" r:id="rId1"/>
  <headerFooter>
    <oddHeader>&amp;R国土交通省海事局安全政策課</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heetViews>
  <sheetFormatPr defaultRowHeight="13.5" x14ac:dyDescent="0.15"/>
  <cols>
    <col min="2" max="2" width="11.75" customWidth="1"/>
    <col min="4" max="4" width="9.875" bestFit="1" customWidth="1"/>
    <col min="6" max="6" width="11.75" customWidth="1"/>
    <col min="8" max="8" width="14.5" customWidth="1"/>
  </cols>
  <sheetData>
    <row r="1" spans="1:8" ht="21.75" customHeight="1" x14ac:dyDescent="0.15">
      <c r="A1" s="1"/>
      <c r="B1" s="11" t="s">
        <v>17</v>
      </c>
    </row>
    <row r="2" spans="1:8" x14ac:dyDescent="0.15">
      <c r="A2" s="1"/>
    </row>
    <row r="3" spans="1:8" ht="150" customHeight="1" x14ac:dyDescent="0.15">
      <c r="B3" s="22" t="s">
        <v>19</v>
      </c>
      <c r="C3" s="22"/>
      <c r="D3" s="22"/>
      <c r="E3" s="22"/>
      <c r="F3" s="22"/>
      <c r="G3" s="22"/>
      <c r="H3" s="22"/>
    </row>
    <row r="4" spans="1:8" ht="21" customHeight="1" x14ac:dyDescent="0.15">
      <c r="B4" s="12"/>
      <c r="C4" s="12"/>
      <c r="D4" s="12"/>
      <c r="E4" s="12"/>
      <c r="F4" s="12"/>
      <c r="G4" s="12"/>
      <c r="H4" s="12"/>
    </row>
    <row r="5" spans="1:8" s="14" customFormat="1" ht="14.25" x14ac:dyDescent="0.15">
      <c r="B5" s="10" t="s">
        <v>0</v>
      </c>
    </row>
    <row r="6" spans="1:8" ht="5.0999999999999996" customHeight="1" x14ac:dyDescent="0.15"/>
    <row r="7" spans="1:8" ht="19.5" customHeight="1" thickBot="1" x14ac:dyDescent="0.2">
      <c r="B7" s="2" t="s">
        <v>1</v>
      </c>
      <c r="C7" s="2" t="s">
        <v>2</v>
      </c>
      <c r="D7" s="2" t="s">
        <v>3</v>
      </c>
      <c r="E7" s="2" t="s">
        <v>2</v>
      </c>
      <c r="F7" s="13" t="s">
        <v>4</v>
      </c>
      <c r="G7" s="3" t="s">
        <v>5</v>
      </c>
      <c r="H7" s="3" t="s">
        <v>6</v>
      </c>
    </row>
    <row r="8" spans="1:8" s="7" customFormat="1" ht="22.5" customHeight="1" thickBot="1" x14ac:dyDescent="0.2">
      <c r="B8" s="18">
        <v>27.5</v>
      </c>
      <c r="C8" s="8"/>
      <c r="D8" s="18">
        <v>8.8000000000000007</v>
      </c>
      <c r="E8" s="8"/>
      <c r="F8" s="18">
        <v>3.25</v>
      </c>
      <c r="H8" s="20">
        <f>B8*D8*F8</f>
        <v>786.50000000000011</v>
      </c>
    </row>
    <row r="10" spans="1:8" ht="15" customHeight="1" x14ac:dyDescent="0.15">
      <c r="B10" s="10" t="s">
        <v>7</v>
      </c>
    </row>
    <row r="11" spans="1:8" ht="5.0999999999999996" customHeight="1" x14ac:dyDescent="0.15"/>
    <row r="12" spans="1:8" ht="19.5" customHeight="1" thickBot="1" x14ac:dyDescent="0.2">
      <c r="B12" s="2" t="s">
        <v>1</v>
      </c>
      <c r="C12" s="2" t="s">
        <v>2</v>
      </c>
      <c r="D12" s="2" t="s">
        <v>3</v>
      </c>
      <c r="E12" s="2" t="s">
        <v>2</v>
      </c>
      <c r="F12" s="2" t="s">
        <v>4</v>
      </c>
      <c r="G12" s="3" t="s">
        <v>5</v>
      </c>
      <c r="H12" s="3" t="s">
        <v>10</v>
      </c>
    </row>
    <row r="13" spans="1:8" s="7" customFormat="1" ht="24.75" customHeight="1" thickBot="1" x14ac:dyDescent="0.2">
      <c r="A13" s="9" t="s">
        <v>14</v>
      </c>
      <c r="B13" s="18">
        <v>16</v>
      </c>
      <c r="D13" s="18">
        <v>8.8000000000000007</v>
      </c>
      <c r="F13" s="18">
        <v>8.5500000000000007</v>
      </c>
      <c r="H13" s="20">
        <f>B13*D13*F13</f>
        <v>1203.8400000000001</v>
      </c>
    </row>
    <row r="14" spans="1:8" ht="14.25" thickBot="1" x14ac:dyDescent="0.2"/>
    <row r="15" spans="1:8" s="7" customFormat="1" ht="24.75" customHeight="1" thickBot="1" x14ac:dyDescent="0.2">
      <c r="A15" s="9" t="s">
        <v>15</v>
      </c>
      <c r="B15" s="18">
        <v>0</v>
      </c>
      <c r="D15" s="18">
        <v>0</v>
      </c>
      <c r="F15" s="18">
        <v>0</v>
      </c>
      <c r="H15" s="20">
        <f>B15*D15*F15</f>
        <v>0</v>
      </c>
    </row>
    <row r="16" spans="1:8" ht="14.25" thickBot="1" x14ac:dyDescent="0.2"/>
    <row r="17" spans="1:8" s="7" customFormat="1" ht="24.75" customHeight="1" thickBot="1" x14ac:dyDescent="0.2">
      <c r="A17" s="9" t="s">
        <v>16</v>
      </c>
      <c r="B17" s="18">
        <v>0</v>
      </c>
      <c r="D17" s="18">
        <v>0</v>
      </c>
      <c r="F17" s="18">
        <v>0</v>
      </c>
      <c r="H17" s="20">
        <f>B17*D17*F17</f>
        <v>0</v>
      </c>
    </row>
    <row r="18" spans="1:8" ht="14.25" thickBot="1" x14ac:dyDescent="0.2"/>
    <row r="19" spans="1:8" ht="24.75" customHeight="1" thickBot="1" x14ac:dyDescent="0.2">
      <c r="H19" s="19">
        <f>SUM(H17:H18,H13,H15,H17)</f>
        <v>1203.8400000000001</v>
      </c>
    </row>
    <row r="21" spans="1:8" ht="18" customHeight="1" x14ac:dyDescent="0.15">
      <c r="B21" s="10" t="s">
        <v>8</v>
      </c>
    </row>
    <row r="22" spans="1:8" ht="8.25" customHeight="1" x14ac:dyDescent="0.15"/>
    <row r="23" spans="1:8" s="5" customFormat="1" ht="19.5" customHeight="1" thickBot="1" x14ac:dyDescent="0.2">
      <c r="B23" s="2" t="s">
        <v>6</v>
      </c>
      <c r="C23" s="3" t="s">
        <v>9</v>
      </c>
      <c r="D23" s="2" t="s">
        <v>10</v>
      </c>
      <c r="E23" s="3" t="s">
        <v>5</v>
      </c>
      <c r="F23" s="2" t="s">
        <v>11</v>
      </c>
    </row>
    <row r="24" spans="1:8" ht="24" customHeight="1" thickBot="1" x14ac:dyDescent="0.2">
      <c r="B24" s="19">
        <f>H8</f>
        <v>786.50000000000011</v>
      </c>
      <c r="D24" s="19">
        <f>H19</f>
        <v>1203.8400000000001</v>
      </c>
      <c r="F24" s="20">
        <f>B24+D24</f>
        <v>1990.3400000000001</v>
      </c>
    </row>
    <row r="27" spans="1:8" s="14" customFormat="1" ht="14.25" x14ac:dyDescent="0.15">
      <c r="B27" s="10" t="s">
        <v>12</v>
      </c>
    </row>
    <row r="28" spans="1:8" ht="8.25" customHeight="1" x14ac:dyDescent="0.15"/>
    <row r="29" spans="1:8" s="5" customFormat="1" ht="18" customHeight="1" thickBot="1" x14ac:dyDescent="0.2">
      <c r="B29" s="5">
        <v>0.2</v>
      </c>
      <c r="C29" s="3" t="s">
        <v>9</v>
      </c>
      <c r="D29" s="5">
        <v>0.02</v>
      </c>
      <c r="E29" s="2" t="s">
        <v>2</v>
      </c>
      <c r="F29" s="2" t="s">
        <v>13</v>
      </c>
      <c r="G29" s="3" t="s">
        <v>5</v>
      </c>
      <c r="H29" s="2" t="s">
        <v>12</v>
      </c>
    </row>
    <row r="30" spans="1:8" ht="21" customHeight="1" thickBot="1" x14ac:dyDescent="0.2">
      <c r="B30" s="4">
        <v>0.2</v>
      </c>
      <c r="D30" s="4">
        <v>0.02</v>
      </c>
      <c r="F30" s="4">
        <f>LOG10(F24)</f>
        <v>3.2989272711389037</v>
      </c>
      <c r="H30" s="4">
        <f>B30+D30*F30</f>
        <v>0.2659785454227781</v>
      </c>
    </row>
    <row r="33" spans="2:7" s="14" customFormat="1" ht="18.75" customHeight="1" x14ac:dyDescent="0.15">
      <c r="B33" s="10" t="s">
        <v>18</v>
      </c>
    </row>
    <row r="34" spans="2:7" ht="7.5" customHeight="1" x14ac:dyDescent="0.15"/>
    <row r="35" spans="2:7" s="5" customFormat="1" ht="19.5" customHeight="1" thickBot="1" x14ac:dyDescent="0.2">
      <c r="B35" s="6" t="s">
        <v>8</v>
      </c>
      <c r="C35" s="2" t="s">
        <v>2</v>
      </c>
      <c r="D35" s="2" t="s">
        <v>12</v>
      </c>
      <c r="E35" s="3" t="s">
        <v>5</v>
      </c>
      <c r="F35" s="15" t="s">
        <v>18</v>
      </c>
    </row>
    <row r="36" spans="2:7" ht="21.75" customHeight="1" thickTop="1" thickBot="1" x14ac:dyDescent="0.2">
      <c r="B36" s="21">
        <f>F24</f>
        <v>1990.3400000000001</v>
      </c>
      <c r="D36" s="4">
        <f>H30</f>
        <v>0.2659785454227781</v>
      </c>
      <c r="F36" s="17">
        <f>B36*D36</f>
        <v>529.38773809677218</v>
      </c>
    </row>
    <row r="42" spans="2:7" ht="17.25" x14ac:dyDescent="0.15">
      <c r="G42" s="16"/>
    </row>
  </sheetData>
  <mergeCells count="1">
    <mergeCell ref="B3:H3"/>
  </mergeCells>
  <phoneticPr fontId="1"/>
  <pageMargins left="0.78740157480314965" right="0.78740157480314965" top="0.78740157480314965" bottom="0.78740157480314965" header="0.51181102362204722" footer="0"/>
  <pageSetup paperSize="9" orientation="portrait" r:id="rId1"/>
  <headerFooter>
    <oddHeader>&amp;R国土交通省海事局安全政策課</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計算フォーム</vt:lpstr>
      <vt:lpstr>【参考】計算例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2021-12-17T10:50:18Z</dcterms:modified>
</cp:coreProperties>
</file>