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750" windowHeight="6780" tabRatio="920" activeTab="3"/>
  </bookViews>
  <sheets>
    <sheet name="概要 (2)" sheetId="1" r:id="rId1"/>
    <sheet name="ＡＢ表 " sheetId="2" r:id="rId2"/>
    <sheet name="Ｃ表 (2)" sheetId="3" r:id="rId3"/>
    <sheet name="推移表 (2)" sheetId="4" r:id="rId4"/>
    <sheet name="類別合計 " sheetId="5" r:id="rId5"/>
    <sheet name="グラフ" sheetId="6" r:id="rId6"/>
  </sheets>
  <externalReferences>
    <externalReference r:id="rId9"/>
    <externalReference r:id="rId10"/>
  </externalReferences>
  <definedNames>
    <definedName name="_xlnm.Print_Area" localSheetId="5">'グラフ'!$A$1:$P$37</definedName>
    <definedName name="_xlnm.Print_Area" localSheetId="3">'推移表 (2)'!$A$1:$R$116</definedName>
  </definedNames>
  <calcPr fullCalcOnLoad="1"/>
</workbook>
</file>

<file path=xl/sharedStrings.xml><?xml version="1.0" encoding="utf-8"?>
<sst xmlns="http://schemas.openxmlformats.org/spreadsheetml/2006/main" count="431" uniqueCount="247">
  <si>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</si>
  <si>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</si>
  <si>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</si>
  <si>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</si>
  <si>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</si>
  <si>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</si>
  <si>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</si>
  <si>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</si>
  <si>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</si>
  <si>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</si>
  <si>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</si>
  <si>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</si>
  <si>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</si>
  <si>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</si>
  <si>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</si>
  <si>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</si>
  <si>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</si>
  <si>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</si>
  <si>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</si>
  <si>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</si>
  <si>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</si>
  <si>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</si>
  <si>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</si>
  <si>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</si>
  <si>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</si>
  <si>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</si>
  <si>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</si>
  <si>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</si>
  <si>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</si>
  <si>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</si>
  <si>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</si>
  <si>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</si>
  <si>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</si>
  <si>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</si>
  <si>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</si>
  <si>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</si>
  <si>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</si>
  <si>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</si>
  <si>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</si>
  <si>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</si>
  <si>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</si>
  <si>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</si>
  <si>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</si>
  <si>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</si>
  <si>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</si>
  <si>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</si>
  <si>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</si>
  <si>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</si>
  <si>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</si>
  <si>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</si>
  <si>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</si>
  <si>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</si>
  <si>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</si>
  <si>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</si>
  <si>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</si>
  <si>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</si>
  <si>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</si>
  <si>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</si>
  <si>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</si>
  <si>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</si>
  <si>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</si>
  <si>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</si>
  <si>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</si>
  <si>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非金属鉱物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</si>
  <si>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</si>
  <si>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</si>
  <si>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</si>
  <si>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</si>
  <si>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</si>
  <si>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</si>
  <si>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</si>
  <si>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</si>
  <si>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</si>
  <si>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</si>
  <si>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</si>
  <si>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その他の日用品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</si>
  <si>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</si>
  <si>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</si>
  <si>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</si>
  <si>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</si>
  <si>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</si>
  <si>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</si>
  <si>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</si>
  <si>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</si>
  <si>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</si>
  <si>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</si>
  <si>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</si>
  <si>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</si>
  <si>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</si>
  <si>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</si>
  <si>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</si>
  <si>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板ガラス・同製品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</si>
  <si>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</si>
  <si>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</si>
  <si>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</si>
  <si>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</si>
  <si>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</si>
  <si>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</si>
  <si>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</si>
  <si>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</si>
  <si>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</si>
  <si>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</si>
  <si>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</si>
  <si>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その他の食料工業品</t>
  </si>
  <si>
    <t>百万円</t>
  </si>
  <si>
    <t>米</t>
  </si>
  <si>
    <t>麦</t>
  </si>
  <si>
    <t>雑　　穀</t>
  </si>
  <si>
    <t>豆</t>
  </si>
  <si>
    <t>その他の化学工業品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</si>
  <si>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</si>
  <si>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</si>
  <si>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</si>
  <si>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</si>
  <si>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</si>
  <si>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</si>
  <si>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</si>
  <si>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</si>
  <si>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</si>
  <si>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</si>
  <si>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</si>
  <si>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</si>
  <si>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</si>
  <si>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</si>
  <si>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</si>
  <si>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</si>
  <si>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</si>
  <si>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</si>
  <si>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</si>
  <si>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</si>
  <si>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</si>
  <si>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</si>
  <si>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</si>
  <si>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</si>
  <si>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</si>
  <si>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</si>
  <si>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</si>
  <si>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</si>
  <si>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</si>
  <si>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</si>
  <si>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</si>
  <si>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</si>
  <si>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</si>
  <si>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</si>
  <si>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</si>
  <si>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</si>
  <si>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</si>
  <si>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</si>
  <si>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</si>
  <si>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</si>
  <si>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</si>
  <si>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</si>
  <si>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</si>
  <si>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</si>
  <si>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</si>
  <si>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</si>
  <si>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</si>
  <si>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</si>
  <si>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</si>
  <si>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</si>
  <si>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</si>
  <si>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</si>
  <si>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</si>
  <si>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</si>
  <si>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</si>
  <si>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</si>
  <si>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</si>
  <si>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</si>
  <si>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</si>
  <si>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</si>
  <si>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</si>
  <si>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</si>
  <si>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</si>
  <si>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</si>
  <si>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</si>
  <si>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</si>
  <si>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</si>
  <si>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</si>
  <si>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</si>
  <si>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</si>
  <si>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</si>
  <si>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</si>
  <si>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</si>
  <si>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</si>
  <si>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</si>
  <si>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</si>
  <si>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</si>
  <si>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</si>
  <si>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</si>
  <si>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</si>
  <si>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</si>
  <si>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</si>
  <si>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</si>
  <si>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その他の製造工業品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</si>
  <si>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</si>
  <si>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</si>
  <si>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</si>
  <si>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</si>
  <si>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</si>
  <si>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</si>
  <si>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</si>
  <si>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</si>
  <si>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</si>
  <si>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</si>
  <si>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>　２１社　類別合計</t>
  </si>
  <si>
    <t>入　庫　高</t>
  </si>
  <si>
    <t>品　目</t>
  </si>
  <si>
    <t>鉄　　鋼</t>
  </si>
  <si>
    <t>動植物性飼・肥料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</si>
  <si>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</si>
  <si>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</si>
  <si>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</si>
  <si>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</si>
  <si>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</si>
  <si>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</si>
  <si>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</si>
  <si>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　　４月</t>
  </si>
  <si>
    <t>　　5月</t>
  </si>
  <si>
    <t>5月</t>
  </si>
  <si>
    <t>　　6月</t>
  </si>
  <si>
    <t>　７月</t>
  </si>
  <si>
    <t>　8月</t>
  </si>
  <si>
    <t>　9月</t>
  </si>
  <si>
    <t>　10月</t>
  </si>
  <si>
    <t>危険品建屋</t>
  </si>
  <si>
    <t>　11月</t>
  </si>
  <si>
    <t>　12月</t>
  </si>
  <si>
    <r>
      <t xml:space="preserve">＜今月の動向＞
</t>
    </r>
    <r>
      <rPr>
        <b/>
        <sz val="14"/>
        <color indexed="8"/>
        <rFont val="ＭＳ Ｐゴシック"/>
        <family val="3"/>
      </rPr>
      <t>・入庫高については、数量２</t>
    </r>
    <r>
      <rPr>
        <b/>
        <sz val="14"/>
        <color indexed="8"/>
        <rFont val="ＭＳ Ｐゴシック"/>
        <family val="3"/>
      </rPr>
      <t>12</t>
    </r>
    <r>
      <rPr>
        <b/>
        <sz val="14"/>
        <color indexed="8"/>
        <rFont val="ＭＳ Ｐゴシック"/>
        <family val="3"/>
      </rPr>
      <t>万トンで対前月比▲１．８％、対前年同月比▲３．７％。</t>
    </r>
    <r>
      <rPr>
        <b/>
        <sz val="14"/>
        <rFont val="ＭＳ Ｐゴシック"/>
        <family val="3"/>
      </rPr>
      <t xml:space="preserve">
・出庫高については、数量２07万トンで対前月比+１．3</t>
    </r>
    <r>
      <rPr>
        <b/>
        <sz val="14"/>
        <color indexed="8"/>
        <rFont val="ＭＳ Ｐゴシック"/>
        <family val="3"/>
      </rPr>
      <t>％、対前年同月比▲９．０％。
・保管残高については、数量５</t>
    </r>
    <r>
      <rPr>
        <b/>
        <sz val="14"/>
        <color indexed="8"/>
        <rFont val="ＭＳ Ｐゴシック"/>
        <family val="3"/>
      </rPr>
      <t>23</t>
    </r>
    <r>
      <rPr>
        <b/>
        <sz val="14"/>
        <color indexed="8"/>
        <rFont val="ＭＳ Ｐゴシック"/>
        <family val="3"/>
      </rPr>
      <t xml:space="preserve">万トンで前月比+０．９％、前年同月比+０．７％。
</t>
    </r>
    <r>
      <rPr>
        <b/>
        <sz val="14"/>
        <rFont val="ＭＳ Ｐゴシック"/>
        <family val="3"/>
      </rPr>
      <t xml:space="preserve">
・入庫高については、数量で対前月比、対前年同月比で減少した。金額では対前月比で増加し、対前年同月比で減少した。</t>
    </r>
    <r>
      <rPr>
        <b/>
        <sz val="14"/>
        <color indexed="8"/>
        <rFont val="ＭＳ Ｐゴシック"/>
        <family val="3"/>
      </rPr>
      <t>出庫高については、数量で対前月比で増加し、対前年同月比で減少した。金額では対前月比、対前年同月比で減少した。保管残高は、数量で対前月比、対</t>
    </r>
    <r>
      <rPr>
        <b/>
        <sz val="14"/>
        <rFont val="ＭＳ Ｐゴシック"/>
        <family val="3"/>
      </rPr>
      <t>前年同月比で増加した。金額では対前月比、対前年同月比で増加した。</t>
    </r>
  </si>
  <si>
    <t>▲1.8%</t>
  </si>
  <si>
    <t>▲3.7%</t>
  </si>
  <si>
    <t>+1.6%</t>
  </si>
  <si>
    <t>▲1.1%</t>
  </si>
  <si>
    <t>+1.3%</t>
  </si>
  <si>
    <t>▲9.0%</t>
  </si>
  <si>
    <t>▲1.7%</t>
  </si>
  <si>
    <t>▲1.3%</t>
  </si>
  <si>
    <t>+0.9%</t>
  </si>
  <si>
    <t>+0.7%</t>
  </si>
  <si>
    <t>＋11.8%</t>
  </si>
  <si>
    <t>令和4年2月分</t>
  </si>
  <si>
    <t>令和4年1月分</t>
  </si>
  <si>
    <t>令和3年2月分</t>
  </si>
  <si>
    <t>令和4年2月分の営業普通倉庫の実績（主要２１社）について</t>
  </si>
  <si>
    <t>令和4年2月</t>
  </si>
  <si>
    <t xml:space="preserve"> R４年　　1月</t>
  </si>
  <si>
    <t>2月</t>
  </si>
  <si>
    <t>営業普通倉庫２１社統計（令和4年2月）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</si>
</sst>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0.00000000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12"/>
      <color indexed="16"/>
      <name val="明朝"/>
      <family val="1"/>
    </font>
    <font>
      <sz val="11"/>
      <color indexed="16"/>
      <name val="明朝"/>
      <family val="1"/>
    </font>
    <font>
      <sz val="14"/>
      <color indexed="16"/>
      <name val="明朝"/>
      <family val="1"/>
    </font>
    <font>
      <sz val="6"/>
      <name val="明朝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2"/>
      <color indexed="8"/>
      <name val="ＭＳ Ｐゴシック"/>
      <family val="3"/>
    </font>
    <font>
      <sz val="10"/>
      <color indexed="8"/>
      <name val="ＭＳ Ｐゴシック"/>
      <family val="3"/>
    </font>
    <font>
      <sz val="8.45"/>
      <color indexed="8"/>
      <name val="ＭＳ Ｐゴシック"/>
      <family val="3"/>
    </font>
    <font>
      <sz val="10.25"/>
      <color indexed="8"/>
      <name val="ＭＳ Ｐゴシック"/>
      <family val="3"/>
    </font>
    <font>
      <sz val="8.6"/>
      <color indexed="8"/>
      <name val="ＭＳ Ｐゴシック"/>
      <family val="3"/>
    </font>
    <font>
      <sz val="11"/>
      <color indexed="8"/>
      <name val="ＭＳ Ｐ明朝"/>
      <family val="1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sz val="11"/>
      <color rgb="FF990000"/>
      <name val="明朝"/>
      <family val="1"/>
    </font>
    <font>
      <sz val="11"/>
      <color theme="1"/>
      <name val="ＭＳ Ｐ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403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4" fontId="36" fillId="0" borderId="0" xfId="0" applyNumberFormat="1" applyFont="1" applyAlignment="1">
      <alignment/>
    </xf>
    <xf numFmtId="0" fontId="36" fillId="0" borderId="26" xfId="0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2" xfId="0" applyFont="1" applyBorder="1" applyAlignment="1">
      <alignment/>
    </xf>
    <xf numFmtId="0" fontId="36" fillId="0" borderId="29" xfId="0" applyFont="1" applyBorder="1" applyAlignment="1">
      <alignment/>
    </xf>
    <xf numFmtId="0" fontId="36" fillId="0" borderId="29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center"/>
    </xf>
    <xf numFmtId="178" fontId="39" fillId="0" borderId="35" xfId="0" applyNumberFormat="1" applyFont="1" applyBorder="1" applyAlignment="1">
      <alignment/>
    </xf>
    <xf numFmtId="179" fontId="39" fillId="0" borderId="35" xfId="70" applyNumberFormat="1" applyFont="1" applyBorder="1" applyAlignment="1">
      <alignment/>
    </xf>
    <xf numFmtId="178" fontId="39" fillId="0" borderId="34" xfId="0" applyNumberFormat="1" applyFont="1" applyBorder="1" applyAlignment="1">
      <alignment/>
    </xf>
    <xf numFmtId="178" fontId="39" fillId="0" borderId="36" xfId="0" applyNumberFormat="1" applyFont="1" applyBorder="1" applyAlignment="1">
      <alignment/>
    </xf>
    <xf numFmtId="180" fontId="36" fillId="0" borderId="0" xfId="0" applyNumberFormat="1" applyFont="1" applyAlignment="1">
      <alignment/>
    </xf>
    <xf numFmtId="178" fontId="39" fillId="17" borderId="35" xfId="0" applyNumberFormat="1" applyFont="1" applyFill="1" applyBorder="1" applyAlignment="1">
      <alignment/>
    </xf>
    <xf numFmtId="178" fontId="36" fillId="17" borderId="34" xfId="0" applyNumberFormat="1" applyFont="1" applyFill="1" applyBorder="1" applyAlignment="1">
      <alignment/>
    </xf>
    <xf numFmtId="178" fontId="39" fillId="0" borderId="34" xfId="0" applyNumberFormat="1" applyFont="1" applyBorder="1" applyAlignment="1">
      <alignment horizontal="right"/>
    </xf>
    <xf numFmtId="178" fontId="39" fillId="0" borderId="36" xfId="0" applyNumberFormat="1" applyFont="1" applyBorder="1" applyAlignment="1">
      <alignment horizontal="right"/>
    </xf>
    <xf numFmtId="0" fontId="39" fillId="0" borderId="22" xfId="0" applyFont="1" applyBorder="1" applyAlignment="1">
      <alignment horizontal="distributed" vertical="center"/>
    </xf>
    <xf numFmtId="0" fontId="39" fillId="0" borderId="31" xfId="0" applyFont="1" applyBorder="1" applyAlignment="1">
      <alignment horizontal="center"/>
    </xf>
    <xf numFmtId="178" fontId="39" fillId="0" borderId="29" xfId="0" applyNumberFormat="1" applyFont="1" applyBorder="1" applyAlignment="1">
      <alignment/>
    </xf>
    <xf numFmtId="179" fontId="39" fillId="0" borderId="29" xfId="70" applyNumberFormat="1" applyFont="1" applyBorder="1" applyAlignment="1">
      <alignment/>
    </xf>
    <xf numFmtId="178" fontId="39" fillId="0" borderId="30" xfId="0" applyNumberFormat="1" applyFont="1" applyBorder="1" applyAlignment="1">
      <alignment/>
    </xf>
    <xf numFmtId="178" fontId="39" fillId="0" borderId="8" xfId="0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6" fillId="0" borderId="37" xfId="0" applyFont="1" applyBorder="1" applyAlignment="1">
      <alignment/>
    </xf>
    <xf numFmtId="0" fontId="36" fillId="0" borderId="38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6" fillId="0" borderId="3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distributed" vertical="center"/>
    </xf>
    <xf numFmtId="0" fontId="36" fillId="0" borderId="40" xfId="0" applyFont="1" applyBorder="1" applyAlignment="1">
      <alignment/>
    </xf>
    <xf numFmtId="0" fontId="40" fillId="0" borderId="31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/>
    </xf>
    <xf numFmtId="0" fontId="39" fillId="0" borderId="43" xfId="0" applyFont="1" applyBorder="1" applyAlignment="1">
      <alignment horizontal="center" vertical="center"/>
    </xf>
    <xf numFmtId="178" fontId="39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178" fontId="39" fillId="0" borderId="34" xfId="0" applyNumberFormat="1" applyFont="1" applyFill="1" applyBorder="1" applyAlignment="1">
      <alignment/>
    </xf>
    <xf numFmtId="0" fontId="39" fillId="0" borderId="4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46" xfId="0" applyNumberFormat="1" applyFont="1" applyFill="1" applyBorder="1" applyAlignment="1">
      <alignment/>
    </xf>
    <xf numFmtId="178" fontId="39" fillId="0" borderId="47" xfId="0" applyNumberFormat="1" applyFont="1" applyBorder="1" applyAlignment="1">
      <alignment/>
    </xf>
    <xf numFmtId="178" fontId="39" fillId="0" borderId="0" xfId="0" applyNumberFormat="1" applyFont="1" applyBorder="1" applyAlignment="1">
      <alignment/>
    </xf>
    <xf numFmtId="178" fontId="39" fillId="0" borderId="46" xfId="0" applyNumberFormat="1" applyFont="1" applyBorder="1" applyAlignment="1">
      <alignment/>
    </xf>
    <xf numFmtId="178" fontId="39" fillId="0" borderId="10" xfId="0" applyNumberFormat="1" applyFont="1" applyBorder="1" applyAlignment="1">
      <alignment/>
    </xf>
    <xf numFmtId="0" fontId="39" fillId="0" borderId="48" xfId="0" applyFont="1" applyBorder="1" applyAlignment="1">
      <alignment horizontal="center" vertical="center"/>
    </xf>
    <xf numFmtId="0" fontId="39" fillId="0" borderId="49" xfId="0" applyFont="1" applyBorder="1" applyAlignment="1">
      <alignment horizontal="center" vertical="center"/>
    </xf>
    <xf numFmtId="178" fontId="39" fillId="0" borderId="50" xfId="0" applyNumberFormat="1" applyFont="1" applyFill="1" applyBorder="1" applyAlignment="1">
      <alignment/>
    </xf>
    <xf numFmtId="178" fontId="36" fillId="17" borderId="49" xfId="0" applyNumberFormat="1" applyFont="1" applyFill="1" applyBorder="1" applyAlignment="1">
      <alignment/>
    </xf>
    <xf numFmtId="178" fontId="39" fillId="0" borderId="50" xfId="0" applyNumberFormat="1" applyFont="1" applyBorder="1" applyAlignment="1">
      <alignment/>
    </xf>
    <xf numFmtId="178" fontId="36" fillId="0" borderId="51" xfId="0" applyNumberFormat="1" applyFont="1" applyFill="1" applyBorder="1" applyAlignment="1">
      <alignment/>
    </xf>
    <xf numFmtId="0" fontId="39" fillId="0" borderId="52" xfId="0" applyFont="1" applyBorder="1" applyAlignment="1">
      <alignment horizontal="center" vertical="center"/>
    </xf>
    <xf numFmtId="0" fontId="39" fillId="0" borderId="40" xfId="0" applyFont="1" applyBorder="1" applyAlignment="1">
      <alignment horizontal="center" vertical="center"/>
    </xf>
    <xf numFmtId="178" fontId="39" fillId="0" borderId="30" xfId="0" applyNumberFormat="1" applyFont="1" applyFill="1" applyBorder="1" applyAlignment="1">
      <alignment/>
    </xf>
    <xf numFmtId="178" fontId="36" fillId="17" borderId="40" xfId="0" applyNumberFormat="1" applyFont="1" applyFill="1" applyBorder="1" applyAlignment="1">
      <alignment/>
    </xf>
    <xf numFmtId="178" fontId="39" fillId="0" borderId="31" xfId="0" applyNumberFormat="1" applyFont="1" applyBorder="1" applyAlignment="1">
      <alignment/>
    </xf>
    <xf numFmtId="178" fontId="36" fillId="0" borderId="8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36" fillId="0" borderId="49" xfId="0" applyFont="1" applyBorder="1" applyAlignment="1">
      <alignment horizontal="center" vertical="center"/>
    </xf>
    <xf numFmtId="0" fontId="36" fillId="0" borderId="27" xfId="0" applyFont="1" applyBorder="1" applyAlignment="1">
      <alignment horizontal="distributed" vertical="center"/>
    </xf>
    <xf numFmtId="0" fontId="36" fillId="0" borderId="39" xfId="0" applyFont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29" xfId="0" applyFont="1" applyBorder="1" applyAlignment="1">
      <alignment/>
    </xf>
    <xf numFmtId="0" fontId="41" fillId="0" borderId="53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/>
    </xf>
    <xf numFmtId="0" fontId="40" fillId="0" borderId="42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181" fontId="39" fillId="0" borderId="36" xfId="0" applyNumberFormat="1" applyFont="1" applyBorder="1" applyAlignment="1">
      <alignment/>
    </xf>
    <xf numFmtId="0" fontId="40" fillId="0" borderId="44" xfId="0" applyFont="1" applyBorder="1" applyAlignment="1">
      <alignment horizontal="center" vertical="center"/>
    </xf>
    <xf numFmtId="178" fontId="39" fillId="0" borderId="35" xfId="0" applyNumberFormat="1" applyFont="1" applyFill="1" applyBorder="1" applyAlignment="1">
      <alignment/>
    </xf>
    <xf numFmtId="0" fontId="39" fillId="0" borderId="36" xfId="0" applyFont="1" applyBorder="1" applyAlignment="1">
      <alignment horizontal="right"/>
    </xf>
    <xf numFmtId="0" fontId="41" fillId="0" borderId="0" xfId="0" applyFont="1" applyAlignment="1">
      <alignment horizontal="left" vertical="top" wrapText="1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178" fontId="39" fillId="0" borderId="47" xfId="0" applyNumberFormat="1" applyFont="1" applyFill="1" applyBorder="1" applyAlignment="1">
      <alignment/>
    </xf>
    <xf numFmtId="0" fontId="39" fillId="0" borderId="10" xfId="0" applyFont="1" applyBorder="1" applyAlignment="1">
      <alignment horizontal="right"/>
    </xf>
    <xf numFmtId="0" fontId="40" fillId="0" borderId="48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78" fontId="39" fillId="0" borderId="54" xfId="0" applyNumberFormat="1" applyFont="1" applyFill="1" applyBorder="1" applyAlignment="1">
      <alignment/>
    </xf>
    <xf numFmtId="178" fontId="36" fillId="17" borderId="54" xfId="0" applyNumberFormat="1" applyFont="1" applyFill="1" applyBorder="1" applyAlignment="1">
      <alignment/>
    </xf>
    <xf numFmtId="181" fontId="39" fillId="0" borderId="51" xfId="0" applyNumberFormat="1" applyFont="1" applyBorder="1" applyAlignment="1">
      <alignment/>
    </xf>
    <xf numFmtId="0" fontId="40" fillId="0" borderId="52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178" fontId="39" fillId="0" borderId="29" xfId="0" applyNumberFormat="1" applyFont="1" applyFill="1" applyBorder="1" applyAlignment="1">
      <alignment/>
    </xf>
    <xf numFmtId="178" fontId="36" fillId="17" borderId="29" xfId="0" applyNumberFormat="1" applyFont="1" applyFill="1" applyBorder="1" applyAlignment="1">
      <alignment/>
    </xf>
    <xf numFmtId="0" fontId="39" fillId="0" borderId="8" xfId="0" applyFont="1" applyBorder="1" applyAlignment="1">
      <alignment horizontal="right"/>
    </xf>
    <xf numFmtId="0" fontId="40" fillId="0" borderId="0" xfId="0" applyFont="1" applyAlignment="1">
      <alignment/>
    </xf>
    <xf numFmtId="0" fontId="40" fillId="0" borderId="37" xfId="0" applyFont="1" applyBorder="1" applyAlignment="1">
      <alignment/>
    </xf>
    <xf numFmtId="0" fontId="40" fillId="0" borderId="55" xfId="0" applyFont="1" applyBorder="1" applyAlignment="1">
      <alignment/>
    </xf>
    <xf numFmtId="0" fontId="40" fillId="0" borderId="49" xfId="0" applyFont="1" applyBorder="1" applyAlignment="1">
      <alignment/>
    </xf>
    <xf numFmtId="0" fontId="40" fillId="0" borderId="54" xfId="0" applyFont="1" applyBorder="1" applyAlignment="1">
      <alignment/>
    </xf>
    <xf numFmtId="0" fontId="40" fillId="0" borderId="51" xfId="0" applyFont="1" applyBorder="1" applyAlignment="1">
      <alignment/>
    </xf>
    <xf numFmtId="0" fontId="40" fillId="0" borderId="23" xfId="0" applyFont="1" applyBorder="1" applyAlignment="1">
      <alignment/>
    </xf>
    <xf numFmtId="0" fontId="40" fillId="0" borderId="47" xfId="0" applyFont="1" applyBorder="1" applyAlignment="1">
      <alignment/>
    </xf>
    <xf numFmtId="0" fontId="40" fillId="0" borderId="56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4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57" xfId="0" applyFont="1" applyBorder="1" applyAlignment="1">
      <alignment/>
    </xf>
    <xf numFmtId="49" fontId="40" fillId="0" borderId="54" xfId="0" applyNumberFormat="1" applyFont="1" applyBorder="1" applyAlignment="1">
      <alignment horizontal="distributed" vertical="center"/>
    </xf>
    <xf numFmtId="0" fontId="40" fillId="0" borderId="58" xfId="0" applyFont="1" applyBorder="1" applyAlignment="1">
      <alignment/>
    </xf>
    <xf numFmtId="49" fontId="40" fillId="0" borderId="59" xfId="0" applyNumberFormat="1" applyFont="1" applyBorder="1" applyAlignment="1">
      <alignment horizontal="distributed" vertical="center"/>
    </xf>
    <xf numFmtId="0" fontId="40" fillId="0" borderId="59" xfId="0" applyFont="1" applyBorder="1" applyAlignment="1">
      <alignment horizontal="distributed" vertical="center"/>
    </xf>
    <xf numFmtId="0" fontId="40" fillId="0" borderId="60" xfId="0" applyFont="1" applyBorder="1" applyAlignment="1">
      <alignment/>
    </xf>
    <xf numFmtId="0" fontId="40" fillId="0" borderId="6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43" xfId="0" applyNumberFormat="1" applyFont="1" applyBorder="1" applyAlignment="1">
      <alignment horizontal="right"/>
    </xf>
    <xf numFmtId="0" fontId="22" fillId="0" borderId="43" xfId="0" applyFont="1" applyBorder="1" applyAlignment="1">
      <alignment/>
    </xf>
    <xf numFmtId="0" fontId="40" fillId="0" borderId="43" xfId="0" applyFont="1" applyBorder="1" applyAlignment="1">
      <alignment/>
    </xf>
    <xf numFmtId="0" fontId="40" fillId="0" borderId="0" xfId="0" applyFont="1" applyBorder="1" applyAlignment="1">
      <alignment/>
    </xf>
    <xf numFmtId="0" fontId="22" fillId="0" borderId="62" xfId="0" applyFont="1" applyBorder="1" applyAlignment="1">
      <alignment/>
    </xf>
    <xf numFmtId="0" fontId="22" fillId="0" borderId="63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62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2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62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70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70" applyFont="1" applyFill="1" applyBorder="1" applyAlignment="1">
      <alignment/>
    </xf>
    <xf numFmtId="38" fontId="43" fillId="17" borderId="6" xfId="70" applyNumberFormat="1" applyFont="1" applyFill="1" applyBorder="1" applyAlignment="1">
      <alignment/>
    </xf>
    <xf numFmtId="179" fontId="43" fillId="17" borderId="6" xfId="70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70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70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70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70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70" applyNumberFormat="1" applyFont="1" applyFill="1" applyBorder="1" applyAlignment="1">
      <alignment/>
    </xf>
    <xf numFmtId="38" fontId="44" fillId="0" borderId="7" xfId="70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70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70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40" fillId="0" borderId="0" xfId="0" applyFont="1" applyAlignment="1">
      <alignment/>
    </xf>
    <xf numFmtId="0" fontId="22" fillId="0" borderId="62" xfId="0" applyFont="1" applyBorder="1" applyAlignment="1">
      <alignment/>
    </xf>
    <xf numFmtId="0" fontId="22" fillId="0" borderId="64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9" xfId="0" applyNumberFormat="1" applyFont="1" applyBorder="1" applyAlignment="1">
      <alignment/>
    </xf>
    <xf numFmtId="0" fontId="22" fillId="0" borderId="39" xfId="0" applyFont="1" applyBorder="1" applyAlignment="1">
      <alignment/>
    </xf>
    <xf numFmtId="181" fontId="22" fillId="0" borderId="39" xfId="0" applyNumberFormat="1" applyFont="1" applyBorder="1" applyAlignment="1">
      <alignment/>
    </xf>
    <xf numFmtId="3" fontId="22" fillId="0" borderId="39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65" xfId="0" applyNumberFormat="1" applyFont="1" applyBorder="1" applyAlignment="1">
      <alignment horizontal="right"/>
    </xf>
    <xf numFmtId="178" fontId="22" fillId="0" borderId="65" xfId="0" applyNumberFormat="1" applyFont="1" applyBorder="1" applyAlignment="1">
      <alignment/>
    </xf>
    <xf numFmtId="3" fontId="22" fillId="0" borderId="65" xfId="0" applyNumberFormat="1" applyFont="1" applyFill="1" applyBorder="1" applyAlignment="1">
      <alignment/>
    </xf>
    <xf numFmtId="178" fontId="22" fillId="0" borderId="65" xfId="0" applyNumberFormat="1" applyFont="1" applyFill="1" applyBorder="1" applyAlignment="1">
      <alignment/>
    </xf>
    <xf numFmtId="178" fontId="44" fillId="0" borderId="65" xfId="0" applyNumberFormat="1" applyFont="1" applyBorder="1" applyAlignment="1">
      <alignment/>
    </xf>
    <xf numFmtId="178" fontId="22" fillId="0" borderId="65" xfId="0" applyNumberFormat="1" applyFont="1" applyBorder="1" applyAlignment="1">
      <alignment/>
    </xf>
    <xf numFmtId="178" fontId="37" fillId="0" borderId="7" xfId="0" applyNumberFormat="1" applyFont="1" applyBorder="1" applyAlignment="1">
      <alignment/>
    </xf>
    <xf numFmtId="3" fontId="37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7" fillId="0" borderId="23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7" fillId="0" borderId="7" xfId="0" applyFont="1" applyBorder="1" applyAlignment="1">
      <alignment/>
    </xf>
    <xf numFmtId="0" fontId="37" fillId="0" borderId="65" xfId="0" applyFont="1" applyBorder="1" applyAlignment="1">
      <alignment horizontal="right"/>
    </xf>
    <xf numFmtId="178" fontId="37" fillId="0" borderId="65" xfId="0" applyNumberFormat="1" applyFont="1" applyBorder="1" applyAlignment="1">
      <alignment/>
    </xf>
    <xf numFmtId="0" fontId="37" fillId="0" borderId="65" xfId="0" applyFont="1" applyBorder="1" applyAlignment="1">
      <alignment/>
    </xf>
    <xf numFmtId="3" fontId="37" fillId="0" borderId="65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7" xfId="0" applyFill="1" applyBorder="1" applyAlignment="1">
      <alignment horizontal="right"/>
    </xf>
    <xf numFmtId="181" fontId="37" fillId="0" borderId="7" xfId="0" applyNumberFormat="1" applyFont="1" applyBorder="1" applyAlignment="1">
      <alignment/>
    </xf>
    <xf numFmtId="182" fontId="37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65" xfId="0" applyBorder="1" applyAlignment="1">
      <alignment/>
    </xf>
    <xf numFmtId="178" fontId="0" fillId="0" borderId="65" xfId="0" applyNumberFormat="1" applyBorder="1" applyAlignment="1">
      <alignment/>
    </xf>
    <xf numFmtId="0" fontId="37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7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37" fillId="17" borderId="7" xfId="0" applyFont="1" applyFill="1" applyBorder="1" applyAlignment="1">
      <alignment horizontal="right"/>
    </xf>
    <xf numFmtId="178" fontId="37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7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7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7" fillId="17" borderId="0" xfId="0" applyNumberFormat="1" applyFont="1" applyFill="1" applyAlignment="1">
      <alignment/>
    </xf>
    <xf numFmtId="3" fontId="37" fillId="17" borderId="0" xfId="0" applyNumberFormat="1" applyFont="1" applyFill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0" fontId="47" fillId="0" borderId="0" xfId="0" applyFont="1" applyFill="1" applyAlignment="1">
      <alignment/>
    </xf>
    <xf numFmtId="0" fontId="46" fillId="0" borderId="48" xfId="0" applyFont="1" applyFill="1" applyBorder="1" applyAlignment="1">
      <alignment/>
    </xf>
    <xf numFmtId="0" fontId="46" fillId="0" borderId="49" xfId="0" applyFont="1" applyFill="1" applyBorder="1" applyAlignment="1">
      <alignment horizontal="centerContinuous"/>
    </xf>
    <xf numFmtId="0" fontId="46" fillId="0" borderId="54" xfId="0" applyFont="1" applyFill="1" applyBorder="1" applyAlignment="1">
      <alignment horizontal="centerContinuous"/>
    </xf>
    <xf numFmtId="0" fontId="46" fillId="0" borderId="51" xfId="0" applyFont="1" applyFill="1" applyBorder="1" applyAlignment="1">
      <alignment horizontal="centerContinuous"/>
    </xf>
    <xf numFmtId="0" fontId="46" fillId="0" borderId="52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6" fillId="0" borderId="57" xfId="0" applyNumberFormat="1" applyFont="1" applyFill="1" applyBorder="1" applyAlignment="1">
      <alignment horizontal="distributed" vertical="center"/>
    </xf>
    <xf numFmtId="3" fontId="46" fillId="0" borderId="54" xfId="0" applyNumberFormat="1" applyFont="1" applyFill="1" applyBorder="1" applyAlignment="1">
      <alignment/>
    </xf>
    <xf numFmtId="3" fontId="46" fillId="0" borderId="51" xfId="0" applyNumberFormat="1" applyFont="1" applyFill="1" applyBorder="1" applyAlignment="1">
      <alignment/>
    </xf>
    <xf numFmtId="49" fontId="46" fillId="0" borderId="58" xfId="0" applyNumberFormat="1" applyFont="1" applyFill="1" applyBorder="1" applyAlignment="1">
      <alignment horizontal="distributed" vertical="center"/>
    </xf>
    <xf numFmtId="3" fontId="46" fillId="0" borderId="66" xfId="0" applyNumberFormat="1" applyFont="1" applyFill="1" applyBorder="1" applyAlignment="1">
      <alignment/>
    </xf>
    <xf numFmtId="3" fontId="46" fillId="0" borderId="67" xfId="0" applyNumberFormat="1" applyFont="1" applyFill="1" applyBorder="1" applyAlignment="1">
      <alignment/>
    </xf>
    <xf numFmtId="0" fontId="46" fillId="0" borderId="58" xfId="0" applyFont="1" applyFill="1" applyBorder="1" applyAlignment="1">
      <alignment horizontal="distributed" vertical="center"/>
    </xf>
    <xf numFmtId="0" fontId="46" fillId="0" borderId="45" xfId="0" applyFont="1" applyFill="1" applyBorder="1" applyAlignment="1">
      <alignment horizontal="distributed" vertical="center"/>
    </xf>
    <xf numFmtId="0" fontId="46" fillId="0" borderId="68" xfId="0" applyFont="1" applyFill="1" applyBorder="1" applyAlignment="1">
      <alignment horizontal="distributed" vertical="center"/>
    </xf>
    <xf numFmtId="3" fontId="46" fillId="0" borderId="53" xfId="0" applyNumberFormat="1" applyFont="1" applyFill="1" applyBorder="1" applyAlignment="1">
      <alignment/>
    </xf>
    <xf numFmtId="3" fontId="46" fillId="0" borderId="32" xfId="0" applyNumberFormat="1" applyFont="1" applyFill="1" applyBorder="1" applyAlignment="1">
      <alignment/>
    </xf>
    <xf numFmtId="0" fontId="46" fillId="0" borderId="52" xfId="0" applyFont="1" applyFill="1" applyBorder="1" applyAlignment="1" applyProtection="1">
      <alignment horizontal="center" vertical="center"/>
      <protection/>
    </xf>
    <xf numFmtId="3" fontId="46" fillId="0" borderId="2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hidden="1"/>
    </xf>
    <xf numFmtId="178" fontId="36" fillId="18" borderId="54" xfId="0" applyNumberFormat="1" applyFont="1" applyFill="1" applyBorder="1" applyAlignment="1">
      <alignment/>
    </xf>
    <xf numFmtId="178" fontId="36" fillId="18" borderId="29" xfId="0" applyNumberFormat="1" applyFont="1" applyFill="1" applyBorder="1" applyAlignment="1">
      <alignment/>
    </xf>
    <xf numFmtId="178" fontId="36" fillId="18" borderId="36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49" fontId="32" fillId="18" borderId="69" xfId="0" applyNumberFormat="1" applyFont="1" applyFill="1" applyBorder="1" applyAlignment="1">
      <alignment horizontal="right" vertical="center" wrapText="1"/>
    </xf>
    <xf numFmtId="0" fontId="32" fillId="18" borderId="70" xfId="0" applyFont="1" applyFill="1" applyBorder="1" applyAlignment="1">
      <alignment vertical="center" wrapText="1"/>
    </xf>
    <xf numFmtId="0" fontId="32" fillId="18" borderId="71" xfId="0" applyFont="1" applyFill="1" applyBorder="1" applyAlignment="1">
      <alignment vertical="center" wrapText="1"/>
    </xf>
    <xf numFmtId="0" fontId="32" fillId="18" borderId="72" xfId="0" applyFont="1" applyFill="1" applyBorder="1" applyAlignment="1">
      <alignment vertical="center" wrapText="1"/>
    </xf>
    <xf numFmtId="49" fontId="32" fillId="18" borderId="73" xfId="0" applyNumberFormat="1" applyFont="1" applyFill="1" applyBorder="1" applyAlignment="1">
      <alignment horizontal="right" vertical="center" wrapText="1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70" applyFont="1" applyFill="1" applyBorder="1" applyAlignment="1">
      <alignment/>
    </xf>
    <xf numFmtId="38" fontId="22" fillId="18" borderId="9" xfId="7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70" applyNumberFormat="1" applyFont="1" applyFill="1" applyBorder="1" applyAlignment="1">
      <alignment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9" fillId="0" borderId="35" xfId="0" applyNumberFormat="1" applyFont="1" applyFill="1" applyBorder="1" applyAlignment="1">
      <alignment/>
    </xf>
    <xf numFmtId="178" fontId="59" fillId="0" borderId="47" xfId="0" applyNumberFormat="1" applyFont="1" applyFill="1" applyBorder="1" applyAlignment="1">
      <alignment/>
    </xf>
    <xf numFmtId="178" fontId="59" fillId="0" borderId="54" xfId="0" applyNumberFormat="1" applyFont="1" applyFill="1" applyBorder="1" applyAlignment="1">
      <alignment/>
    </xf>
    <xf numFmtId="178" fontId="59" fillId="0" borderId="29" xfId="0" applyNumberFormat="1" applyFont="1" applyFill="1" applyBorder="1" applyAlignment="1">
      <alignment/>
    </xf>
    <xf numFmtId="0" fontId="37" fillId="18" borderId="7" xfId="0" applyFont="1" applyFill="1" applyBorder="1" applyAlignment="1">
      <alignment horizontal="right"/>
    </xf>
    <xf numFmtId="0" fontId="0" fillId="18" borderId="0" xfId="0" applyFont="1" applyFill="1" applyBorder="1" applyAlignment="1">
      <alignment/>
    </xf>
    <xf numFmtId="178" fontId="37" fillId="18" borderId="0" xfId="0" applyNumberFormat="1" applyFont="1" applyFill="1" applyBorder="1" applyAlignment="1">
      <alignment/>
    </xf>
    <xf numFmtId="3" fontId="37" fillId="18" borderId="0" xfId="0" applyNumberFormat="1" applyFont="1" applyFill="1" applyBorder="1" applyAlignment="1">
      <alignment/>
    </xf>
    <xf numFmtId="0" fontId="0" fillId="18" borderId="0" xfId="0" applyFill="1" applyAlignment="1">
      <alignment/>
    </xf>
    <xf numFmtId="177" fontId="32" fillId="18" borderId="74" xfId="0" applyNumberFormat="1" applyFont="1" applyFill="1" applyBorder="1" applyAlignment="1">
      <alignment vertical="center" wrapText="1"/>
    </xf>
    <xf numFmtId="177" fontId="32" fillId="18" borderId="75" xfId="0" applyNumberFormat="1" applyFont="1" applyFill="1" applyBorder="1" applyAlignment="1">
      <alignment vertical="center" wrapText="1"/>
    </xf>
    <xf numFmtId="177" fontId="32" fillId="18" borderId="19" xfId="0" applyNumberFormat="1" applyFont="1" applyFill="1" applyBorder="1" applyAlignment="1">
      <alignment vertical="center" wrapText="1"/>
    </xf>
    <xf numFmtId="178" fontId="37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7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7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7" fillId="0" borderId="7" xfId="0" applyFont="1" applyFill="1" applyBorder="1" applyAlignment="1">
      <alignment horizontal="right"/>
    </xf>
    <xf numFmtId="178" fontId="37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8" fontId="37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78" fontId="0" fillId="0" borderId="7" xfId="0" applyNumberFormat="1" applyFont="1" applyFill="1" applyBorder="1" applyAlignment="1">
      <alignment/>
    </xf>
    <xf numFmtId="49" fontId="60" fillId="18" borderId="21" xfId="0" applyNumberFormat="1" applyFont="1" applyFill="1" applyBorder="1" applyAlignment="1">
      <alignment horizontal="right" vertical="center" wrapText="1"/>
    </xf>
    <xf numFmtId="49" fontId="60" fillId="18" borderId="76" xfId="0" applyNumberFormat="1" applyFont="1" applyFill="1" applyBorder="1" applyAlignment="1">
      <alignment horizontal="right" vertical="center" wrapText="1"/>
    </xf>
    <xf numFmtId="177" fontId="60" fillId="18" borderId="74" xfId="0" applyNumberFormat="1" applyFont="1" applyFill="1" applyBorder="1" applyAlignment="1">
      <alignment vertical="center" wrapText="1"/>
    </xf>
    <xf numFmtId="0" fontId="37" fillId="19" borderId="9" xfId="0" applyFont="1" applyFill="1" applyBorder="1" applyAlignment="1">
      <alignment horizontal="right"/>
    </xf>
    <xf numFmtId="178" fontId="46" fillId="0" borderId="35" xfId="0" applyNumberFormat="1" applyFont="1" applyBorder="1" applyAlignment="1">
      <alignment/>
    </xf>
    <xf numFmtId="181" fontId="46" fillId="0" borderId="35" xfId="0" applyNumberFormat="1" applyFont="1" applyBorder="1" applyAlignment="1">
      <alignment/>
    </xf>
    <xf numFmtId="3" fontId="46" fillId="0" borderId="35" xfId="0" applyNumberFormat="1" applyFont="1" applyBorder="1" applyAlignment="1">
      <alignment/>
    </xf>
    <xf numFmtId="3" fontId="46" fillId="0" borderId="36" xfId="0" applyNumberFormat="1" applyFont="1" applyBorder="1" applyAlignment="1">
      <alignment/>
    </xf>
    <xf numFmtId="3" fontId="46" fillId="0" borderId="36" xfId="0" applyNumberFormat="1" applyFont="1" applyFill="1" applyBorder="1" applyAlignment="1">
      <alignment/>
    </xf>
    <xf numFmtId="3" fontId="46" fillId="0" borderId="35" xfId="0" applyNumberFormat="1" applyFont="1" applyFill="1" applyBorder="1" applyAlignment="1">
      <alignment/>
    </xf>
    <xf numFmtId="178" fontId="46" fillId="0" borderId="35" xfId="0" applyNumberFormat="1" applyFont="1" applyFill="1" applyBorder="1" applyAlignment="1">
      <alignment/>
    </xf>
    <xf numFmtId="181" fontId="46" fillId="0" borderId="35" xfId="0" applyNumberFormat="1" applyFont="1" applyFill="1" applyBorder="1" applyAlignment="1">
      <alignment/>
    </xf>
    <xf numFmtId="181" fontId="46" fillId="0" borderId="29" xfId="0" applyNumberFormat="1" applyFont="1" applyFill="1" applyBorder="1" applyAlignment="1">
      <alignment/>
    </xf>
    <xf numFmtId="178" fontId="61" fillId="0" borderId="61" xfId="0" applyNumberFormat="1" applyFont="1" applyBorder="1" applyAlignment="1">
      <alignment/>
    </xf>
    <xf numFmtId="181" fontId="61" fillId="0" borderId="61" xfId="0" applyNumberFormat="1" applyFont="1" applyBorder="1" applyAlignment="1">
      <alignment/>
    </xf>
    <xf numFmtId="181" fontId="61" fillId="17" borderId="61" xfId="0" applyNumberFormat="1" applyFont="1" applyFill="1" applyBorder="1" applyAlignment="1">
      <alignment/>
    </xf>
    <xf numFmtId="3" fontId="61" fillId="0" borderId="61" xfId="0" applyNumberFormat="1" applyFont="1" applyFill="1" applyBorder="1" applyAlignment="1">
      <alignment/>
    </xf>
    <xf numFmtId="178" fontId="61" fillId="0" borderId="61" xfId="0" applyNumberFormat="1" applyFont="1" applyFill="1" applyBorder="1" applyAlignment="1">
      <alignment/>
    </xf>
    <xf numFmtId="181" fontId="61" fillId="0" borderId="29" xfId="0" applyNumberFormat="1" applyFont="1" applyFill="1" applyBorder="1" applyAlignment="1">
      <alignment/>
    </xf>
    <xf numFmtId="3" fontId="61" fillId="0" borderId="64" xfId="0" applyNumberFormat="1" applyFont="1" applyFill="1" applyBorder="1" applyAlignment="1">
      <alignment/>
    </xf>
    <xf numFmtId="181" fontId="0" fillId="17" borderId="0" xfId="0" applyNumberFormat="1" applyFont="1" applyFill="1" applyBorder="1" applyAlignment="1">
      <alignment/>
    </xf>
    <xf numFmtId="0" fontId="62" fillId="18" borderId="7" xfId="0" applyFont="1" applyFill="1" applyBorder="1" applyAlignment="1">
      <alignment horizontal="right"/>
    </xf>
    <xf numFmtId="181" fontId="0" fillId="17" borderId="7" xfId="0" applyNumberFormat="1" applyFont="1" applyFill="1" applyBorder="1" applyAlignment="1">
      <alignment/>
    </xf>
    <xf numFmtId="3" fontId="37" fillId="17" borderId="7" xfId="0" applyNumberFormat="1" applyFont="1" applyFill="1" applyBorder="1" applyAlignment="1">
      <alignment/>
    </xf>
    <xf numFmtId="181" fontId="0" fillId="0" borderId="7" xfId="0" applyNumberFormat="1" applyFont="1" applyBorder="1" applyAlignment="1">
      <alignment/>
    </xf>
    <xf numFmtId="178" fontId="37" fillId="19" borderId="9" xfId="0" applyNumberFormat="1" applyFont="1" applyFill="1" applyBorder="1" applyAlignment="1">
      <alignment/>
    </xf>
    <xf numFmtId="181" fontId="0" fillId="19" borderId="9" xfId="0" applyNumberFormat="1" applyFont="1" applyFill="1" applyBorder="1" applyAlignment="1">
      <alignment/>
    </xf>
    <xf numFmtId="178" fontId="22" fillId="19" borderId="9" xfId="0" applyNumberFormat="1" applyFont="1" applyFill="1" applyBorder="1" applyAlignment="1">
      <alignment/>
    </xf>
    <xf numFmtId="3" fontId="37" fillId="19" borderId="9" xfId="0" applyNumberFormat="1" applyFont="1" applyFill="1" applyBorder="1" applyAlignment="1">
      <alignment/>
    </xf>
    <xf numFmtId="178" fontId="0" fillId="19" borderId="9" xfId="0" applyNumberFormat="1" applyFont="1" applyFill="1" applyBorder="1" applyAlignment="1">
      <alignment/>
    </xf>
    <xf numFmtId="0" fontId="0" fillId="19" borderId="9" xfId="0" applyFont="1" applyFill="1" applyBorder="1" applyAlignment="1">
      <alignment/>
    </xf>
    <xf numFmtId="0" fontId="0" fillId="19" borderId="0" xfId="0" applyFill="1" applyAlignment="1">
      <alignment/>
    </xf>
    <xf numFmtId="181" fontId="22" fillId="17" borderId="7" xfId="0" applyNumberFormat="1" applyFont="1" applyFill="1" applyBorder="1" applyAlignment="1">
      <alignment/>
    </xf>
    <xf numFmtId="181" fontId="0" fillId="0" borderId="0" xfId="0" applyNumberFormat="1" applyFont="1" applyBorder="1" applyAlignment="1">
      <alignment/>
    </xf>
    <xf numFmtId="38" fontId="37" fillId="17" borderId="0" xfId="70" applyFont="1" applyFill="1" applyBorder="1" applyAlignment="1">
      <alignment/>
    </xf>
    <xf numFmtId="179" fontId="37" fillId="17" borderId="0" xfId="70" applyNumberFormat="1" applyFont="1" applyFill="1" applyBorder="1" applyAlignment="1">
      <alignment/>
    </xf>
    <xf numFmtId="179" fontId="37" fillId="17" borderId="7" xfId="70" applyNumberFormat="1" applyFont="1" applyFill="1" applyBorder="1" applyAlignment="1">
      <alignment/>
    </xf>
    <xf numFmtId="181" fontId="0" fillId="0" borderId="9" xfId="0" applyNumberFormat="1" applyBorder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2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31" fillId="0" borderId="79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33" fillId="18" borderId="80" xfId="0" applyFont="1" applyFill="1" applyBorder="1" applyAlignment="1">
      <alignment vertical="center" wrapText="1"/>
    </xf>
    <xf numFmtId="0" fontId="49" fillId="18" borderId="81" xfId="0" applyFont="1" applyFill="1" applyBorder="1" applyAlignment="1">
      <alignment vertical="center" wrapText="1"/>
    </xf>
    <xf numFmtId="0" fontId="49" fillId="18" borderId="82" xfId="0" applyFont="1" applyFill="1" applyBorder="1" applyAlignment="1">
      <alignment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83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42" fillId="0" borderId="23" xfId="0" applyFont="1" applyBorder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22" fillId="0" borderId="63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2" fillId="0" borderId="37" xfId="0" applyFont="1" applyBorder="1" applyAlignment="1">
      <alignment horizontal="left"/>
    </xf>
    <xf numFmtId="0" fontId="0" fillId="0" borderId="0" xfId="0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revised 2" xfId="40"/>
    <cellStyle name="revised 2 2" xfId="41"/>
    <cellStyle name="revised 3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英語版会計書式１" xfId="59"/>
    <cellStyle name="英語版雇用者数書式" xfId="60"/>
    <cellStyle name="英語版数値書式１" xfId="61"/>
    <cellStyle name="英語版数値書式２" xfId="62"/>
    <cellStyle name="英語版数値書式３" xfId="63"/>
    <cellStyle name="英語版数値書式４" xfId="64"/>
    <cellStyle name="英語版数値書式５" xfId="65"/>
    <cellStyle name="英語版変化幅書式" xfId="66"/>
    <cellStyle name="英語版予測値書式" xfId="67"/>
    <cellStyle name="計算" xfId="68"/>
    <cellStyle name="警告文" xfId="69"/>
    <cellStyle name="Comma [0]" xfId="70"/>
    <cellStyle name="Comma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25"/>
          <c:y val="0.14925"/>
          <c:w val="0.6945"/>
          <c:h val="0.721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'[1]新グラフ（年度）'!$B$4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'[1]新グラフ（年度）'!$B$5:$B$16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'[1]新グラフ（年度）'!$C$4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'[1]新グラフ（年度）'!$C$5:$C$16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'[1]新グラフ（年度）'!$D$4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'[1]新グラフ（年度）'!$D$5:$D$16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'[1]新グラフ（年度）'!$E$4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'[1]新グラフ（年度）'!$E$5:$E$16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'[1]新グラフ（年度）'!$F$4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'[1]新グラフ（年度）'!$F$5:$F$16</c:f>
              <c:numCache>
                <c:ptCount val="12"/>
                <c:pt idx="0">
                  <c:v>245.9</c:v>
                </c:pt>
                <c:pt idx="1">
                  <c:v>226.6</c:v>
                </c:pt>
                <c:pt idx="2">
                  <c:v>252.4</c:v>
                </c:pt>
                <c:pt idx="3">
                  <c:v>248.9</c:v>
                </c:pt>
                <c:pt idx="4">
                  <c:v>228.1</c:v>
                </c:pt>
                <c:pt idx="5">
                  <c:v>235.2</c:v>
                </c:pt>
                <c:pt idx="6">
                  <c:v>229.8</c:v>
                </c:pt>
                <c:pt idx="7">
                  <c:v>244</c:v>
                </c:pt>
                <c:pt idx="8">
                  <c:v>248.4</c:v>
                </c:pt>
                <c:pt idx="9">
                  <c:v>215.8</c:v>
                </c:pt>
                <c:pt idx="10">
                  <c:v>212</c:v>
                </c:pt>
              </c:numCache>
            </c:numRef>
          </c:val>
          <c:smooth val="0"/>
        </c:ser>
        <c:marker val="1"/>
        <c:axId val="38539516"/>
        <c:axId val="11311325"/>
      </c:lineChart>
      <c:catAx>
        <c:axId val="3853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311325"/>
        <c:crosses val="autoZero"/>
        <c:auto val="1"/>
        <c:lblOffset val="100"/>
        <c:tickLblSkip val="1"/>
        <c:noMultiLvlLbl val="0"/>
      </c:catAx>
      <c:valAx>
        <c:axId val="1131132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39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5"/>
          <c:w val="0.16125"/>
          <c:h val="0.3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1525"/>
          <c:w val="0.703"/>
          <c:h val="0.720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'[1]新グラフ（年度）'!$H$4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'[1]新グラフ（年度）'!$H$5:$H$16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'[1]新グラフ（年度）'!$I$4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'[1]新グラフ（年度）'!$I$5:$I$16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'[1]新グラフ（年度）'!$J$4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'[1]新グラフ（年度）'!$J$5:$J$16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'[1]新グラフ（年度）'!$K$4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'[1]新グラフ（年度）'!$K$5:$K$16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'[1]新グラフ（年度）'!$L$4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'[1]新グラフ（年度）'!$L$5:$L$16</c:f>
              <c:numCache>
                <c:ptCount val="12"/>
                <c:pt idx="0">
                  <c:v>504.6</c:v>
                </c:pt>
                <c:pt idx="1">
                  <c:v>511.8</c:v>
                </c:pt>
                <c:pt idx="2">
                  <c:v>512.8</c:v>
                </c:pt>
                <c:pt idx="3">
                  <c:v>510.2</c:v>
                </c:pt>
                <c:pt idx="4">
                  <c:v>518.3</c:v>
                </c:pt>
                <c:pt idx="5">
                  <c:v>523.6</c:v>
                </c:pt>
                <c:pt idx="6">
                  <c:v>518.9</c:v>
                </c:pt>
                <c:pt idx="7">
                  <c:v>521.5</c:v>
                </c:pt>
                <c:pt idx="8">
                  <c:v>507.5</c:v>
                </c:pt>
                <c:pt idx="9">
                  <c:v>518.7</c:v>
                </c:pt>
                <c:pt idx="10">
                  <c:v>523.3</c:v>
                </c:pt>
              </c:numCache>
            </c:numRef>
          </c:val>
          <c:smooth val="0"/>
        </c:ser>
        <c:marker val="1"/>
        <c:axId val="34693062"/>
        <c:axId val="43802103"/>
      </c:lineChart>
      <c:catAx>
        <c:axId val="34693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02103"/>
        <c:crosses val="autoZero"/>
        <c:auto val="1"/>
        <c:lblOffset val="100"/>
        <c:tickLblSkip val="1"/>
        <c:noMultiLvlLbl val="0"/>
      </c:catAx>
      <c:valAx>
        <c:axId val="43802103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930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525"/>
          <c:y val="0.3475"/>
          <c:w val="0.16425"/>
          <c:h val="0.3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"/>
          <c:y val="0.15175"/>
          <c:w val="0.6625"/>
          <c:h val="0.723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'[1]新グラフ（年度）'!$N$4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'[1]新グラフ（年度）'!$N$5:$N$16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'[1]新グラフ（年度）'!$O$4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'[1]新グラフ（年度）'!$O$5:$O$16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'[1]新グラフ（年度）'!$P$4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'[1]新グラフ（年度）'!$P$5:$P$16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'[1]新グラフ（年度）'!$Q$4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'[1]新グラフ（年度）'!$Q$5:$Q$16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258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'[1]新グラフ（年度）'!$R$4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'[1]新グラフ（年度）'!$R$5:$R$16</c:f>
              <c:numCache>
                <c:ptCount val="12"/>
                <c:pt idx="0">
                  <c:v>251.6</c:v>
                </c:pt>
                <c:pt idx="1">
                  <c:v>219.4</c:v>
                </c:pt>
                <c:pt idx="2">
                  <c:v>252.4</c:v>
                </c:pt>
                <c:pt idx="3">
                  <c:v>251.5</c:v>
                </c:pt>
                <c:pt idx="4">
                  <c:v>222.5</c:v>
                </c:pt>
                <c:pt idx="5">
                  <c:v>229.8</c:v>
                </c:pt>
                <c:pt idx="6">
                  <c:v>232.5</c:v>
                </c:pt>
                <c:pt idx="7">
                  <c:v>241.3</c:v>
                </c:pt>
                <c:pt idx="8">
                  <c:v>262.5</c:v>
                </c:pt>
                <c:pt idx="9">
                  <c:v>204.6</c:v>
                </c:pt>
                <c:pt idx="10">
                  <c:v>207.3</c:v>
                </c:pt>
              </c:numCache>
            </c:numRef>
          </c:val>
          <c:smooth val="0"/>
        </c:ser>
        <c:marker val="1"/>
        <c:axId val="58674608"/>
        <c:axId val="58309425"/>
      </c:lineChart>
      <c:catAx>
        <c:axId val="58674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09425"/>
        <c:crosses val="autoZero"/>
        <c:auto val="1"/>
        <c:lblOffset val="100"/>
        <c:tickLblSkip val="1"/>
        <c:noMultiLvlLbl val="0"/>
      </c:catAx>
      <c:valAx>
        <c:axId val="58309425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746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125"/>
          <c:y val="0.34225"/>
          <c:w val="0.1635"/>
          <c:h val="0.3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375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54"/>
          <c:w val="0.70225"/>
          <c:h val="0.715"/>
        </c:manualLayout>
      </c:layout>
      <c:lineChart>
        <c:grouping val="standard"/>
        <c:varyColors val="0"/>
        <c:ser>
          <c:idx val="1"/>
          <c:order val="0"/>
          <c:tx>
            <c:strRef>
              <c:f>'[1]新グラフ（年度）'!$T$4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'[1]新グラフ（年度）'!$T$5:$T$16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'[1]新グラフ（年度）'!$U$4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'[1]新グラフ（年度）'!$U$5:$U$16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'[1]新グラフ（年度）'!$V$4</c:f>
              <c:strCache>
                <c:ptCount val="1"/>
                <c:pt idx="0">
                  <c:v>３1年度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'[1]新グラフ（年度）'!$V$5:$V$16</c:f>
              <c:numCache>
                <c:ptCount val="12"/>
                <c:pt idx="0">
                  <c:v>778.7</c:v>
                </c:pt>
                <c:pt idx="1">
                  <c:v>778.6</c:v>
                </c:pt>
                <c:pt idx="2">
                  <c:v>781.9</c:v>
                </c:pt>
                <c:pt idx="3">
                  <c:v>781.4</c:v>
                </c:pt>
                <c:pt idx="4">
                  <c:v>779.9</c:v>
                </c:pt>
                <c:pt idx="5">
                  <c:v>780.4</c:v>
                </c:pt>
                <c:pt idx="6">
                  <c:v>781.5</c:v>
                </c:pt>
                <c:pt idx="7">
                  <c:v>781.8</c:v>
                </c:pt>
                <c:pt idx="8">
                  <c:v>787.5</c:v>
                </c:pt>
                <c:pt idx="9">
                  <c:v>790.4</c:v>
                </c:pt>
                <c:pt idx="10">
                  <c:v>793.2</c:v>
                </c:pt>
                <c:pt idx="11">
                  <c:v>794.9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'[1]新グラフ（年度）'!$W$4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'[1]新グラフ（年度）'!$W$5:$W$16</c:f>
              <c:numCache>
                <c:ptCount val="12"/>
                <c:pt idx="0">
                  <c:v>797.2</c:v>
                </c:pt>
                <c:pt idx="1">
                  <c:v>796.5</c:v>
                </c:pt>
                <c:pt idx="2">
                  <c:v>795</c:v>
                </c:pt>
                <c:pt idx="3">
                  <c:v>800.8</c:v>
                </c:pt>
                <c:pt idx="4">
                  <c:v>802.2</c:v>
                </c:pt>
                <c:pt idx="5">
                  <c:v>806.6</c:v>
                </c:pt>
                <c:pt idx="6">
                  <c:v>808.5</c:v>
                </c:pt>
                <c:pt idx="7">
                  <c:v>822.6</c:v>
                </c:pt>
                <c:pt idx="8">
                  <c:v>859.8</c:v>
                </c:pt>
                <c:pt idx="9">
                  <c:v>828.1</c:v>
                </c:pt>
                <c:pt idx="10">
                  <c:v>824.2</c:v>
                </c:pt>
                <c:pt idx="11">
                  <c:v>829.5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'[1]新グラフ（年度）'!$X$4</c:f>
              <c:strCache>
                <c:ptCount val="1"/>
                <c:pt idx="0">
                  <c:v>3年度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'[1]新グラフ（年度）'!$S$5:$S$16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'[1]新グラフ（年度）'!$X$5:$X$16</c:f>
              <c:numCache>
                <c:ptCount val="12"/>
                <c:pt idx="0">
                  <c:v>829.5</c:v>
                </c:pt>
                <c:pt idx="1">
                  <c:v>836.3</c:v>
                </c:pt>
                <c:pt idx="2">
                  <c:v>839.1</c:v>
                </c:pt>
                <c:pt idx="3">
                  <c:v>837</c:v>
                </c:pt>
                <c:pt idx="4">
                  <c:v>843.8</c:v>
                </c:pt>
                <c:pt idx="5">
                  <c:v>850.7</c:v>
                </c:pt>
                <c:pt idx="6">
                  <c:v>846.3</c:v>
                </c:pt>
                <c:pt idx="7">
                  <c:v>890.7</c:v>
                </c:pt>
                <c:pt idx="8">
                  <c:v>894.5</c:v>
                </c:pt>
                <c:pt idx="9">
                  <c:v>898.5</c:v>
                </c:pt>
                <c:pt idx="10">
                  <c:v>908.5</c:v>
                </c:pt>
              </c:numCache>
            </c:numRef>
          </c:val>
          <c:smooth val="0"/>
        </c:ser>
        <c:marker val="1"/>
        <c:axId val="55022778"/>
        <c:axId val="25442955"/>
      </c:lineChart>
      <c:catAx>
        <c:axId val="55022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inMax"/>
          <c:max val="91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227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225"/>
          <c:y val="0.3435"/>
          <c:w val="0.15875"/>
          <c:h val="0.38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3</xdr:row>
      <xdr:rowOff>123825</xdr:rowOff>
    </xdr:from>
    <xdr:to>
      <xdr:col>7</xdr:col>
      <xdr:colOff>304800</xdr:colOff>
      <xdr:row>18</xdr:row>
      <xdr:rowOff>28575</xdr:rowOff>
    </xdr:to>
    <xdr:graphicFrame>
      <xdr:nvGraphicFramePr>
        <xdr:cNvPr id="1" name="Chart 36"/>
        <xdr:cNvGraphicFramePr/>
      </xdr:nvGraphicFramePr>
      <xdr:xfrm>
        <a:off x="257175" y="733425"/>
        <a:ext cx="4848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19</xdr:row>
      <xdr:rowOff>28575</xdr:rowOff>
    </xdr:from>
    <xdr:to>
      <xdr:col>7</xdr:col>
      <xdr:colOff>295275</xdr:colOff>
      <xdr:row>33</xdr:row>
      <xdr:rowOff>104775</xdr:rowOff>
    </xdr:to>
    <xdr:graphicFrame>
      <xdr:nvGraphicFramePr>
        <xdr:cNvPr id="2" name="Chart 37"/>
        <xdr:cNvGraphicFramePr/>
      </xdr:nvGraphicFramePr>
      <xdr:xfrm>
        <a:off x="276225" y="3381375"/>
        <a:ext cx="48196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485775</xdr:colOff>
      <xdr:row>3</xdr:row>
      <xdr:rowOff>123825</xdr:rowOff>
    </xdr:from>
    <xdr:to>
      <xdr:col>14</xdr:col>
      <xdr:colOff>647700</xdr:colOff>
      <xdr:row>18</xdr:row>
      <xdr:rowOff>28575</xdr:rowOff>
    </xdr:to>
    <xdr:graphicFrame>
      <xdr:nvGraphicFramePr>
        <xdr:cNvPr id="3" name="Chart 38"/>
        <xdr:cNvGraphicFramePr/>
      </xdr:nvGraphicFramePr>
      <xdr:xfrm>
        <a:off x="5286375" y="733425"/>
        <a:ext cx="4962525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495300</xdr:colOff>
      <xdr:row>19</xdr:row>
      <xdr:rowOff>28575</xdr:rowOff>
    </xdr:from>
    <xdr:to>
      <xdr:col>14</xdr:col>
      <xdr:colOff>676275</xdr:colOff>
      <xdr:row>33</xdr:row>
      <xdr:rowOff>133350</xdr:rowOff>
    </xdr:to>
    <xdr:graphicFrame>
      <xdr:nvGraphicFramePr>
        <xdr:cNvPr id="4" name="Chart 39"/>
        <xdr:cNvGraphicFramePr/>
      </xdr:nvGraphicFramePr>
      <xdr:xfrm>
        <a:off x="5295900" y="3381375"/>
        <a:ext cx="4981575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R3.4~R4.3\R4.2\21&#31038;%20R4.2&#12288;%20%20&#12464;&#12521;&#1250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２９年度</v>
          </cell>
          <cell r="C4" t="str">
            <v>３０年度</v>
          </cell>
          <cell r="D4" t="str">
            <v>３1年度</v>
          </cell>
          <cell r="E4" t="str">
            <v>２年度</v>
          </cell>
          <cell r="F4" t="str">
            <v>3年度</v>
          </cell>
          <cell r="H4" t="str">
            <v>２９年度</v>
          </cell>
          <cell r="I4" t="str">
            <v>３０年度</v>
          </cell>
          <cell r="J4" t="str">
            <v>３1年度</v>
          </cell>
          <cell r="K4" t="str">
            <v>２年度</v>
          </cell>
          <cell r="L4" t="str">
            <v>3年度</v>
          </cell>
          <cell r="N4" t="str">
            <v>２９年度</v>
          </cell>
          <cell r="O4" t="str">
            <v>３０年度</v>
          </cell>
          <cell r="P4" t="str">
            <v>３1年度</v>
          </cell>
          <cell r="Q4" t="str">
            <v>２年度</v>
          </cell>
          <cell r="R4" t="str">
            <v>3年度</v>
          </cell>
          <cell r="T4" t="str">
            <v>２９年度</v>
          </cell>
          <cell r="U4" t="str">
            <v>３０年度</v>
          </cell>
          <cell r="V4" t="str">
            <v>３1年度</v>
          </cell>
          <cell r="W4" t="str">
            <v>２年度</v>
          </cell>
          <cell r="X4" t="str">
            <v>3年度</v>
          </cell>
        </row>
        <row r="5">
          <cell r="A5">
            <v>4</v>
          </cell>
          <cell r="B5">
            <v>228.7</v>
          </cell>
          <cell r="C5">
            <v>242.2</v>
          </cell>
          <cell r="D5">
            <v>256.5</v>
          </cell>
          <cell r="E5">
            <v>245.5</v>
          </cell>
          <cell r="F5">
            <v>245.9</v>
          </cell>
          <cell r="G5">
            <v>4</v>
          </cell>
          <cell r="H5">
            <v>468.6</v>
          </cell>
          <cell r="I5">
            <v>490.4</v>
          </cell>
          <cell r="J5">
            <v>505.8</v>
          </cell>
          <cell r="K5">
            <v>525.2</v>
          </cell>
          <cell r="L5">
            <v>504.6</v>
          </cell>
          <cell r="M5">
            <v>4</v>
          </cell>
          <cell r="N5">
            <v>234.5</v>
          </cell>
          <cell r="O5">
            <v>243.4</v>
          </cell>
          <cell r="P5">
            <v>221.9</v>
          </cell>
          <cell r="Q5">
            <v>236.1</v>
          </cell>
          <cell r="R5">
            <v>251.6</v>
          </cell>
          <cell r="S5">
            <v>4</v>
          </cell>
          <cell r="T5">
            <v>752.3</v>
          </cell>
          <cell r="U5">
            <v>769.7</v>
          </cell>
          <cell r="V5">
            <v>778.7</v>
          </cell>
          <cell r="W5">
            <v>797.2</v>
          </cell>
          <cell r="X5">
            <v>829.5</v>
          </cell>
        </row>
        <row r="6">
          <cell r="A6">
            <v>5</v>
          </cell>
          <cell r="B6">
            <v>231.5</v>
          </cell>
          <cell r="C6">
            <v>238.1</v>
          </cell>
          <cell r="D6">
            <v>240.4</v>
          </cell>
          <cell r="E6">
            <v>215</v>
          </cell>
          <cell r="F6">
            <v>226.6</v>
          </cell>
          <cell r="G6">
            <v>5</v>
          </cell>
          <cell r="H6">
            <v>481.1</v>
          </cell>
          <cell r="I6">
            <v>504.7</v>
          </cell>
          <cell r="J6">
            <v>518.1</v>
          </cell>
          <cell r="K6">
            <v>550.3</v>
          </cell>
          <cell r="L6">
            <v>511.8</v>
          </cell>
          <cell r="M6">
            <v>5</v>
          </cell>
          <cell r="N6">
            <v>218.9</v>
          </cell>
          <cell r="O6">
            <v>223.9</v>
          </cell>
          <cell r="P6">
            <v>228.1</v>
          </cell>
          <cell r="Q6">
            <v>189.9</v>
          </cell>
          <cell r="R6">
            <v>219.4</v>
          </cell>
          <cell r="S6">
            <v>5</v>
          </cell>
          <cell r="T6">
            <v>753.4</v>
          </cell>
          <cell r="U6">
            <v>772.3</v>
          </cell>
          <cell r="V6">
            <v>778.6</v>
          </cell>
          <cell r="W6">
            <v>796.5</v>
          </cell>
          <cell r="X6">
            <v>836.3</v>
          </cell>
        </row>
        <row r="7">
          <cell r="A7">
            <v>6</v>
          </cell>
          <cell r="B7">
            <v>256.7</v>
          </cell>
          <cell r="C7">
            <v>238.1</v>
          </cell>
          <cell r="D7">
            <v>277.7</v>
          </cell>
          <cell r="E7">
            <v>236.5</v>
          </cell>
          <cell r="F7">
            <v>252.4</v>
          </cell>
          <cell r="G7">
            <v>6</v>
          </cell>
          <cell r="H7">
            <v>493.9</v>
          </cell>
          <cell r="I7">
            <v>498.4</v>
          </cell>
          <cell r="J7">
            <v>519.9</v>
          </cell>
          <cell r="K7">
            <v>547.9</v>
          </cell>
          <cell r="L7">
            <v>512.8</v>
          </cell>
          <cell r="M7">
            <v>6</v>
          </cell>
          <cell r="N7">
            <v>243.9</v>
          </cell>
          <cell r="O7">
            <v>242.8</v>
          </cell>
          <cell r="P7">
            <v>275.9</v>
          </cell>
          <cell r="Q7">
            <v>238.8</v>
          </cell>
          <cell r="R7">
            <v>252.4</v>
          </cell>
          <cell r="S7">
            <v>6</v>
          </cell>
          <cell r="T7">
            <v>758.9</v>
          </cell>
          <cell r="U7">
            <v>772.1</v>
          </cell>
          <cell r="V7">
            <v>781.9</v>
          </cell>
          <cell r="W7">
            <v>795</v>
          </cell>
          <cell r="X7">
            <v>839.1</v>
          </cell>
        </row>
        <row r="8">
          <cell r="A8">
            <v>7</v>
          </cell>
          <cell r="B8">
            <v>247.9</v>
          </cell>
          <cell r="C8">
            <v>246</v>
          </cell>
          <cell r="D8">
            <v>263.7</v>
          </cell>
          <cell r="E8">
            <v>247.5</v>
          </cell>
          <cell r="F8">
            <v>248.9</v>
          </cell>
          <cell r="G8">
            <v>7</v>
          </cell>
          <cell r="H8">
            <v>492.9</v>
          </cell>
          <cell r="I8">
            <v>494.1</v>
          </cell>
          <cell r="J8">
            <v>516.7</v>
          </cell>
          <cell r="K8">
            <v>538.4</v>
          </cell>
          <cell r="L8">
            <v>510.2</v>
          </cell>
          <cell r="M8">
            <v>7</v>
          </cell>
          <cell r="N8">
            <v>248.9</v>
          </cell>
          <cell r="O8">
            <v>250.2</v>
          </cell>
          <cell r="P8">
            <v>266.9</v>
          </cell>
          <cell r="Q8">
            <v>257</v>
          </cell>
          <cell r="R8">
            <v>251.5</v>
          </cell>
          <cell r="S8">
            <v>7</v>
          </cell>
          <cell r="T8">
            <v>759.4</v>
          </cell>
          <cell r="U8">
            <v>772.1</v>
          </cell>
          <cell r="V8">
            <v>781.4</v>
          </cell>
          <cell r="W8">
            <v>800.8</v>
          </cell>
          <cell r="X8">
            <v>837</v>
          </cell>
        </row>
        <row r="9">
          <cell r="A9">
            <v>8</v>
          </cell>
          <cell r="B9">
            <v>235.7</v>
          </cell>
          <cell r="C9">
            <v>240</v>
          </cell>
          <cell r="D9">
            <v>232.8</v>
          </cell>
          <cell r="E9">
            <v>225.3</v>
          </cell>
          <cell r="F9">
            <v>228.1</v>
          </cell>
          <cell r="G9">
            <v>8</v>
          </cell>
          <cell r="H9">
            <v>487.7</v>
          </cell>
          <cell r="I9">
            <v>491.2</v>
          </cell>
          <cell r="J9">
            <v>522.7</v>
          </cell>
          <cell r="K9">
            <v>534.1</v>
          </cell>
          <cell r="L9">
            <v>518.3</v>
          </cell>
          <cell r="M9">
            <v>8</v>
          </cell>
          <cell r="N9">
            <v>241.1</v>
          </cell>
          <cell r="O9">
            <v>242.9</v>
          </cell>
          <cell r="P9">
            <v>226.8</v>
          </cell>
          <cell r="Q9">
            <v>229.6</v>
          </cell>
          <cell r="R9">
            <v>222.5</v>
          </cell>
          <cell r="S9">
            <v>8</v>
          </cell>
          <cell r="T9">
            <v>758.8</v>
          </cell>
          <cell r="U9">
            <v>772</v>
          </cell>
          <cell r="V9">
            <v>779.9</v>
          </cell>
          <cell r="W9">
            <v>802.2</v>
          </cell>
          <cell r="X9">
            <v>843.8</v>
          </cell>
        </row>
        <row r="10">
          <cell r="A10">
            <v>9</v>
          </cell>
          <cell r="B10">
            <v>235.1</v>
          </cell>
          <cell r="C10">
            <v>222.7</v>
          </cell>
          <cell r="D10">
            <v>242</v>
          </cell>
          <cell r="E10">
            <v>250.9</v>
          </cell>
          <cell r="F10">
            <v>235.2</v>
          </cell>
          <cell r="G10">
            <v>9</v>
          </cell>
          <cell r="H10">
            <v>488.1</v>
          </cell>
          <cell r="I10">
            <v>484.1</v>
          </cell>
          <cell r="J10">
            <v>515.9</v>
          </cell>
          <cell r="K10">
            <v>532.5</v>
          </cell>
          <cell r="L10">
            <v>523.6</v>
          </cell>
          <cell r="M10">
            <v>9</v>
          </cell>
          <cell r="N10">
            <v>234.6</v>
          </cell>
          <cell r="O10">
            <v>229.9</v>
          </cell>
          <cell r="P10">
            <v>248.8</v>
          </cell>
          <cell r="Q10">
            <v>252.5</v>
          </cell>
          <cell r="R10">
            <v>229.8</v>
          </cell>
          <cell r="S10">
            <v>9</v>
          </cell>
          <cell r="T10">
            <v>758.6</v>
          </cell>
          <cell r="U10">
            <v>772</v>
          </cell>
          <cell r="V10">
            <v>780.4</v>
          </cell>
          <cell r="W10">
            <v>806.6</v>
          </cell>
          <cell r="X10">
            <v>850.7</v>
          </cell>
        </row>
        <row r="11">
          <cell r="A11">
            <v>10</v>
          </cell>
          <cell r="B11">
            <v>229.5</v>
          </cell>
          <cell r="C11">
            <v>253.6</v>
          </cell>
          <cell r="D11">
            <v>272.8</v>
          </cell>
          <cell r="E11">
            <v>257.9</v>
          </cell>
          <cell r="F11">
            <v>229.8</v>
          </cell>
          <cell r="G11">
            <v>10</v>
          </cell>
          <cell r="H11">
            <v>481.6</v>
          </cell>
          <cell r="I11">
            <v>490</v>
          </cell>
          <cell r="J11">
            <v>516.8</v>
          </cell>
          <cell r="K11">
            <v>533.4</v>
          </cell>
          <cell r="L11">
            <v>518.9</v>
          </cell>
          <cell r="M11">
            <v>10</v>
          </cell>
          <cell r="N11">
            <v>236.1</v>
          </cell>
          <cell r="O11">
            <v>247.7</v>
          </cell>
          <cell r="P11">
            <v>271.9</v>
          </cell>
          <cell r="Q11">
            <v>257.1</v>
          </cell>
          <cell r="R11">
            <v>232.5</v>
          </cell>
          <cell r="S11">
            <v>10</v>
          </cell>
          <cell r="T11">
            <v>761</v>
          </cell>
          <cell r="U11">
            <v>771.8</v>
          </cell>
          <cell r="V11">
            <v>781.5</v>
          </cell>
          <cell r="W11">
            <v>808.5</v>
          </cell>
          <cell r="X11">
            <v>846.3</v>
          </cell>
        </row>
        <row r="12">
          <cell r="A12">
            <v>11</v>
          </cell>
          <cell r="B12">
            <v>235.9</v>
          </cell>
          <cell r="C12">
            <v>277.8</v>
          </cell>
          <cell r="D12">
            <v>260.7</v>
          </cell>
          <cell r="E12">
            <v>231.8</v>
          </cell>
          <cell r="F12">
            <v>244</v>
          </cell>
          <cell r="G12">
            <v>11</v>
          </cell>
          <cell r="H12">
            <v>485.9</v>
          </cell>
          <cell r="I12">
            <v>498.9</v>
          </cell>
          <cell r="J12">
            <v>522.5</v>
          </cell>
          <cell r="K12">
            <v>520.6</v>
          </cell>
          <cell r="L12">
            <v>521.5</v>
          </cell>
          <cell r="M12">
            <v>11</v>
          </cell>
          <cell r="N12">
            <v>231.6</v>
          </cell>
          <cell r="O12">
            <v>268.8</v>
          </cell>
          <cell r="P12">
            <v>255</v>
          </cell>
          <cell r="Q12">
            <v>244.5</v>
          </cell>
          <cell r="R12">
            <v>241.3</v>
          </cell>
          <cell r="S12">
            <v>11</v>
          </cell>
          <cell r="T12">
            <v>762.7</v>
          </cell>
          <cell r="U12">
            <v>773.5</v>
          </cell>
          <cell r="V12">
            <v>781.8</v>
          </cell>
          <cell r="W12">
            <v>822.6</v>
          </cell>
          <cell r="X12">
            <v>890.7</v>
          </cell>
        </row>
        <row r="13">
          <cell r="A13">
            <v>12</v>
          </cell>
          <cell r="B13">
            <v>240</v>
          </cell>
          <cell r="C13">
            <v>247</v>
          </cell>
          <cell r="D13">
            <v>265.5</v>
          </cell>
          <cell r="E13">
            <v>255.3</v>
          </cell>
          <cell r="F13">
            <v>248.4</v>
          </cell>
          <cell r="G13">
            <v>12</v>
          </cell>
          <cell r="H13">
            <v>473.9</v>
          </cell>
          <cell r="I13">
            <v>492</v>
          </cell>
          <cell r="J13">
            <v>517.2</v>
          </cell>
          <cell r="K13">
            <v>513.9</v>
          </cell>
          <cell r="L13">
            <v>507.5</v>
          </cell>
          <cell r="M13">
            <v>12</v>
          </cell>
          <cell r="N13">
            <v>252</v>
          </cell>
          <cell r="O13">
            <v>253.9</v>
          </cell>
          <cell r="P13">
            <v>270.8</v>
          </cell>
          <cell r="Q13">
            <v>262.4</v>
          </cell>
          <cell r="R13">
            <v>262.5</v>
          </cell>
          <cell r="S13">
            <v>12</v>
          </cell>
          <cell r="T13">
            <v>766.1</v>
          </cell>
          <cell r="U13">
            <v>773.6</v>
          </cell>
          <cell r="V13">
            <v>787.5</v>
          </cell>
          <cell r="W13">
            <v>859.8</v>
          </cell>
          <cell r="X13">
            <v>894.5</v>
          </cell>
        </row>
        <row r="14">
          <cell r="A14">
            <v>1</v>
          </cell>
          <cell r="B14">
            <v>216</v>
          </cell>
          <cell r="C14">
            <v>231.8</v>
          </cell>
          <cell r="D14">
            <v>242.9</v>
          </cell>
          <cell r="E14">
            <v>220</v>
          </cell>
          <cell r="F14">
            <v>215.8</v>
          </cell>
          <cell r="G14">
            <v>1</v>
          </cell>
          <cell r="H14">
            <v>494.1</v>
          </cell>
          <cell r="I14">
            <v>515.5</v>
          </cell>
          <cell r="J14">
            <v>525.4</v>
          </cell>
          <cell r="K14">
            <v>527.6</v>
          </cell>
          <cell r="L14">
            <v>518.7</v>
          </cell>
          <cell r="M14">
            <v>1</v>
          </cell>
          <cell r="N14">
            <v>195.9</v>
          </cell>
          <cell r="O14">
            <v>208.3</v>
          </cell>
          <cell r="P14">
            <v>234.8</v>
          </cell>
          <cell r="Q14">
            <v>206.3</v>
          </cell>
          <cell r="R14">
            <v>204.6</v>
          </cell>
          <cell r="S14">
            <v>1</v>
          </cell>
          <cell r="T14">
            <v>767</v>
          </cell>
          <cell r="U14">
            <v>775.4</v>
          </cell>
          <cell r="V14">
            <v>790.4</v>
          </cell>
          <cell r="W14">
            <v>828.1</v>
          </cell>
          <cell r="X14">
            <v>898.5</v>
          </cell>
        </row>
        <row r="15">
          <cell r="A15">
            <v>2</v>
          </cell>
          <cell r="B15">
            <v>221.7</v>
          </cell>
          <cell r="C15">
            <v>219.4</v>
          </cell>
          <cell r="D15">
            <v>224.3</v>
          </cell>
          <cell r="E15">
            <v>220</v>
          </cell>
          <cell r="F15">
            <v>212</v>
          </cell>
          <cell r="G15">
            <v>2</v>
          </cell>
          <cell r="H15">
            <v>500.3</v>
          </cell>
          <cell r="I15">
            <v>519.5</v>
          </cell>
          <cell r="J15">
            <v>521</v>
          </cell>
          <cell r="K15">
            <v>520</v>
          </cell>
          <cell r="L15">
            <v>523.3</v>
          </cell>
          <cell r="M15">
            <v>2</v>
          </cell>
          <cell r="N15">
            <v>215.4</v>
          </cell>
          <cell r="O15">
            <v>215.4</v>
          </cell>
          <cell r="P15">
            <v>228.6</v>
          </cell>
          <cell r="Q15">
            <v>228</v>
          </cell>
          <cell r="R15">
            <v>207.3</v>
          </cell>
          <cell r="S15">
            <v>2</v>
          </cell>
          <cell r="T15">
            <v>766.8</v>
          </cell>
          <cell r="U15">
            <v>774.4</v>
          </cell>
          <cell r="V15">
            <v>793.2</v>
          </cell>
          <cell r="W15">
            <v>824.2</v>
          </cell>
          <cell r="X15">
            <v>908.5</v>
          </cell>
        </row>
        <row r="16">
          <cell r="A16">
            <v>3</v>
          </cell>
          <cell r="B16">
            <v>245.4</v>
          </cell>
          <cell r="C16">
            <v>234.7</v>
          </cell>
          <cell r="D16">
            <v>252</v>
          </cell>
          <cell r="E16">
            <v>257</v>
          </cell>
          <cell r="G16">
            <v>3</v>
          </cell>
          <cell r="H16">
            <v>491.5</v>
          </cell>
          <cell r="I16">
            <v>466.8</v>
          </cell>
          <cell r="J16">
            <v>515.8</v>
          </cell>
          <cell r="K16">
            <v>510</v>
          </cell>
          <cell r="M16">
            <v>3</v>
          </cell>
          <cell r="N16">
            <v>254.2</v>
          </cell>
          <cell r="O16">
            <v>287.5</v>
          </cell>
          <cell r="P16">
            <v>257.2</v>
          </cell>
          <cell r="Q16">
            <v>258</v>
          </cell>
          <cell r="S16">
            <v>3</v>
          </cell>
          <cell r="T16">
            <v>769.8</v>
          </cell>
          <cell r="U16">
            <v>776.5</v>
          </cell>
          <cell r="V16">
            <v>794.9</v>
          </cell>
          <cell r="W16">
            <v>829.5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="70" zoomScaleNormal="70" zoomScalePageLayoutView="0" workbookViewId="0" topLeftCell="A1">
      <selection activeCell="F4" sqref="F4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83" t="s">
        <v>242</v>
      </c>
      <c r="B1" s="383"/>
      <c r="C1" s="383"/>
      <c r="D1" s="383"/>
      <c r="E1" s="383"/>
      <c r="F1" s="383"/>
      <c r="G1" s="383"/>
      <c r="H1" s="383"/>
      <c r="I1" s="383"/>
      <c r="J1" s="383"/>
    </row>
    <row r="2" ht="14.25">
      <c r="C2" s="1" t="s">
        <v>5</v>
      </c>
    </row>
    <row r="3" spans="5:10" ht="14.25">
      <c r="E3" s="5"/>
      <c r="F3" s="384">
        <v>44690</v>
      </c>
      <c r="G3" s="384"/>
      <c r="H3" s="384"/>
      <c r="I3" s="384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211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85" t="s">
        <v>227</v>
      </c>
      <c r="B8" s="386"/>
      <c r="C8" s="386"/>
      <c r="D8" s="386"/>
      <c r="E8" s="386"/>
      <c r="F8" s="386"/>
      <c r="G8" s="386"/>
      <c r="H8" s="386"/>
      <c r="I8" s="386"/>
      <c r="J8" s="387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12"/>
      <c r="B11" s="13"/>
      <c r="C11" s="388" t="s">
        <v>1</v>
      </c>
      <c r="D11" s="389"/>
      <c r="E11" s="390" t="s">
        <v>16</v>
      </c>
      <c r="F11" s="391"/>
      <c r="G11" s="392"/>
      <c r="H11" s="390" t="s">
        <v>17</v>
      </c>
      <c r="I11" s="391"/>
      <c r="J11" s="392"/>
    </row>
    <row r="12" spans="1:10" s="3" customFormat="1" ht="26.25" customHeight="1" thickBot="1">
      <c r="A12" s="14"/>
      <c r="B12" s="15" t="s">
        <v>10</v>
      </c>
      <c r="C12" s="377" t="s">
        <v>239</v>
      </c>
      <c r="D12" s="378"/>
      <c r="E12" s="16" t="s">
        <v>23</v>
      </c>
      <c r="F12" s="377" t="s">
        <v>240</v>
      </c>
      <c r="G12" s="378"/>
      <c r="H12" s="16" t="s">
        <v>10</v>
      </c>
      <c r="I12" s="377" t="s">
        <v>241</v>
      </c>
      <c r="J12" s="378"/>
    </row>
    <row r="13" spans="1:10" ht="30" customHeight="1">
      <c r="A13" s="379" t="s">
        <v>27</v>
      </c>
      <c r="B13" s="17" t="s">
        <v>30</v>
      </c>
      <c r="C13" s="317">
        <v>212</v>
      </c>
      <c r="D13" s="290" t="s">
        <v>31</v>
      </c>
      <c r="E13" s="336" t="s">
        <v>228</v>
      </c>
      <c r="F13" s="317">
        <v>216</v>
      </c>
      <c r="G13" s="290" t="s">
        <v>31</v>
      </c>
      <c r="H13" s="336" t="s">
        <v>229</v>
      </c>
      <c r="I13" s="317">
        <v>220</v>
      </c>
      <c r="J13" s="290" t="s">
        <v>31</v>
      </c>
    </row>
    <row r="14" spans="1:10" ht="30" customHeight="1" thickBot="1">
      <c r="A14" s="379"/>
      <c r="B14" s="18" t="s">
        <v>26</v>
      </c>
      <c r="C14" s="318">
        <v>9739</v>
      </c>
      <c r="D14" s="291" t="s">
        <v>33</v>
      </c>
      <c r="E14" s="289" t="s">
        <v>230</v>
      </c>
      <c r="F14" s="318">
        <v>9588</v>
      </c>
      <c r="G14" s="291" t="s">
        <v>33</v>
      </c>
      <c r="H14" s="289" t="s">
        <v>231</v>
      </c>
      <c r="I14" s="318">
        <v>9843</v>
      </c>
      <c r="J14" s="291" t="s">
        <v>33</v>
      </c>
    </row>
    <row r="15" spans="1:10" ht="30" customHeight="1">
      <c r="A15" s="380" t="s">
        <v>35</v>
      </c>
      <c r="B15" s="19" t="s">
        <v>30</v>
      </c>
      <c r="C15" s="337">
        <v>207</v>
      </c>
      <c r="D15" s="290" t="s">
        <v>31</v>
      </c>
      <c r="E15" s="336" t="s">
        <v>232</v>
      </c>
      <c r="F15" s="317">
        <v>205</v>
      </c>
      <c r="G15" s="290" t="s">
        <v>31</v>
      </c>
      <c r="H15" s="336" t="s">
        <v>233</v>
      </c>
      <c r="I15" s="317">
        <v>228</v>
      </c>
      <c r="J15" s="290" t="s">
        <v>31</v>
      </c>
    </row>
    <row r="16" spans="1:10" ht="30" customHeight="1" thickBot="1">
      <c r="A16" s="381"/>
      <c r="B16" s="20" t="s">
        <v>26</v>
      </c>
      <c r="C16" s="319">
        <v>9315</v>
      </c>
      <c r="D16" s="292" t="s">
        <v>33</v>
      </c>
      <c r="E16" s="289" t="s">
        <v>234</v>
      </c>
      <c r="F16" s="319">
        <v>9475</v>
      </c>
      <c r="G16" s="292" t="s">
        <v>33</v>
      </c>
      <c r="H16" s="289" t="s">
        <v>235</v>
      </c>
      <c r="I16" s="319">
        <v>9441</v>
      </c>
      <c r="J16" s="292" t="s">
        <v>33</v>
      </c>
    </row>
    <row r="17" spans="1:13" ht="30" customHeight="1">
      <c r="A17" s="382" t="s">
        <v>41</v>
      </c>
      <c r="B17" s="17" t="s">
        <v>30</v>
      </c>
      <c r="C17" s="317">
        <v>523</v>
      </c>
      <c r="D17" s="290" t="s">
        <v>31</v>
      </c>
      <c r="E17" s="336" t="s">
        <v>236</v>
      </c>
      <c r="F17" s="317">
        <v>519</v>
      </c>
      <c r="G17" s="290" t="s">
        <v>31</v>
      </c>
      <c r="H17" s="336" t="s">
        <v>237</v>
      </c>
      <c r="I17" s="337">
        <v>520</v>
      </c>
      <c r="J17" s="290" t="s">
        <v>31</v>
      </c>
      <c r="L17" s="21"/>
      <c r="M17" s="21"/>
    </row>
    <row r="18" spans="1:10" ht="30" customHeight="1" thickBot="1">
      <c r="A18" s="377"/>
      <c r="B18" s="20" t="s">
        <v>26</v>
      </c>
      <c r="C18" s="319">
        <v>27401</v>
      </c>
      <c r="D18" s="292" t="s">
        <v>33</v>
      </c>
      <c r="E18" s="335" t="s">
        <v>230</v>
      </c>
      <c r="F18" s="319">
        <v>26976</v>
      </c>
      <c r="G18" s="292" t="s">
        <v>33</v>
      </c>
      <c r="H18" s="293" t="s">
        <v>238</v>
      </c>
      <c r="I18" s="319">
        <v>24518</v>
      </c>
      <c r="J18" s="292" t="s">
        <v>33</v>
      </c>
    </row>
    <row r="19" spans="1:10" ht="14.25" customHeight="1">
      <c r="A19" s="373"/>
      <c r="B19" s="374"/>
      <c r="C19" s="374"/>
      <c r="D19" s="374"/>
      <c r="E19" s="374"/>
      <c r="F19" s="374"/>
      <c r="G19" s="374"/>
      <c r="H19" s="374"/>
      <c r="I19" s="374"/>
      <c r="J19" s="374"/>
    </row>
    <row r="20" ht="10.5" customHeight="1"/>
    <row r="21" spans="1:11" s="4" customFormat="1" ht="86.25" customHeight="1">
      <c r="A21" s="375" t="s">
        <v>24</v>
      </c>
      <c r="B21" s="375"/>
      <c r="C21" s="375"/>
      <c r="D21" s="375"/>
      <c r="E21" s="375"/>
      <c r="F21" s="375"/>
      <c r="G21" s="375"/>
      <c r="H21" s="375"/>
      <c r="I21" s="375"/>
      <c r="J21" s="375"/>
      <c r="K21" s="22"/>
    </row>
    <row r="22" spans="1:10" ht="21.75" customHeight="1">
      <c r="A22" s="376" t="s">
        <v>47</v>
      </c>
      <c r="B22" s="376"/>
      <c r="C22" s="376"/>
      <c r="D22" s="376"/>
      <c r="E22" s="376"/>
      <c r="F22" s="376"/>
      <c r="G22" s="376"/>
      <c r="H22" s="376"/>
      <c r="I22" s="376"/>
      <c r="J22" s="376"/>
    </row>
    <row r="23" spans="1:10" ht="14.25">
      <c r="A23" s="376"/>
      <c r="B23" s="376"/>
      <c r="C23" s="376"/>
      <c r="D23" s="376"/>
      <c r="E23" s="376"/>
      <c r="F23" s="376"/>
      <c r="G23" s="376"/>
      <c r="H23" s="376"/>
      <c r="I23" s="376"/>
      <c r="J23" s="376"/>
    </row>
    <row r="24" spans="1:10" ht="14.25">
      <c r="A24" s="376"/>
      <c r="B24" s="376"/>
      <c r="C24" s="376"/>
      <c r="D24" s="376"/>
      <c r="E24" s="376"/>
      <c r="F24" s="376"/>
      <c r="G24" s="376"/>
      <c r="H24" s="376"/>
      <c r="I24" s="376"/>
      <c r="J24" s="376"/>
    </row>
    <row r="25" spans="1:10" ht="14.25">
      <c r="A25" s="376"/>
      <c r="B25" s="376"/>
      <c r="C25" s="376"/>
      <c r="D25" s="376"/>
      <c r="E25" s="376"/>
      <c r="F25" s="376"/>
      <c r="G25" s="376"/>
      <c r="H25" s="376"/>
      <c r="I25" s="376"/>
      <c r="J25" s="376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="85" zoomScaleNormal="85" zoomScalePageLayoutView="0" workbookViewId="0" topLeftCell="A22">
      <selection activeCell="C37" sqref="C37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23"/>
      <c r="B1" s="23"/>
      <c r="C1" s="23"/>
      <c r="D1" s="23"/>
      <c r="E1" s="23"/>
      <c r="F1" s="23"/>
      <c r="G1" s="23"/>
      <c r="H1" s="23"/>
      <c r="I1" s="24"/>
    </row>
    <row r="2" spans="1:9" ht="18.75" customHeight="1">
      <c r="A2" s="23"/>
      <c r="B2" s="23"/>
      <c r="C2" s="25" t="s">
        <v>50</v>
      </c>
      <c r="D2" s="23"/>
      <c r="E2" s="23"/>
      <c r="F2" s="23"/>
      <c r="G2" s="23"/>
      <c r="H2" s="23"/>
      <c r="I2" s="24"/>
    </row>
    <row r="3" spans="1:9" ht="18.75" customHeight="1">
      <c r="A3" s="23"/>
      <c r="B3" s="23"/>
      <c r="C3" s="23" t="s">
        <v>5</v>
      </c>
      <c r="D3" s="23"/>
      <c r="E3" s="23"/>
      <c r="F3" s="23"/>
      <c r="G3" s="23"/>
      <c r="H3" s="23"/>
      <c r="I3" s="24"/>
    </row>
    <row r="4" spans="1:9" ht="18.75" customHeight="1">
      <c r="A4" s="23"/>
      <c r="B4" s="23"/>
      <c r="C4" s="23"/>
      <c r="D4" s="23" t="s">
        <v>243</v>
      </c>
      <c r="E4" s="23"/>
      <c r="F4" s="26"/>
      <c r="G4" s="23"/>
      <c r="H4" s="23"/>
      <c r="I4" s="24"/>
    </row>
    <row r="5" spans="1:9" ht="18.75" customHeight="1">
      <c r="A5" s="23" t="s">
        <v>53</v>
      </c>
      <c r="B5" s="23"/>
      <c r="C5" s="23"/>
      <c r="D5" s="23"/>
      <c r="E5" s="23"/>
      <c r="F5" s="23"/>
      <c r="G5" s="23"/>
      <c r="H5" s="23"/>
      <c r="I5" s="24"/>
    </row>
    <row r="6" spans="1:8" ht="18.75" customHeight="1">
      <c r="A6" s="27"/>
      <c r="B6" s="28" t="s">
        <v>13</v>
      </c>
      <c r="C6" s="29" t="s">
        <v>54</v>
      </c>
      <c r="D6" s="30" t="s">
        <v>55</v>
      </c>
      <c r="E6" s="393" t="s">
        <v>56</v>
      </c>
      <c r="F6" s="394"/>
      <c r="G6" s="23"/>
      <c r="H6" s="23"/>
    </row>
    <row r="7" spans="1:8" ht="18.75" customHeight="1">
      <c r="A7" s="31" t="s">
        <v>57</v>
      </c>
      <c r="B7" s="32"/>
      <c r="C7" s="33"/>
      <c r="D7" s="34"/>
      <c r="E7" s="35" t="s">
        <v>9</v>
      </c>
      <c r="F7" s="36" t="s">
        <v>51</v>
      </c>
      <c r="G7" s="23"/>
      <c r="H7" s="23"/>
    </row>
    <row r="8" spans="1:8" ht="18.75" customHeight="1">
      <c r="A8" s="37" t="s">
        <v>59</v>
      </c>
      <c r="B8" s="38" t="s">
        <v>60</v>
      </c>
      <c r="C8" s="39">
        <v>9069.455692</v>
      </c>
      <c r="D8" s="40">
        <v>7406.6125</v>
      </c>
      <c r="E8" s="41">
        <v>101.11376731699595</v>
      </c>
      <c r="F8" s="42">
        <v>105.5066314292611</v>
      </c>
      <c r="G8" s="23"/>
      <c r="H8" s="43"/>
    </row>
    <row r="9" spans="1:8" ht="18.75" customHeight="1">
      <c r="A9" s="37" t="s">
        <v>61</v>
      </c>
      <c r="B9" s="38" t="s">
        <v>60</v>
      </c>
      <c r="C9" s="39">
        <v>5.45</v>
      </c>
      <c r="D9" s="40">
        <v>5.45</v>
      </c>
      <c r="E9" s="41">
        <v>100</v>
      </c>
      <c r="F9" s="42">
        <v>100</v>
      </c>
      <c r="G9" s="23"/>
      <c r="H9" s="43"/>
    </row>
    <row r="10" spans="1:8" ht="18.75" customHeight="1">
      <c r="A10" s="37" t="s">
        <v>62</v>
      </c>
      <c r="B10" s="38" t="s">
        <v>60</v>
      </c>
      <c r="C10" s="39">
        <v>10.201</v>
      </c>
      <c r="D10" s="40">
        <v>6.897</v>
      </c>
      <c r="E10" s="41">
        <v>100.00980392156862</v>
      </c>
      <c r="F10" s="42">
        <v>100.00352919032531</v>
      </c>
      <c r="G10" s="23"/>
      <c r="H10" s="43"/>
    </row>
    <row r="11" spans="1:8" ht="18.75" customHeight="1">
      <c r="A11" s="37" t="s">
        <v>39</v>
      </c>
      <c r="B11" s="38" t="s">
        <v>60</v>
      </c>
      <c r="C11" s="44">
        <v>9085.2</v>
      </c>
      <c r="D11" s="40">
        <v>7419</v>
      </c>
      <c r="E11" s="45">
        <v>101.11183872690286</v>
      </c>
      <c r="F11" s="287">
        <v>105.49662896662943</v>
      </c>
      <c r="G11" s="23"/>
      <c r="H11" s="43"/>
    </row>
    <row r="12" spans="1:8" ht="18.75" customHeight="1">
      <c r="A12" s="37" t="s">
        <v>64</v>
      </c>
      <c r="B12" s="38" t="s">
        <v>60</v>
      </c>
      <c r="C12" s="39">
        <v>139.87264000000002</v>
      </c>
      <c r="D12" s="40">
        <v>55.64</v>
      </c>
      <c r="E12" s="41">
        <v>99.97141073172516</v>
      </c>
      <c r="F12" s="42">
        <v>94.72615467966952</v>
      </c>
      <c r="G12" s="23"/>
      <c r="H12" s="43"/>
    </row>
    <row r="13" spans="1:8" ht="18.75" customHeight="1">
      <c r="A13" s="37" t="s">
        <v>4</v>
      </c>
      <c r="B13" s="38" t="s">
        <v>22</v>
      </c>
      <c r="C13" s="39">
        <v>366.308</v>
      </c>
      <c r="D13" s="40">
        <v>116.894</v>
      </c>
      <c r="E13" s="41">
        <v>99.72784666281376</v>
      </c>
      <c r="F13" s="42">
        <v>99.67049322620055</v>
      </c>
      <c r="G13" s="23"/>
      <c r="H13" s="43"/>
    </row>
    <row r="14" spans="1:8" ht="18.75" customHeight="1">
      <c r="A14" s="37" t="s">
        <v>20</v>
      </c>
      <c r="B14" s="38" t="s">
        <v>22</v>
      </c>
      <c r="C14" s="39">
        <v>0</v>
      </c>
      <c r="D14" s="40">
        <v>0</v>
      </c>
      <c r="E14" s="46" t="s">
        <v>36</v>
      </c>
      <c r="F14" s="47" t="s">
        <v>36</v>
      </c>
      <c r="G14" s="23"/>
      <c r="H14" s="43"/>
    </row>
    <row r="15" spans="1:8" ht="18.75" customHeight="1">
      <c r="A15" s="48" t="s">
        <v>224</v>
      </c>
      <c r="B15" s="49" t="s">
        <v>60</v>
      </c>
      <c r="C15" s="50">
        <v>63.691</v>
      </c>
      <c r="D15" s="51">
        <v>54.194</v>
      </c>
      <c r="E15" s="52">
        <v>100.91791235506449</v>
      </c>
      <c r="F15" s="53">
        <v>105.78549019236578</v>
      </c>
      <c r="G15" s="23"/>
      <c r="H15" s="54"/>
    </row>
    <row r="16" spans="1:9" ht="18.75" customHeight="1">
      <c r="A16" s="23"/>
      <c r="B16" s="23"/>
      <c r="C16" s="23"/>
      <c r="D16" s="23"/>
      <c r="E16" s="23"/>
      <c r="F16" s="23"/>
      <c r="G16" s="23"/>
      <c r="H16" s="23"/>
      <c r="I16" s="24"/>
    </row>
    <row r="17" spans="1:9" ht="18.75" customHeight="1">
      <c r="A17" s="23"/>
      <c r="B17" s="23"/>
      <c r="C17" s="23"/>
      <c r="D17" s="23"/>
      <c r="E17" s="2"/>
      <c r="F17" s="23"/>
      <c r="G17" s="23"/>
      <c r="H17" s="2"/>
      <c r="I17" s="24"/>
    </row>
    <row r="18" spans="1:9" ht="18.75" customHeight="1">
      <c r="A18" s="23" t="s">
        <v>66</v>
      </c>
      <c r="B18" s="23"/>
      <c r="C18" s="23"/>
      <c r="D18" s="23"/>
      <c r="E18" s="23"/>
      <c r="F18" s="23" t="s">
        <v>68</v>
      </c>
      <c r="G18" s="23"/>
      <c r="H18" s="23"/>
      <c r="I18" s="24"/>
    </row>
    <row r="19" spans="1:9" ht="18.75" customHeight="1">
      <c r="A19" s="27"/>
      <c r="B19" s="55" t="s">
        <v>19</v>
      </c>
      <c r="C19" s="56" t="s">
        <v>67</v>
      </c>
      <c r="D19" s="57"/>
      <c r="E19" s="58"/>
      <c r="F19" s="56" t="s">
        <v>44</v>
      </c>
      <c r="G19" s="57"/>
      <c r="H19" s="59"/>
      <c r="I19" s="24"/>
    </row>
    <row r="20" spans="1:9" ht="28.5">
      <c r="A20" s="31" t="s">
        <v>57</v>
      </c>
      <c r="B20" s="60"/>
      <c r="C20" s="34"/>
      <c r="D20" s="61" t="s">
        <v>71</v>
      </c>
      <c r="E20" s="62" t="s">
        <v>40</v>
      </c>
      <c r="F20" s="34"/>
      <c r="G20" s="61" t="s">
        <v>71</v>
      </c>
      <c r="H20" s="63" t="s">
        <v>40</v>
      </c>
      <c r="I20" s="24"/>
    </row>
    <row r="21" spans="1:9" ht="18.75" customHeight="1">
      <c r="A21" s="64" t="s">
        <v>73</v>
      </c>
      <c r="B21" s="65" t="s">
        <v>74</v>
      </c>
      <c r="C21" s="41">
        <v>2041.871</v>
      </c>
      <c r="D21" s="39">
        <v>98.19595611007875</v>
      </c>
      <c r="E21" s="66">
        <v>94.84612079476966</v>
      </c>
      <c r="F21" s="41">
        <v>2005.552</v>
      </c>
      <c r="G21" s="308">
        <v>101.19375768520298</v>
      </c>
      <c r="H21" s="42">
        <v>90.24387939176617</v>
      </c>
      <c r="I21" s="24"/>
    </row>
    <row r="22" spans="1:9" ht="18.75" customHeight="1">
      <c r="A22" s="67" t="s">
        <v>77</v>
      </c>
      <c r="B22" s="65" t="s">
        <v>78</v>
      </c>
      <c r="C22" s="68">
        <v>952234.329</v>
      </c>
      <c r="D22" s="39">
        <v>101.51882638156063</v>
      </c>
      <c r="E22" s="66">
        <v>98.4602018591538</v>
      </c>
      <c r="F22" s="41">
        <v>909669.107</v>
      </c>
      <c r="G22" s="308">
        <v>98.03722317957104</v>
      </c>
      <c r="H22" s="42">
        <v>98.43390355450144</v>
      </c>
      <c r="I22" s="24"/>
    </row>
    <row r="23" spans="1:9" ht="18.75" customHeight="1">
      <c r="A23" s="64" t="s">
        <v>79</v>
      </c>
      <c r="B23" s="65" t="s">
        <v>74</v>
      </c>
      <c r="C23" s="68">
        <v>31.078</v>
      </c>
      <c r="D23" s="39">
        <v>90.61169747507142</v>
      </c>
      <c r="E23" s="66">
        <v>135.2099195127257</v>
      </c>
      <c r="F23" s="41">
        <v>31.485</v>
      </c>
      <c r="G23" s="308">
        <v>93.00779865295993</v>
      </c>
      <c r="H23" s="42">
        <v>107.56747523061154</v>
      </c>
      <c r="I23" s="24"/>
    </row>
    <row r="24" spans="1:9" ht="18.75" customHeight="1">
      <c r="A24" s="67" t="s">
        <v>77</v>
      </c>
      <c r="B24" s="65" t="s">
        <v>78</v>
      </c>
      <c r="C24" s="68">
        <v>8365.246</v>
      </c>
      <c r="D24" s="39">
        <v>90.76627595456677</v>
      </c>
      <c r="E24" s="66">
        <v>143.77180467752495</v>
      </c>
      <c r="F24" s="41">
        <v>8464.657</v>
      </c>
      <c r="G24" s="308">
        <v>108.52033925358316</v>
      </c>
      <c r="H24" s="42">
        <v>108.7622915042608</v>
      </c>
      <c r="I24" s="24"/>
    </row>
    <row r="25" spans="1:9" ht="18.75" customHeight="1">
      <c r="A25" s="64" t="s">
        <v>80</v>
      </c>
      <c r="B25" s="65" t="s">
        <v>74</v>
      </c>
      <c r="C25" s="68">
        <v>30.215</v>
      </c>
      <c r="D25" s="39">
        <v>97.40176009799814</v>
      </c>
      <c r="E25" s="66">
        <v>291.5098890496865</v>
      </c>
      <c r="F25" s="41">
        <v>19.931</v>
      </c>
      <c r="G25" s="308">
        <v>117.68422295701464</v>
      </c>
      <c r="H25" s="42">
        <v>183.8144424974638</v>
      </c>
      <c r="I25" s="24"/>
    </row>
    <row r="26" spans="1:9" ht="18.75" customHeight="1">
      <c r="A26" s="64" t="s">
        <v>77</v>
      </c>
      <c r="B26" s="65" t="s">
        <v>78</v>
      </c>
      <c r="C26" s="68">
        <v>2080.933</v>
      </c>
      <c r="D26" s="39">
        <v>116.38607639892906</v>
      </c>
      <c r="E26" s="66">
        <v>493.49331474077127</v>
      </c>
      <c r="F26" s="41">
        <v>1553.974</v>
      </c>
      <c r="G26" s="308">
        <v>109.69705740132218</v>
      </c>
      <c r="H26" s="42">
        <v>352.52054135720414</v>
      </c>
      <c r="I26" s="24"/>
    </row>
    <row r="27" spans="1:9" ht="18.75" customHeight="1">
      <c r="A27" s="69" t="s">
        <v>81</v>
      </c>
      <c r="B27" s="65" t="s">
        <v>74</v>
      </c>
      <c r="C27" s="68">
        <v>16.443</v>
      </c>
      <c r="D27" s="39">
        <v>123.91107761868878</v>
      </c>
      <c r="E27" s="66">
        <v>111.76590538336053</v>
      </c>
      <c r="F27" s="41">
        <v>16.545</v>
      </c>
      <c r="G27" s="308">
        <v>123.32289803220036</v>
      </c>
      <c r="H27" s="42">
        <v>101.08137829912023</v>
      </c>
      <c r="I27" s="24"/>
    </row>
    <row r="28" spans="1:9" ht="18.75" customHeight="1">
      <c r="A28" s="64" t="s">
        <v>77</v>
      </c>
      <c r="B28" s="70" t="s">
        <v>78</v>
      </c>
      <c r="C28" s="71">
        <v>11233.262</v>
      </c>
      <c r="D28" s="72">
        <v>114.29708980125</v>
      </c>
      <c r="E28" s="73">
        <v>102.90760096857127</v>
      </c>
      <c r="F28" s="74">
        <v>11777.236</v>
      </c>
      <c r="G28" s="309">
        <v>112.77367800001706</v>
      </c>
      <c r="H28" s="75">
        <v>100.56291733692326</v>
      </c>
      <c r="I28" s="24"/>
    </row>
    <row r="29" spans="1:9" ht="18.75" customHeight="1">
      <c r="A29" s="76" t="s">
        <v>82</v>
      </c>
      <c r="B29" s="77" t="s">
        <v>74</v>
      </c>
      <c r="C29" s="78">
        <v>2119.607</v>
      </c>
      <c r="D29" s="285">
        <v>98.22212789502001</v>
      </c>
      <c r="E29" s="79">
        <v>96.30694351868134</v>
      </c>
      <c r="F29" s="80">
        <v>2073.513</v>
      </c>
      <c r="G29" s="310">
        <v>101.33991692475968</v>
      </c>
      <c r="H29" s="81">
        <v>90.98944643131404</v>
      </c>
      <c r="I29" s="24"/>
    </row>
    <row r="30" spans="1:9" ht="18.75" customHeight="1">
      <c r="A30" s="82" t="s">
        <v>2</v>
      </c>
      <c r="B30" s="83" t="s">
        <v>78</v>
      </c>
      <c r="C30" s="84">
        <v>973913.77</v>
      </c>
      <c r="D30" s="286">
        <v>101.574175863805</v>
      </c>
      <c r="E30" s="85">
        <v>98.94661152848943</v>
      </c>
      <c r="F30" s="86">
        <v>931464.974</v>
      </c>
      <c r="G30" s="311">
        <v>98.30336761290985</v>
      </c>
      <c r="H30" s="87">
        <v>98.6640991922157</v>
      </c>
      <c r="I30" s="24"/>
    </row>
    <row r="31" spans="1:11" ht="18.75" customHeight="1">
      <c r="A31" s="23"/>
      <c r="B31" s="23"/>
      <c r="C31" s="23"/>
      <c r="D31" s="23"/>
      <c r="E31" s="23"/>
      <c r="F31" s="23"/>
      <c r="G31" s="88"/>
      <c r="H31" s="23"/>
      <c r="I31" s="24"/>
      <c r="K31" s="89"/>
    </row>
    <row r="32" spans="1:9" ht="18.75" customHeight="1">
      <c r="A32" s="90"/>
      <c r="B32" s="91" t="s">
        <v>19</v>
      </c>
      <c r="C32" s="57" t="s">
        <v>41</v>
      </c>
      <c r="D32" s="92"/>
      <c r="E32" s="93"/>
      <c r="F32" s="94" t="s">
        <v>83</v>
      </c>
      <c r="G32" s="23"/>
      <c r="H32" s="23"/>
      <c r="I32" s="24"/>
    </row>
    <row r="33" spans="1:9" ht="25.5" customHeight="1">
      <c r="A33" s="95" t="s">
        <v>57</v>
      </c>
      <c r="B33" s="96"/>
      <c r="C33" s="33"/>
      <c r="D33" s="61" t="s">
        <v>71</v>
      </c>
      <c r="E33" s="97" t="s">
        <v>40</v>
      </c>
      <c r="F33" s="98" t="s">
        <v>38</v>
      </c>
      <c r="G33" s="23"/>
      <c r="H33" s="23"/>
      <c r="I33" s="24"/>
    </row>
    <row r="34" spans="1:9" ht="18.75" customHeight="1">
      <c r="A34" s="99" t="s">
        <v>73</v>
      </c>
      <c r="B34" s="100" t="s">
        <v>74</v>
      </c>
      <c r="C34" s="39">
        <v>5042.82175</v>
      </c>
      <c r="D34" s="39">
        <v>100.72543653351633</v>
      </c>
      <c r="E34" s="39">
        <v>99.54320430912755</v>
      </c>
      <c r="F34" s="101">
        <v>40.275572751183425</v>
      </c>
      <c r="G34" s="23"/>
      <c r="H34" s="23"/>
      <c r="I34" s="24"/>
    </row>
    <row r="35" spans="1:9" ht="18.75" customHeight="1">
      <c r="A35" s="102" t="s">
        <v>77</v>
      </c>
      <c r="B35" s="100" t="s">
        <v>78</v>
      </c>
      <c r="C35" s="103">
        <v>2690964.582</v>
      </c>
      <c r="D35" s="39">
        <v>101.60720556887614</v>
      </c>
      <c r="E35" s="39">
        <v>111.64056377537392</v>
      </c>
      <c r="F35" s="104" t="s">
        <v>36</v>
      </c>
      <c r="G35" s="105"/>
      <c r="I35" s="24"/>
    </row>
    <row r="36" spans="1:9" ht="18.75" customHeight="1">
      <c r="A36" s="99" t="s">
        <v>79</v>
      </c>
      <c r="B36" s="100" t="s">
        <v>74</v>
      </c>
      <c r="C36" s="103">
        <v>89.91</v>
      </c>
      <c r="D36" s="39">
        <v>99.54936501433839</v>
      </c>
      <c r="E36" s="39">
        <v>123.1036749000493</v>
      </c>
      <c r="F36" s="101">
        <v>34.713444711391745</v>
      </c>
      <c r="G36" s="105"/>
      <c r="H36" s="105"/>
      <c r="I36" s="24"/>
    </row>
    <row r="37" spans="1:9" ht="18.75" customHeight="1">
      <c r="A37" s="102" t="s">
        <v>77</v>
      </c>
      <c r="B37" s="100" t="s">
        <v>78</v>
      </c>
      <c r="C37" s="103">
        <v>24440.096</v>
      </c>
      <c r="D37" s="39">
        <v>99.59489406205267</v>
      </c>
      <c r="E37" s="39">
        <v>118.46748657091001</v>
      </c>
      <c r="F37" s="104" t="s">
        <v>36</v>
      </c>
      <c r="G37" s="395" t="s">
        <v>84</v>
      </c>
      <c r="H37" s="396"/>
      <c r="I37" s="24"/>
    </row>
    <row r="38" spans="1:9" ht="18.75" customHeight="1">
      <c r="A38" s="99" t="s">
        <v>80</v>
      </c>
      <c r="B38" s="100" t="s">
        <v>74</v>
      </c>
      <c r="C38" s="103">
        <v>73.703</v>
      </c>
      <c r="D38" s="39">
        <v>116.21596051656444</v>
      </c>
      <c r="E38" s="39">
        <v>210.7064238543126</v>
      </c>
      <c r="F38" s="101">
        <v>36.57035340791412</v>
      </c>
      <c r="G38" s="395"/>
      <c r="H38" s="396"/>
      <c r="I38" s="24"/>
    </row>
    <row r="39" spans="1:9" ht="18.75" customHeight="1">
      <c r="A39" s="99" t="s">
        <v>77</v>
      </c>
      <c r="B39" s="100" t="s">
        <v>78</v>
      </c>
      <c r="C39" s="103">
        <v>3220.869</v>
      </c>
      <c r="D39" s="103">
        <v>119.5611211955856</v>
      </c>
      <c r="E39" s="103">
        <v>214.17872981062266</v>
      </c>
      <c r="F39" s="104" t="s">
        <v>36</v>
      </c>
      <c r="G39" s="395"/>
      <c r="H39" s="396"/>
      <c r="I39" s="24"/>
    </row>
    <row r="40" spans="1:9" ht="18.75" customHeight="1">
      <c r="A40" s="106" t="s">
        <v>81</v>
      </c>
      <c r="B40" s="100" t="s">
        <v>74</v>
      </c>
      <c r="C40" s="103">
        <v>26.719</v>
      </c>
      <c r="D40" s="39">
        <v>99.61970098057492</v>
      </c>
      <c r="E40" s="39">
        <v>109.49063639716428</v>
      </c>
      <c r="F40" s="101">
        <v>61.613746731415766</v>
      </c>
      <c r="G40" s="395"/>
      <c r="H40" s="396"/>
      <c r="I40" s="24"/>
    </row>
    <row r="41" spans="1:9" ht="18.75" customHeight="1">
      <c r="A41" s="99" t="s">
        <v>77</v>
      </c>
      <c r="B41" s="107" t="s">
        <v>78</v>
      </c>
      <c r="C41" s="108">
        <v>21469.475</v>
      </c>
      <c r="D41" s="72">
        <v>97.5289015365107</v>
      </c>
      <c r="E41" s="72">
        <v>111.46777575748669</v>
      </c>
      <c r="F41" s="109" t="s">
        <v>36</v>
      </c>
      <c r="G41" s="395"/>
      <c r="H41" s="396"/>
      <c r="I41" s="24"/>
    </row>
    <row r="42" spans="1:9" ht="18.75" customHeight="1">
      <c r="A42" s="110" t="s">
        <v>82</v>
      </c>
      <c r="B42" s="111" t="s">
        <v>74</v>
      </c>
      <c r="C42" s="112">
        <v>5233.15375</v>
      </c>
      <c r="D42" s="285">
        <v>100.88863445230218</v>
      </c>
      <c r="E42" s="113">
        <v>100.66891789969563</v>
      </c>
      <c r="F42" s="114">
        <v>40.24025035571488</v>
      </c>
      <c r="G42" s="395"/>
      <c r="H42" s="396"/>
      <c r="I42" s="24"/>
    </row>
    <row r="43" spans="1:9" ht="18.75" customHeight="1">
      <c r="A43" s="115" t="s">
        <v>2</v>
      </c>
      <c r="B43" s="116" t="s">
        <v>78</v>
      </c>
      <c r="C43" s="117">
        <v>2740095.022</v>
      </c>
      <c r="D43" s="286">
        <v>101.57354939987597</v>
      </c>
      <c r="E43" s="118">
        <v>111.7595436366098</v>
      </c>
      <c r="F43" s="119" t="s">
        <v>36</v>
      </c>
      <c r="G43" s="395"/>
      <c r="H43" s="396"/>
      <c r="I43" s="24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B1">
      <pane ySplit="4" topLeftCell="A35" activePane="bottomLeft" state="frozen"/>
      <selection pane="topLeft" activeCell="B47" sqref="B47"/>
      <selection pane="bottomLeft" activeCell="D41" sqref="D41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20" t="s">
        <v>85</v>
      </c>
      <c r="B1" s="120" t="s">
        <v>86</v>
      </c>
      <c r="C1" s="120"/>
      <c r="D1" s="120"/>
      <c r="E1" s="120" t="str">
        <f>'ＡＢ表 '!D4</f>
        <v>令和4年2月</v>
      </c>
      <c r="F1" s="120"/>
      <c r="G1" s="120"/>
      <c r="H1" s="120"/>
      <c r="I1" s="120"/>
      <c r="J1" s="120"/>
    </row>
    <row r="2" spans="1:10" ht="18.75" customHeight="1">
      <c r="A2" s="90"/>
      <c r="B2" s="121" t="s">
        <v>87</v>
      </c>
      <c r="C2" s="122"/>
      <c r="D2" s="123" t="s">
        <v>88</v>
      </c>
      <c r="E2" s="123"/>
      <c r="F2" s="124"/>
      <c r="G2" s="123"/>
      <c r="H2" s="123" t="s">
        <v>89</v>
      </c>
      <c r="I2" s="123"/>
      <c r="J2" s="125"/>
    </row>
    <row r="3" spans="1:10" ht="18.75" customHeight="1">
      <c r="A3" s="126"/>
      <c r="B3" s="127"/>
      <c r="C3" s="107" t="s">
        <v>90</v>
      </c>
      <c r="D3" s="107" t="s">
        <v>92</v>
      </c>
      <c r="E3" s="107" t="s">
        <v>94</v>
      </c>
      <c r="F3" s="107" t="s">
        <v>95</v>
      </c>
      <c r="G3" s="107" t="s">
        <v>90</v>
      </c>
      <c r="H3" s="107" t="s">
        <v>92</v>
      </c>
      <c r="I3" s="128" t="s">
        <v>94</v>
      </c>
      <c r="J3" s="129" t="s">
        <v>95</v>
      </c>
    </row>
    <row r="4" spans="1:10" ht="18.75" customHeight="1">
      <c r="A4" s="95"/>
      <c r="B4" s="96" t="s">
        <v>43</v>
      </c>
      <c r="C4" s="116" t="s">
        <v>98</v>
      </c>
      <c r="D4" s="116" t="s">
        <v>97</v>
      </c>
      <c r="E4" s="116" t="s">
        <v>100</v>
      </c>
      <c r="F4" s="130" t="s">
        <v>102</v>
      </c>
      <c r="G4" s="131" t="s">
        <v>98</v>
      </c>
      <c r="H4" s="116" t="s">
        <v>97</v>
      </c>
      <c r="I4" s="116" t="s">
        <v>100</v>
      </c>
      <c r="J4" s="132" t="s">
        <v>104</v>
      </c>
    </row>
    <row r="5" spans="1:10" ht="18.75" customHeight="1">
      <c r="A5" s="133">
        <v>1</v>
      </c>
      <c r="B5" s="134" t="s">
        <v>105</v>
      </c>
      <c r="C5" s="339">
        <v>35.429</v>
      </c>
      <c r="D5" s="340">
        <v>90.1088559947098</v>
      </c>
      <c r="E5" s="340">
        <v>113.3075348599207</v>
      </c>
      <c r="F5" s="341">
        <v>5051.888</v>
      </c>
      <c r="G5" s="339">
        <v>204.366</v>
      </c>
      <c r="H5" s="340">
        <v>108.98183156199505</v>
      </c>
      <c r="I5" s="340">
        <v>105.86004879489053</v>
      </c>
      <c r="J5" s="342">
        <v>38343.678</v>
      </c>
    </row>
    <row r="6" spans="1:10" ht="18.75" customHeight="1">
      <c r="A6" s="135">
        <v>2</v>
      </c>
      <c r="B6" s="136" t="s">
        <v>106</v>
      </c>
      <c r="C6" s="339">
        <v>14.279</v>
      </c>
      <c r="D6" s="340">
        <v>97.70767756945395</v>
      </c>
      <c r="E6" s="340">
        <v>348.35325689192484</v>
      </c>
      <c r="F6" s="341">
        <v>777.103</v>
      </c>
      <c r="G6" s="339">
        <v>67.652</v>
      </c>
      <c r="H6" s="340">
        <v>118.24585321517837</v>
      </c>
      <c r="I6" s="340">
        <v>252.91412763093945</v>
      </c>
      <c r="J6" s="342">
        <v>4512.402</v>
      </c>
    </row>
    <row r="7" spans="1:10" ht="18.75" customHeight="1">
      <c r="A7" s="135">
        <v>3</v>
      </c>
      <c r="B7" s="136" t="s">
        <v>107</v>
      </c>
      <c r="C7" s="339">
        <v>4.139</v>
      </c>
      <c r="D7" s="340">
        <v>39.955594169321365</v>
      </c>
      <c r="E7" s="340">
        <v>77.85929270127916</v>
      </c>
      <c r="F7" s="341">
        <v>144.231</v>
      </c>
      <c r="G7" s="339">
        <v>17.336</v>
      </c>
      <c r="H7" s="340">
        <v>89.24581724581725</v>
      </c>
      <c r="I7" s="340">
        <v>155.521665021979</v>
      </c>
      <c r="J7" s="342">
        <v>1113.642</v>
      </c>
    </row>
    <row r="8" spans="1:10" ht="18.75" customHeight="1">
      <c r="A8" s="135">
        <v>4</v>
      </c>
      <c r="B8" s="136" t="s">
        <v>108</v>
      </c>
      <c r="C8" s="339">
        <v>11.365</v>
      </c>
      <c r="D8" s="340">
        <v>84.4730191764531</v>
      </c>
      <c r="E8" s="340">
        <v>69.33260126891166</v>
      </c>
      <c r="F8" s="341">
        <v>1922.216</v>
      </c>
      <c r="G8" s="339">
        <v>58.396</v>
      </c>
      <c r="H8" s="340">
        <v>92.33737073463837</v>
      </c>
      <c r="I8" s="340">
        <v>91.00060775116485</v>
      </c>
      <c r="J8" s="343">
        <v>9701.292</v>
      </c>
    </row>
    <row r="9" spans="1:10" ht="18.75" customHeight="1">
      <c r="A9" s="135">
        <v>5</v>
      </c>
      <c r="B9" s="136" t="s">
        <v>12</v>
      </c>
      <c r="C9" s="339">
        <v>1.121</v>
      </c>
      <c r="D9" s="340">
        <v>61.96793808734107</v>
      </c>
      <c r="E9" s="340">
        <v>64.72286374133948</v>
      </c>
      <c r="F9" s="341">
        <v>726.513</v>
      </c>
      <c r="G9" s="339">
        <v>5.973</v>
      </c>
      <c r="H9" s="340">
        <v>101.512576478586</v>
      </c>
      <c r="I9" s="340">
        <v>92.37550262913703</v>
      </c>
      <c r="J9" s="342">
        <v>4460.414</v>
      </c>
    </row>
    <row r="10" spans="1:10" ht="18.75" customHeight="1">
      <c r="A10" s="135">
        <v>6</v>
      </c>
      <c r="B10" s="136" t="s">
        <v>111</v>
      </c>
      <c r="C10" s="339">
        <v>1.277</v>
      </c>
      <c r="D10" s="340">
        <v>432.8813559322034</v>
      </c>
      <c r="E10" s="340">
        <v>209.344262295082</v>
      </c>
      <c r="F10" s="344">
        <v>455.5</v>
      </c>
      <c r="G10" s="345">
        <v>2.352</v>
      </c>
      <c r="H10" s="346">
        <v>126.5196342119419</v>
      </c>
      <c r="I10" s="346">
        <v>109.24291686019507</v>
      </c>
      <c r="J10" s="343">
        <v>721.177</v>
      </c>
    </row>
    <row r="11" spans="1:10" ht="18.75" customHeight="1">
      <c r="A11" s="135">
        <v>7</v>
      </c>
      <c r="B11" s="136" t="s">
        <v>112</v>
      </c>
      <c r="C11" s="339">
        <v>22.57</v>
      </c>
      <c r="D11" s="340">
        <v>170.84247975172204</v>
      </c>
      <c r="E11" s="340">
        <v>406.5934065934066</v>
      </c>
      <c r="F11" s="344">
        <v>2614.949</v>
      </c>
      <c r="G11" s="345">
        <v>38.46</v>
      </c>
      <c r="H11" s="346">
        <v>113.3142806635043</v>
      </c>
      <c r="I11" s="346">
        <v>102.28451370974176</v>
      </c>
      <c r="J11" s="343">
        <v>7805.548</v>
      </c>
    </row>
    <row r="12" spans="1:10" ht="18.75" customHeight="1">
      <c r="A12" s="135">
        <v>8</v>
      </c>
      <c r="B12" s="136" t="s">
        <v>113</v>
      </c>
      <c r="C12" s="339">
        <v>6.76</v>
      </c>
      <c r="D12" s="340">
        <v>81.91953465826465</v>
      </c>
      <c r="E12" s="340">
        <v>129.92504324428214</v>
      </c>
      <c r="F12" s="344">
        <v>7274.83</v>
      </c>
      <c r="G12" s="345">
        <v>17.025</v>
      </c>
      <c r="H12" s="346">
        <v>103.06937885942608</v>
      </c>
      <c r="I12" s="346">
        <v>206.83999514032317</v>
      </c>
      <c r="J12" s="343">
        <v>10847.11</v>
      </c>
    </row>
    <row r="13" spans="1:10" ht="18.75" customHeight="1">
      <c r="A13" s="135">
        <v>9</v>
      </c>
      <c r="B13" s="136" t="s">
        <v>70</v>
      </c>
      <c r="C13" s="339">
        <v>48.911</v>
      </c>
      <c r="D13" s="340">
        <v>111.18157846881252</v>
      </c>
      <c r="E13" s="340">
        <v>114.74452212264814</v>
      </c>
      <c r="F13" s="344">
        <v>15752.533</v>
      </c>
      <c r="G13" s="345">
        <v>165.126</v>
      </c>
      <c r="H13" s="346">
        <v>102.5595478401292</v>
      </c>
      <c r="I13" s="346">
        <v>106.45865689799565</v>
      </c>
      <c r="J13" s="343">
        <v>78098.937</v>
      </c>
    </row>
    <row r="14" spans="1:10" ht="18.75" customHeight="1">
      <c r="A14" s="135">
        <v>10</v>
      </c>
      <c r="B14" s="136" t="s">
        <v>114</v>
      </c>
      <c r="C14" s="339">
        <v>1.179</v>
      </c>
      <c r="D14" s="340">
        <v>119.0909090909091</v>
      </c>
      <c r="E14" s="340">
        <v>84.88120950323975</v>
      </c>
      <c r="F14" s="344">
        <v>294.387</v>
      </c>
      <c r="G14" s="345">
        <v>4.049</v>
      </c>
      <c r="H14" s="346">
        <v>93.98792943361188</v>
      </c>
      <c r="I14" s="346">
        <v>105.25084481414089</v>
      </c>
      <c r="J14" s="343">
        <v>1244.322</v>
      </c>
    </row>
    <row r="15" spans="1:10" ht="18.75" customHeight="1">
      <c r="A15" s="135">
        <v>11</v>
      </c>
      <c r="B15" s="136" t="s">
        <v>115</v>
      </c>
      <c r="C15" s="339">
        <v>4.255</v>
      </c>
      <c r="D15" s="340">
        <v>108.38003056546104</v>
      </c>
      <c r="E15" s="340">
        <v>298.38709677419354</v>
      </c>
      <c r="F15" s="344">
        <v>770.351</v>
      </c>
      <c r="G15" s="345">
        <v>8.838</v>
      </c>
      <c r="H15" s="346">
        <v>103.17534438477702</v>
      </c>
      <c r="I15" s="346">
        <v>87.60904044409199</v>
      </c>
      <c r="J15" s="343">
        <v>1269.171</v>
      </c>
    </row>
    <row r="16" spans="1:10" ht="18.75" customHeight="1">
      <c r="A16" s="135">
        <v>12</v>
      </c>
      <c r="B16" s="137" t="s">
        <v>116</v>
      </c>
      <c r="C16" s="339">
        <v>42.189</v>
      </c>
      <c r="D16" s="340">
        <v>94.38677345742539</v>
      </c>
      <c r="E16" s="340">
        <v>124.78260869565216</v>
      </c>
      <c r="F16" s="344">
        <v>19986.439</v>
      </c>
      <c r="G16" s="345">
        <v>115.578</v>
      </c>
      <c r="H16" s="346">
        <v>110.00828074583822</v>
      </c>
      <c r="I16" s="346">
        <v>100.01297993302354</v>
      </c>
      <c r="J16" s="343">
        <v>26472.581</v>
      </c>
    </row>
    <row r="17" spans="1:10" ht="18.75" customHeight="1">
      <c r="A17" s="135">
        <v>13</v>
      </c>
      <c r="B17" s="137" t="s">
        <v>25</v>
      </c>
      <c r="C17" s="339">
        <v>12.52</v>
      </c>
      <c r="D17" s="340">
        <v>83.94233992624875</v>
      </c>
      <c r="E17" s="340">
        <v>139.32784331181838</v>
      </c>
      <c r="F17" s="344">
        <v>3238.297</v>
      </c>
      <c r="G17" s="345">
        <v>17.341</v>
      </c>
      <c r="H17" s="346">
        <v>107.84874681261272</v>
      </c>
      <c r="I17" s="346">
        <v>144.77375187844382</v>
      </c>
      <c r="J17" s="343">
        <v>8037.764</v>
      </c>
    </row>
    <row r="18" spans="1:10" ht="18.75" customHeight="1">
      <c r="A18" s="135">
        <v>14</v>
      </c>
      <c r="B18" s="137" t="s">
        <v>117</v>
      </c>
      <c r="C18" s="339">
        <v>45.927</v>
      </c>
      <c r="D18" s="340">
        <v>77.65941257038503</v>
      </c>
      <c r="E18" s="340">
        <v>88.15332348029713</v>
      </c>
      <c r="F18" s="344">
        <v>42376.434</v>
      </c>
      <c r="G18" s="345">
        <v>132.202</v>
      </c>
      <c r="H18" s="346">
        <v>92.80524531242322</v>
      </c>
      <c r="I18" s="346">
        <v>100.40327786680439</v>
      </c>
      <c r="J18" s="343">
        <v>107643.559</v>
      </c>
    </row>
    <row r="19" spans="1:10" ht="18.75" customHeight="1">
      <c r="A19" s="135">
        <v>15</v>
      </c>
      <c r="B19" s="137" t="s">
        <v>118</v>
      </c>
      <c r="C19" s="339">
        <v>57.257</v>
      </c>
      <c r="D19" s="340">
        <v>111.44264081902759</v>
      </c>
      <c r="E19" s="340">
        <v>123.33756973913792</v>
      </c>
      <c r="F19" s="344">
        <v>42070.072</v>
      </c>
      <c r="G19" s="345">
        <v>77.52075</v>
      </c>
      <c r="H19" s="346">
        <v>111.19067682653518</v>
      </c>
      <c r="I19" s="346">
        <v>99.72085634070963</v>
      </c>
      <c r="J19" s="343">
        <v>48907.847</v>
      </c>
    </row>
    <row r="20" spans="1:10" ht="18.75" customHeight="1">
      <c r="A20" s="135">
        <v>16</v>
      </c>
      <c r="B20" s="137" t="s">
        <v>120</v>
      </c>
      <c r="C20" s="339">
        <v>140.651</v>
      </c>
      <c r="D20" s="340">
        <v>90.91326296466269</v>
      </c>
      <c r="E20" s="340">
        <v>91.42324142324142</v>
      </c>
      <c r="F20" s="344">
        <v>77464.732</v>
      </c>
      <c r="G20" s="345">
        <v>325.224</v>
      </c>
      <c r="H20" s="346">
        <v>100.99371475417982</v>
      </c>
      <c r="I20" s="346">
        <v>89.17747255911137</v>
      </c>
      <c r="J20" s="343">
        <v>196177.299</v>
      </c>
    </row>
    <row r="21" spans="1:10" ht="18.75" customHeight="1">
      <c r="A21" s="135">
        <v>17</v>
      </c>
      <c r="B21" s="137" t="s">
        <v>76</v>
      </c>
      <c r="C21" s="339">
        <v>177.727</v>
      </c>
      <c r="D21" s="340">
        <v>99.49281487743026</v>
      </c>
      <c r="E21" s="340">
        <v>80.79565033572608</v>
      </c>
      <c r="F21" s="344">
        <v>125159.584</v>
      </c>
      <c r="G21" s="345">
        <v>248.714</v>
      </c>
      <c r="H21" s="346">
        <v>95.92301907167788</v>
      </c>
      <c r="I21" s="346">
        <v>106.84141794250563</v>
      </c>
      <c r="J21" s="343">
        <v>256789.446</v>
      </c>
    </row>
    <row r="22" spans="1:10" ht="18.75" customHeight="1">
      <c r="A22" s="135">
        <v>18</v>
      </c>
      <c r="B22" s="137" t="s">
        <v>119</v>
      </c>
      <c r="C22" s="339">
        <v>1.9</v>
      </c>
      <c r="D22" s="340">
        <v>147.4010861132661</v>
      </c>
      <c r="E22" s="340">
        <v>147.4010861132661</v>
      </c>
      <c r="F22" s="344">
        <v>393.608</v>
      </c>
      <c r="G22" s="345">
        <v>9.272</v>
      </c>
      <c r="H22" s="346">
        <v>101.84534270650263</v>
      </c>
      <c r="I22" s="346">
        <v>182.19689526429553</v>
      </c>
      <c r="J22" s="343">
        <v>2956.989</v>
      </c>
    </row>
    <row r="23" spans="1:10" ht="18.75" customHeight="1">
      <c r="A23" s="135">
        <v>19</v>
      </c>
      <c r="B23" s="137" t="s">
        <v>52</v>
      </c>
      <c r="C23" s="339">
        <v>3.109</v>
      </c>
      <c r="D23" s="340">
        <v>141.9634703196347</v>
      </c>
      <c r="E23" s="340">
        <v>46.73782321106434</v>
      </c>
      <c r="F23" s="344">
        <v>2762.852</v>
      </c>
      <c r="G23" s="345">
        <v>14.84</v>
      </c>
      <c r="H23" s="346">
        <v>105.07682503717342</v>
      </c>
      <c r="I23" s="346">
        <v>78.78530473561266</v>
      </c>
      <c r="J23" s="343">
        <v>5109.704</v>
      </c>
    </row>
    <row r="24" spans="1:10" ht="18.75" customHeight="1">
      <c r="A24" s="135">
        <v>20</v>
      </c>
      <c r="B24" s="137" t="s">
        <v>121</v>
      </c>
      <c r="C24" s="339">
        <v>1.656</v>
      </c>
      <c r="D24" s="340">
        <v>125.93155893536121</v>
      </c>
      <c r="E24" s="340">
        <v>121.58590308370043</v>
      </c>
      <c r="F24" s="344">
        <v>785.978</v>
      </c>
      <c r="G24" s="345">
        <v>3.383</v>
      </c>
      <c r="H24" s="346">
        <v>111.20973044049967</v>
      </c>
      <c r="I24" s="346">
        <v>128.82711348057882</v>
      </c>
      <c r="J24" s="343">
        <v>2457.584</v>
      </c>
    </row>
    <row r="25" spans="1:10" ht="18.75" customHeight="1">
      <c r="A25" s="135">
        <v>21</v>
      </c>
      <c r="B25" s="137" t="s">
        <v>122</v>
      </c>
      <c r="C25" s="339">
        <v>28.132</v>
      </c>
      <c r="D25" s="340">
        <v>102.52186588921283</v>
      </c>
      <c r="E25" s="340">
        <v>92.44520390391378</v>
      </c>
      <c r="F25" s="344">
        <v>39540.81</v>
      </c>
      <c r="G25" s="345">
        <v>51.173</v>
      </c>
      <c r="H25" s="346">
        <v>102.68692057631337</v>
      </c>
      <c r="I25" s="346">
        <v>95.88884516648865</v>
      </c>
      <c r="J25" s="343">
        <v>90340.657</v>
      </c>
    </row>
    <row r="26" spans="1:10" ht="18.75" customHeight="1">
      <c r="A26" s="135">
        <v>22</v>
      </c>
      <c r="B26" s="137" t="s">
        <v>123</v>
      </c>
      <c r="C26" s="339">
        <v>17.773</v>
      </c>
      <c r="D26" s="340">
        <v>73.7377089988798</v>
      </c>
      <c r="E26" s="340">
        <v>106.82173338141602</v>
      </c>
      <c r="F26" s="344">
        <v>2350.666</v>
      </c>
      <c r="G26" s="345">
        <v>64.517</v>
      </c>
      <c r="H26" s="346">
        <v>107.16397581556043</v>
      </c>
      <c r="I26" s="346">
        <v>97.3723927676658</v>
      </c>
      <c r="J26" s="343">
        <v>6612.297</v>
      </c>
    </row>
    <row r="27" spans="1:10" ht="18.75" customHeight="1">
      <c r="A27" s="135">
        <v>23</v>
      </c>
      <c r="B27" s="137" t="s">
        <v>32</v>
      </c>
      <c r="C27" s="339">
        <v>8.497</v>
      </c>
      <c r="D27" s="340">
        <v>103.62195121951218</v>
      </c>
      <c r="E27" s="340">
        <v>86.03685702713649</v>
      </c>
      <c r="F27" s="344">
        <v>2035.483</v>
      </c>
      <c r="G27" s="345">
        <v>101.048</v>
      </c>
      <c r="H27" s="346">
        <v>100.72467379711128</v>
      </c>
      <c r="I27" s="346">
        <v>115.71220813723133</v>
      </c>
      <c r="J27" s="343">
        <v>15072.087</v>
      </c>
    </row>
    <row r="28" spans="1:10" ht="18.75" customHeight="1">
      <c r="A28" s="135">
        <v>24</v>
      </c>
      <c r="B28" s="137" t="s">
        <v>124</v>
      </c>
      <c r="C28" s="339">
        <v>163.089</v>
      </c>
      <c r="D28" s="340">
        <v>93.3521462138601</v>
      </c>
      <c r="E28" s="340">
        <v>91.30347155741421</v>
      </c>
      <c r="F28" s="344">
        <v>47696.633</v>
      </c>
      <c r="G28" s="345">
        <v>336.954</v>
      </c>
      <c r="H28" s="346">
        <v>100.01276301456468</v>
      </c>
      <c r="I28" s="346">
        <v>114.57279255753224</v>
      </c>
      <c r="J28" s="343">
        <v>119175.647</v>
      </c>
    </row>
    <row r="29" spans="1:10" ht="18.75" customHeight="1">
      <c r="A29" s="135">
        <v>25</v>
      </c>
      <c r="B29" s="137" t="s">
        <v>125</v>
      </c>
      <c r="C29" s="339">
        <v>186.085</v>
      </c>
      <c r="D29" s="340">
        <v>96.13765169636446</v>
      </c>
      <c r="E29" s="340">
        <v>91.98513092007376</v>
      </c>
      <c r="F29" s="344">
        <v>131537.255</v>
      </c>
      <c r="G29" s="345">
        <v>342.625</v>
      </c>
      <c r="H29" s="346">
        <v>98.16913313181382</v>
      </c>
      <c r="I29" s="346">
        <v>83.13557923751844</v>
      </c>
      <c r="J29" s="343">
        <v>410671.209</v>
      </c>
    </row>
    <row r="30" spans="1:10" ht="18.75" customHeight="1">
      <c r="A30" s="135">
        <v>26</v>
      </c>
      <c r="B30" s="137" t="s">
        <v>126</v>
      </c>
      <c r="C30" s="339">
        <v>76.456</v>
      </c>
      <c r="D30" s="340">
        <v>87.49828336003662</v>
      </c>
      <c r="E30" s="340">
        <v>106.15497827083016</v>
      </c>
      <c r="F30" s="344">
        <v>11987.219</v>
      </c>
      <c r="G30" s="345">
        <v>171.625</v>
      </c>
      <c r="H30" s="346">
        <v>97.179597522168</v>
      </c>
      <c r="I30" s="346">
        <v>99.81795763589201</v>
      </c>
      <c r="J30" s="343">
        <v>33150.323</v>
      </c>
    </row>
    <row r="31" spans="1:10" ht="18.75" customHeight="1">
      <c r="A31" s="135">
        <v>27</v>
      </c>
      <c r="B31" s="137" t="s">
        <v>127</v>
      </c>
      <c r="C31" s="339">
        <v>20.1</v>
      </c>
      <c r="D31" s="340">
        <v>93.47532902385713</v>
      </c>
      <c r="E31" s="340">
        <v>101.71550022772126</v>
      </c>
      <c r="F31" s="344">
        <v>3663.421</v>
      </c>
      <c r="G31" s="345">
        <v>51.088</v>
      </c>
      <c r="H31" s="346">
        <v>98.45252548611512</v>
      </c>
      <c r="I31" s="346">
        <v>94.10897837379804</v>
      </c>
      <c r="J31" s="343">
        <v>9149.622</v>
      </c>
    </row>
    <row r="32" spans="1:10" ht="18.75" customHeight="1">
      <c r="A32" s="135">
        <v>28</v>
      </c>
      <c r="B32" s="137" t="s">
        <v>128</v>
      </c>
      <c r="C32" s="339">
        <v>0.359</v>
      </c>
      <c r="D32" s="340">
        <v>80.49327354260089</v>
      </c>
      <c r="E32" s="340">
        <v>50.99431818181818</v>
      </c>
      <c r="F32" s="344">
        <v>180.712</v>
      </c>
      <c r="G32" s="345">
        <v>3.36</v>
      </c>
      <c r="H32" s="346">
        <v>96.10983981693364</v>
      </c>
      <c r="I32" s="346">
        <v>69.62287608785745</v>
      </c>
      <c r="J32" s="343">
        <v>1404.367</v>
      </c>
    </row>
    <row r="33" spans="1:10" ht="18.75" customHeight="1">
      <c r="A33" s="135">
        <v>29</v>
      </c>
      <c r="B33" s="137" t="s">
        <v>129</v>
      </c>
      <c r="C33" s="339">
        <v>12.181</v>
      </c>
      <c r="D33" s="340">
        <v>97.23020434227331</v>
      </c>
      <c r="E33" s="340">
        <v>68.31744251261918</v>
      </c>
      <c r="F33" s="344">
        <v>10022.422</v>
      </c>
      <c r="G33" s="345">
        <v>68.44</v>
      </c>
      <c r="H33" s="346">
        <v>99.08644727888695</v>
      </c>
      <c r="I33" s="346">
        <v>91.26306806059313</v>
      </c>
      <c r="J33" s="343">
        <v>79604.516</v>
      </c>
    </row>
    <row r="34" spans="1:10" ht="18.75" customHeight="1">
      <c r="A34" s="135">
        <v>30</v>
      </c>
      <c r="B34" s="137" t="s">
        <v>131</v>
      </c>
      <c r="C34" s="339">
        <v>1.609</v>
      </c>
      <c r="D34" s="340">
        <v>87.54080522306855</v>
      </c>
      <c r="E34" s="340">
        <v>93.60093077370564</v>
      </c>
      <c r="F34" s="344">
        <v>1822.874</v>
      </c>
      <c r="G34" s="345">
        <v>12.528</v>
      </c>
      <c r="H34" s="346">
        <v>100.21598272138228</v>
      </c>
      <c r="I34" s="346">
        <v>162.36391912908243</v>
      </c>
      <c r="J34" s="343">
        <v>12165.02</v>
      </c>
    </row>
    <row r="35" spans="1:10" ht="18.75" customHeight="1">
      <c r="A35" s="135">
        <v>31</v>
      </c>
      <c r="B35" s="137" t="s">
        <v>132</v>
      </c>
      <c r="C35" s="339">
        <v>4.195</v>
      </c>
      <c r="D35" s="340">
        <v>82.98714144411474</v>
      </c>
      <c r="E35" s="340">
        <v>65.06902435241197</v>
      </c>
      <c r="F35" s="344">
        <v>990.123</v>
      </c>
      <c r="G35" s="345">
        <v>17.439</v>
      </c>
      <c r="H35" s="346">
        <v>100.1723246596588</v>
      </c>
      <c r="I35" s="346">
        <v>75.78220059099601</v>
      </c>
      <c r="J35" s="343">
        <v>3613.491</v>
      </c>
    </row>
    <row r="36" spans="1:10" ht="18.75" customHeight="1">
      <c r="A36" s="135">
        <v>32</v>
      </c>
      <c r="B36" s="137" t="s">
        <v>133</v>
      </c>
      <c r="C36" s="339">
        <v>12.923</v>
      </c>
      <c r="D36" s="340">
        <v>80.6226214985339</v>
      </c>
      <c r="E36" s="340">
        <v>98.25134950201475</v>
      </c>
      <c r="F36" s="344">
        <v>2303.552</v>
      </c>
      <c r="G36" s="345">
        <v>83.035</v>
      </c>
      <c r="H36" s="346">
        <v>102.38594327990135</v>
      </c>
      <c r="I36" s="346">
        <v>91.15309460557228</v>
      </c>
      <c r="J36" s="343">
        <v>16178.174</v>
      </c>
    </row>
    <row r="37" spans="1:10" ht="18.75" customHeight="1">
      <c r="A37" s="135">
        <v>33</v>
      </c>
      <c r="B37" s="137" t="s">
        <v>134</v>
      </c>
      <c r="C37" s="339">
        <v>262.381</v>
      </c>
      <c r="D37" s="340">
        <v>108.37935521179702</v>
      </c>
      <c r="E37" s="340">
        <v>95.08142661458069</v>
      </c>
      <c r="F37" s="344">
        <v>82971.509</v>
      </c>
      <c r="G37" s="345">
        <v>325.127</v>
      </c>
      <c r="H37" s="346">
        <v>98.29427787972875</v>
      </c>
      <c r="I37" s="346">
        <v>100.00369100164556</v>
      </c>
      <c r="J37" s="343">
        <v>114354.175</v>
      </c>
    </row>
    <row r="38" spans="1:10" ht="18.75" customHeight="1">
      <c r="A38" s="135">
        <v>34</v>
      </c>
      <c r="B38" s="137" t="s">
        <v>11</v>
      </c>
      <c r="C38" s="339">
        <v>292.481</v>
      </c>
      <c r="D38" s="340">
        <v>100.90945160344322</v>
      </c>
      <c r="E38" s="340">
        <v>98.24128282899532</v>
      </c>
      <c r="F38" s="344">
        <v>102328.377</v>
      </c>
      <c r="G38" s="345">
        <v>465.741</v>
      </c>
      <c r="H38" s="346">
        <v>98.28247657634844</v>
      </c>
      <c r="I38" s="346">
        <v>99.9682327764768</v>
      </c>
      <c r="J38" s="343">
        <v>183647.692</v>
      </c>
    </row>
    <row r="39" spans="1:10" ht="18.75" customHeight="1">
      <c r="A39" s="135">
        <v>35</v>
      </c>
      <c r="B39" s="137" t="s">
        <v>46</v>
      </c>
      <c r="C39" s="339">
        <v>8.541</v>
      </c>
      <c r="D39" s="340">
        <v>111.28338762214985</v>
      </c>
      <c r="E39" s="340">
        <v>120.26189805688539</v>
      </c>
      <c r="F39" s="344">
        <v>7286.334</v>
      </c>
      <c r="G39" s="345">
        <v>32.646</v>
      </c>
      <c r="H39" s="346">
        <v>103.29051445927988</v>
      </c>
      <c r="I39" s="346">
        <v>114.27471296555586</v>
      </c>
      <c r="J39" s="343">
        <v>32803.458</v>
      </c>
    </row>
    <row r="40" spans="1:10" ht="18.75" customHeight="1">
      <c r="A40" s="135">
        <v>36</v>
      </c>
      <c r="B40" s="137" t="s">
        <v>135</v>
      </c>
      <c r="C40" s="339">
        <v>153.868</v>
      </c>
      <c r="D40" s="340">
        <v>108.54425914952452</v>
      </c>
      <c r="E40" s="340">
        <v>97.32075089814299</v>
      </c>
      <c r="F40" s="344">
        <v>67462.526</v>
      </c>
      <c r="G40" s="345">
        <v>462.566</v>
      </c>
      <c r="H40" s="346">
        <v>102.80912236873982</v>
      </c>
      <c r="I40" s="346">
        <v>110.83566554209476</v>
      </c>
      <c r="J40" s="343">
        <v>288587.442</v>
      </c>
    </row>
    <row r="41" spans="1:10" ht="18.75" customHeight="1">
      <c r="A41" s="135">
        <v>37</v>
      </c>
      <c r="B41" s="137" t="s">
        <v>136</v>
      </c>
      <c r="C41" s="339">
        <v>11.895</v>
      </c>
      <c r="D41" s="340">
        <v>74.36698968427635</v>
      </c>
      <c r="E41" s="340">
        <v>86.74883313885647</v>
      </c>
      <c r="F41" s="344">
        <v>3641.03</v>
      </c>
      <c r="G41" s="345">
        <v>38.093</v>
      </c>
      <c r="H41" s="346">
        <v>94.97843269254743</v>
      </c>
      <c r="I41" s="346">
        <v>101.75227715896038</v>
      </c>
      <c r="J41" s="343">
        <v>15056.564</v>
      </c>
    </row>
    <row r="42" spans="1:10" ht="18.75" customHeight="1">
      <c r="A42" s="135">
        <v>38</v>
      </c>
      <c r="B42" s="137" t="s">
        <v>15</v>
      </c>
      <c r="C42" s="339">
        <v>68.085</v>
      </c>
      <c r="D42" s="340">
        <v>89.71892418991395</v>
      </c>
      <c r="E42" s="340">
        <v>74.41634241245137</v>
      </c>
      <c r="F42" s="344">
        <v>57778.651</v>
      </c>
      <c r="G42" s="345">
        <v>153.241</v>
      </c>
      <c r="H42" s="346">
        <v>100.99518226334763</v>
      </c>
      <c r="I42" s="346">
        <v>77.77507092792504</v>
      </c>
      <c r="J42" s="343">
        <v>159780.434</v>
      </c>
    </row>
    <row r="43" spans="1:10" ht="18.75" customHeight="1">
      <c r="A43" s="135">
        <v>39</v>
      </c>
      <c r="B43" s="137" t="s">
        <v>37</v>
      </c>
      <c r="C43" s="339">
        <v>18.89</v>
      </c>
      <c r="D43" s="340">
        <v>108.14059995420197</v>
      </c>
      <c r="E43" s="340">
        <v>78.0610769040043</v>
      </c>
      <c r="F43" s="344">
        <v>3415.859</v>
      </c>
      <c r="G43" s="345">
        <v>45.186</v>
      </c>
      <c r="H43" s="346">
        <v>96.83890186665523</v>
      </c>
      <c r="I43" s="346">
        <v>89.36220706021952</v>
      </c>
      <c r="J43" s="343">
        <v>10377.926</v>
      </c>
    </row>
    <row r="44" spans="1:10" ht="18.75" customHeight="1">
      <c r="A44" s="135">
        <v>40</v>
      </c>
      <c r="B44" s="137" t="s">
        <v>137</v>
      </c>
      <c r="C44" s="339">
        <v>137.846</v>
      </c>
      <c r="D44" s="340">
        <v>101.37226062656272</v>
      </c>
      <c r="E44" s="340">
        <v>112.02164920806482</v>
      </c>
      <c r="F44" s="344">
        <v>44875.817</v>
      </c>
      <c r="G44" s="345">
        <v>873.074</v>
      </c>
      <c r="H44" s="347">
        <v>102.27588485156612</v>
      </c>
      <c r="I44" s="346">
        <v>102.0189390929614</v>
      </c>
      <c r="J44" s="343">
        <v>325679.455</v>
      </c>
    </row>
    <row r="45" spans="1:10" ht="18.75" customHeight="1">
      <c r="A45" s="138"/>
      <c r="B45" s="139" t="s">
        <v>138</v>
      </c>
      <c r="C45" s="348">
        <v>2119.607</v>
      </c>
      <c r="D45" s="349">
        <v>98.22212789502001</v>
      </c>
      <c r="E45" s="350">
        <v>96.30694351868134</v>
      </c>
      <c r="F45" s="351">
        <v>973913.77</v>
      </c>
      <c r="G45" s="352">
        <v>5233.15375</v>
      </c>
      <c r="H45" s="353">
        <v>100.88863445230218</v>
      </c>
      <c r="I45" s="350">
        <v>100.66891789969563</v>
      </c>
      <c r="J45" s="354">
        <v>2740095.022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S129"/>
  <sheetViews>
    <sheetView tabSelected="1" view="pageBreakPreview" zoomScale="85" zoomScaleNormal="85" zoomScaleSheetLayoutView="85" zoomScalePageLayoutView="0" workbookViewId="0" topLeftCell="L94">
      <selection activeCell="N102" sqref="N102:R113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50390625" style="0" bestFit="1" customWidth="1"/>
    <col min="5" max="5" width="12.25390625" style="0" customWidth="1"/>
    <col min="6" max="6" width="12.1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5" t="s">
        <v>139</v>
      </c>
      <c r="B1" s="146" t="s">
        <v>140</v>
      </c>
      <c r="C1" s="146"/>
      <c r="D1" s="146"/>
      <c r="E1" s="146" t="str">
        <f>'ＡＢ表 '!D4</f>
        <v>令和4年2月</v>
      </c>
      <c r="F1" s="146"/>
      <c r="G1" s="146"/>
      <c r="H1" s="146"/>
      <c r="I1" s="146"/>
      <c r="J1" s="146" t="s">
        <v>141</v>
      </c>
      <c r="K1" s="146"/>
      <c r="L1" s="146"/>
      <c r="M1" s="146"/>
      <c r="N1" s="147"/>
      <c r="O1" s="147"/>
      <c r="P1" s="148"/>
      <c r="Q1" s="147"/>
      <c r="R1" s="147"/>
    </row>
    <row r="2" spans="1:18" ht="12" customHeight="1">
      <c r="A2" s="149" t="s">
        <v>69</v>
      </c>
      <c r="B2" s="150"/>
      <c r="C2" s="151"/>
      <c r="D2" s="151"/>
      <c r="E2" s="151" t="s">
        <v>143</v>
      </c>
      <c r="F2" s="152"/>
      <c r="G2" s="152"/>
      <c r="H2" s="151"/>
      <c r="I2" s="151" t="s">
        <v>110</v>
      </c>
      <c r="J2" s="152"/>
      <c r="K2" s="152"/>
      <c r="L2" s="152"/>
      <c r="M2" s="152"/>
      <c r="N2" s="397" t="s">
        <v>144</v>
      </c>
      <c r="O2" s="398"/>
      <c r="P2" s="398"/>
      <c r="Q2" s="398"/>
      <c r="R2" s="399"/>
    </row>
    <row r="3" spans="1:18" ht="12.75" customHeight="1">
      <c r="A3" s="154"/>
      <c r="B3" s="155" t="s">
        <v>145</v>
      </c>
      <c r="C3" s="156" t="s">
        <v>5</v>
      </c>
      <c r="D3" s="157"/>
      <c r="E3" s="155" t="s">
        <v>147</v>
      </c>
      <c r="F3" s="156"/>
      <c r="G3" s="157"/>
      <c r="H3" s="155" t="s">
        <v>148</v>
      </c>
      <c r="I3" s="156"/>
      <c r="J3" s="157"/>
      <c r="K3" s="400" t="s">
        <v>149</v>
      </c>
      <c r="L3" s="401"/>
      <c r="M3" s="157"/>
      <c r="N3" s="155" t="s">
        <v>150</v>
      </c>
      <c r="O3" s="156"/>
      <c r="P3" s="156"/>
      <c r="Q3" s="156"/>
      <c r="R3" s="157"/>
    </row>
    <row r="4" spans="1:18" s="140" customFormat="1" ht="12" customHeight="1">
      <c r="A4" s="158" t="s">
        <v>151</v>
      </c>
      <c r="B4" s="159" t="s">
        <v>152</v>
      </c>
      <c r="C4" s="160" t="s">
        <v>21</v>
      </c>
      <c r="D4" s="160" t="s">
        <v>65</v>
      </c>
      <c r="E4" s="159" t="s">
        <v>153</v>
      </c>
      <c r="F4" s="160" t="s">
        <v>72</v>
      </c>
      <c r="G4" s="160" t="s">
        <v>65</v>
      </c>
      <c r="H4" s="159" t="s">
        <v>152</v>
      </c>
      <c r="I4" s="160" t="s">
        <v>21</v>
      </c>
      <c r="J4" s="160" t="s">
        <v>65</v>
      </c>
      <c r="K4" s="159" t="s">
        <v>154</v>
      </c>
      <c r="L4" s="160" t="s">
        <v>21</v>
      </c>
      <c r="M4" s="160" t="s">
        <v>65</v>
      </c>
      <c r="N4" s="159" t="s">
        <v>155</v>
      </c>
      <c r="O4" s="160" t="s">
        <v>21</v>
      </c>
      <c r="P4" s="160" t="s">
        <v>156</v>
      </c>
      <c r="Q4" s="161" t="s">
        <v>93</v>
      </c>
      <c r="R4" s="160" t="s">
        <v>34</v>
      </c>
    </row>
    <row r="5" spans="1:18" ht="13.5">
      <c r="A5" s="162" t="s">
        <v>157</v>
      </c>
      <c r="B5" s="163">
        <v>2753.8</v>
      </c>
      <c r="C5" s="164">
        <v>100.982764943161</v>
      </c>
      <c r="D5" s="165">
        <f>B5/2754*100</f>
        <v>99.9927378358751</v>
      </c>
      <c r="E5" s="166">
        <v>795033</v>
      </c>
      <c r="F5" s="165">
        <v>104.340653499729</v>
      </c>
      <c r="G5" s="165">
        <f>E5/795033*100</f>
        <v>100</v>
      </c>
      <c r="H5" s="167">
        <v>4884.9</v>
      </c>
      <c r="I5" s="165">
        <v>103.67595559989</v>
      </c>
      <c r="J5" s="165">
        <f>H5/4885*100</f>
        <v>99.99795291709313</v>
      </c>
      <c r="K5" s="166">
        <v>1474286</v>
      </c>
      <c r="L5" s="165">
        <v>106.831544698952</v>
      </c>
      <c r="M5" s="165">
        <f>K5/1474286*100</f>
        <v>100</v>
      </c>
      <c r="N5" s="168">
        <v>4946.6</v>
      </c>
      <c r="O5" s="165">
        <v>101.558297575297</v>
      </c>
      <c r="P5" s="165">
        <f>N5/4947*100</f>
        <v>99.9919142914898</v>
      </c>
      <c r="Q5" s="169">
        <v>74.3</v>
      </c>
      <c r="R5" s="165">
        <v>53.1</v>
      </c>
    </row>
    <row r="6" spans="1:18" ht="12" customHeight="1">
      <c r="A6" s="170" t="s">
        <v>158</v>
      </c>
      <c r="B6" s="171">
        <v>2464.433333333333</v>
      </c>
      <c r="C6" s="172">
        <v>101.96248793269893</v>
      </c>
      <c r="D6" s="172">
        <v>89.48559670781891</v>
      </c>
      <c r="E6" s="173">
        <v>735131.9166666666</v>
      </c>
      <c r="F6" s="172">
        <v>107.73073565667563</v>
      </c>
      <c r="G6" s="172">
        <v>92.46558528597765</v>
      </c>
      <c r="H6" s="173">
        <v>4706.758333333334</v>
      </c>
      <c r="I6" s="172">
        <v>94.95175173155809</v>
      </c>
      <c r="J6" s="172">
        <v>96.35124530876836</v>
      </c>
      <c r="K6" s="174">
        <v>1342946.0833333333</v>
      </c>
      <c r="L6" s="172">
        <v>98.97345616459388</v>
      </c>
      <c r="M6" s="172">
        <v>91.09128644871709</v>
      </c>
      <c r="N6" s="175">
        <v>6470.85</v>
      </c>
      <c r="O6" s="172">
        <v>99.52703949796972</v>
      </c>
      <c r="P6" s="172">
        <v>130.80351728320196</v>
      </c>
      <c r="Q6" s="176">
        <v>72.775</v>
      </c>
      <c r="R6" s="172">
        <v>52.59166666666666</v>
      </c>
    </row>
    <row r="7" spans="1:18" ht="12" customHeight="1">
      <c r="A7" s="170" t="s">
        <v>159</v>
      </c>
      <c r="B7" s="171">
        <v>2492.4</v>
      </c>
      <c r="C7" s="172">
        <v>101.13481124802189</v>
      </c>
      <c r="D7" s="172">
        <v>90.50108932461875</v>
      </c>
      <c r="E7" s="173">
        <v>746715</v>
      </c>
      <c r="F7" s="172">
        <v>101.57564691053749</v>
      </c>
      <c r="G7" s="172">
        <v>93.92251642384656</v>
      </c>
      <c r="H7" s="173">
        <v>4822.3</v>
      </c>
      <c r="I7" s="172">
        <v>102.4</v>
      </c>
      <c r="J7" s="172">
        <v>98.7164790174002</v>
      </c>
      <c r="K7" s="174">
        <v>1405612</v>
      </c>
      <c r="L7" s="172">
        <v>104.66630175584737</v>
      </c>
      <c r="M7" s="172">
        <v>95.34188074769753</v>
      </c>
      <c r="N7" s="175">
        <v>6522.9</v>
      </c>
      <c r="O7" s="172">
        <v>100.80437655022136</v>
      </c>
      <c r="P7" s="172">
        <v>131.8556701030928</v>
      </c>
      <c r="Q7" s="176">
        <v>73.8</v>
      </c>
      <c r="R7" s="172">
        <v>51.6</v>
      </c>
    </row>
    <row r="8" spans="1:18" ht="12" customHeight="1">
      <c r="A8" s="170" t="s">
        <v>160</v>
      </c>
      <c r="B8" s="171">
        <v>2535.2312726916666</v>
      </c>
      <c r="C8" s="172">
        <v>101.7</v>
      </c>
      <c r="D8" s="172">
        <v>92</v>
      </c>
      <c r="E8" s="173">
        <v>784773.6968983333</v>
      </c>
      <c r="F8" s="172">
        <v>105.1</v>
      </c>
      <c r="G8" s="172">
        <v>98.70957518723542</v>
      </c>
      <c r="H8" s="173">
        <v>4702.893503175</v>
      </c>
      <c r="I8" s="172">
        <v>97.5</v>
      </c>
      <c r="J8" s="172">
        <v>96.27212903121801</v>
      </c>
      <c r="K8" s="174">
        <v>1470211.7803914582</v>
      </c>
      <c r="L8" s="172">
        <v>104.6</v>
      </c>
      <c r="M8" s="172">
        <v>99.7</v>
      </c>
      <c r="N8" s="175">
        <v>6590.828702791666</v>
      </c>
      <c r="O8" s="172">
        <v>101</v>
      </c>
      <c r="P8" s="172">
        <v>133.2287993287177</v>
      </c>
      <c r="Q8" s="176">
        <v>74.20833333333333</v>
      </c>
      <c r="R8" s="172">
        <v>53.99690199148498</v>
      </c>
    </row>
    <row r="9" spans="1:18" ht="12" customHeight="1">
      <c r="A9" s="170" t="s">
        <v>146</v>
      </c>
      <c r="B9" s="171">
        <v>2568.1695657124997</v>
      </c>
      <c r="C9" s="172">
        <v>101.3</v>
      </c>
      <c r="D9" s="172">
        <v>93.2</v>
      </c>
      <c r="E9" s="173">
        <v>789332.0649583332</v>
      </c>
      <c r="F9" s="172">
        <v>100.6</v>
      </c>
      <c r="G9" s="172">
        <v>99.28293101774808</v>
      </c>
      <c r="H9" s="173">
        <v>4795.503007164584</v>
      </c>
      <c r="I9" s="172">
        <v>102</v>
      </c>
      <c r="J9" s="172">
        <v>98.16792235751451</v>
      </c>
      <c r="K9" s="174">
        <v>1579078.7856666667</v>
      </c>
      <c r="L9" s="172">
        <v>107.4</v>
      </c>
      <c r="M9" s="172">
        <v>107.10803640994126</v>
      </c>
      <c r="N9" s="175">
        <v>6782.471259208334</v>
      </c>
      <c r="O9" s="172">
        <v>102.9</v>
      </c>
      <c r="P9" s="172">
        <v>137.1027139520585</v>
      </c>
      <c r="Q9" s="176">
        <v>75.67339318160273</v>
      </c>
      <c r="R9" s="172">
        <v>53.3963846414786</v>
      </c>
    </row>
    <row r="10" spans="1:18" ht="12" customHeight="1">
      <c r="A10" s="170" t="s">
        <v>42</v>
      </c>
      <c r="B10" s="171">
        <v>2553.7</v>
      </c>
      <c r="C10" s="172">
        <v>99.5</v>
      </c>
      <c r="D10" s="172">
        <v>92.7</v>
      </c>
      <c r="E10" s="173">
        <v>800434.6166666667</v>
      </c>
      <c r="F10" s="172">
        <v>101.4</v>
      </c>
      <c r="G10" s="172">
        <v>100.7</v>
      </c>
      <c r="H10" s="173">
        <v>4852</v>
      </c>
      <c r="I10" s="172">
        <v>101.2</v>
      </c>
      <c r="J10" s="172">
        <v>99.3</v>
      </c>
      <c r="K10" s="174">
        <v>1633580.9166666667</v>
      </c>
      <c r="L10" s="172">
        <v>103.5</v>
      </c>
      <c r="M10" s="172">
        <v>110.8</v>
      </c>
      <c r="N10" s="175">
        <v>6978.366666666666</v>
      </c>
      <c r="O10" s="172">
        <v>102.9</v>
      </c>
      <c r="P10" s="172">
        <v>141.1</v>
      </c>
      <c r="Q10" s="176">
        <v>77</v>
      </c>
      <c r="R10" s="172">
        <v>52.60833333333334</v>
      </c>
    </row>
    <row r="11" spans="1:18" ht="12" customHeight="1">
      <c r="A11" s="170" t="s">
        <v>130</v>
      </c>
      <c r="B11" s="171">
        <v>2167</v>
      </c>
      <c r="C11" s="172">
        <v>84.8</v>
      </c>
      <c r="D11" s="172">
        <v>78.7</v>
      </c>
      <c r="E11" s="173">
        <v>761078.9083333332</v>
      </c>
      <c r="F11" s="172">
        <v>95.1</v>
      </c>
      <c r="G11" s="172">
        <v>95.7</v>
      </c>
      <c r="H11" s="173">
        <v>4750</v>
      </c>
      <c r="I11" s="172">
        <v>97.9</v>
      </c>
      <c r="J11" s="172">
        <v>97.2</v>
      </c>
      <c r="K11" s="174">
        <v>1671764.1</v>
      </c>
      <c r="L11" s="172">
        <v>102.3</v>
      </c>
      <c r="M11" s="172">
        <v>113.4</v>
      </c>
      <c r="N11" s="175">
        <v>7138.791666666668</v>
      </c>
      <c r="O11" s="172">
        <v>102.3</v>
      </c>
      <c r="P11" s="172">
        <v>144.3</v>
      </c>
      <c r="Q11" s="176">
        <v>76.6</v>
      </c>
      <c r="R11" s="172">
        <v>46</v>
      </c>
    </row>
    <row r="12" spans="1:18" ht="12" customHeight="1">
      <c r="A12" s="170" t="s">
        <v>161</v>
      </c>
      <c r="B12" s="171">
        <v>2341.0416666666665</v>
      </c>
      <c r="C12" s="172">
        <v>108</v>
      </c>
      <c r="D12" s="172">
        <v>85</v>
      </c>
      <c r="E12" s="173">
        <v>855246.5083333334</v>
      </c>
      <c r="F12" s="172">
        <v>112.4</v>
      </c>
      <c r="G12" s="172">
        <v>107.6</v>
      </c>
      <c r="H12" s="173">
        <v>4693.475</v>
      </c>
      <c r="I12" s="172">
        <v>98.8</v>
      </c>
      <c r="J12" s="172">
        <v>96.1</v>
      </c>
      <c r="K12" s="174">
        <v>1743489.2583333335</v>
      </c>
      <c r="L12" s="172">
        <v>104.3</v>
      </c>
      <c r="M12" s="172">
        <v>118.3</v>
      </c>
      <c r="N12" s="175">
        <v>7126.05</v>
      </c>
      <c r="O12" s="172">
        <v>99.8</v>
      </c>
      <c r="P12" s="172">
        <v>144.1</v>
      </c>
      <c r="Q12" s="176">
        <v>76.52499999999999</v>
      </c>
      <c r="R12" s="172">
        <v>49.75</v>
      </c>
    </row>
    <row r="13" spans="1:18" ht="12" customHeight="1">
      <c r="A13" s="170" t="s">
        <v>162</v>
      </c>
      <c r="B13" s="171">
        <v>2284</v>
      </c>
      <c r="C13" s="172">
        <v>97.6</v>
      </c>
      <c r="D13" s="172">
        <v>82.9</v>
      </c>
      <c r="E13" s="173">
        <v>874831</v>
      </c>
      <c r="F13" s="172">
        <v>102.3</v>
      </c>
      <c r="G13" s="172">
        <v>110</v>
      </c>
      <c r="H13" s="173">
        <v>4591</v>
      </c>
      <c r="I13" s="172">
        <v>97.8</v>
      </c>
      <c r="J13" s="172">
        <v>94</v>
      </c>
      <c r="K13" s="174">
        <v>1882007</v>
      </c>
      <c r="L13" s="172">
        <v>107.9</v>
      </c>
      <c r="M13" s="172">
        <v>127.7</v>
      </c>
      <c r="N13" s="175">
        <v>7019.1</v>
      </c>
      <c r="O13" s="172">
        <v>98.5</v>
      </c>
      <c r="P13" s="172">
        <v>141.9</v>
      </c>
      <c r="Q13" s="176">
        <v>78.1</v>
      </c>
      <c r="R13" s="172">
        <v>49.5</v>
      </c>
    </row>
    <row r="14" spans="1:18" ht="12" customHeight="1">
      <c r="A14" s="170" t="s">
        <v>163</v>
      </c>
      <c r="B14" s="171">
        <v>2266</v>
      </c>
      <c r="C14" s="172">
        <v>99.2</v>
      </c>
      <c r="D14" s="172">
        <v>82.3</v>
      </c>
      <c r="E14" s="173">
        <v>874347</v>
      </c>
      <c r="F14" s="172">
        <v>99.9</v>
      </c>
      <c r="G14" s="172">
        <v>110</v>
      </c>
      <c r="H14" s="173">
        <v>4681</v>
      </c>
      <c r="I14" s="172">
        <v>102.2</v>
      </c>
      <c r="J14" s="172">
        <v>95.8</v>
      </c>
      <c r="K14" s="174">
        <v>2008849</v>
      </c>
      <c r="L14" s="172">
        <v>106.7</v>
      </c>
      <c r="M14" s="172">
        <v>136.3</v>
      </c>
      <c r="N14" s="175">
        <v>7097.1</v>
      </c>
      <c r="O14" s="172">
        <v>101.1</v>
      </c>
      <c r="P14" s="172">
        <v>143.5</v>
      </c>
      <c r="Q14" s="176">
        <v>79</v>
      </c>
      <c r="R14" s="172">
        <v>48.8</v>
      </c>
    </row>
    <row r="15" spans="1:18" ht="12" customHeight="1">
      <c r="A15" s="170" t="s">
        <v>164</v>
      </c>
      <c r="B15" s="171">
        <v>2306.1166666666672</v>
      </c>
      <c r="C15" s="172">
        <v>101.8</v>
      </c>
      <c r="D15" s="172">
        <v>83.7</v>
      </c>
      <c r="E15" s="173">
        <v>951702.8499999997</v>
      </c>
      <c r="F15" s="172">
        <v>108.8</v>
      </c>
      <c r="G15" s="172">
        <v>119.7</v>
      </c>
      <c r="H15" s="173">
        <v>4698.3583333333345</v>
      </c>
      <c r="I15" s="172">
        <v>100.4</v>
      </c>
      <c r="J15" s="172">
        <v>100.375</v>
      </c>
      <c r="K15" s="174">
        <v>2103227.3583333334</v>
      </c>
      <c r="L15" s="172">
        <v>104.7</v>
      </c>
      <c r="M15" s="172">
        <v>142.7</v>
      </c>
      <c r="N15" s="175">
        <v>7168.475000000001</v>
      </c>
      <c r="O15" s="172">
        <v>101</v>
      </c>
      <c r="P15" s="172">
        <v>144.9</v>
      </c>
      <c r="Q15" s="176">
        <v>79.56666666666666</v>
      </c>
      <c r="R15" s="172">
        <v>49.73333333333334</v>
      </c>
    </row>
    <row r="16" spans="1:18" ht="12" customHeight="1">
      <c r="A16" s="170" t="s">
        <v>165</v>
      </c>
      <c r="B16" s="171">
        <v>2369.6583333333333</v>
      </c>
      <c r="C16" s="172">
        <v>102.8</v>
      </c>
      <c r="D16" s="172">
        <v>86.1</v>
      </c>
      <c r="E16" s="173">
        <v>1005767</v>
      </c>
      <c r="F16" s="172">
        <v>105.7</v>
      </c>
      <c r="G16" s="172">
        <v>126.5</v>
      </c>
      <c r="H16" s="173">
        <v>4863</v>
      </c>
      <c r="I16" s="172">
        <v>103.5</v>
      </c>
      <c r="J16" s="172">
        <v>99.5</v>
      </c>
      <c r="K16" s="174">
        <v>2251158</v>
      </c>
      <c r="L16" s="172">
        <v>107</v>
      </c>
      <c r="M16" s="172">
        <v>152.7</v>
      </c>
      <c r="N16" s="177">
        <v>7310</v>
      </c>
      <c r="O16" s="172">
        <v>102</v>
      </c>
      <c r="P16" s="172">
        <v>147.8</v>
      </c>
      <c r="Q16" s="176">
        <v>79.9</v>
      </c>
      <c r="R16" s="172">
        <v>49.2</v>
      </c>
    </row>
    <row r="17" spans="1:18" s="141" customFormat="1" ht="12" customHeight="1">
      <c r="A17" s="170" t="s">
        <v>166</v>
      </c>
      <c r="B17" s="178">
        <v>2256</v>
      </c>
      <c r="C17" s="179">
        <v>95.2</v>
      </c>
      <c r="D17" s="180">
        <f>B17/2754*100</f>
        <v>81.91721132897604</v>
      </c>
      <c r="E17" s="181">
        <v>982965</v>
      </c>
      <c r="F17" s="179">
        <v>97.7</v>
      </c>
      <c r="G17" s="180">
        <f>E17/795033*100</f>
        <v>123.63826407205738</v>
      </c>
      <c r="H17" s="181">
        <v>4994</v>
      </c>
      <c r="I17" s="182">
        <v>102.7</v>
      </c>
      <c r="J17" s="180">
        <f>H17/4885*100</f>
        <v>102.23132036847493</v>
      </c>
      <c r="K17" s="183">
        <v>2189408</v>
      </c>
      <c r="L17" s="179">
        <v>97.3</v>
      </c>
      <c r="M17" s="180">
        <f>K17/1474286*100</f>
        <v>148.5063278088512</v>
      </c>
      <c r="N17" s="184">
        <v>7427.7</v>
      </c>
      <c r="O17" s="179">
        <v>101.6</v>
      </c>
      <c r="P17" s="180">
        <f>N17/4947*100</f>
        <v>150.14554275318375</v>
      </c>
      <c r="Q17" s="180">
        <v>80</v>
      </c>
      <c r="R17" s="179">
        <v>45.8</v>
      </c>
    </row>
    <row r="18" spans="1:18" s="141" customFormat="1" ht="12" customHeight="1">
      <c r="A18" s="170" t="s">
        <v>167</v>
      </c>
      <c r="B18" s="178">
        <v>2230</v>
      </c>
      <c r="C18" s="179">
        <v>98.8</v>
      </c>
      <c r="D18" s="180">
        <f>B18/2754*100</f>
        <v>80.97312999273784</v>
      </c>
      <c r="E18" s="181">
        <v>999059</v>
      </c>
      <c r="F18" s="179">
        <v>101.6</v>
      </c>
      <c r="G18" s="180">
        <f>E18/795033*100</f>
        <v>125.6625825594661</v>
      </c>
      <c r="H18" s="181">
        <v>4862</v>
      </c>
      <c r="I18" s="182">
        <v>97.4</v>
      </c>
      <c r="J18" s="180">
        <f>H18/4885*100</f>
        <v>99.52917093142273</v>
      </c>
      <c r="K18" s="183">
        <v>2234653</v>
      </c>
      <c r="L18" s="179">
        <v>102.1</v>
      </c>
      <c r="M18" s="180">
        <f>K18/1474286*100</f>
        <v>151.57527101254436</v>
      </c>
      <c r="N18" s="184">
        <v>7478.7</v>
      </c>
      <c r="O18" s="179">
        <v>100.7</v>
      </c>
      <c r="P18" s="180">
        <f>N18/4947*100</f>
        <v>151.1764705882353</v>
      </c>
      <c r="Q18" s="180">
        <v>80.1</v>
      </c>
      <c r="R18" s="179">
        <v>46.1</v>
      </c>
    </row>
    <row r="19" spans="1:18" s="141" customFormat="1" ht="12" customHeight="1">
      <c r="A19" s="170" t="s">
        <v>168</v>
      </c>
      <c r="B19" s="178">
        <v>2330</v>
      </c>
      <c r="C19" s="179">
        <v>101</v>
      </c>
      <c r="D19" s="180">
        <f>B19/2754*100</f>
        <v>84.60421205519245</v>
      </c>
      <c r="E19" s="181">
        <v>1045546</v>
      </c>
      <c r="F19" s="179">
        <v>104.7</v>
      </c>
      <c r="G19" s="180">
        <f>E19/795033*100</f>
        <v>131.509761230037</v>
      </c>
      <c r="H19" s="185">
        <v>4825</v>
      </c>
      <c r="I19" s="182">
        <v>99.2</v>
      </c>
      <c r="J19" s="180">
        <f>H19/4885*100</f>
        <v>98.77175025588537</v>
      </c>
      <c r="K19" s="183">
        <v>2310860</v>
      </c>
      <c r="L19" s="179">
        <v>103.4</v>
      </c>
      <c r="M19" s="180">
        <f>K19/1474286*100</f>
        <v>156.74434946814932</v>
      </c>
      <c r="N19" s="184">
        <v>7569.1</v>
      </c>
      <c r="O19" s="179">
        <v>101.2</v>
      </c>
      <c r="P19" s="180">
        <f>N19/4947*100</f>
        <v>153.00384071154235</v>
      </c>
      <c r="Q19" s="180">
        <v>80.5</v>
      </c>
      <c r="R19" s="179">
        <v>48.2</v>
      </c>
    </row>
    <row r="20" spans="1:18" s="141" customFormat="1" ht="12" customHeight="1">
      <c r="A20" s="170" t="s">
        <v>169</v>
      </c>
      <c r="B20" s="178">
        <v>2407.3</v>
      </c>
      <c r="C20" s="179">
        <v>104.5</v>
      </c>
      <c r="D20" s="180">
        <v>87.41103848946987</v>
      </c>
      <c r="E20" s="181">
        <v>1044095</v>
      </c>
      <c r="F20" s="179">
        <v>99.9</v>
      </c>
      <c r="G20" s="180">
        <v>131.32725308257645</v>
      </c>
      <c r="H20" s="185">
        <v>4941.7</v>
      </c>
      <c r="I20" s="182">
        <v>102.4</v>
      </c>
      <c r="J20" s="180">
        <v>101.16069600818834</v>
      </c>
      <c r="K20" s="183">
        <v>2369882</v>
      </c>
      <c r="L20" s="179">
        <v>102.6</v>
      </c>
      <c r="M20" s="180">
        <v>160.74777892484903</v>
      </c>
      <c r="N20" s="184">
        <v>7714</v>
      </c>
      <c r="O20" s="179">
        <v>102</v>
      </c>
      <c r="P20" s="180">
        <v>155.9328886193653</v>
      </c>
      <c r="Q20" s="180">
        <v>80.95</v>
      </c>
      <c r="R20" s="179">
        <v>48.725</v>
      </c>
    </row>
    <row r="21" spans="1:18" s="141" customFormat="1" ht="12" customHeight="1">
      <c r="A21" s="170" t="s">
        <v>28</v>
      </c>
      <c r="B21" s="178">
        <v>2499</v>
      </c>
      <c r="C21" s="179">
        <v>103.8</v>
      </c>
      <c r="D21" s="180">
        <v>90.74074074074075</v>
      </c>
      <c r="E21" s="181">
        <v>1092687</v>
      </c>
      <c r="F21" s="179">
        <v>104.7</v>
      </c>
      <c r="G21" s="180">
        <v>137.4392006369547</v>
      </c>
      <c r="H21" s="185">
        <v>5135</v>
      </c>
      <c r="I21" s="182">
        <v>103.9</v>
      </c>
      <c r="J21" s="180">
        <v>105.11770726714431</v>
      </c>
      <c r="K21" s="183">
        <v>2469268</v>
      </c>
      <c r="L21" s="179">
        <v>104.2</v>
      </c>
      <c r="M21" s="180">
        <v>167.4890760680085</v>
      </c>
      <c r="N21" s="184">
        <v>7798.8</v>
      </c>
      <c r="O21" s="179">
        <v>101.1</v>
      </c>
      <c r="P21" s="180">
        <v>157.64705882352942</v>
      </c>
      <c r="Q21" s="180">
        <v>81.8</v>
      </c>
      <c r="R21" s="179">
        <v>48.9</v>
      </c>
    </row>
    <row r="22" spans="1:18" s="141" customFormat="1" ht="12" customHeight="1">
      <c r="A22" s="170" t="s">
        <v>209</v>
      </c>
      <c r="B22" s="178">
        <v>2404.4333333333334</v>
      </c>
      <c r="C22" s="179">
        <v>96.2</v>
      </c>
      <c r="D22" s="180">
        <v>87.30694747034616</v>
      </c>
      <c r="E22" s="181">
        <v>1000162.5416666669</v>
      </c>
      <c r="F22" s="179">
        <v>91.5</v>
      </c>
      <c r="G22" s="180">
        <v>125.80138707030612</v>
      </c>
      <c r="H22" s="185">
        <v>5299.250000000001</v>
      </c>
      <c r="I22" s="182">
        <v>103.2</v>
      </c>
      <c r="J22" s="180">
        <v>108.48004094165815</v>
      </c>
      <c r="K22" s="183">
        <v>2447117.0083333333</v>
      </c>
      <c r="L22" s="179">
        <v>99.1</v>
      </c>
      <c r="M22" s="180">
        <v>165.98658661435658</v>
      </c>
      <c r="N22" s="184">
        <v>8027.083333333333</v>
      </c>
      <c r="O22" s="179">
        <v>102.9</v>
      </c>
      <c r="P22" s="180">
        <v>162.2616400512095</v>
      </c>
      <c r="Q22" s="180">
        <v>82.15833333333333</v>
      </c>
      <c r="R22" s="179">
        <v>45.7</v>
      </c>
    </row>
    <row r="23" spans="1:18" s="89" customFormat="1" ht="12" customHeight="1">
      <c r="A23" s="288" t="s">
        <v>214</v>
      </c>
      <c r="B23" s="294">
        <v>2381.058833333333</v>
      </c>
      <c r="C23" s="295">
        <f>(B23/B22)*100</f>
        <v>99.0278582618219</v>
      </c>
      <c r="D23" s="296">
        <f>B23/B$5*100</f>
        <v>86.46447938606046</v>
      </c>
      <c r="E23" s="297">
        <v>1060018.9333333333</v>
      </c>
      <c r="F23" s="295">
        <f>(E23/E22)*100</f>
        <v>105.98466640901407</v>
      </c>
      <c r="G23" s="296">
        <f>E23/$E$5*100</f>
        <v>133.33018042437652</v>
      </c>
      <c r="H23" s="298">
        <v>5154.301570833333</v>
      </c>
      <c r="I23" s="295">
        <f>(H23/H22)*100</f>
        <v>97.26473691245616</v>
      </c>
      <c r="J23" s="296">
        <f>H23/$H5*100</f>
        <v>105.51498640367937</v>
      </c>
      <c r="K23" s="299">
        <v>2603649.300083333</v>
      </c>
      <c r="L23" s="295">
        <f>(K23/K22)*100</f>
        <v>106.39660021228859</v>
      </c>
      <c r="M23" s="296">
        <f>K23/K$5*100</f>
        <v>176.60408496610108</v>
      </c>
      <c r="N23" s="300">
        <v>8460.525</v>
      </c>
      <c r="O23" s="295">
        <f>(N23/N22)*100</f>
        <v>105.39974046197769</v>
      </c>
      <c r="P23" s="296">
        <f>N23/N$5*100</f>
        <v>171.0371770509036</v>
      </c>
      <c r="Q23" s="372">
        <f>SUM(Q102:Q113)/12</f>
        <v>78.04166666666667</v>
      </c>
      <c r="R23" s="372">
        <f>SUM(R102:R115)/12</f>
        <v>52.974999999999994</v>
      </c>
    </row>
    <row r="24" spans="1:18" ht="5.25" customHeight="1">
      <c r="A24" s="186"/>
      <c r="B24" s="187"/>
      <c r="C24" s="188"/>
      <c r="D24" s="188"/>
      <c r="E24" s="189"/>
      <c r="F24" s="188"/>
      <c r="G24" s="188"/>
      <c r="H24" s="190"/>
      <c r="I24" s="188"/>
      <c r="J24" s="188"/>
      <c r="K24" s="191"/>
      <c r="L24" s="188"/>
      <c r="M24" s="188"/>
      <c r="N24" s="192"/>
      <c r="O24" s="188"/>
      <c r="P24" s="188"/>
      <c r="Q24" s="193"/>
      <c r="R24" s="188"/>
    </row>
    <row r="25" spans="1:18" ht="12.75" customHeight="1">
      <c r="A25" s="194" t="s">
        <v>29</v>
      </c>
      <c r="B25" s="195" t="s">
        <v>45</v>
      </c>
      <c r="C25" s="19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</row>
    <row r="26" spans="1:18" s="142" customFormat="1" ht="12.75" customHeight="1">
      <c r="A26" s="197" t="s">
        <v>170</v>
      </c>
      <c r="B26" s="150"/>
      <c r="C26" s="151"/>
      <c r="D26" s="151"/>
      <c r="E26" s="151" t="s">
        <v>171</v>
      </c>
      <c r="F26" s="151"/>
      <c r="G26" s="151"/>
      <c r="H26" s="151"/>
      <c r="I26" s="151"/>
      <c r="J26" s="151"/>
      <c r="K26" s="151"/>
      <c r="L26" s="151"/>
      <c r="M26" s="198"/>
      <c r="N26" s="397" t="s">
        <v>144</v>
      </c>
      <c r="O26" s="398"/>
      <c r="P26" s="398"/>
      <c r="Q26" s="398"/>
      <c r="R26" s="399"/>
    </row>
    <row r="27" spans="1:18" s="142" customFormat="1" ht="12" customHeight="1">
      <c r="A27" s="154"/>
      <c r="B27" s="155" t="s">
        <v>145</v>
      </c>
      <c r="C27" s="153"/>
      <c r="D27" s="157"/>
      <c r="E27" s="155" t="s">
        <v>172</v>
      </c>
      <c r="F27" s="156"/>
      <c r="G27" s="157"/>
      <c r="H27" s="155" t="s">
        <v>148</v>
      </c>
      <c r="I27" s="156"/>
      <c r="J27" s="157"/>
      <c r="K27" s="400" t="s">
        <v>149</v>
      </c>
      <c r="L27" s="401"/>
      <c r="M27" s="157"/>
      <c r="N27" s="155" t="s">
        <v>150</v>
      </c>
      <c r="O27" s="156"/>
      <c r="P27" s="156"/>
      <c r="Q27" s="156"/>
      <c r="R27" s="157"/>
    </row>
    <row r="28" spans="1:18" s="142" customFormat="1" ht="12" customHeight="1">
      <c r="A28" s="199" t="s">
        <v>173</v>
      </c>
      <c r="B28" s="159" t="s">
        <v>152</v>
      </c>
      <c r="C28" s="160" t="s">
        <v>176</v>
      </c>
      <c r="D28" s="160" t="s">
        <v>0</v>
      </c>
      <c r="E28" s="159" t="s">
        <v>153</v>
      </c>
      <c r="F28" s="160" t="s">
        <v>176</v>
      </c>
      <c r="G28" s="160" t="s">
        <v>0</v>
      </c>
      <c r="H28" s="159" t="s">
        <v>152</v>
      </c>
      <c r="I28" s="160" t="s">
        <v>176</v>
      </c>
      <c r="J28" s="160" t="s">
        <v>0</v>
      </c>
      <c r="K28" s="159" t="s">
        <v>154</v>
      </c>
      <c r="L28" s="160" t="s">
        <v>176</v>
      </c>
      <c r="M28" s="160" t="s">
        <v>0</v>
      </c>
      <c r="N28" s="159" t="s">
        <v>155</v>
      </c>
      <c r="O28" s="160" t="s">
        <v>176</v>
      </c>
      <c r="P28" s="160" t="s">
        <v>0</v>
      </c>
      <c r="Q28" s="160" t="s">
        <v>177</v>
      </c>
      <c r="R28" s="160" t="s">
        <v>34</v>
      </c>
    </row>
    <row r="29" spans="1:18" s="142" customFormat="1" ht="204" customHeight="1" hidden="1">
      <c r="A29" s="200" t="s">
        <v>179</v>
      </c>
      <c r="B29" s="201">
        <v>2559.3</v>
      </c>
      <c r="C29" s="202">
        <v>102.9</v>
      </c>
      <c r="D29" s="203">
        <v>106.3</v>
      </c>
      <c r="E29" s="204">
        <v>773046</v>
      </c>
      <c r="F29" s="203">
        <v>102.9</v>
      </c>
      <c r="G29" s="203">
        <v>107.6</v>
      </c>
      <c r="H29" s="201">
        <v>4705.5</v>
      </c>
      <c r="I29" s="203">
        <v>100.6</v>
      </c>
      <c r="J29" s="203">
        <v>98.3</v>
      </c>
      <c r="K29" s="204">
        <v>1363270</v>
      </c>
      <c r="L29" s="203">
        <v>100.4</v>
      </c>
      <c r="M29" s="202">
        <v>100</v>
      </c>
      <c r="N29" s="201">
        <v>6504.6</v>
      </c>
      <c r="O29" s="203">
        <v>100.6</v>
      </c>
      <c r="P29" s="203">
        <v>100.5</v>
      </c>
      <c r="Q29" s="203">
        <v>73.7</v>
      </c>
      <c r="R29" s="202">
        <v>54.5</v>
      </c>
    </row>
    <row r="30" spans="1:18" s="142" customFormat="1" ht="12" customHeight="1">
      <c r="A30" s="200" t="s">
        <v>8</v>
      </c>
      <c r="B30" s="172">
        <v>2195.6</v>
      </c>
      <c r="C30" s="172">
        <v>91.4</v>
      </c>
      <c r="D30" s="172">
        <v>94.7</v>
      </c>
      <c r="E30" s="205">
        <v>954337.1</v>
      </c>
      <c r="F30" s="206">
        <v>93.4</v>
      </c>
      <c r="G30" s="206">
        <v>98.6</v>
      </c>
      <c r="H30" s="206">
        <v>5023</v>
      </c>
      <c r="I30" s="206">
        <v>103.6</v>
      </c>
      <c r="J30" s="206">
        <v>105.2</v>
      </c>
      <c r="K30" s="205">
        <v>2228941.4</v>
      </c>
      <c r="L30" s="206">
        <v>103.2</v>
      </c>
      <c r="M30" s="207">
        <v>97.3</v>
      </c>
      <c r="N30" s="172">
        <v>7394.8</v>
      </c>
      <c r="O30" s="172">
        <v>100.4</v>
      </c>
      <c r="P30" s="172">
        <v>102.2</v>
      </c>
      <c r="Q30" s="172">
        <v>79.6</v>
      </c>
      <c r="R30" s="208">
        <v>43.3</v>
      </c>
    </row>
    <row r="31" spans="1:18" s="142" customFormat="1" ht="12" customHeight="1">
      <c r="A31" s="200" t="s">
        <v>178</v>
      </c>
      <c r="B31" s="172">
        <v>2170.1</v>
      </c>
      <c r="C31" s="172">
        <v>98.8</v>
      </c>
      <c r="D31" s="172">
        <v>94.6</v>
      </c>
      <c r="E31" s="205">
        <v>957657.9</v>
      </c>
      <c r="F31" s="206">
        <v>100.3</v>
      </c>
      <c r="G31" s="206">
        <v>103.2</v>
      </c>
      <c r="H31" s="206">
        <v>5113.9</v>
      </c>
      <c r="I31" s="206">
        <v>101.8</v>
      </c>
      <c r="J31" s="206">
        <v>107.7</v>
      </c>
      <c r="K31" s="205">
        <v>2243586.6</v>
      </c>
      <c r="L31" s="206">
        <v>100.7</v>
      </c>
      <c r="M31" s="207">
        <v>99.9</v>
      </c>
      <c r="N31" s="172">
        <v>7360.7</v>
      </c>
      <c r="O31" s="172">
        <v>99.5</v>
      </c>
      <c r="P31" s="172">
        <v>102.1</v>
      </c>
      <c r="Q31" s="206">
        <v>79.9</v>
      </c>
      <c r="R31" s="209">
        <v>42.4</v>
      </c>
    </row>
    <row r="32" spans="1:18" s="142" customFormat="1" ht="12" customHeight="1">
      <c r="A32" s="200" t="s">
        <v>7</v>
      </c>
      <c r="B32" s="172">
        <v>2304.8</v>
      </c>
      <c r="C32" s="172">
        <v>106.2</v>
      </c>
      <c r="D32" s="172">
        <v>89.7</v>
      </c>
      <c r="E32" s="205">
        <v>1004197.3</v>
      </c>
      <c r="F32" s="206">
        <v>104.9</v>
      </c>
      <c r="G32" s="206">
        <v>95.4</v>
      </c>
      <c r="H32" s="206">
        <v>5036.1</v>
      </c>
      <c r="I32" s="206">
        <v>98.5</v>
      </c>
      <c r="J32" s="206">
        <v>109.8</v>
      </c>
      <c r="K32" s="205">
        <v>2104326.9</v>
      </c>
      <c r="L32" s="206">
        <v>93.8</v>
      </c>
      <c r="M32" s="207">
        <v>98.8</v>
      </c>
      <c r="N32" s="172">
        <v>7359.7</v>
      </c>
      <c r="O32" s="172">
        <v>100</v>
      </c>
      <c r="P32" s="172">
        <v>102</v>
      </c>
      <c r="Q32" s="206">
        <v>80.1</v>
      </c>
      <c r="R32" s="209">
        <v>46.7</v>
      </c>
    </row>
    <row r="33" spans="1:18" s="143" customFormat="1" ht="12" customHeight="1">
      <c r="A33" s="210" t="s">
        <v>175</v>
      </c>
      <c r="B33" s="207">
        <v>2360.6</v>
      </c>
      <c r="C33" s="207">
        <v>102.4</v>
      </c>
      <c r="D33" s="207">
        <v>95.5</v>
      </c>
      <c r="E33" s="183">
        <v>996107.3</v>
      </c>
      <c r="F33" s="179">
        <v>99.2</v>
      </c>
      <c r="G33" s="179">
        <v>98.7</v>
      </c>
      <c r="H33" s="179">
        <v>5027.6</v>
      </c>
      <c r="I33" s="179">
        <v>99.8</v>
      </c>
      <c r="J33" s="179">
        <v>107</v>
      </c>
      <c r="K33" s="183">
        <v>2099823.6</v>
      </c>
      <c r="L33" s="179">
        <v>99.8</v>
      </c>
      <c r="M33" s="207">
        <v>96.5</v>
      </c>
      <c r="N33" s="207">
        <v>7390.4</v>
      </c>
      <c r="O33" s="207">
        <v>100.4</v>
      </c>
      <c r="P33" s="207">
        <v>102</v>
      </c>
      <c r="Q33" s="179">
        <v>79.8</v>
      </c>
      <c r="R33" s="211">
        <v>47.7</v>
      </c>
    </row>
    <row r="34" spans="1:18" s="143" customFormat="1" ht="12" customHeight="1">
      <c r="A34" s="210" t="s">
        <v>18</v>
      </c>
      <c r="B34" s="207">
        <v>2146.6</v>
      </c>
      <c r="C34" s="207">
        <v>90.9</v>
      </c>
      <c r="D34" s="207">
        <v>89.3</v>
      </c>
      <c r="E34" s="183">
        <v>886014.8</v>
      </c>
      <c r="F34" s="179">
        <v>88.9</v>
      </c>
      <c r="G34" s="179">
        <v>87.3</v>
      </c>
      <c r="H34" s="179">
        <v>5119.8</v>
      </c>
      <c r="I34" s="179">
        <v>101.8</v>
      </c>
      <c r="J34" s="179">
        <v>105</v>
      </c>
      <c r="K34" s="183">
        <v>2135666.6</v>
      </c>
      <c r="L34" s="179">
        <v>101.7</v>
      </c>
      <c r="M34" s="207">
        <v>94.1</v>
      </c>
      <c r="N34" s="207">
        <v>7384</v>
      </c>
      <c r="O34" s="207">
        <v>99.9</v>
      </c>
      <c r="P34" s="207">
        <v>99.9</v>
      </c>
      <c r="Q34" s="179">
        <v>79.9</v>
      </c>
      <c r="R34" s="211">
        <v>41.9</v>
      </c>
    </row>
    <row r="35" spans="1:18" s="143" customFormat="1" ht="12" customHeight="1">
      <c r="A35" s="210" t="s">
        <v>180</v>
      </c>
      <c r="B35" s="207">
        <v>2314.9</v>
      </c>
      <c r="C35" s="207">
        <v>107.8</v>
      </c>
      <c r="D35" s="207">
        <v>97.7</v>
      </c>
      <c r="E35" s="183">
        <v>1026607.8</v>
      </c>
      <c r="F35" s="179">
        <v>115.9</v>
      </c>
      <c r="G35" s="179">
        <v>100.6</v>
      </c>
      <c r="H35" s="179">
        <v>5031.8</v>
      </c>
      <c r="I35" s="179">
        <v>98.3</v>
      </c>
      <c r="J35" s="179">
        <v>101.9</v>
      </c>
      <c r="K35" s="183">
        <v>2179521.8</v>
      </c>
      <c r="L35" s="179">
        <v>102.1</v>
      </c>
      <c r="M35" s="207">
        <v>94.8</v>
      </c>
      <c r="N35" s="207">
        <v>7407.1</v>
      </c>
      <c r="O35" s="207">
        <v>100.3</v>
      </c>
      <c r="P35" s="207">
        <v>100.8</v>
      </c>
      <c r="Q35" s="179">
        <v>80.3</v>
      </c>
      <c r="R35" s="211">
        <v>47.4</v>
      </c>
    </row>
    <row r="36" spans="1:18" s="143" customFormat="1" ht="12" customHeight="1">
      <c r="A36" s="210" t="s">
        <v>181</v>
      </c>
      <c r="B36" s="207">
        <v>2416.6</v>
      </c>
      <c r="C36" s="207">
        <v>104.4</v>
      </c>
      <c r="D36" s="207">
        <v>96.5</v>
      </c>
      <c r="E36" s="183">
        <v>1063096.1</v>
      </c>
      <c r="F36" s="179">
        <v>103.6</v>
      </c>
      <c r="G36" s="179">
        <v>104.2</v>
      </c>
      <c r="H36" s="179">
        <v>5018.8</v>
      </c>
      <c r="I36" s="179">
        <v>99.7</v>
      </c>
      <c r="J36" s="179">
        <v>100.5</v>
      </c>
      <c r="K36" s="183">
        <v>2242680.9</v>
      </c>
      <c r="L36" s="179">
        <v>102.9</v>
      </c>
      <c r="M36" s="207">
        <v>96.4</v>
      </c>
      <c r="N36" s="207">
        <v>7366.9</v>
      </c>
      <c r="O36" s="207">
        <v>99.5</v>
      </c>
      <c r="P36" s="207">
        <v>100.4</v>
      </c>
      <c r="Q36" s="179">
        <v>80.2</v>
      </c>
      <c r="R36" s="211">
        <v>48.9</v>
      </c>
    </row>
    <row r="37" spans="1:18" s="143" customFormat="1" ht="12" customHeight="1">
      <c r="A37" s="210" t="s">
        <v>182</v>
      </c>
      <c r="B37" s="207">
        <v>2190.7</v>
      </c>
      <c r="C37" s="207">
        <v>90.6</v>
      </c>
      <c r="D37" s="207">
        <v>98.5</v>
      </c>
      <c r="E37" s="183">
        <v>907181.3</v>
      </c>
      <c r="F37" s="179">
        <v>85.3</v>
      </c>
      <c r="G37" s="179">
        <v>97.3</v>
      </c>
      <c r="H37" s="179">
        <v>5027.2</v>
      </c>
      <c r="I37" s="179">
        <v>100.2</v>
      </c>
      <c r="J37" s="179">
        <v>99.7</v>
      </c>
      <c r="K37" s="183">
        <v>2232606.1</v>
      </c>
      <c r="L37" s="179">
        <v>99.6</v>
      </c>
      <c r="M37" s="207">
        <v>95.7</v>
      </c>
      <c r="N37" s="207">
        <v>7478.1</v>
      </c>
      <c r="O37" s="207">
        <v>101.5</v>
      </c>
      <c r="P37" s="207">
        <v>101.9</v>
      </c>
      <c r="Q37" s="179">
        <v>80.2</v>
      </c>
      <c r="R37" s="211">
        <v>44.4</v>
      </c>
    </row>
    <row r="38" spans="1:18" s="143" customFormat="1" ht="12" customHeight="1">
      <c r="A38" s="210" t="s">
        <v>48</v>
      </c>
      <c r="B38" s="207">
        <v>2161.7</v>
      </c>
      <c r="C38" s="207">
        <v>98.7</v>
      </c>
      <c r="D38" s="207">
        <v>91.6</v>
      </c>
      <c r="E38" s="183">
        <v>975717.4</v>
      </c>
      <c r="F38" s="179">
        <v>107.6</v>
      </c>
      <c r="G38" s="179">
        <v>91</v>
      </c>
      <c r="H38" s="179">
        <v>4902.2</v>
      </c>
      <c r="I38" s="179">
        <v>97.5</v>
      </c>
      <c r="J38" s="179">
        <v>98</v>
      </c>
      <c r="K38" s="183">
        <v>2199019.2</v>
      </c>
      <c r="L38" s="179">
        <v>98.5</v>
      </c>
      <c r="M38" s="207">
        <v>95.8</v>
      </c>
      <c r="N38" s="207">
        <v>7496.3</v>
      </c>
      <c r="O38" s="207">
        <v>100.2</v>
      </c>
      <c r="P38" s="207">
        <v>102</v>
      </c>
      <c r="Q38" s="179">
        <v>79.7</v>
      </c>
      <c r="R38" s="211">
        <v>45.8</v>
      </c>
    </row>
    <row r="39" spans="1:18" s="143" customFormat="1" ht="12" customHeight="1">
      <c r="A39" s="210" t="s">
        <v>183</v>
      </c>
      <c r="B39" s="207">
        <v>2316.4</v>
      </c>
      <c r="C39" s="207">
        <v>107.2</v>
      </c>
      <c r="D39" s="207">
        <v>97.3</v>
      </c>
      <c r="E39" s="183">
        <v>1002537</v>
      </c>
      <c r="F39" s="179">
        <v>102.7</v>
      </c>
      <c r="G39" s="179">
        <v>93.1</v>
      </c>
      <c r="H39" s="179">
        <v>4886.6</v>
      </c>
      <c r="I39" s="179">
        <v>99.7</v>
      </c>
      <c r="J39" s="179">
        <v>99.4</v>
      </c>
      <c r="K39" s="183">
        <v>2190518.6</v>
      </c>
      <c r="L39" s="179">
        <v>99.6</v>
      </c>
      <c r="M39" s="207">
        <v>96.8</v>
      </c>
      <c r="N39" s="207">
        <v>7498.8</v>
      </c>
      <c r="O39" s="207">
        <v>100</v>
      </c>
      <c r="P39" s="207">
        <v>102</v>
      </c>
      <c r="Q39" s="179">
        <v>80</v>
      </c>
      <c r="R39" s="211">
        <v>47.9</v>
      </c>
    </row>
    <row r="40" spans="1:18" s="143" customFormat="1" ht="12" customHeight="1">
      <c r="A40" s="210" t="s">
        <v>184</v>
      </c>
      <c r="B40" s="207">
        <v>2159.2</v>
      </c>
      <c r="C40" s="207">
        <v>93.2</v>
      </c>
      <c r="D40" s="207">
        <v>101.1</v>
      </c>
      <c r="E40" s="183">
        <v>992711.8</v>
      </c>
      <c r="F40" s="179">
        <v>99</v>
      </c>
      <c r="G40" s="179">
        <v>104.2</v>
      </c>
      <c r="H40" s="179">
        <v>4892.8</v>
      </c>
      <c r="I40" s="179">
        <v>100.1</v>
      </c>
      <c r="J40" s="179">
        <v>99.6</v>
      </c>
      <c r="K40" s="183">
        <v>2227421.8</v>
      </c>
      <c r="L40" s="179">
        <v>101.7</v>
      </c>
      <c r="M40" s="207">
        <v>100.1</v>
      </c>
      <c r="N40" s="207">
        <v>7495.5</v>
      </c>
      <c r="O40" s="207">
        <v>100</v>
      </c>
      <c r="P40" s="207">
        <v>102.3</v>
      </c>
      <c r="Q40" s="179">
        <v>80.1</v>
      </c>
      <c r="R40" s="211">
        <v>44.5</v>
      </c>
    </row>
    <row r="41" spans="1:18" s="143" customFormat="1" ht="12" customHeight="1">
      <c r="A41" s="210" t="s">
        <v>186</v>
      </c>
      <c r="B41" s="207">
        <v>2353.2</v>
      </c>
      <c r="C41" s="207">
        <v>109</v>
      </c>
      <c r="D41" s="207">
        <v>97.9</v>
      </c>
      <c r="E41" s="183">
        <v>1029419.5</v>
      </c>
      <c r="F41" s="179">
        <v>103.7</v>
      </c>
      <c r="G41" s="179">
        <v>100.8</v>
      </c>
      <c r="H41" s="179">
        <v>4847.3</v>
      </c>
      <c r="I41" s="179">
        <v>99.1</v>
      </c>
      <c r="J41" s="179">
        <v>99.9</v>
      </c>
      <c r="K41" s="183">
        <v>2188779.4</v>
      </c>
      <c r="L41" s="179">
        <v>98.3</v>
      </c>
      <c r="M41" s="207">
        <v>101.3</v>
      </c>
      <c r="N41" s="207">
        <v>7500.4</v>
      </c>
      <c r="O41" s="207">
        <v>100.1</v>
      </c>
      <c r="P41" s="207">
        <v>101.8</v>
      </c>
      <c r="Q41" s="179">
        <v>79.8</v>
      </c>
      <c r="R41" s="211">
        <v>49.1</v>
      </c>
    </row>
    <row r="42" spans="1:18" s="142" customFormat="1" ht="12" customHeight="1">
      <c r="A42" s="212" t="s">
        <v>187</v>
      </c>
      <c r="B42" s="213">
        <v>1956.7</v>
      </c>
      <c r="C42" s="213">
        <v>83.2</v>
      </c>
      <c r="D42" s="213">
        <v>89.1</v>
      </c>
      <c r="E42" s="214">
        <v>867662.6</v>
      </c>
      <c r="F42" s="215">
        <v>84.3</v>
      </c>
      <c r="G42" s="215">
        <v>90.9</v>
      </c>
      <c r="H42" s="215">
        <v>4912</v>
      </c>
      <c r="I42" s="215">
        <v>101.3</v>
      </c>
      <c r="J42" s="215">
        <v>97.8</v>
      </c>
      <c r="K42" s="214">
        <v>2204263</v>
      </c>
      <c r="L42" s="215">
        <v>100.7</v>
      </c>
      <c r="M42" s="216">
        <v>98.9</v>
      </c>
      <c r="N42" s="213">
        <v>7452.3</v>
      </c>
      <c r="O42" s="213">
        <v>99.4</v>
      </c>
      <c r="P42" s="213">
        <v>100.8</v>
      </c>
      <c r="Q42" s="213">
        <v>79.8</v>
      </c>
      <c r="R42" s="217">
        <v>39.8</v>
      </c>
    </row>
    <row r="43" spans="1:18" s="142" customFormat="1" ht="12" customHeight="1">
      <c r="A43" s="200" t="s">
        <v>188</v>
      </c>
      <c r="B43" s="172">
        <v>2147.2</v>
      </c>
      <c r="C43" s="172">
        <v>109.7</v>
      </c>
      <c r="D43" s="172">
        <v>98.9</v>
      </c>
      <c r="E43" s="205">
        <v>957420</v>
      </c>
      <c r="F43" s="206">
        <v>110.3</v>
      </c>
      <c r="G43" s="206">
        <v>100</v>
      </c>
      <c r="H43" s="206">
        <v>4939.3</v>
      </c>
      <c r="I43" s="206">
        <v>100.6</v>
      </c>
      <c r="J43" s="206">
        <v>96.6</v>
      </c>
      <c r="K43" s="205">
        <v>2227504.9</v>
      </c>
      <c r="L43" s="206">
        <v>101.1</v>
      </c>
      <c r="M43" s="207">
        <v>99.3</v>
      </c>
      <c r="N43" s="172">
        <v>7445.8</v>
      </c>
      <c r="O43" s="172">
        <v>99.9</v>
      </c>
      <c r="P43" s="172">
        <v>101.2</v>
      </c>
      <c r="Q43" s="172">
        <v>80.2</v>
      </c>
      <c r="R43" s="208">
        <v>43.3</v>
      </c>
    </row>
    <row r="44" spans="1:18" s="142" customFormat="1" ht="12" customHeight="1">
      <c r="A44" s="200" t="s">
        <v>189</v>
      </c>
      <c r="B44" s="172">
        <v>2327.8</v>
      </c>
      <c r="C44" s="172">
        <v>108.4</v>
      </c>
      <c r="D44" s="172">
        <v>101</v>
      </c>
      <c r="E44" s="205">
        <v>1043553.4</v>
      </c>
      <c r="F44" s="206">
        <v>109</v>
      </c>
      <c r="G44" s="206">
        <v>103.9</v>
      </c>
      <c r="H44" s="206">
        <v>4863.1</v>
      </c>
      <c r="I44" s="206">
        <v>98.5</v>
      </c>
      <c r="J44" s="206">
        <v>96.6</v>
      </c>
      <c r="K44" s="205">
        <v>2179741</v>
      </c>
      <c r="L44" s="206">
        <v>97.9</v>
      </c>
      <c r="M44" s="207">
        <v>103.6</v>
      </c>
      <c r="N44" s="172">
        <v>7456.3</v>
      </c>
      <c r="O44" s="172">
        <v>100.1</v>
      </c>
      <c r="P44" s="172">
        <v>101.3</v>
      </c>
      <c r="Q44" s="172">
        <v>80</v>
      </c>
      <c r="R44" s="208">
        <v>48.2</v>
      </c>
    </row>
    <row r="45" spans="1:18" s="142" customFormat="1" ht="12" customHeight="1">
      <c r="A45" s="210" t="s">
        <v>175</v>
      </c>
      <c r="B45" s="172">
        <v>2313.4</v>
      </c>
      <c r="C45" s="172">
        <v>99.4</v>
      </c>
      <c r="D45" s="172">
        <v>98</v>
      </c>
      <c r="E45" s="205">
        <v>985878.5</v>
      </c>
      <c r="F45" s="206">
        <v>94.5</v>
      </c>
      <c r="G45" s="206">
        <v>99</v>
      </c>
      <c r="H45" s="206">
        <v>4898.5</v>
      </c>
      <c r="I45" s="206">
        <v>100.7</v>
      </c>
      <c r="J45" s="206">
        <v>97.4</v>
      </c>
      <c r="K45" s="205">
        <v>2186291.9</v>
      </c>
      <c r="L45" s="206">
        <v>100.3</v>
      </c>
      <c r="M45" s="207">
        <v>104.1</v>
      </c>
      <c r="N45" s="172">
        <v>7430.1</v>
      </c>
      <c r="O45" s="172">
        <v>99.6</v>
      </c>
      <c r="P45" s="172">
        <v>100.5</v>
      </c>
      <c r="Q45" s="172">
        <v>80</v>
      </c>
      <c r="R45" s="208">
        <v>47.1</v>
      </c>
    </row>
    <row r="46" spans="1:18" s="142" customFormat="1" ht="12" customHeight="1">
      <c r="A46" s="200" t="s">
        <v>101</v>
      </c>
      <c r="B46" s="172">
        <v>2200.7</v>
      </c>
      <c r="C46" s="172">
        <v>95.1</v>
      </c>
      <c r="D46" s="172">
        <v>102.5</v>
      </c>
      <c r="E46" s="205">
        <v>960380.7</v>
      </c>
      <c r="F46" s="206">
        <v>97.4</v>
      </c>
      <c r="G46" s="206">
        <v>108.4</v>
      </c>
      <c r="H46" s="206">
        <v>4904.7</v>
      </c>
      <c r="I46" s="206">
        <v>100.1</v>
      </c>
      <c r="J46" s="206">
        <v>95.8</v>
      </c>
      <c r="K46" s="205">
        <v>2232087.1</v>
      </c>
      <c r="L46" s="206">
        <v>102.1</v>
      </c>
      <c r="M46" s="207">
        <v>104.5</v>
      </c>
      <c r="N46" s="172">
        <v>7478.3</v>
      </c>
      <c r="O46" s="172">
        <v>100.6</v>
      </c>
      <c r="P46" s="172">
        <v>101.3</v>
      </c>
      <c r="Q46" s="172">
        <v>80.2</v>
      </c>
      <c r="R46" s="208">
        <v>44.8</v>
      </c>
    </row>
    <row r="47" spans="1:18" s="142" customFormat="1" ht="12" customHeight="1">
      <c r="A47" s="200" t="s">
        <v>190</v>
      </c>
      <c r="B47" s="172">
        <v>2330.3</v>
      </c>
      <c r="C47" s="172">
        <v>105.9</v>
      </c>
      <c r="D47" s="172">
        <v>100.7</v>
      </c>
      <c r="E47" s="205">
        <v>1071042.4</v>
      </c>
      <c r="F47" s="206">
        <v>111.5</v>
      </c>
      <c r="G47" s="206">
        <v>104.3</v>
      </c>
      <c r="H47" s="206">
        <v>4923</v>
      </c>
      <c r="I47" s="206">
        <v>100.4</v>
      </c>
      <c r="J47" s="206">
        <v>97.8</v>
      </c>
      <c r="K47" s="205">
        <v>2267573.5</v>
      </c>
      <c r="L47" s="206">
        <v>101.6</v>
      </c>
      <c r="M47" s="207">
        <v>104</v>
      </c>
      <c r="N47" s="172">
        <v>7480.5</v>
      </c>
      <c r="O47" s="172">
        <v>100</v>
      </c>
      <c r="P47" s="172">
        <v>101</v>
      </c>
      <c r="Q47" s="172">
        <v>80.3</v>
      </c>
      <c r="R47" s="208">
        <v>47.3</v>
      </c>
    </row>
    <row r="48" spans="1:18" s="142" customFormat="1" ht="12" customHeight="1">
      <c r="A48" s="200" t="s">
        <v>191</v>
      </c>
      <c r="B48" s="172">
        <v>2212.9</v>
      </c>
      <c r="C48" s="172">
        <v>95</v>
      </c>
      <c r="D48" s="172">
        <v>91.6</v>
      </c>
      <c r="E48" s="205">
        <v>1039697.3</v>
      </c>
      <c r="F48" s="206">
        <v>97.1</v>
      </c>
      <c r="G48" s="206">
        <v>97.8</v>
      </c>
      <c r="H48" s="206">
        <v>4898.5</v>
      </c>
      <c r="I48" s="206">
        <v>99.5</v>
      </c>
      <c r="J48" s="206">
        <v>97.6</v>
      </c>
      <c r="K48" s="205">
        <v>2339929.1</v>
      </c>
      <c r="L48" s="206">
        <v>103.2</v>
      </c>
      <c r="M48" s="207">
        <v>104.3</v>
      </c>
      <c r="N48" s="172">
        <v>7506.8</v>
      </c>
      <c r="O48" s="172">
        <v>100.4</v>
      </c>
      <c r="P48" s="172">
        <v>101.9</v>
      </c>
      <c r="Q48" s="172">
        <v>80.1</v>
      </c>
      <c r="R48" s="208">
        <v>45.4</v>
      </c>
    </row>
    <row r="49" spans="1:18" s="142" customFormat="1" ht="12" customHeight="1">
      <c r="A49" s="200" t="s">
        <v>192</v>
      </c>
      <c r="B49" s="172">
        <v>2170.4</v>
      </c>
      <c r="C49" s="172">
        <v>98.1</v>
      </c>
      <c r="D49" s="172">
        <v>99.1</v>
      </c>
      <c r="E49" s="205">
        <v>995425.1</v>
      </c>
      <c r="F49" s="206">
        <v>95.7</v>
      </c>
      <c r="G49" s="206">
        <v>109.7</v>
      </c>
      <c r="H49" s="206">
        <v>4872.9</v>
      </c>
      <c r="I49" s="206">
        <v>99.5</v>
      </c>
      <c r="J49" s="206">
        <v>96.9</v>
      </c>
      <c r="K49" s="205">
        <v>2279966.8</v>
      </c>
      <c r="L49" s="206">
        <v>97.4</v>
      </c>
      <c r="M49" s="207">
        <v>102.1</v>
      </c>
      <c r="N49" s="172">
        <v>7465.8</v>
      </c>
      <c r="O49" s="172">
        <v>99.5</v>
      </c>
      <c r="P49" s="172">
        <v>99.8</v>
      </c>
      <c r="Q49" s="172">
        <v>80.2</v>
      </c>
      <c r="R49" s="208">
        <v>44.9</v>
      </c>
    </row>
    <row r="50" spans="1:18" s="142" customFormat="1" ht="12" customHeight="1">
      <c r="A50" s="200" t="s">
        <v>48</v>
      </c>
      <c r="B50" s="172">
        <v>2180.5</v>
      </c>
      <c r="C50" s="172">
        <v>100.5</v>
      </c>
      <c r="D50" s="172">
        <v>100.9</v>
      </c>
      <c r="E50" s="205">
        <v>986861.3</v>
      </c>
      <c r="F50" s="206">
        <v>99.1</v>
      </c>
      <c r="G50" s="206">
        <v>101.1</v>
      </c>
      <c r="H50" s="206">
        <v>4783.6</v>
      </c>
      <c r="I50" s="206">
        <v>98.2</v>
      </c>
      <c r="J50" s="206">
        <v>97.6</v>
      </c>
      <c r="K50" s="205">
        <v>2235572.7</v>
      </c>
      <c r="L50" s="206">
        <v>98.1</v>
      </c>
      <c r="M50" s="207">
        <v>101.7</v>
      </c>
      <c r="N50" s="172">
        <v>7508.9</v>
      </c>
      <c r="O50" s="172">
        <v>100.6</v>
      </c>
      <c r="P50" s="172">
        <v>100.2</v>
      </c>
      <c r="Q50" s="172">
        <v>80.1</v>
      </c>
      <c r="R50" s="208">
        <v>46.4</v>
      </c>
    </row>
    <row r="51" spans="1:18" s="142" customFormat="1" ht="12" customHeight="1">
      <c r="A51" s="200" t="s">
        <v>183</v>
      </c>
      <c r="B51" s="172">
        <v>2308.1</v>
      </c>
      <c r="C51" s="172">
        <v>105.9</v>
      </c>
      <c r="D51" s="172">
        <v>99.6</v>
      </c>
      <c r="E51" s="205">
        <v>1020920.6</v>
      </c>
      <c r="F51" s="206">
        <v>103.5</v>
      </c>
      <c r="G51" s="206">
        <v>101.8</v>
      </c>
      <c r="H51" s="206">
        <v>4870.3</v>
      </c>
      <c r="I51" s="206">
        <v>101.8</v>
      </c>
      <c r="J51" s="206">
        <v>99.7</v>
      </c>
      <c r="K51" s="205">
        <v>2232261.7</v>
      </c>
      <c r="L51" s="206">
        <v>99.9</v>
      </c>
      <c r="M51" s="207">
        <v>101.9</v>
      </c>
      <c r="N51" s="172">
        <v>7509.4</v>
      </c>
      <c r="O51" s="172">
        <v>100</v>
      </c>
      <c r="P51" s="172">
        <v>100.1</v>
      </c>
      <c r="Q51" s="172">
        <v>79.9</v>
      </c>
      <c r="R51" s="208">
        <v>47.2</v>
      </c>
    </row>
    <row r="52" spans="1:18" s="142" customFormat="1" ht="12" customHeight="1">
      <c r="A52" s="200" t="s">
        <v>184</v>
      </c>
      <c r="B52" s="172">
        <v>2305.4</v>
      </c>
      <c r="C52" s="172">
        <v>99.9</v>
      </c>
      <c r="D52" s="172">
        <v>106.8</v>
      </c>
      <c r="E52" s="205">
        <v>1016283.4</v>
      </c>
      <c r="F52" s="206">
        <v>99.5</v>
      </c>
      <c r="G52" s="206">
        <v>102.4</v>
      </c>
      <c r="H52" s="206">
        <v>4782.7</v>
      </c>
      <c r="I52" s="206">
        <v>98.2</v>
      </c>
      <c r="J52" s="206">
        <v>97.7</v>
      </c>
      <c r="K52" s="205">
        <v>2222269.5</v>
      </c>
      <c r="L52" s="206">
        <v>99.6</v>
      </c>
      <c r="M52" s="207">
        <v>99.8</v>
      </c>
      <c r="N52" s="172">
        <v>7512.4</v>
      </c>
      <c r="O52" s="172">
        <v>100</v>
      </c>
      <c r="P52" s="172">
        <v>100.2</v>
      </c>
      <c r="Q52" s="172">
        <v>80.3</v>
      </c>
      <c r="R52" s="208">
        <v>48.6</v>
      </c>
    </row>
    <row r="53" spans="1:18" s="142" customFormat="1" ht="12" customHeight="1">
      <c r="A53" s="200" t="s">
        <v>186</v>
      </c>
      <c r="B53" s="172">
        <v>2304.1</v>
      </c>
      <c r="C53" s="172">
        <v>99.9</v>
      </c>
      <c r="D53" s="172">
        <v>97.9</v>
      </c>
      <c r="E53" s="205">
        <v>1043586.9</v>
      </c>
      <c r="F53" s="206">
        <v>102.7</v>
      </c>
      <c r="G53" s="206">
        <v>101.4</v>
      </c>
      <c r="H53" s="206">
        <v>4689.1</v>
      </c>
      <c r="I53" s="206">
        <v>98</v>
      </c>
      <c r="J53" s="206">
        <v>96.7</v>
      </c>
      <c r="K53" s="205">
        <v>2208373.6</v>
      </c>
      <c r="L53" s="206">
        <v>99.4</v>
      </c>
      <c r="M53" s="207">
        <v>100.9</v>
      </c>
      <c r="N53" s="172">
        <v>7497.9</v>
      </c>
      <c r="O53" s="172">
        <v>99.8</v>
      </c>
      <c r="P53" s="172">
        <v>100</v>
      </c>
      <c r="Q53" s="172">
        <v>80</v>
      </c>
      <c r="R53" s="208">
        <v>49.7</v>
      </c>
    </row>
    <row r="54" spans="1:18" s="142" customFormat="1" ht="12" customHeight="1">
      <c r="A54" s="212" t="s">
        <v>194</v>
      </c>
      <c r="B54" s="213">
        <v>2030.1</v>
      </c>
      <c r="C54" s="213">
        <v>88.1</v>
      </c>
      <c r="D54" s="213">
        <v>103.8</v>
      </c>
      <c r="E54" s="214">
        <v>935718.9</v>
      </c>
      <c r="F54" s="215">
        <v>89.7</v>
      </c>
      <c r="G54" s="215">
        <v>107.8</v>
      </c>
      <c r="H54" s="215">
        <v>4804.2</v>
      </c>
      <c r="I54" s="215">
        <v>102.5</v>
      </c>
      <c r="J54" s="215">
        <v>97.8</v>
      </c>
      <c r="K54" s="214">
        <v>2252951.6</v>
      </c>
      <c r="L54" s="215">
        <v>102</v>
      </c>
      <c r="M54" s="216">
        <v>102.2</v>
      </c>
      <c r="N54" s="213">
        <v>7503.4</v>
      </c>
      <c r="O54" s="213">
        <v>100.1</v>
      </c>
      <c r="P54" s="213">
        <v>100.7</v>
      </c>
      <c r="Q54" s="213">
        <v>80.1</v>
      </c>
      <c r="R54" s="217">
        <v>41.5</v>
      </c>
    </row>
    <row r="55" spans="1:18" s="142" customFormat="1" ht="12" customHeight="1">
      <c r="A55" s="200" t="s">
        <v>178</v>
      </c>
      <c r="B55" s="172">
        <v>2079.9</v>
      </c>
      <c r="C55" s="172">
        <v>102.5</v>
      </c>
      <c r="D55" s="172">
        <v>96.9</v>
      </c>
      <c r="E55" s="205">
        <v>997449.6</v>
      </c>
      <c r="F55" s="206">
        <v>106.6</v>
      </c>
      <c r="G55" s="206">
        <v>104.2</v>
      </c>
      <c r="H55" s="206">
        <v>4811.7</v>
      </c>
      <c r="I55" s="206">
        <v>100.2</v>
      </c>
      <c r="J55" s="206">
        <v>97.4</v>
      </c>
      <c r="K55" s="205">
        <v>2268703.9</v>
      </c>
      <c r="L55" s="206">
        <v>100.7</v>
      </c>
      <c r="M55" s="207">
        <v>101.8</v>
      </c>
      <c r="N55" s="172">
        <v>7521.2</v>
      </c>
      <c r="O55" s="172">
        <v>100.2</v>
      </c>
      <c r="P55" s="172">
        <v>101</v>
      </c>
      <c r="Q55" s="172">
        <v>80.3</v>
      </c>
      <c r="R55" s="208">
        <v>43.2</v>
      </c>
    </row>
    <row r="56" spans="1:18" s="142" customFormat="1" ht="12" customHeight="1">
      <c r="A56" s="200" t="s">
        <v>7</v>
      </c>
      <c r="B56" s="172">
        <v>2433.4</v>
      </c>
      <c r="C56" s="172">
        <v>117</v>
      </c>
      <c r="D56" s="172">
        <v>104.5</v>
      </c>
      <c r="E56" s="205">
        <v>1099242.5</v>
      </c>
      <c r="F56" s="206">
        <v>110.2</v>
      </c>
      <c r="G56" s="206">
        <v>105.3</v>
      </c>
      <c r="H56" s="206">
        <v>4744.1</v>
      </c>
      <c r="I56" s="206">
        <v>98.6</v>
      </c>
      <c r="J56" s="206">
        <v>97.6</v>
      </c>
      <c r="K56" s="205">
        <v>2225015</v>
      </c>
      <c r="L56" s="206">
        <v>98.1</v>
      </c>
      <c r="M56" s="207">
        <v>102.1</v>
      </c>
      <c r="N56" s="172">
        <v>7513.6</v>
      </c>
      <c r="O56" s="172">
        <v>99.9</v>
      </c>
      <c r="P56" s="172">
        <v>100.8</v>
      </c>
      <c r="Q56" s="172">
        <v>80.1</v>
      </c>
      <c r="R56" s="208">
        <v>51.6</v>
      </c>
    </row>
    <row r="57" spans="1:18" ht="13.5">
      <c r="A57" s="200" t="s">
        <v>175</v>
      </c>
      <c r="B57" s="218">
        <v>2287.1</v>
      </c>
      <c r="C57" s="218">
        <v>94</v>
      </c>
      <c r="D57" s="218">
        <v>98.9</v>
      </c>
      <c r="E57" s="218">
        <v>1038470.9</v>
      </c>
      <c r="F57" s="218">
        <v>94.5</v>
      </c>
      <c r="G57" s="218">
        <v>105.3</v>
      </c>
      <c r="H57" s="218">
        <v>4686.1</v>
      </c>
      <c r="I57" s="218">
        <v>98.8</v>
      </c>
      <c r="J57" s="218">
        <v>95.7</v>
      </c>
      <c r="K57" s="219">
        <v>2217144.8</v>
      </c>
      <c r="L57" s="218">
        <v>99.6</v>
      </c>
      <c r="M57" s="218">
        <v>101.4</v>
      </c>
      <c r="N57" s="218">
        <v>7523</v>
      </c>
      <c r="O57" s="218">
        <v>100.1</v>
      </c>
      <c r="P57" s="218">
        <v>101.3</v>
      </c>
      <c r="Q57" s="218">
        <v>80.1</v>
      </c>
      <c r="R57" s="218">
        <v>49.1</v>
      </c>
    </row>
    <row r="58" spans="1:18" ht="13.5">
      <c r="A58" s="200" t="s">
        <v>18</v>
      </c>
      <c r="B58" s="218">
        <v>2315.2</v>
      </c>
      <c r="C58" s="218">
        <v>101.2</v>
      </c>
      <c r="D58" s="218">
        <v>105.2</v>
      </c>
      <c r="E58" s="218">
        <v>994051.7</v>
      </c>
      <c r="F58" s="218">
        <v>95.7</v>
      </c>
      <c r="G58" s="218">
        <v>103.5</v>
      </c>
      <c r="H58" s="218">
        <v>4811.4</v>
      </c>
      <c r="I58" s="218">
        <v>102.7</v>
      </c>
      <c r="J58" s="218">
        <v>98.1</v>
      </c>
      <c r="K58" s="219">
        <v>2269107.9</v>
      </c>
      <c r="L58" s="218">
        <v>102.3</v>
      </c>
      <c r="M58" s="218">
        <v>101.7</v>
      </c>
      <c r="N58" s="218">
        <v>7534.8</v>
      </c>
      <c r="O58" s="218">
        <v>100.2</v>
      </c>
      <c r="P58" s="218">
        <v>100.8</v>
      </c>
      <c r="Q58" s="218">
        <v>80.6</v>
      </c>
      <c r="R58" s="218">
        <v>47.2</v>
      </c>
    </row>
    <row r="59" spans="1:18" ht="13.5">
      <c r="A59" s="200" t="s">
        <v>180</v>
      </c>
      <c r="B59" s="218">
        <v>2567.5</v>
      </c>
      <c r="C59" s="218">
        <v>110.9</v>
      </c>
      <c r="D59" s="218">
        <v>110.2</v>
      </c>
      <c r="E59" s="218">
        <v>1068402.5</v>
      </c>
      <c r="F59" s="218">
        <v>107.5</v>
      </c>
      <c r="G59" s="218">
        <v>99.8</v>
      </c>
      <c r="H59" s="218">
        <v>4939.2</v>
      </c>
      <c r="I59" s="218">
        <v>102.7</v>
      </c>
      <c r="J59" s="218">
        <v>100.3</v>
      </c>
      <c r="K59" s="219">
        <v>2293883.1</v>
      </c>
      <c r="L59" s="218">
        <v>101.1</v>
      </c>
      <c r="M59" s="218">
        <v>101.2</v>
      </c>
      <c r="N59" s="218">
        <v>7589.7</v>
      </c>
      <c r="O59" s="218">
        <v>100.7</v>
      </c>
      <c r="P59" s="218">
        <v>101.5</v>
      </c>
      <c r="Q59" s="218">
        <v>80.5</v>
      </c>
      <c r="R59" s="218">
        <v>51.4</v>
      </c>
    </row>
    <row r="60" spans="1:18" ht="13.5">
      <c r="A60" s="220" t="s">
        <v>181</v>
      </c>
      <c r="B60" s="218">
        <v>2479.3</v>
      </c>
      <c r="C60" s="218">
        <v>96.6</v>
      </c>
      <c r="D60" s="218">
        <v>112</v>
      </c>
      <c r="E60" s="218">
        <v>1131506.5</v>
      </c>
      <c r="F60" s="218">
        <v>105.9</v>
      </c>
      <c r="G60" s="218">
        <v>108.8</v>
      </c>
      <c r="H60" s="218">
        <v>4929.7</v>
      </c>
      <c r="I60" s="218">
        <v>99.8</v>
      </c>
      <c r="J60" s="218">
        <v>100.6</v>
      </c>
      <c r="K60" s="219">
        <v>2406364.6</v>
      </c>
      <c r="L60" s="218">
        <v>104.9</v>
      </c>
      <c r="M60" s="218">
        <v>102.8</v>
      </c>
      <c r="N60" s="218">
        <v>7607</v>
      </c>
      <c r="O60" s="218">
        <v>100.2</v>
      </c>
      <c r="P60" s="218">
        <v>101.3</v>
      </c>
      <c r="Q60" s="218">
        <v>80.5</v>
      </c>
      <c r="R60" s="221">
        <v>50.2</v>
      </c>
    </row>
    <row r="61" spans="1:18" ht="13.5">
      <c r="A61" s="220" t="s">
        <v>182</v>
      </c>
      <c r="B61" s="218">
        <v>2357.8</v>
      </c>
      <c r="C61" s="218">
        <v>95.1</v>
      </c>
      <c r="D61" s="218">
        <v>108.6</v>
      </c>
      <c r="E61" s="218">
        <v>1024942.8</v>
      </c>
      <c r="F61" s="218">
        <v>90.6</v>
      </c>
      <c r="G61" s="218">
        <v>103</v>
      </c>
      <c r="H61" s="218">
        <v>4876.6</v>
      </c>
      <c r="I61" s="218">
        <v>98.9</v>
      </c>
      <c r="J61" s="218">
        <v>100.1</v>
      </c>
      <c r="K61" s="219">
        <v>2416947.3</v>
      </c>
      <c r="L61" s="218">
        <v>100.4</v>
      </c>
      <c r="M61" s="218">
        <v>106</v>
      </c>
      <c r="N61" s="218">
        <v>7601</v>
      </c>
      <c r="O61" s="218">
        <v>99.9</v>
      </c>
      <c r="P61" s="218">
        <v>101.8</v>
      </c>
      <c r="Q61" s="218">
        <v>80.8</v>
      </c>
      <c r="R61" s="221">
        <v>48.7</v>
      </c>
    </row>
    <row r="62" spans="1:18" ht="13.5">
      <c r="A62" s="200" t="s">
        <v>48</v>
      </c>
      <c r="B62" s="218">
        <v>2351.9</v>
      </c>
      <c r="C62" s="218">
        <v>99.7</v>
      </c>
      <c r="D62" s="218">
        <v>107.9</v>
      </c>
      <c r="E62" s="218">
        <v>1080325.9</v>
      </c>
      <c r="F62" s="218">
        <v>105.4</v>
      </c>
      <c r="G62" s="218">
        <v>109.5</v>
      </c>
      <c r="H62" s="218">
        <v>4881.5</v>
      </c>
      <c r="I62" s="218">
        <v>100.1</v>
      </c>
      <c r="J62" s="218">
        <v>102</v>
      </c>
      <c r="K62" s="219">
        <v>2442424.8</v>
      </c>
      <c r="L62" s="218">
        <v>101.1</v>
      </c>
      <c r="M62" s="218">
        <v>109.3</v>
      </c>
      <c r="N62" s="218">
        <v>7510.4</v>
      </c>
      <c r="O62" s="218">
        <v>98.8</v>
      </c>
      <c r="P62" s="218">
        <v>100</v>
      </c>
      <c r="Q62" s="218">
        <v>81.5</v>
      </c>
      <c r="R62" s="218">
        <v>48</v>
      </c>
    </row>
    <row r="63" spans="1:18" ht="13.5">
      <c r="A63" s="220" t="s">
        <v>183</v>
      </c>
      <c r="B63" s="218">
        <v>2295.3</v>
      </c>
      <c r="C63" s="218">
        <v>97.6</v>
      </c>
      <c r="D63" s="218">
        <v>99.4</v>
      </c>
      <c r="E63" s="218">
        <v>1036269</v>
      </c>
      <c r="F63" s="218">
        <v>95.9</v>
      </c>
      <c r="G63" s="218">
        <v>101.5</v>
      </c>
      <c r="H63" s="218">
        <v>4816.3</v>
      </c>
      <c r="I63" s="218">
        <v>98.7</v>
      </c>
      <c r="J63" s="218">
        <v>98.9</v>
      </c>
      <c r="K63" s="219">
        <v>2330608.4</v>
      </c>
      <c r="L63" s="218">
        <v>95.4</v>
      </c>
      <c r="M63" s="218">
        <v>104.4</v>
      </c>
      <c r="N63" s="218">
        <v>7623.6</v>
      </c>
      <c r="O63" s="218">
        <v>101.5</v>
      </c>
      <c r="P63" s="218">
        <v>101.5</v>
      </c>
      <c r="Q63" s="218">
        <v>80.2</v>
      </c>
      <c r="R63" s="221">
        <v>48.1</v>
      </c>
    </row>
    <row r="64" spans="1:18" ht="13.5">
      <c r="A64" s="200" t="s">
        <v>174</v>
      </c>
      <c r="B64" s="218">
        <v>2359.1</v>
      </c>
      <c r="C64" s="218">
        <v>102.8</v>
      </c>
      <c r="D64" s="218">
        <v>102.3</v>
      </c>
      <c r="E64" s="218">
        <v>1051440.5</v>
      </c>
      <c r="F64" s="218">
        <v>101.5</v>
      </c>
      <c r="G64" s="218">
        <v>103.5</v>
      </c>
      <c r="H64" s="218">
        <v>4859</v>
      </c>
      <c r="I64" s="218">
        <v>100.9</v>
      </c>
      <c r="J64" s="218">
        <v>101.6</v>
      </c>
      <c r="K64" s="219">
        <v>2326379.7</v>
      </c>
      <c r="L64" s="218">
        <v>99.8</v>
      </c>
      <c r="M64" s="218">
        <v>104.7</v>
      </c>
      <c r="N64" s="218">
        <v>7640.4</v>
      </c>
      <c r="O64" s="218">
        <v>100.2</v>
      </c>
      <c r="P64" s="218">
        <v>101.7</v>
      </c>
      <c r="Q64" s="218">
        <v>80.3</v>
      </c>
      <c r="R64" s="218">
        <v>48.2</v>
      </c>
    </row>
    <row r="65" spans="1:18" ht="13.5">
      <c r="A65" s="222" t="s">
        <v>186</v>
      </c>
      <c r="B65" s="218">
        <v>2400.1</v>
      </c>
      <c r="C65" s="223">
        <v>101.7</v>
      </c>
      <c r="D65" s="223">
        <v>104.2</v>
      </c>
      <c r="E65" s="223">
        <v>1088729.9</v>
      </c>
      <c r="F65" s="223">
        <v>103.5</v>
      </c>
      <c r="G65" s="223">
        <v>104.3</v>
      </c>
      <c r="H65" s="218">
        <v>4739</v>
      </c>
      <c r="I65" s="223">
        <v>97.5</v>
      </c>
      <c r="J65" s="223">
        <v>101.1</v>
      </c>
      <c r="K65" s="219">
        <v>2280785.4</v>
      </c>
      <c r="L65" s="218">
        <v>98</v>
      </c>
      <c r="M65" s="223">
        <v>103.3</v>
      </c>
      <c r="N65" s="218">
        <v>7661.1</v>
      </c>
      <c r="O65" s="223">
        <v>100.5</v>
      </c>
      <c r="P65" s="223">
        <v>102.2</v>
      </c>
      <c r="Q65" s="223">
        <v>80.6</v>
      </c>
      <c r="R65" s="223">
        <v>51.4</v>
      </c>
    </row>
    <row r="66" spans="1:18" s="24" customFormat="1" ht="13.5">
      <c r="A66" s="224" t="s">
        <v>185</v>
      </c>
      <c r="B66" s="225">
        <v>2160.1</v>
      </c>
      <c r="C66" s="225">
        <v>90</v>
      </c>
      <c r="D66" s="226">
        <v>106.4</v>
      </c>
      <c r="E66" s="226">
        <v>975025.9</v>
      </c>
      <c r="F66" s="226">
        <v>89.6</v>
      </c>
      <c r="G66" s="226">
        <v>104.2</v>
      </c>
      <c r="H66" s="226">
        <v>4940.6</v>
      </c>
      <c r="I66" s="226">
        <v>104.3</v>
      </c>
      <c r="J66" s="226">
        <v>102.8</v>
      </c>
      <c r="K66" s="227">
        <v>2348866</v>
      </c>
      <c r="L66" s="225">
        <v>103</v>
      </c>
      <c r="M66" s="226">
        <v>104.3</v>
      </c>
      <c r="N66" s="226">
        <v>7670.2</v>
      </c>
      <c r="O66" s="226">
        <v>100.1</v>
      </c>
      <c r="P66" s="226">
        <v>102.2</v>
      </c>
      <c r="Q66" s="226">
        <v>80.9</v>
      </c>
      <c r="R66" s="226">
        <v>42.2</v>
      </c>
    </row>
    <row r="67" spans="1:18" ht="13.5">
      <c r="A67" s="228" t="s">
        <v>178</v>
      </c>
      <c r="B67" s="218">
        <v>2216.6</v>
      </c>
      <c r="C67" s="229">
        <v>102.6</v>
      </c>
      <c r="D67" s="229">
        <v>106.6</v>
      </c>
      <c r="E67" s="218">
        <v>1025523.6</v>
      </c>
      <c r="F67" s="229">
        <v>105.2</v>
      </c>
      <c r="G67" s="229">
        <v>102.8</v>
      </c>
      <c r="H67" s="229">
        <v>5003.1</v>
      </c>
      <c r="I67" s="229">
        <v>101.3</v>
      </c>
      <c r="J67" s="229">
        <v>104</v>
      </c>
      <c r="K67" s="219">
        <v>2353316.7</v>
      </c>
      <c r="L67" s="229">
        <v>100.2</v>
      </c>
      <c r="M67" s="229">
        <v>103.7</v>
      </c>
      <c r="N67" s="229">
        <v>7681.3</v>
      </c>
      <c r="O67" s="229">
        <v>100.3</v>
      </c>
      <c r="P67" s="229">
        <v>102.1</v>
      </c>
      <c r="Q67" s="223">
        <v>81.3</v>
      </c>
      <c r="R67" s="230">
        <v>43.7</v>
      </c>
    </row>
    <row r="68" spans="1:18" ht="13.5">
      <c r="A68" s="222" t="s">
        <v>7</v>
      </c>
      <c r="B68" s="218">
        <v>2454.9</v>
      </c>
      <c r="C68" s="229">
        <v>110.7</v>
      </c>
      <c r="D68" s="229">
        <v>100.9</v>
      </c>
      <c r="E68" s="218">
        <v>1083325.6</v>
      </c>
      <c r="F68" s="229">
        <v>105.6</v>
      </c>
      <c r="G68" s="229">
        <v>98.6</v>
      </c>
      <c r="H68" s="229">
        <v>4915.9</v>
      </c>
      <c r="I68" s="229">
        <v>98.3</v>
      </c>
      <c r="J68" s="229">
        <v>103.6</v>
      </c>
      <c r="K68" s="219">
        <v>2294288.5</v>
      </c>
      <c r="L68" s="229">
        <v>97.5</v>
      </c>
      <c r="M68" s="229">
        <v>103.1</v>
      </c>
      <c r="N68" s="229">
        <v>7698.8</v>
      </c>
      <c r="O68" s="229">
        <v>100.2</v>
      </c>
      <c r="P68" s="229">
        <v>102.5</v>
      </c>
      <c r="Q68" s="223">
        <v>80.8</v>
      </c>
      <c r="R68" s="229">
        <v>50.4</v>
      </c>
    </row>
    <row r="69" spans="1:18" ht="13.5">
      <c r="A69" s="231" t="s">
        <v>175</v>
      </c>
      <c r="B69" s="218">
        <v>2422.3</v>
      </c>
      <c r="C69" s="229">
        <v>98.7</v>
      </c>
      <c r="D69" s="229">
        <v>105.9</v>
      </c>
      <c r="E69" s="218">
        <v>1032693.9</v>
      </c>
      <c r="F69" s="229">
        <v>95.3</v>
      </c>
      <c r="G69" s="229">
        <v>99.4</v>
      </c>
      <c r="H69" s="229">
        <v>4904.3</v>
      </c>
      <c r="I69" s="229">
        <v>99.8</v>
      </c>
      <c r="J69" s="229">
        <v>104.7</v>
      </c>
      <c r="K69" s="219">
        <v>2302506.8</v>
      </c>
      <c r="L69" s="229">
        <v>100.4</v>
      </c>
      <c r="M69" s="229">
        <v>103.9</v>
      </c>
      <c r="N69" s="229">
        <v>7709.5</v>
      </c>
      <c r="O69" s="229">
        <v>100.1</v>
      </c>
      <c r="P69" s="229">
        <v>102.5</v>
      </c>
      <c r="Q69" s="223">
        <v>80.5</v>
      </c>
      <c r="R69" s="229">
        <v>49.2</v>
      </c>
    </row>
    <row r="70" spans="1:18" ht="13.5">
      <c r="A70" s="222" t="s">
        <v>18</v>
      </c>
      <c r="B70" s="218">
        <v>2381</v>
      </c>
      <c r="C70" s="223">
        <v>98.3</v>
      </c>
      <c r="D70" s="223">
        <v>102.8</v>
      </c>
      <c r="E70" s="218">
        <v>1046260.7</v>
      </c>
      <c r="F70" s="223">
        <v>101.3</v>
      </c>
      <c r="G70" s="223">
        <v>105.3</v>
      </c>
      <c r="H70" s="223">
        <v>5046.8</v>
      </c>
      <c r="I70" s="223">
        <v>102.9</v>
      </c>
      <c r="J70" s="223">
        <v>104.9</v>
      </c>
      <c r="K70" s="219">
        <v>2344650.5</v>
      </c>
      <c r="L70" s="223">
        <v>101.8</v>
      </c>
      <c r="M70" s="223">
        <v>103.3</v>
      </c>
      <c r="N70" s="223">
        <v>7722.5</v>
      </c>
      <c r="O70" s="223">
        <v>100.2</v>
      </c>
      <c r="P70" s="223">
        <v>102.5</v>
      </c>
      <c r="Q70" s="223">
        <v>80.7</v>
      </c>
      <c r="R70" s="223">
        <v>46.6</v>
      </c>
    </row>
    <row r="71" spans="1:18" ht="13.5">
      <c r="A71" s="222" t="s">
        <v>195</v>
      </c>
      <c r="B71" s="218">
        <v>2380.7</v>
      </c>
      <c r="C71" s="223">
        <v>100</v>
      </c>
      <c r="D71" s="223">
        <v>92.7</v>
      </c>
      <c r="E71" s="218">
        <v>1075025</v>
      </c>
      <c r="F71" s="223">
        <v>102.7</v>
      </c>
      <c r="G71" s="223">
        <v>100.6</v>
      </c>
      <c r="H71" s="223">
        <v>4984.3</v>
      </c>
      <c r="I71" s="223">
        <v>98.8</v>
      </c>
      <c r="J71" s="223">
        <v>100.9</v>
      </c>
      <c r="K71" s="219">
        <v>2397207.9</v>
      </c>
      <c r="L71" s="223">
        <v>102.2</v>
      </c>
      <c r="M71" s="223">
        <v>104.5</v>
      </c>
      <c r="N71" s="223">
        <v>7721.5</v>
      </c>
      <c r="O71" s="223">
        <v>100</v>
      </c>
      <c r="P71" s="223">
        <v>101.7</v>
      </c>
      <c r="Q71" s="223">
        <v>80.8</v>
      </c>
      <c r="R71" s="223">
        <v>47.9</v>
      </c>
    </row>
    <row r="72" spans="1:18" ht="13.5">
      <c r="A72" s="228" t="s">
        <v>181</v>
      </c>
      <c r="B72" s="218">
        <v>2460.2</v>
      </c>
      <c r="C72" s="229">
        <v>103.3</v>
      </c>
      <c r="D72" s="229">
        <v>99.2</v>
      </c>
      <c r="E72" s="218">
        <v>1073250.4</v>
      </c>
      <c r="F72" s="229">
        <v>99.8</v>
      </c>
      <c r="G72" s="229">
        <v>94.9</v>
      </c>
      <c r="H72" s="229">
        <v>4941.6</v>
      </c>
      <c r="I72" s="229">
        <v>99.1</v>
      </c>
      <c r="J72" s="229">
        <v>100.2</v>
      </c>
      <c r="K72" s="219">
        <v>2396223.8</v>
      </c>
      <c r="L72" s="229">
        <v>100</v>
      </c>
      <c r="M72" s="229">
        <v>99.6</v>
      </c>
      <c r="N72" s="229">
        <v>7721.5</v>
      </c>
      <c r="O72" s="229">
        <v>100</v>
      </c>
      <c r="P72" s="229">
        <v>101.5</v>
      </c>
      <c r="Q72" s="223">
        <v>80.5</v>
      </c>
      <c r="R72" s="229">
        <v>50.1</v>
      </c>
    </row>
    <row r="73" spans="1:18" ht="13.5">
      <c r="A73" s="231" t="s">
        <v>182</v>
      </c>
      <c r="B73" s="218">
        <v>2400</v>
      </c>
      <c r="C73" s="229">
        <v>97.6</v>
      </c>
      <c r="D73" s="229">
        <v>101.8</v>
      </c>
      <c r="E73" s="218">
        <v>1030736.1</v>
      </c>
      <c r="F73" s="229">
        <v>96</v>
      </c>
      <c r="G73" s="229">
        <v>100.6</v>
      </c>
      <c r="H73" s="229">
        <v>4912.6</v>
      </c>
      <c r="I73" s="229">
        <v>99.4</v>
      </c>
      <c r="J73" s="229">
        <v>100.7</v>
      </c>
      <c r="K73" s="219">
        <v>2404893.5</v>
      </c>
      <c r="L73" s="229">
        <v>100.4</v>
      </c>
      <c r="M73" s="229">
        <v>99.5</v>
      </c>
      <c r="N73" s="229">
        <v>7720.2</v>
      </c>
      <c r="O73" s="229">
        <v>100</v>
      </c>
      <c r="P73" s="229">
        <v>101.6</v>
      </c>
      <c r="Q73" s="223">
        <v>80.8</v>
      </c>
      <c r="R73" s="229">
        <v>49.2</v>
      </c>
    </row>
    <row r="74" spans="1:18" ht="13.5">
      <c r="A74" s="231" t="s">
        <v>48</v>
      </c>
      <c r="B74" s="218">
        <v>2227.8</v>
      </c>
      <c r="C74" s="229">
        <v>92.8</v>
      </c>
      <c r="D74" s="229">
        <v>94.7</v>
      </c>
      <c r="E74" s="218">
        <v>954072.6</v>
      </c>
      <c r="F74" s="229">
        <v>92.6</v>
      </c>
      <c r="G74" s="229">
        <v>88.3</v>
      </c>
      <c r="H74" s="229">
        <v>4841.4</v>
      </c>
      <c r="I74" s="229">
        <v>98.6</v>
      </c>
      <c r="J74" s="229">
        <v>99.2</v>
      </c>
      <c r="K74" s="219">
        <v>2388810.6</v>
      </c>
      <c r="L74" s="229">
        <v>99.3</v>
      </c>
      <c r="M74" s="229">
        <v>97.8</v>
      </c>
      <c r="N74" s="229">
        <v>7720.3</v>
      </c>
      <c r="O74" s="229">
        <v>100</v>
      </c>
      <c r="P74" s="229">
        <v>102.8</v>
      </c>
      <c r="Q74" s="232">
        <v>81</v>
      </c>
      <c r="R74" s="229">
        <v>46.8</v>
      </c>
    </row>
    <row r="75" spans="1:18" ht="13.5">
      <c r="A75" s="231" t="s">
        <v>183</v>
      </c>
      <c r="B75" s="218">
        <v>2536.4</v>
      </c>
      <c r="C75" s="229">
        <v>113.9</v>
      </c>
      <c r="D75" s="229">
        <v>110.5</v>
      </c>
      <c r="E75" s="218">
        <v>1081752.9</v>
      </c>
      <c r="F75" s="229">
        <v>113.4</v>
      </c>
      <c r="G75" s="229">
        <v>104.4</v>
      </c>
      <c r="H75" s="229">
        <v>4900</v>
      </c>
      <c r="I75" s="229">
        <v>101.2</v>
      </c>
      <c r="J75" s="229">
        <v>101.7</v>
      </c>
      <c r="K75" s="219">
        <v>2407671</v>
      </c>
      <c r="L75" s="229">
        <v>100.8</v>
      </c>
      <c r="M75" s="229">
        <v>103.3</v>
      </c>
      <c r="N75" s="229">
        <v>7717.9</v>
      </c>
      <c r="O75" s="229">
        <v>100</v>
      </c>
      <c r="P75" s="229">
        <v>101.2</v>
      </c>
      <c r="Q75" s="229">
        <v>81.3</v>
      </c>
      <c r="R75" s="229">
        <v>51.6</v>
      </c>
    </row>
    <row r="76" spans="1:18" ht="13.5">
      <c r="A76" s="222" t="s">
        <v>184</v>
      </c>
      <c r="B76" s="218">
        <v>2777.9</v>
      </c>
      <c r="C76" s="229">
        <v>109.5</v>
      </c>
      <c r="D76" s="229">
        <v>117.7</v>
      </c>
      <c r="E76" s="233">
        <v>1078117.6</v>
      </c>
      <c r="F76" s="229">
        <v>99.7</v>
      </c>
      <c r="G76" s="229">
        <v>102.5</v>
      </c>
      <c r="H76" s="229">
        <v>4989.4</v>
      </c>
      <c r="I76" s="229">
        <v>101.8</v>
      </c>
      <c r="J76" s="229">
        <v>102.7</v>
      </c>
      <c r="K76" s="219">
        <v>2412677</v>
      </c>
      <c r="L76" s="229">
        <v>100.2</v>
      </c>
      <c r="M76" s="229">
        <v>103.7</v>
      </c>
      <c r="N76" s="229">
        <v>7735.4</v>
      </c>
      <c r="O76" s="229">
        <v>100.2</v>
      </c>
      <c r="P76" s="229">
        <v>101.5</v>
      </c>
      <c r="Q76" s="229">
        <v>81.4</v>
      </c>
      <c r="R76" s="229">
        <v>55.9</v>
      </c>
    </row>
    <row r="77" spans="1:18" ht="13.5">
      <c r="A77" s="222" t="s">
        <v>186</v>
      </c>
      <c r="B77" s="218">
        <v>2470.1</v>
      </c>
      <c r="C77" s="229">
        <v>88.9</v>
      </c>
      <c r="D77" s="229">
        <v>102.9</v>
      </c>
      <c r="E77" s="218">
        <v>1073360</v>
      </c>
      <c r="F77" s="229">
        <v>99.6</v>
      </c>
      <c r="G77" s="229">
        <v>98.6</v>
      </c>
      <c r="H77" s="229">
        <v>4920.4</v>
      </c>
      <c r="I77" s="229">
        <v>98.6</v>
      </c>
      <c r="J77" s="229">
        <v>103.8</v>
      </c>
      <c r="K77" s="219">
        <v>2387476.3</v>
      </c>
      <c r="L77" s="234">
        <v>99</v>
      </c>
      <c r="M77" s="229">
        <v>104.7</v>
      </c>
      <c r="N77" s="229">
        <v>7749</v>
      </c>
      <c r="O77" s="229">
        <v>100.2</v>
      </c>
      <c r="P77" s="229">
        <v>101.1</v>
      </c>
      <c r="Q77" s="229">
        <v>81.4</v>
      </c>
      <c r="R77" s="229">
        <v>51.1</v>
      </c>
    </row>
    <row r="78" spans="1:18" ht="13.5">
      <c r="A78" s="224" t="s">
        <v>196</v>
      </c>
      <c r="B78" s="225">
        <v>2318.7</v>
      </c>
      <c r="C78" s="235">
        <v>93.9</v>
      </c>
      <c r="D78" s="235">
        <v>107.3</v>
      </c>
      <c r="E78" s="225">
        <v>994923.2</v>
      </c>
      <c r="F78" s="235">
        <v>92.7</v>
      </c>
      <c r="G78" s="235">
        <v>102</v>
      </c>
      <c r="H78" s="235">
        <v>5155.7</v>
      </c>
      <c r="I78" s="235">
        <v>104.8</v>
      </c>
      <c r="J78" s="235">
        <v>104.4</v>
      </c>
      <c r="K78" s="227">
        <v>2459421.3</v>
      </c>
      <c r="L78" s="236">
        <v>103</v>
      </c>
      <c r="M78" s="235">
        <v>104.7</v>
      </c>
      <c r="N78" s="235">
        <v>7754.2</v>
      </c>
      <c r="O78" s="235">
        <v>100.1</v>
      </c>
      <c r="P78" s="235">
        <v>101.1</v>
      </c>
      <c r="Q78" s="235">
        <v>82.1</v>
      </c>
      <c r="R78" s="236">
        <v>44</v>
      </c>
    </row>
    <row r="79" spans="1:18" ht="13.5">
      <c r="A79" s="237" t="s">
        <v>197</v>
      </c>
      <c r="B79" s="218">
        <v>2194.5</v>
      </c>
      <c r="C79" s="238">
        <v>94.6</v>
      </c>
      <c r="D79" s="239">
        <v>99</v>
      </c>
      <c r="E79" s="240">
        <v>1021500.4</v>
      </c>
      <c r="F79" s="239">
        <v>102.7</v>
      </c>
      <c r="G79" s="238">
        <v>99.6</v>
      </c>
      <c r="H79" s="239">
        <v>5195.9</v>
      </c>
      <c r="I79" s="238">
        <v>100.8</v>
      </c>
      <c r="J79" s="239">
        <v>103.9</v>
      </c>
      <c r="K79" s="241">
        <v>2486393.7</v>
      </c>
      <c r="L79" s="234">
        <v>101.1</v>
      </c>
      <c r="M79" s="238">
        <v>105.7</v>
      </c>
      <c r="N79" s="229">
        <v>7744.1</v>
      </c>
      <c r="O79" s="238">
        <v>99.9</v>
      </c>
      <c r="P79" s="229">
        <v>100.8</v>
      </c>
      <c r="Q79" s="238">
        <v>82</v>
      </c>
      <c r="R79" s="234">
        <v>42.4</v>
      </c>
    </row>
    <row r="80" spans="1:18" ht="13.5">
      <c r="A80" s="237" t="s">
        <v>198</v>
      </c>
      <c r="B80" s="218">
        <v>2355.4</v>
      </c>
      <c r="C80" s="238">
        <v>107.3</v>
      </c>
      <c r="D80" s="239">
        <v>95.9</v>
      </c>
      <c r="E80" s="240">
        <v>1055396.5</v>
      </c>
      <c r="F80" s="239">
        <v>103.31826595466825</v>
      </c>
      <c r="G80" s="238">
        <v>97.42191082717883</v>
      </c>
      <c r="H80" s="239">
        <v>4713.4</v>
      </c>
      <c r="I80" s="238">
        <v>90.71383205989336</v>
      </c>
      <c r="J80" s="239">
        <v>95.88071360279909</v>
      </c>
      <c r="K80" s="241">
        <v>2330693.2</v>
      </c>
      <c r="L80" s="234">
        <v>93.73789838672772</v>
      </c>
      <c r="M80" s="238">
        <v>101.58675336602177</v>
      </c>
      <c r="N80" s="229">
        <v>7765.3</v>
      </c>
      <c r="O80" s="238">
        <v>100.3</v>
      </c>
      <c r="P80" s="229">
        <v>100.9</v>
      </c>
      <c r="Q80" s="238">
        <v>79.3</v>
      </c>
      <c r="R80" s="234">
        <v>52.8</v>
      </c>
    </row>
    <row r="81" spans="1:18" ht="13.5">
      <c r="A81" s="237" t="s">
        <v>58</v>
      </c>
      <c r="B81" s="218">
        <v>2565.2</v>
      </c>
      <c r="C81" s="238">
        <v>108.9</v>
      </c>
      <c r="D81" s="239">
        <v>105.9</v>
      </c>
      <c r="E81" s="240">
        <v>1412534</v>
      </c>
      <c r="F81" s="239">
        <v>133.8</v>
      </c>
      <c r="G81" s="238">
        <v>136.8</v>
      </c>
      <c r="H81" s="239">
        <v>5058.9</v>
      </c>
      <c r="I81" s="238">
        <v>107.3</v>
      </c>
      <c r="J81" s="239">
        <v>103.2</v>
      </c>
      <c r="K81" s="241">
        <v>2791705.1</v>
      </c>
      <c r="L81" s="234">
        <v>119.8</v>
      </c>
      <c r="M81" s="238">
        <v>121.2</v>
      </c>
      <c r="N81" s="229">
        <v>7787.7</v>
      </c>
      <c r="O81" s="238">
        <v>100.3</v>
      </c>
      <c r="P81" s="229">
        <v>101</v>
      </c>
      <c r="Q81" s="238">
        <v>80.5</v>
      </c>
      <c r="R81" s="234">
        <v>49.2</v>
      </c>
    </row>
    <row r="82" spans="1:18" ht="13.5">
      <c r="A82" s="242" t="s">
        <v>199</v>
      </c>
      <c r="B82" s="243">
        <v>2404</v>
      </c>
      <c r="C82" s="244">
        <v>93.7</v>
      </c>
      <c r="D82" s="245">
        <v>101</v>
      </c>
      <c r="E82" s="246">
        <v>1056397.5</v>
      </c>
      <c r="F82" s="247">
        <v>74.8</v>
      </c>
      <c r="G82" s="245">
        <v>101</v>
      </c>
      <c r="H82" s="247">
        <v>5181.4</v>
      </c>
      <c r="I82" s="244">
        <v>102.4</v>
      </c>
      <c r="J82" s="247">
        <v>102.7</v>
      </c>
      <c r="K82" s="248">
        <v>2513977</v>
      </c>
      <c r="L82" s="249">
        <v>90.1</v>
      </c>
      <c r="M82" s="244">
        <v>107.2</v>
      </c>
      <c r="N82" s="250">
        <v>7786.5</v>
      </c>
      <c r="O82" s="251">
        <v>100</v>
      </c>
      <c r="P82" s="250">
        <v>100.8</v>
      </c>
      <c r="Q82" s="251">
        <v>82.6</v>
      </c>
      <c r="R82" s="252">
        <v>45.9</v>
      </c>
    </row>
    <row r="83" spans="1:18" ht="13.5">
      <c r="A83" s="242" t="s">
        <v>200</v>
      </c>
      <c r="B83" s="243">
        <v>2777.4</v>
      </c>
      <c r="C83" s="244">
        <v>115.5</v>
      </c>
      <c r="D83" s="245">
        <v>116.7</v>
      </c>
      <c r="E83" s="246">
        <v>1126024.4</v>
      </c>
      <c r="F83" s="247">
        <v>106.6</v>
      </c>
      <c r="G83" s="245">
        <v>104.7</v>
      </c>
      <c r="H83" s="247">
        <v>5199.3</v>
      </c>
      <c r="I83" s="244">
        <v>100.3</v>
      </c>
      <c r="J83" s="247">
        <v>104.3</v>
      </c>
      <c r="K83" s="248">
        <v>2520101.1</v>
      </c>
      <c r="L83" s="249">
        <v>100.2</v>
      </c>
      <c r="M83" s="244">
        <v>105.1</v>
      </c>
      <c r="N83" s="250">
        <v>7819.3</v>
      </c>
      <c r="O83" s="251">
        <v>100.4</v>
      </c>
      <c r="P83" s="250">
        <v>101.3</v>
      </c>
      <c r="Q83" s="251">
        <v>82.6</v>
      </c>
      <c r="R83" s="252">
        <v>53.8</v>
      </c>
    </row>
    <row r="84" spans="1:18" ht="13.5">
      <c r="A84" s="242" t="s">
        <v>49</v>
      </c>
      <c r="B84" s="243">
        <v>2637.7</v>
      </c>
      <c r="C84" s="244">
        <v>95</v>
      </c>
      <c r="D84" s="245">
        <v>107.2</v>
      </c>
      <c r="E84" s="246">
        <v>1145364.4</v>
      </c>
      <c r="F84" s="247">
        <v>101.7</v>
      </c>
      <c r="G84" s="245">
        <v>106.7</v>
      </c>
      <c r="H84" s="247">
        <v>5167.8</v>
      </c>
      <c r="I84" s="244">
        <v>99.4</v>
      </c>
      <c r="J84" s="247">
        <v>104.6</v>
      </c>
      <c r="K84" s="248">
        <v>2500035.9</v>
      </c>
      <c r="L84" s="249">
        <v>99.2</v>
      </c>
      <c r="M84" s="244">
        <v>104.3</v>
      </c>
      <c r="N84" s="250">
        <v>7814.7</v>
      </c>
      <c r="O84" s="251">
        <v>99.9</v>
      </c>
      <c r="P84" s="250">
        <v>101.2</v>
      </c>
      <c r="Q84" s="251">
        <v>81</v>
      </c>
      <c r="R84" s="252">
        <v>51.6</v>
      </c>
    </row>
    <row r="85" spans="1:18" ht="13.5">
      <c r="A85" s="242" t="s">
        <v>201</v>
      </c>
      <c r="B85" s="243">
        <v>2328</v>
      </c>
      <c r="C85" s="244">
        <v>88.3</v>
      </c>
      <c r="D85" s="245">
        <v>97</v>
      </c>
      <c r="E85" s="246">
        <v>1066056.2</v>
      </c>
      <c r="F85" s="247">
        <v>93.1</v>
      </c>
      <c r="G85" s="245">
        <v>103.4</v>
      </c>
      <c r="H85" s="247">
        <v>5227.1</v>
      </c>
      <c r="I85" s="244">
        <v>101.1</v>
      </c>
      <c r="J85" s="247">
        <v>106.4</v>
      </c>
      <c r="K85" s="248">
        <v>2578251.1</v>
      </c>
      <c r="L85" s="249">
        <v>103.1</v>
      </c>
      <c r="M85" s="244">
        <v>107.2</v>
      </c>
      <c r="N85" s="250">
        <v>7799.8</v>
      </c>
      <c r="O85" s="251">
        <v>99.8</v>
      </c>
      <c r="P85" s="250">
        <v>101</v>
      </c>
      <c r="Q85" s="251">
        <v>83</v>
      </c>
      <c r="R85" s="252">
        <v>44.5</v>
      </c>
    </row>
    <row r="86" spans="1:18" ht="13.5">
      <c r="A86" s="242" t="s">
        <v>96</v>
      </c>
      <c r="B86" s="243">
        <v>2420.8</v>
      </c>
      <c r="C86" s="244">
        <v>104</v>
      </c>
      <c r="D86" s="245">
        <v>108.7</v>
      </c>
      <c r="E86" s="246">
        <v>1073429.8</v>
      </c>
      <c r="F86" s="247">
        <v>100.7</v>
      </c>
      <c r="G86" s="245">
        <v>112.5</v>
      </c>
      <c r="H86" s="247">
        <v>5159.3</v>
      </c>
      <c r="I86" s="244">
        <v>98.7</v>
      </c>
      <c r="J86" s="247">
        <v>106.6</v>
      </c>
      <c r="K86" s="248">
        <v>2529312.4</v>
      </c>
      <c r="L86" s="249">
        <v>98.1</v>
      </c>
      <c r="M86" s="244">
        <v>105.9</v>
      </c>
      <c r="N86" s="250">
        <v>7804.5</v>
      </c>
      <c r="O86" s="251">
        <v>96.6</v>
      </c>
      <c r="P86" s="250">
        <v>97.6</v>
      </c>
      <c r="Q86" s="251">
        <v>82.2</v>
      </c>
      <c r="R86" s="252">
        <v>47.1</v>
      </c>
    </row>
    <row r="87" spans="1:18" ht="13.5">
      <c r="A87" s="242" t="s">
        <v>142</v>
      </c>
      <c r="B87" s="243">
        <v>2728.6</v>
      </c>
      <c r="C87" s="244">
        <v>112.7</v>
      </c>
      <c r="D87" s="245">
        <v>107.6</v>
      </c>
      <c r="E87" s="246">
        <v>1087496.4</v>
      </c>
      <c r="F87" s="247">
        <v>101.3</v>
      </c>
      <c r="G87" s="245">
        <v>100.5</v>
      </c>
      <c r="H87" s="247">
        <v>5168.3</v>
      </c>
      <c r="I87" s="244">
        <v>100.2</v>
      </c>
      <c r="J87" s="247">
        <v>105.5</v>
      </c>
      <c r="K87" s="248">
        <v>2313401.8</v>
      </c>
      <c r="L87" s="249">
        <v>91.5</v>
      </c>
      <c r="M87" s="244">
        <v>96.1</v>
      </c>
      <c r="N87" s="250">
        <v>7815.1</v>
      </c>
      <c r="O87" s="251">
        <v>100.1</v>
      </c>
      <c r="P87" s="250">
        <v>101.3</v>
      </c>
      <c r="Q87" s="251">
        <v>82.3</v>
      </c>
      <c r="R87" s="252">
        <v>53.2</v>
      </c>
    </row>
    <row r="88" spans="1:18" ht="13.5">
      <c r="A88" s="242" t="s">
        <v>174</v>
      </c>
      <c r="B88" s="243">
        <v>2607.2</v>
      </c>
      <c r="C88" s="244">
        <v>95.6</v>
      </c>
      <c r="D88" s="245">
        <v>93.9</v>
      </c>
      <c r="E88" s="246">
        <v>1010460.2</v>
      </c>
      <c r="F88" s="247">
        <v>92.9</v>
      </c>
      <c r="G88" s="245">
        <v>93.7</v>
      </c>
      <c r="H88" s="247">
        <v>5225.1</v>
      </c>
      <c r="I88" s="244">
        <v>101.1</v>
      </c>
      <c r="J88" s="247">
        <v>104.7</v>
      </c>
      <c r="K88" s="248">
        <v>2318696.9</v>
      </c>
      <c r="L88" s="249">
        <v>100.2</v>
      </c>
      <c r="M88" s="244">
        <v>96.1</v>
      </c>
      <c r="N88" s="250">
        <v>7818.5</v>
      </c>
      <c r="O88" s="251">
        <v>100</v>
      </c>
      <c r="P88" s="250">
        <v>101.1</v>
      </c>
      <c r="Q88" s="251">
        <v>82.2</v>
      </c>
      <c r="R88" s="252">
        <v>49.9</v>
      </c>
    </row>
    <row r="89" spans="1:18" ht="13.5">
      <c r="A89" s="242" t="s">
        <v>202</v>
      </c>
      <c r="B89" s="243">
        <v>2655.9</v>
      </c>
      <c r="C89" s="244">
        <v>101.9</v>
      </c>
      <c r="D89" s="245">
        <v>107.5</v>
      </c>
      <c r="E89" s="246">
        <v>1062656.5</v>
      </c>
      <c r="F89" s="247">
        <v>105.2</v>
      </c>
      <c r="G89" s="245">
        <v>99</v>
      </c>
      <c r="H89" s="247">
        <v>5172.6</v>
      </c>
      <c r="I89" s="244">
        <v>99</v>
      </c>
      <c r="J89" s="247">
        <v>105.1</v>
      </c>
      <c r="K89" s="248">
        <v>2289228.5</v>
      </c>
      <c r="L89" s="249">
        <v>98.7</v>
      </c>
      <c r="M89" s="244">
        <v>95.9</v>
      </c>
      <c r="N89" s="250">
        <v>7875.3</v>
      </c>
      <c r="O89" s="251">
        <v>100.7</v>
      </c>
      <c r="P89" s="250">
        <v>101.6</v>
      </c>
      <c r="Q89" s="251">
        <v>81.7</v>
      </c>
      <c r="R89" s="252">
        <v>52.2</v>
      </c>
    </row>
    <row r="90" spans="1:18" ht="13.5">
      <c r="A90" s="242" t="s">
        <v>210</v>
      </c>
      <c r="B90" s="243">
        <v>2429.8</v>
      </c>
      <c r="C90" s="244">
        <v>91.5</v>
      </c>
      <c r="D90" s="245">
        <v>104.8</v>
      </c>
      <c r="E90" s="246">
        <v>912765.7</v>
      </c>
      <c r="F90" s="247">
        <v>85.9</v>
      </c>
      <c r="G90" s="245">
        <v>91.7</v>
      </c>
      <c r="H90" s="247">
        <v>5254.2</v>
      </c>
      <c r="I90" s="244">
        <v>101.6</v>
      </c>
      <c r="J90" s="247">
        <v>101.9</v>
      </c>
      <c r="K90" s="248">
        <v>2323589.7</v>
      </c>
      <c r="L90" s="249">
        <v>101.5</v>
      </c>
      <c r="M90" s="244">
        <v>94.5</v>
      </c>
      <c r="N90" s="250">
        <v>7904.3</v>
      </c>
      <c r="O90" s="251">
        <v>100.4</v>
      </c>
      <c r="P90" s="250">
        <v>101.9</v>
      </c>
      <c r="Q90" s="251">
        <v>82.2</v>
      </c>
      <c r="R90" s="252">
        <v>46.2</v>
      </c>
    </row>
    <row r="91" spans="1:18" ht="13.5">
      <c r="A91" s="242" t="s">
        <v>99</v>
      </c>
      <c r="B91" s="243">
        <v>2243.2</v>
      </c>
      <c r="C91" s="244">
        <v>92.3</v>
      </c>
      <c r="D91" s="245">
        <v>102.2</v>
      </c>
      <c r="E91" s="246">
        <v>938087.6</v>
      </c>
      <c r="F91" s="247">
        <v>102.8</v>
      </c>
      <c r="G91" s="245">
        <v>91.8</v>
      </c>
      <c r="H91" s="247">
        <v>5210.6</v>
      </c>
      <c r="I91" s="244">
        <v>99.2</v>
      </c>
      <c r="J91" s="247">
        <v>100.3</v>
      </c>
      <c r="K91" s="248">
        <v>2332677.5</v>
      </c>
      <c r="L91" s="249">
        <v>100.4</v>
      </c>
      <c r="M91" s="244">
        <v>93.8</v>
      </c>
      <c r="N91" s="250">
        <v>7933</v>
      </c>
      <c r="O91" s="251">
        <v>100.4</v>
      </c>
      <c r="P91" s="250">
        <v>102.4</v>
      </c>
      <c r="Q91" s="251">
        <v>81.8</v>
      </c>
      <c r="R91" s="252">
        <v>43.4</v>
      </c>
    </row>
    <row r="92" spans="1:18" ht="13.5">
      <c r="A92" s="242" t="s">
        <v>203</v>
      </c>
      <c r="B92" s="243">
        <v>2520.2</v>
      </c>
      <c r="C92" s="244">
        <v>112.3</v>
      </c>
      <c r="D92" s="245">
        <v>107</v>
      </c>
      <c r="E92" s="246">
        <v>1012888.6</v>
      </c>
      <c r="F92" s="247">
        <v>108</v>
      </c>
      <c r="G92" s="245">
        <v>96</v>
      </c>
      <c r="H92" s="247">
        <v>5158.5</v>
      </c>
      <c r="I92" s="244">
        <v>99</v>
      </c>
      <c r="J92" s="247">
        <v>109.4</v>
      </c>
      <c r="K92" s="248">
        <v>2304132.5</v>
      </c>
      <c r="L92" s="249">
        <v>98.8</v>
      </c>
      <c r="M92" s="244">
        <v>98.9</v>
      </c>
      <c r="N92" s="250">
        <v>7949.1</v>
      </c>
      <c r="O92" s="251">
        <v>100.2</v>
      </c>
      <c r="P92" s="250">
        <v>102.4</v>
      </c>
      <c r="Q92" s="251">
        <v>81.5</v>
      </c>
      <c r="R92" s="252">
        <v>49.4</v>
      </c>
    </row>
    <row r="93" spans="1:18" s="316" customFormat="1" ht="13.5">
      <c r="A93" s="312" t="s">
        <v>175</v>
      </c>
      <c r="B93" s="320">
        <v>2455.2</v>
      </c>
      <c r="C93" s="313">
        <v>97.4</v>
      </c>
      <c r="D93" s="322">
        <v>95.7</v>
      </c>
      <c r="E93" s="314">
        <v>1095367</v>
      </c>
      <c r="F93" s="324">
        <v>108.1</v>
      </c>
      <c r="G93" s="322">
        <v>77.5</v>
      </c>
      <c r="H93" s="324">
        <v>5252.4</v>
      </c>
      <c r="I93" s="313">
        <v>101.8</v>
      </c>
      <c r="J93" s="324">
        <v>103.8</v>
      </c>
      <c r="K93" s="315">
        <v>2446309.7</v>
      </c>
      <c r="L93" s="326">
        <v>106.2</v>
      </c>
      <c r="M93" s="313">
        <v>87.6</v>
      </c>
      <c r="N93" s="324">
        <v>7972.7</v>
      </c>
      <c r="O93" s="313">
        <v>100.3</v>
      </c>
      <c r="P93" s="324">
        <v>102.4</v>
      </c>
      <c r="Q93" s="313">
        <v>82</v>
      </c>
      <c r="R93" s="326">
        <v>46.5</v>
      </c>
    </row>
    <row r="94" spans="1:18" s="141" customFormat="1" ht="13.5">
      <c r="A94" s="328" t="s">
        <v>218</v>
      </c>
      <c r="B94" s="329">
        <v>2150.3</v>
      </c>
      <c r="C94" s="330">
        <v>87.6</v>
      </c>
      <c r="D94" s="206">
        <v>89.4</v>
      </c>
      <c r="E94" s="331">
        <v>1004440.6</v>
      </c>
      <c r="F94" s="332">
        <v>91.7</v>
      </c>
      <c r="G94" s="206">
        <v>95.1</v>
      </c>
      <c r="H94" s="332">
        <v>5503</v>
      </c>
      <c r="I94" s="330">
        <v>104.8</v>
      </c>
      <c r="J94" s="332">
        <v>106.2</v>
      </c>
      <c r="K94" s="333">
        <v>2654523</v>
      </c>
      <c r="L94" s="334">
        <v>108.5</v>
      </c>
      <c r="M94" s="330">
        <v>105.6</v>
      </c>
      <c r="N94" s="332">
        <v>7965.9</v>
      </c>
      <c r="O94" s="330">
        <v>99.9</v>
      </c>
      <c r="P94" s="332">
        <v>102.3</v>
      </c>
      <c r="Q94" s="330">
        <v>82.5</v>
      </c>
      <c r="R94" s="334">
        <v>37.8</v>
      </c>
    </row>
    <row r="95" spans="1:18" s="316" customFormat="1" ht="13.5">
      <c r="A95" s="312" t="s">
        <v>180</v>
      </c>
      <c r="B95" s="320">
        <v>2365</v>
      </c>
      <c r="C95" s="313">
        <v>110</v>
      </c>
      <c r="D95" s="322">
        <v>85.2</v>
      </c>
      <c r="E95" s="314">
        <v>945965.7</v>
      </c>
      <c r="F95" s="324">
        <v>94.2</v>
      </c>
      <c r="G95" s="322">
        <v>84</v>
      </c>
      <c r="H95" s="324">
        <v>5479.3</v>
      </c>
      <c r="I95" s="313">
        <v>99.6</v>
      </c>
      <c r="J95" s="324">
        <v>105.4</v>
      </c>
      <c r="K95" s="315">
        <v>2610752.8</v>
      </c>
      <c r="L95" s="326">
        <v>98.4</v>
      </c>
      <c r="M95" s="313">
        <v>103.6</v>
      </c>
      <c r="N95" s="324">
        <v>7950.2</v>
      </c>
      <c r="O95" s="313">
        <v>99.8</v>
      </c>
      <c r="P95" s="324">
        <v>101.7</v>
      </c>
      <c r="Q95" s="313">
        <v>82.5</v>
      </c>
      <c r="R95" s="326">
        <v>43.7</v>
      </c>
    </row>
    <row r="96" spans="1:18" ht="13.5">
      <c r="A96" s="242" t="s">
        <v>181</v>
      </c>
      <c r="B96" s="243">
        <v>2475.9</v>
      </c>
      <c r="C96" s="244">
        <v>104.7</v>
      </c>
      <c r="D96" s="245">
        <v>93.9</v>
      </c>
      <c r="E96" s="246">
        <v>1046709.1</v>
      </c>
      <c r="F96" s="247">
        <v>110.6</v>
      </c>
      <c r="G96" s="245">
        <v>91.4</v>
      </c>
      <c r="H96" s="247">
        <v>5384.5</v>
      </c>
      <c r="I96" s="244">
        <v>98.3</v>
      </c>
      <c r="J96" s="247">
        <v>104.2</v>
      </c>
      <c r="K96" s="248">
        <v>2587394</v>
      </c>
      <c r="L96" s="249">
        <v>99.1</v>
      </c>
      <c r="M96" s="244">
        <v>103.5</v>
      </c>
      <c r="N96" s="250">
        <v>8008.4</v>
      </c>
      <c r="O96" s="251">
        <v>100.7</v>
      </c>
      <c r="P96" s="250">
        <v>102.5</v>
      </c>
      <c r="Q96" s="251">
        <v>86</v>
      </c>
      <c r="R96" s="252">
        <v>46.8</v>
      </c>
    </row>
    <row r="97" spans="1:18" ht="13.5">
      <c r="A97" s="242" t="s">
        <v>182</v>
      </c>
      <c r="B97" s="243">
        <v>2253.2</v>
      </c>
      <c r="C97" s="244">
        <v>91</v>
      </c>
      <c r="D97" s="245">
        <v>96.8</v>
      </c>
      <c r="E97" s="246">
        <v>910015</v>
      </c>
      <c r="F97" s="247">
        <v>86.9</v>
      </c>
      <c r="G97" s="245">
        <v>85.4</v>
      </c>
      <c r="H97" s="247">
        <v>5341.8</v>
      </c>
      <c r="I97" s="244">
        <v>99.2</v>
      </c>
      <c r="J97" s="247">
        <v>102.2</v>
      </c>
      <c r="K97" s="248">
        <v>2486472.3</v>
      </c>
      <c r="L97" s="249">
        <v>96.1</v>
      </c>
      <c r="M97" s="244">
        <v>96.4</v>
      </c>
      <c r="N97" s="250">
        <v>8022.3</v>
      </c>
      <c r="O97" s="251">
        <v>100.2</v>
      </c>
      <c r="P97" s="250">
        <v>102.9</v>
      </c>
      <c r="Q97" s="251">
        <v>82.2</v>
      </c>
      <c r="R97" s="252">
        <v>42.9</v>
      </c>
    </row>
    <row r="98" spans="1:18" ht="13.5">
      <c r="A98" s="242" t="s">
        <v>48</v>
      </c>
      <c r="B98" s="243">
        <v>2509.7</v>
      </c>
      <c r="C98" s="244">
        <v>111.4</v>
      </c>
      <c r="D98" s="245">
        <v>103.7</v>
      </c>
      <c r="E98" s="246">
        <v>995971.5</v>
      </c>
      <c r="F98" s="247">
        <v>109.4</v>
      </c>
      <c r="G98" s="245">
        <v>92.8</v>
      </c>
      <c r="H98" s="247">
        <v>5325.9</v>
      </c>
      <c r="I98" s="244">
        <v>99.7</v>
      </c>
      <c r="J98" s="247">
        <v>103.2</v>
      </c>
      <c r="K98" s="248">
        <v>2422589.4</v>
      </c>
      <c r="L98" s="249">
        <v>97.4</v>
      </c>
      <c r="M98" s="244">
        <v>95.8</v>
      </c>
      <c r="N98" s="250">
        <v>8066.3</v>
      </c>
      <c r="O98" s="251">
        <v>100.5</v>
      </c>
      <c r="P98" s="250">
        <v>107</v>
      </c>
      <c r="Q98" s="251">
        <v>82.1</v>
      </c>
      <c r="R98" s="252">
        <v>47.7</v>
      </c>
    </row>
    <row r="99" spans="1:18" ht="13.5">
      <c r="A99" s="242" t="s">
        <v>183</v>
      </c>
      <c r="B99" s="243">
        <v>2579.6</v>
      </c>
      <c r="C99" s="244">
        <v>102.8</v>
      </c>
      <c r="D99" s="245">
        <v>94.5</v>
      </c>
      <c r="E99" s="246">
        <v>1059997.1</v>
      </c>
      <c r="F99" s="247">
        <v>106.4</v>
      </c>
      <c r="G99" s="245">
        <v>97.5</v>
      </c>
      <c r="H99" s="247">
        <v>5334.2</v>
      </c>
      <c r="I99" s="244">
        <v>100.2</v>
      </c>
      <c r="J99" s="247">
        <v>103.2</v>
      </c>
      <c r="K99" s="248">
        <v>2415864.6</v>
      </c>
      <c r="L99" s="249">
        <v>99.7</v>
      </c>
      <c r="M99" s="244">
        <v>104.4</v>
      </c>
      <c r="N99" s="250">
        <v>8085.2</v>
      </c>
      <c r="O99" s="251">
        <v>100.2</v>
      </c>
      <c r="P99" s="250">
        <v>103.5</v>
      </c>
      <c r="Q99" s="251">
        <v>81.8</v>
      </c>
      <c r="R99" s="252">
        <v>48.6</v>
      </c>
    </row>
    <row r="100" spans="1:18" ht="13.5">
      <c r="A100" s="242" t="s">
        <v>184</v>
      </c>
      <c r="B100" s="243">
        <v>2318</v>
      </c>
      <c r="C100" s="253">
        <v>89.9</v>
      </c>
      <c r="D100" s="245">
        <v>88.9</v>
      </c>
      <c r="E100" s="254">
        <v>984548.8</v>
      </c>
      <c r="F100" s="247">
        <v>92.9</v>
      </c>
      <c r="G100" s="245">
        <v>97.4</v>
      </c>
      <c r="H100" s="247">
        <v>5206.8</v>
      </c>
      <c r="I100" s="253">
        <v>97.6</v>
      </c>
      <c r="J100" s="247">
        <v>99.6</v>
      </c>
      <c r="K100" s="255">
        <v>2399314.6</v>
      </c>
      <c r="L100" s="249">
        <v>99.3</v>
      </c>
      <c r="M100" s="253">
        <v>103.5</v>
      </c>
      <c r="N100" s="250">
        <v>8226.1</v>
      </c>
      <c r="O100" s="142">
        <v>101.7</v>
      </c>
      <c r="P100" s="250">
        <v>105.2</v>
      </c>
      <c r="Q100" s="142">
        <v>81</v>
      </c>
      <c r="R100" s="252">
        <v>45.3</v>
      </c>
    </row>
    <row r="101" spans="1:18" ht="13.5">
      <c r="A101" s="242" t="s">
        <v>186</v>
      </c>
      <c r="B101" s="243">
        <v>2553.1</v>
      </c>
      <c r="C101" s="253">
        <v>110.1</v>
      </c>
      <c r="D101" s="245">
        <v>96.1</v>
      </c>
      <c r="E101" s="254">
        <v>1095193.8</v>
      </c>
      <c r="F101" s="247">
        <v>111.2</v>
      </c>
      <c r="G101" s="245">
        <v>103.1</v>
      </c>
      <c r="H101" s="247">
        <v>5139.8</v>
      </c>
      <c r="I101" s="253">
        <v>98.7</v>
      </c>
      <c r="J101" s="247">
        <v>99.4</v>
      </c>
      <c r="K101" s="255">
        <v>2381784.2</v>
      </c>
      <c r="L101" s="249">
        <v>99.3</v>
      </c>
      <c r="M101" s="253">
        <v>104</v>
      </c>
      <c r="N101" s="250">
        <v>8598.2</v>
      </c>
      <c r="O101" s="142">
        <v>104.5</v>
      </c>
      <c r="P101" s="250">
        <v>109.2</v>
      </c>
      <c r="Q101" s="142">
        <v>77</v>
      </c>
      <c r="R101" s="252">
        <v>50.1</v>
      </c>
    </row>
    <row r="102" spans="1:18" ht="13.5">
      <c r="A102" s="242" t="s">
        <v>212</v>
      </c>
      <c r="B102" s="301">
        <v>2200.3</v>
      </c>
      <c r="C102" s="302">
        <v>86.2</v>
      </c>
      <c r="D102" s="303">
        <v>90.6</v>
      </c>
      <c r="E102" s="304">
        <v>938183.1</v>
      </c>
      <c r="F102" s="305">
        <v>85.7</v>
      </c>
      <c r="G102" s="303">
        <v>102.8</v>
      </c>
      <c r="H102" s="305">
        <v>5276.3</v>
      </c>
      <c r="I102" s="302">
        <v>102.7</v>
      </c>
      <c r="J102" s="305">
        <v>100.4</v>
      </c>
      <c r="K102" s="306">
        <v>2411572</v>
      </c>
      <c r="L102" s="307">
        <v>101.3</v>
      </c>
      <c r="M102" s="302">
        <v>103.8</v>
      </c>
      <c r="N102" s="305">
        <v>8638.9</v>
      </c>
      <c r="O102" s="142">
        <v>100.5</v>
      </c>
      <c r="P102" s="250">
        <v>105.2</v>
      </c>
      <c r="Q102" s="142">
        <v>76.7</v>
      </c>
      <c r="R102" s="252">
        <v>41</v>
      </c>
    </row>
    <row r="103" spans="1:18" ht="13.5">
      <c r="A103" s="242" t="s">
        <v>213</v>
      </c>
      <c r="B103" s="301">
        <v>2200.9</v>
      </c>
      <c r="C103" s="302">
        <v>100</v>
      </c>
      <c r="D103" s="303">
        <v>98.1</v>
      </c>
      <c r="E103" s="304">
        <v>984282.1</v>
      </c>
      <c r="F103" s="305">
        <v>104.9</v>
      </c>
      <c r="G103" s="303">
        <v>104.9</v>
      </c>
      <c r="H103" s="305">
        <v>5198.4</v>
      </c>
      <c r="I103" s="302">
        <v>98.5</v>
      </c>
      <c r="J103" s="305">
        <v>99.8</v>
      </c>
      <c r="K103" s="306">
        <v>2451777.2</v>
      </c>
      <c r="L103" s="307">
        <v>101.7</v>
      </c>
      <c r="M103" s="302">
        <v>105.1</v>
      </c>
      <c r="N103" s="305">
        <v>8611.8</v>
      </c>
      <c r="O103" s="142">
        <v>99.7</v>
      </c>
      <c r="P103" s="250">
        <v>104.5</v>
      </c>
      <c r="Q103" s="142">
        <v>77.8</v>
      </c>
      <c r="R103" s="252">
        <v>42.9</v>
      </c>
    </row>
    <row r="104" spans="1:18" ht="13.5">
      <c r="A104" s="242" t="s">
        <v>215</v>
      </c>
      <c r="B104" s="301">
        <v>2577</v>
      </c>
      <c r="C104" s="302">
        <v>117.1</v>
      </c>
      <c r="D104" s="303">
        <v>102.3</v>
      </c>
      <c r="E104" s="304">
        <v>1241889</v>
      </c>
      <c r="F104" s="305">
        <v>126.2</v>
      </c>
      <c r="G104" s="303">
        <v>122.6</v>
      </c>
      <c r="H104" s="305">
        <v>5103.5</v>
      </c>
      <c r="I104" s="302">
        <v>98.2</v>
      </c>
      <c r="J104" s="305">
        <v>98.9</v>
      </c>
      <c r="K104" s="306">
        <v>2531341</v>
      </c>
      <c r="L104" s="307">
        <v>103.2</v>
      </c>
      <c r="M104" s="302">
        <v>109.9</v>
      </c>
      <c r="N104" s="305">
        <v>8665.9</v>
      </c>
      <c r="O104" s="142">
        <v>100.6</v>
      </c>
      <c r="P104" s="250">
        <v>104.6</v>
      </c>
      <c r="Q104" s="142">
        <v>77.2</v>
      </c>
      <c r="R104" s="252">
        <v>50.6</v>
      </c>
    </row>
    <row r="105" spans="1:18" ht="13.5">
      <c r="A105" s="312" t="s">
        <v>216</v>
      </c>
      <c r="B105" s="320">
        <v>2459.2</v>
      </c>
      <c r="C105" s="321">
        <v>95.4</v>
      </c>
      <c r="D105" s="322">
        <v>100.2</v>
      </c>
      <c r="E105" s="323">
        <v>1100927</v>
      </c>
      <c r="F105" s="324">
        <v>88.6</v>
      </c>
      <c r="G105" s="322">
        <v>109.6</v>
      </c>
      <c r="H105" s="324">
        <v>5046</v>
      </c>
      <c r="I105" s="321">
        <v>98.9</v>
      </c>
      <c r="J105" s="324">
        <v>98.9</v>
      </c>
      <c r="K105" s="325">
        <v>2567226</v>
      </c>
      <c r="L105" s="326">
        <v>98.6</v>
      </c>
      <c r="M105" s="321">
        <v>104.9</v>
      </c>
      <c r="N105" s="324">
        <v>8480.3</v>
      </c>
      <c r="O105" s="142">
        <v>97.9</v>
      </c>
      <c r="P105" s="250">
        <v>101.6</v>
      </c>
      <c r="Q105" s="142">
        <v>79.9</v>
      </c>
      <c r="R105" s="252">
        <v>48.9</v>
      </c>
    </row>
    <row r="106" spans="1:18" ht="13.5">
      <c r="A106" s="242" t="s">
        <v>217</v>
      </c>
      <c r="B106" s="243">
        <v>2266.3</v>
      </c>
      <c r="C106" s="244">
        <v>92.1</v>
      </c>
      <c r="D106" s="245">
        <v>110.2</v>
      </c>
      <c r="E106" s="246">
        <v>967472.3</v>
      </c>
      <c r="F106" s="247">
        <v>87.9</v>
      </c>
      <c r="G106" s="245">
        <v>96.3</v>
      </c>
      <c r="H106" s="247">
        <v>5118</v>
      </c>
      <c r="I106" s="244">
        <v>101.4</v>
      </c>
      <c r="J106" s="247">
        <v>94.6</v>
      </c>
      <c r="K106" s="248">
        <v>2601335.3</v>
      </c>
      <c r="L106" s="249">
        <v>101.3</v>
      </c>
      <c r="M106" s="247">
        <v>98</v>
      </c>
      <c r="N106" s="250">
        <v>8731.1</v>
      </c>
      <c r="O106" s="244">
        <v>103</v>
      </c>
      <c r="P106" s="250">
        <v>103.9</v>
      </c>
      <c r="Q106" s="251">
        <v>78.1</v>
      </c>
      <c r="R106" s="252">
        <v>43.6</v>
      </c>
    </row>
    <row r="107" spans="1:18" ht="13.5">
      <c r="A107" s="242" t="s">
        <v>219</v>
      </c>
      <c r="B107" s="243">
        <v>2534</v>
      </c>
      <c r="C107" s="244">
        <v>111.8</v>
      </c>
      <c r="D107" s="245">
        <v>107.1</v>
      </c>
      <c r="E107" s="246">
        <v>1129614.3</v>
      </c>
      <c r="F107" s="247">
        <v>116.8</v>
      </c>
      <c r="G107" s="245">
        <v>119.4</v>
      </c>
      <c r="H107" s="247">
        <v>5127.6</v>
      </c>
      <c r="I107" s="244">
        <v>100.2</v>
      </c>
      <c r="J107" s="247">
        <v>93.6</v>
      </c>
      <c r="K107" s="248">
        <v>2645458</v>
      </c>
      <c r="L107" s="249">
        <v>101.7</v>
      </c>
      <c r="M107" s="244">
        <v>101.3</v>
      </c>
      <c r="N107" s="250">
        <v>8772</v>
      </c>
      <c r="O107" s="244">
        <v>100.5</v>
      </c>
      <c r="P107" s="250">
        <v>106.1</v>
      </c>
      <c r="Q107" s="251">
        <v>78.1</v>
      </c>
      <c r="R107" s="252">
        <v>49.4</v>
      </c>
    </row>
    <row r="108" spans="1:18" ht="13.5">
      <c r="A108" s="242" t="s">
        <v>220</v>
      </c>
      <c r="B108" s="371">
        <v>2488.606</v>
      </c>
      <c r="C108" s="355">
        <v>98.20771161114165</v>
      </c>
      <c r="D108" s="367">
        <v>100.51127911865643</v>
      </c>
      <c r="E108" s="370">
        <v>1099086.4</v>
      </c>
      <c r="F108" s="357">
        <v>97.29749640377129</v>
      </c>
      <c r="G108" s="367">
        <v>105.00399445735991</v>
      </c>
      <c r="H108" s="357">
        <v>5101.61885</v>
      </c>
      <c r="I108" s="355">
        <v>99.49307785455719</v>
      </c>
      <c r="J108" s="357">
        <v>94.74566243420422</v>
      </c>
      <c r="K108" s="369">
        <v>2656053.301</v>
      </c>
      <c r="L108" s="357">
        <v>100.40050252681357</v>
      </c>
      <c r="M108" s="355">
        <v>102.65360989041406</v>
      </c>
      <c r="N108" s="359">
        <v>8422.6</v>
      </c>
      <c r="O108" s="355">
        <v>96</v>
      </c>
      <c r="P108" s="359">
        <v>101.4</v>
      </c>
      <c r="Q108" s="368">
        <v>81.3</v>
      </c>
      <c r="R108" s="252">
        <v>48.9</v>
      </c>
    </row>
    <row r="109" spans="1:18" ht="13.5">
      <c r="A109" s="242" t="s">
        <v>221</v>
      </c>
      <c r="B109" s="243">
        <v>2281.3</v>
      </c>
      <c r="C109" s="244">
        <v>91.7</v>
      </c>
      <c r="D109" s="245">
        <v>101.2</v>
      </c>
      <c r="E109" s="246">
        <v>1026559.8</v>
      </c>
      <c r="F109" s="247">
        <v>93.4</v>
      </c>
      <c r="G109" s="245">
        <v>112.8</v>
      </c>
      <c r="H109" s="247">
        <v>5183.9</v>
      </c>
      <c r="I109" s="244">
        <v>101.6</v>
      </c>
      <c r="J109" s="247">
        <v>97</v>
      </c>
      <c r="K109" s="248">
        <v>2685194.5</v>
      </c>
      <c r="L109" s="249">
        <v>101.1</v>
      </c>
      <c r="M109" s="244">
        <v>108</v>
      </c>
      <c r="N109" s="250">
        <v>8878.5</v>
      </c>
      <c r="O109" s="244">
        <v>105.4</v>
      </c>
      <c r="P109" s="250">
        <v>106.4</v>
      </c>
      <c r="Q109" s="251">
        <v>77.6</v>
      </c>
      <c r="R109" s="252">
        <v>43.5</v>
      </c>
    </row>
    <row r="110" spans="1:18" ht="13.5">
      <c r="A110" s="356" t="s">
        <v>222</v>
      </c>
      <c r="B110" s="243">
        <v>2341.5</v>
      </c>
      <c r="C110" s="244">
        <v>102.6</v>
      </c>
      <c r="D110" s="245">
        <v>93.3</v>
      </c>
      <c r="E110" s="246">
        <v>1042629.3</v>
      </c>
      <c r="F110" s="247">
        <v>101.6</v>
      </c>
      <c r="G110" s="245">
        <v>104.7</v>
      </c>
      <c r="H110" s="247">
        <v>5216.1</v>
      </c>
      <c r="I110" s="244">
        <v>100.6</v>
      </c>
      <c r="J110" s="247">
        <v>97.9</v>
      </c>
      <c r="K110" s="248">
        <v>2686077.5</v>
      </c>
      <c r="L110" s="249">
        <v>100</v>
      </c>
      <c r="M110" s="244">
        <v>110.9</v>
      </c>
      <c r="N110" s="250">
        <v>8972.3</v>
      </c>
      <c r="O110" s="244">
        <v>101.1</v>
      </c>
      <c r="P110" s="250">
        <v>105.7</v>
      </c>
      <c r="Q110" s="251">
        <v>77.1</v>
      </c>
      <c r="R110" s="252">
        <v>44.5</v>
      </c>
    </row>
    <row r="111" spans="1:18" ht="13.5">
      <c r="A111" s="328" t="s">
        <v>223</v>
      </c>
      <c r="B111" s="243">
        <v>2298.3</v>
      </c>
      <c r="C111" s="357">
        <v>98.2</v>
      </c>
      <c r="D111" s="245">
        <v>89.1</v>
      </c>
      <c r="E111" s="243">
        <v>1012596.2</v>
      </c>
      <c r="F111" s="357">
        <v>97.1</v>
      </c>
      <c r="G111" s="245">
        <v>95.5</v>
      </c>
      <c r="H111" s="357">
        <v>5189.1</v>
      </c>
      <c r="I111" s="357">
        <v>99.5</v>
      </c>
      <c r="J111" s="357">
        <v>97.4</v>
      </c>
      <c r="K111" s="358">
        <v>2663758</v>
      </c>
      <c r="L111" s="249">
        <v>99.2</v>
      </c>
      <c r="M111" s="355">
        <v>110</v>
      </c>
      <c r="N111" s="250">
        <v>8902.7</v>
      </c>
      <c r="O111" s="357">
        <v>99.2</v>
      </c>
      <c r="P111" s="359">
        <v>104.6</v>
      </c>
      <c r="Q111" s="359">
        <v>77.5</v>
      </c>
      <c r="R111" s="252">
        <v>44.6</v>
      </c>
    </row>
    <row r="112" spans="1:18" ht="13.5">
      <c r="A112" s="328" t="s">
        <v>225</v>
      </c>
      <c r="B112" s="243">
        <v>2440.5</v>
      </c>
      <c r="C112" s="357">
        <v>106.2</v>
      </c>
      <c r="D112" s="245">
        <v>105.3</v>
      </c>
      <c r="E112" s="243">
        <v>1030851.9</v>
      </c>
      <c r="F112" s="357">
        <v>101.8</v>
      </c>
      <c r="G112" s="245">
        <v>104.7</v>
      </c>
      <c r="H112" s="357">
        <v>5215.9</v>
      </c>
      <c r="I112" s="357">
        <v>100.5</v>
      </c>
      <c r="J112" s="357">
        <v>100.2</v>
      </c>
      <c r="K112" s="358">
        <v>2657631.6</v>
      </c>
      <c r="L112" s="249">
        <v>99.8</v>
      </c>
      <c r="M112" s="355">
        <v>110.8</v>
      </c>
      <c r="N112" s="250">
        <v>8907</v>
      </c>
      <c r="O112" s="357">
        <v>100</v>
      </c>
      <c r="P112" s="359">
        <v>103.9</v>
      </c>
      <c r="Q112" s="359">
        <v>77.7</v>
      </c>
      <c r="R112" s="252">
        <v>46.8</v>
      </c>
    </row>
    <row r="113" spans="1:18" ht="13.5">
      <c r="A113" s="328" t="s">
        <v>226</v>
      </c>
      <c r="B113" s="243">
        <v>2484.8</v>
      </c>
      <c r="C113" s="357">
        <v>101.8</v>
      </c>
      <c r="D113" s="245">
        <v>97.3</v>
      </c>
      <c r="E113" s="243">
        <v>1146135.8</v>
      </c>
      <c r="F113" s="357">
        <v>111.2</v>
      </c>
      <c r="G113" s="245">
        <v>104.7</v>
      </c>
      <c r="H113" s="357">
        <v>5075.2</v>
      </c>
      <c r="I113" s="357">
        <v>97.3</v>
      </c>
      <c r="J113" s="357">
        <v>98.7</v>
      </c>
      <c r="K113" s="358">
        <v>2686367.2</v>
      </c>
      <c r="L113" s="249">
        <v>101.1</v>
      </c>
      <c r="M113" s="355">
        <v>112.8</v>
      </c>
      <c r="N113" s="250">
        <v>8945.9</v>
      </c>
      <c r="O113" s="357">
        <v>100.4</v>
      </c>
      <c r="P113" s="359">
        <v>104</v>
      </c>
      <c r="Q113" s="359">
        <v>77.5</v>
      </c>
      <c r="R113" s="252">
        <v>49.7</v>
      </c>
    </row>
    <row r="114" spans="1:18" ht="13.5">
      <c r="A114" s="328" t="s">
        <v>244</v>
      </c>
      <c r="B114" s="243">
        <v>2158</v>
      </c>
      <c r="C114" s="357">
        <v>86.8</v>
      </c>
      <c r="D114" s="245">
        <v>98.1</v>
      </c>
      <c r="E114" s="243">
        <v>958820.3</v>
      </c>
      <c r="F114" s="357">
        <v>83.7</v>
      </c>
      <c r="G114" s="245">
        <v>102.2</v>
      </c>
      <c r="H114" s="357">
        <v>5187.1</v>
      </c>
      <c r="I114" s="357">
        <v>102.2</v>
      </c>
      <c r="J114" s="357">
        <v>98.3</v>
      </c>
      <c r="K114" s="358">
        <v>2697646.2</v>
      </c>
      <c r="L114" s="249">
        <v>100.4</v>
      </c>
      <c r="M114" s="355">
        <v>111.9</v>
      </c>
      <c r="N114" s="250">
        <v>8985.3</v>
      </c>
      <c r="O114" s="357">
        <v>100.4</v>
      </c>
      <c r="P114" s="359">
        <v>104</v>
      </c>
      <c r="Q114" s="359">
        <v>82.9</v>
      </c>
      <c r="R114" s="252">
        <v>41</v>
      </c>
    </row>
    <row r="115" spans="1:18" s="366" customFormat="1" ht="13.5">
      <c r="A115" s="338" t="s">
        <v>245</v>
      </c>
      <c r="B115" s="360">
        <v>2119.6</v>
      </c>
      <c r="C115" s="361">
        <v>98.2</v>
      </c>
      <c r="D115" s="362">
        <v>96.3</v>
      </c>
      <c r="E115" s="360">
        <v>973913.8</v>
      </c>
      <c r="F115" s="361">
        <v>101.6</v>
      </c>
      <c r="G115" s="362">
        <v>98.9</v>
      </c>
      <c r="H115" s="361">
        <v>5233.2</v>
      </c>
      <c r="I115" s="361">
        <v>100.9</v>
      </c>
      <c r="J115" s="361">
        <v>100.7</v>
      </c>
      <c r="K115" s="363">
        <v>2740095</v>
      </c>
      <c r="L115" s="364">
        <v>101.6</v>
      </c>
      <c r="M115" s="361">
        <v>111.8</v>
      </c>
      <c r="N115" s="365">
        <v>9085.2</v>
      </c>
      <c r="O115" s="361">
        <v>103.7</v>
      </c>
      <c r="P115" s="361">
        <v>105.5</v>
      </c>
      <c r="Q115" s="361">
        <v>81.7</v>
      </c>
      <c r="R115" s="364">
        <v>40.3</v>
      </c>
    </row>
    <row r="116" spans="2:18" ht="13.5">
      <c r="B116" s="320"/>
      <c r="E116" s="256"/>
      <c r="K116" s="257"/>
      <c r="P116" s="258"/>
      <c r="Q116" s="256"/>
      <c r="R116" s="256"/>
    </row>
    <row r="121" spans="4:19" ht="13.5">
      <c r="D121" s="327"/>
      <c r="S121" s="327"/>
    </row>
    <row r="129" spans="2:18" s="144" customFormat="1" ht="13.5">
      <c r="B129" s="259"/>
      <c r="C129" s="259"/>
      <c r="D129" s="259"/>
      <c r="E129" s="259"/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B3:R49"/>
  <sheetViews>
    <sheetView zoomScale="85" zoomScaleNormal="85" zoomScalePageLayoutView="0" workbookViewId="0" topLeftCell="A1">
      <selection activeCell="C6" sqref="C6:F46"/>
    </sheetView>
  </sheetViews>
  <sheetFormatPr defaultColWidth="9.00390625" defaultRowHeight="13.5"/>
  <cols>
    <col min="1" max="1" width="2.75390625" style="0" customWidth="1"/>
    <col min="2" max="2" width="19.375" style="0" customWidth="1"/>
    <col min="3" max="3" width="14.125" style="0" customWidth="1"/>
    <col min="4" max="4" width="15.25390625" style="0" customWidth="1"/>
    <col min="5" max="5" width="14.875" style="0" customWidth="1"/>
    <col min="6" max="6" width="16.75390625" style="0" customWidth="1"/>
    <col min="7" max="7" width="9.75390625" style="0" customWidth="1"/>
    <col min="8" max="8" width="8.00390625" style="0" customWidth="1"/>
    <col min="9" max="9" width="7.75390625" style="0" customWidth="1"/>
    <col min="10" max="10" width="10.625" style="0" customWidth="1"/>
    <col min="13" max="13" width="19.375" style="0" customWidth="1"/>
    <col min="14" max="14" width="13.375" style="0" customWidth="1"/>
    <col min="15" max="15" width="13.875" style="0" customWidth="1"/>
    <col min="16" max="16" width="14.125" style="0" customWidth="1"/>
    <col min="17" max="17" width="16.25390625" style="0" customWidth="1"/>
    <col min="19" max="20" width="9.75390625" style="0" customWidth="1"/>
    <col min="21" max="22" width="10.00390625" style="0" customWidth="1"/>
  </cols>
  <sheetData>
    <row r="3" spans="2:6" ht="17.25">
      <c r="B3" s="260" t="s">
        <v>204</v>
      </c>
      <c r="C3" s="261"/>
      <c r="D3" s="262" t="str">
        <f>'ＡＢ表 '!D4</f>
        <v>令和4年2月</v>
      </c>
      <c r="E3" s="261"/>
      <c r="F3" s="263"/>
    </row>
    <row r="4" spans="2:6" ht="13.5">
      <c r="B4" s="264" t="s">
        <v>87</v>
      </c>
      <c r="C4" s="265" t="s">
        <v>205</v>
      </c>
      <c r="D4" s="266"/>
      <c r="E4" s="265" t="s">
        <v>89</v>
      </c>
      <c r="F4" s="267"/>
    </row>
    <row r="5" spans="2:6" ht="13.5">
      <c r="B5" s="268" t="s">
        <v>206</v>
      </c>
      <c r="C5" s="269" t="s">
        <v>90</v>
      </c>
      <c r="D5" s="269" t="s">
        <v>95</v>
      </c>
      <c r="E5" s="269" t="s">
        <v>90</v>
      </c>
      <c r="F5" s="270" t="s">
        <v>95</v>
      </c>
    </row>
    <row r="6" spans="2:6" ht="18.75" customHeight="1">
      <c r="B6" s="271" t="s">
        <v>105</v>
      </c>
      <c r="C6" s="272">
        <v>35429</v>
      </c>
      <c r="D6" s="272">
        <v>5051888</v>
      </c>
      <c r="E6" s="272">
        <v>204366</v>
      </c>
      <c r="F6" s="273">
        <v>38343678</v>
      </c>
    </row>
    <row r="7" spans="2:6" ht="18" customHeight="1">
      <c r="B7" s="274" t="s">
        <v>106</v>
      </c>
      <c r="C7" s="275">
        <v>14279</v>
      </c>
      <c r="D7" s="275">
        <v>777103</v>
      </c>
      <c r="E7" s="275">
        <v>67652</v>
      </c>
      <c r="F7" s="276">
        <v>4512402</v>
      </c>
    </row>
    <row r="8" spans="2:6" ht="18" customHeight="1">
      <c r="B8" s="274" t="s">
        <v>107</v>
      </c>
      <c r="C8" s="275">
        <v>4139</v>
      </c>
      <c r="D8" s="275">
        <v>144231</v>
      </c>
      <c r="E8" s="275">
        <v>17336</v>
      </c>
      <c r="F8" s="276">
        <v>1113642</v>
      </c>
    </row>
    <row r="9" spans="2:6" ht="18" customHeight="1">
      <c r="B9" s="274" t="s">
        <v>108</v>
      </c>
      <c r="C9" s="275">
        <v>11365</v>
      </c>
      <c r="D9" s="275">
        <v>1922216</v>
      </c>
      <c r="E9" s="275">
        <v>58396</v>
      </c>
      <c r="F9" s="276">
        <v>9701292</v>
      </c>
    </row>
    <row r="10" spans="2:6" ht="18" customHeight="1">
      <c r="B10" s="274" t="s">
        <v>12</v>
      </c>
      <c r="C10" s="275">
        <v>1121</v>
      </c>
      <c r="D10" s="275">
        <v>726513</v>
      </c>
      <c r="E10" s="275">
        <v>5973</v>
      </c>
      <c r="F10" s="276">
        <v>4460414</v>
      </c>
    </row>
    <row r="11" spans="2:6" ht="18" customHeight="1">
      <c r="B11" s="274" t="s">
        <v>111</v>
      </c>
      <c r="C11" s="275">
        <v>1277</v>
      </c>
      <c r="D11" s="275">
        <v>455500</v>
      </c>
      <c r="E11" s="275">
        <v>2352</v>
      </c>
      <c r="F11" s="276">
        <v>721177</v>
      </c>
    </row>
    <row r="12" spans="2:6" ht="18" customHeight="1">
      <c r="B12" s="274" t="s">
        <v>112</v>
      </c>
      <c r="C12" s="275">
        <v>22570</v>
      </c>
      <c r="D12" s="275">
        <v>2614949</v>
      </c>
      <c r="E12" s="275">
        <v>38460</v>
      </c>
      <c r="F12" s="276">
        <v>7805548</v>
      </c>
    </row>
    <row r="13" spans="2:6" ht="18" customHeight="1">
      <c r="B13" s="274" t="s">
        <v>113</v>
      </c>
      <c r="C13" s="275">
        <v>6760</v>
      </c>
      <c r="D13" s="275">
        <v>7274830</v>
      </c>
      <c r="E13" s="275">
        <v>17025</v>
      </c>
      <c r="F13" s="276">
        <v>10847110</v>
      </c>
    </row>
    <row r="14" spans="2:6" ht="18" customHeight="1">
      <c r="B14" s="274" t="s">
        <v>70</v>
      </c>
      <c r="C14" s="275">
        <v>48911</v>
      </c>
      <c r="D14" s="275">
        <v>15752533</v>
      </c>
      <c r="E14" s="275">
        <v>165126</v>
      </c>
      <c r="F14" s="276">
        <v>78098937</v>
      </c>
    </row>
    <row r="15" spans="2:6" ht="18" customHeight="1">
      <c r="B15" s="274" t="s">
        <v>114</v>
      </c>
      <c r="C15" s="275">
        <v>1179</v>
      </c>
      <c r="D15" s="275">
        <v>294387</v>
      </c>
      <c r="E15" s="275">
        <v>4049</v>
      </c>
      <c r="F15" s="276">
        <v>1244322</v>
      </c>
    </row>
    <row r="16" spans="2:6" ht="18" customHeight="1">
      <c r="B16" s="274" t="s">
        <v>115</v>
      </c>
      <c r="C16" s="275">
        <v>4255</v>
      </c>
      <c r="D16" s="275">
        <v>770351</v>
      </c>
      <c r="E16" s="275">
        <v>8838</v>
      </c>
      <c r="F16" s="276">
        <v>1269171</v>
      </c>
    </row>
    <row r="17" spans="2:6" ht="18" customHeight="1">
      <c r="B17" s="277" t="s">
        <v>63</v>
      </c>
      <c r="C17" s="275">
        <v>42189</v>
      </c>
      <c r="D17" s="275">
        <v>19986439</v>
      </c>
      <c r="E17" s="275">
        <v>115578</v>
      </c>
      <c r="F17" s="276">
        <v>26472581</v>
      </c>
    </row>
    <row r="18" spans="2:6" ht="18" customHeight="1">
      <c r="B18" s="277" t="s">
        <v>207</v>
      </c>
      <c r="C18" s="275">
        <v>12520</v>
      </c>
      <c r="D18" s="275">
        <v>3238297</v>
      </c>
      <c r="E18" s="275">
        <v>17341</v>
      </c>
      <c r="F18" s="276">
        <v>8037764</v>
      </c>
    </row>
    <row r="19" spans="2:6" ht="18" customHeight="1">
      <c r="B19" s="277" t="s">
        <v>117</v>
      </c>
      <c r="C19" s="275">
        <v>45927</v>
      </c>
      <c r="D19" s="275">
        <v>42376434</v>
      </c>
      <c r="E19" s="275">
        <v>132202</v>
      </c>
      <c r="F19" s="276">
        <v>107643559</v>
      </c>
    </row>
    <row r="20" spans="2:6" ht="18" customHeight="1">
      <c r="B20" s="277" t="s">
        <v>118</v>
      </c>
      <c r="C20" s="275">
        <v>57257</v>
      </c>
      <c r="D20" s="275">
        <v>42070072</v>
      </c>
      <c r="E20" s="275">
        <v>77520.75</v>
      </c>
      <c r="F20" s="276">
        <v>48907847</v>
      </c>
    </row>
    <row r="21" spans="2:6" ht="18" customHeight="1">
      <c r="B21" s="277" t="s">
        <v>120</v>
      </c>
      <c r="C21" s="275">
        <v>140651</v>
      </c>
      <c r="D21" s="275">
        <v>77464732</v>
      </c>
      <c r="E21" s="275">
        <v>325224</v>
      </c>
      <c r="F21" s="276">
        <v>196177299</v>
      </c>
    </row>
    <row r="22" spans="2:6" ht="18" customHeight="1">
      <c r="B22" s="277" t="s">
        <v>76</v>
      </c>
      <c r="C22" s="275">
        <v>177727</v>
      </c>
      <c r="D22" s="275">
        <v>125159584</v>
      </c>
      <c r="E22" s="275">
        <v>248714</v>
      </c>
      <c r="F22" s="276">
        <v>256789446</v>
      </c>
    </row>
    <row r="23" spans="2:6" ht="18" customHeight="1">
      <c r="B23" s="277" t="s">
        <v>91</v>
      </c>
      <c r="C23" s="275">
        <v>1900</v>
      </c>
      <c r="D23" s="275">
        <v>393608</v>
      </c>
      <c r="E23" s="275">
        <v>9272</v>
      </c>
      <c r="F23" s="276">
        <v>2956989</v>
      </c>
    </row>
    <row r="24" spans="2:6" ht="18" customHeight="1">
      <c r="B24" s="277" t="s">
        <v>52</v>
      </c>
      <c r="C24" s="275">
        <v>3109</v>
      </c>
      <c r="D24" s="275">
        <v>2762852</v>
      </c>
      <c r="E24" s="275">
        <v>14840</v>
      </c>
      <c r="F24" s="276">
        <v>5109704</v>
      </c>
    </row>
    <row r="25" spans="2:6" ht="18" customHeight="1">
      <c r="B25" s="277" t="s">
        <v>121</v>
      </c>
      <c r="C25" s="275">
        <v>1656</v>
      </c>
      <c r="D25" s="275">
        <v>785978</v>
      </c>
      <c r="E25" s="275">
        <v>3383</v>
      </c>
      <c r="F25" s="276">
        <v>2457584</v>
      </c>
    </row>
    <row r="26" spans="2:6" ht="18" customHeight="1">
      <c r="B26" s="277" t="s">
        <v>122</v>
      </c>
      <c r="C26" s="275">
        <v>28132</v>
      </c>
      <c r="D26" s="275">
        <v>39540810</v>
      </c>
      <c r="E26" s="275">
        <v>51173</v>
      </c>
      <c r="F26" s="276">
        <v>90340657</v>
      </c>
    </row>
    <row r="27" spans="2:6" ht="18" customHeight="1">
      <c r="B27" s="277" t="s">
        <v>123</v>
      </c>
      <c r="C27" s="275">
        <v>17773</v>
      </c>
      <c r="D27" s="275">
        <v>2350666</v>
      </c>
      <c r="E27" s="275">
        <v>64517</v>
      </c>
      <c r="F27" s="276">
        <v>6612297</v>
      </c>
    </row>
    <row r="28" spans="2:6" ht="18" customHeight="1">
      <c r="B28" s="277" t="s">
        <v>32</v>
      </c>
      <c r="C28" s="275">
        <v>8497</v>
      </c>
      <c r="D28" s="275">
        <v>2035483</v>
      </c>
      <c r="E28" s="275">
        <v>101048</v>
      </c>
      <c r="F28" s="276">
        <v>15072087</v>
      </c>
    </row>
    <row r="29" spans="2:6" ht="18" customHeight="1">
      <c r="B29" s="277" t="s">
        <v>124</v>
      </c>
      <c r="C29" s="275">
        <v>163089</v>
      </c>
      <c r="D29" s="275">
        <v>47696633</v>
      </c>
      <c r="E29" s="275">
        <v>336954</v>
      </c>
      <c r="F29" s="276">
        <v>119175647</v>
      </c>
    </row>
    <row r="30" spans="2:6" ht="18" customHeight="1">
      <c r="B30" s="277" t="s">
        <v>109</v>
      </c>
      <c r="C30" s="275">
        <v>186085</v>
      </c>
      <c r="D30" s="275">
        <v>131537255</v>
      </c>
      <c r="E30" s="275">
        <v>342625</v>
      </c>
      <c r="F30" s="276">
        <v>410671209</v>
      </c>
    </row>
    <row r="31" spans="2:6" ht="18" customHeight="1">
      <c r="B31" s="277" t="s">
        <v>126</v>
      </c>
      <c r="C31" s="275">
        <v>76456</v>
      </c>
      <c r="D31" s="275">
        <v>11987219</v>
      </c>
      <c r="E31" s="275">
        <v>171625</v>
      </c>
      <c r="F31" s="276">
        <v>33150323</v>
      </c>
    </row>
    <row r="32" spans="2:6" ht="18" customHeight="1">
      <c r="B32" s="277" t="s">
        <v>127</v>
      </c>
      <c r="C32" s="275">
        <v>20100</v>
      </c>
      <c r="D32" s="275">
        <v>3663421</v>
      </c>
      <c r="E32" s="275">
        <v>51088</v>
      </c>
      <c r="F32" s="276">
        <v>9149622</v>
      </c>
    </row>
    <row r="33" spans="2:6" ht="18" customHeight="1">
      <c r="B33" s="277" t="s">
        <v>128</v>
      </c>
      <c r="C33" s="275">
        <v>359</v>
      </c>
      <c r="D33" s="275">
        <v>180712</v>
      </c>
      <c r="E33" s="275">
        <v>3360</v>
      </c>
      <c r="F33" s="276">
        <v>1404367</v>
      </c>
    </row>
    <row r="34" spans="2:6" ht="18" customHeight="1">
      <c r="B34" s="277" t="s">
        <v>129</v>
      </c>
      <c r="C34" s="275">
        <v>12181</v>
      </c>
      <c r="D34" s="275">
        <v>10022422</v>
      </c>
      <c r="E34" s="275">
        <v>68440</v>
      </c>
      <c r="F34" s="276">
        <v>79604516</v>
      </c>
    </row>
    <row r="35" spans="2:6" ht="18" customHeight="1">
      <c r="B35" s="277" t="s">
        <v>131</v>
      </c>
      <c r="C35" s="275">
        <v>1609</v>
      </c>
      <c r="D35" s="275">
        <v>1822874</v>
      </c>
      <c r="E35" s="275">
        <v>12528</v>
      </c>
      <c r="F35" s="276">
        <v>12165020</v>
      </c>
    </row>
    <row r="36" spans="2:6" ht="18" customHeight="1">
      <c r="B36" s="277" t="s">
        <v>132</v>
      </c>
      <c r="C36" s="275">
        <v>4195</v>
      </c>
      <c r="D36" s="275">
        <v>990123</v>
      </c>
      <c r="E36" s="275">
        <v>17439</v>
      </c>
      <c r="F36" s="276">
        <v>3613491</v>
      </c>
    </row>
    <row r="37" spans="2:6" ht="18" customHeight="1">
      <c r="B37" s="277" t="s">
        <v>133</v>
      </c>
      <c r="C37" s="275">
        <v>12923</v>
      </c>
      <c r="D37" s="275">
        <v>2303552</v>
      </c>
      <c r="E37" s="275">
        <v>83035</v>
      </c>
      <c r="F37" s="276">
        <v>16178174</v>
      </c>
    </row>
    <row r="38" spans="2:6" ht="18" customHeight="1">
      <c r="B38" s="277" t="s">
        <v>134</v>
      </c>
      <c r="C38" s="275">
        <v>262381</v>
      </c>
      <c r="D38" s="275">
        <v>82971509</v>
      </c>
      <c r="E38" s="275">
        <v>325127</v>
      </c>
      <c r="F38" s="276">
        <v>114354175</v>
      </c>
    </row>
    <row r="39" spans="2:6" ht="18" customHeight="1">
      <c r="B39" s="277" t="s">
        <v>103</v>
      </c>
      <c r="C39" s="275">
        <v>292481</v>
      </c>
      <c r="D39" s="275">
        <v>102328377</v>
      </c>
      <c r="E39" s="275">
        <v>465741</v>
      </c>
      <c r="F39" s="276">
        <v>183647692</v>
      </c>
    </row>
    <row r="40" spans="2:6" ht="18" customHeight="1">
      <c r="B40" s="277" t="s">
        <v>46</v>
      </c>
      <c r="C40" s="275">
        <v>8541</v>
      </c>
      <c r="D40" s="275">
        <v>7286334</v>
      </c>
      <c r="E40" s="275">
        <v>32646</v>
      </c>
      <c r="F40" s="276">
        <v>32803458</v>
      </c>
    </row>
    <row r="41" spans="2:6" ht="18" customHeight="1">
      <c r="B41" s="277" t="s">
        <v>75</v>
      </c>
      <c r="C41" s="275">
        <v>153868</v>
      </c>
      <c r="D41" s="275">
        <v>67462526</v>
      </c>
      <c r="E41" s="275">
        <v>462566</v>
      </c>
      <c r="F41" s="276">
        <v>288587442</v>
      </c>
    </row>
    <row r="42" spans="2:6" ht="18" customHeight="1">
      <c r="B42" s="277" t="s">
        <v>136</v>
      </c>
      <c r="C42" s="275">
        <v>11895</v>
      </c>
      <c r="D42" s="275">
        <v>3641030</v>
      </c>
      <c r="E42" s="275">
        <v>38093</v>
      </c>
      <c r="F42" s="276">
        <v>15056564</v>
      </c>
    </row>
    <row r="43" spans="2:6" ht="18" customHeight="1">
      <c r="B43" s="277" t="s">
        <v>193</v>
      </c>
      <c r="C43" s="275">
        <v>68085</v>
      </c>
      <c r="D43" s="275">
        <v>57778651</v>
      </c>
      <c r="E43" s="275">
        <v>153241</v>
      </c>
      <c r="F43" s="276">
        <v>159780434</v>
      </c>
    </row>
    <row r="44" spans="2:6" ht="18" customHeight="1">
      <c r="B44" s="278" t="s">
        <v>208</v>
      </c>
      <c r="C44" s="275">
        <v>18890</v>
      </c>
      <c r="D44" s="275">
        <v>3415859</v>
      </c>
      <c r="E44" s="275">
        <v>45186</v>
      </c>
      <c r="F44" s="276">
        <v>10377926</v>
      </c>
    </row>
    <row r="45" spans="2:6" ht="18" customHeight="1">
      <c r="B45" s="279" t="s">
        <v>137</v>
      </c>
      <c r="C45" s="280">
        <v>137846</v>
      </c>
      <c r="D45" s="280">
        <v>44875817</v>
      </c>
      <c r="E45" s="280">
        <v>873074</v>
      </c>
      <c r="F45" s="281">
        <v>325679455</v>
      </c>
    </row>
    <row r="46" spans="2:6" ht="18" customHeight="1">
      <c r="B46" s="282" t="s">
        <v>138</v>
      </c>
      <c r="C46" s="283">
        <v>2119607</v>
      </c>
      <c r="D46" s="283">
        <v>973913770</v>
      </c>
      <c r="E46" s="283">
        <v>5233153.75</v>
      </c>
      <c r="F46" s="283">
        <v>2740095022</v>
      </c>
    </row>
    <row r="47" ht="19.5" customHeight="1"/>
    <row r="49" ht="13.5">
      <c r="R49" s="284"/>
    </row>
  </sheetData>
  <sheetProtection/>
  <printOptions/>
  <pageMargins left="0.984251968503937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T1"/>
  <sheetViews>
    <sheetView view="pageBreakPreview" zoomScale="70" zoomScaleNormal="40" zoomScaleSheetLayoutView="70" zoomScalePageLayoutView="0" workbookViewId="0" topLeftCell="A1">
      <selection activeCell="A2" sqref="A2"/>
    </sheetView>
  </sheetViews>
  <sheetFormatPr defaultColWidth="9.00390625" defaultRowHeight="13.5"/>
  <sheetData>
    <row r="1" spans="1:20" ht="21" customHeight="1">
      <c r="A1" s="402" t="s">
        <v>246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22"/>
      <c r="Q1" s="22"/>
      <c r="R1" s="22"/>
      <c r="S1" s="22"/>
      <c r="T1" s="22"/>
    </row>
  </sheetData>
  <sheetProtection/>
  <mergeCells count="1">
    <mergeCell ref="A1:O1"/>
  </mergeCells>
  <printOptions/>
  <pageMargins left="0.7086614173228347" right="0" top="0.7480314960629921" bottom="0.7480314960629921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2022-02-22T09:08:13Z</cp:lastPrinted>
  <dcterms:created xsi:type="dcterms:W3CDTF">2001-04-03T06:28:04Z</dcterms:created>
  <dcterms:modified xsi:type="dcterms:W3CDTF">2023-05-08T01:17:38Z</dcterms:modified>
  <cp:category/>
  <cp:version/>
  <cp:contentType/>
  <cp:contentStatus/>
</cp:coreProperties>
</file>