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3年（2021年）空港管理状況調書\※令和3年度分以外の修正\220713_R2年度高知空港燃料修正\修正版データ\"/>
    </mc:Choice>
  </mc:AlternateContent>
  <bookViews>
    <workbookView xWindow="0" yWindow="0" windowWidth="20490" windowHeight="7530" activeTab="2"/>
  </bookViews>
  <sheets>
    <sheet name="○着陸" sheetId="1" r:id="rId1"/>
    <sheet name="○旅客" sheetId="14" r:id="rId2"/>
    <sheet name="○燃料 " sheetId="17" r:id="rId3"/>
    <sheet name="○貨物" sheetId="35" r:id="rId4"/>
    <sheet name="○郵便" sheetId="34" r:id="rId5"/>
  </sheets>
  <definedNames>
    <definedName name="_xlnm._FilterDatabase" localSheetId="3" hidden="1">○貨物!$C$5:$D$58</definedName>
    <definedName name="_xlnm._FilterDatabase" localSheetId="0" hidden="1">○着陸!$A$5:$Q$5</definedName>
    <definedName name="_xlnm._FilterDatabase" localSheetId="2" hidden="1">'○燃料 '!$C$5:$D$51</definedName>
    <definedName name="_xlnm._FilterDatabase" localSheetId="4" hidden="1">○郵便!$C$5:$D$58</definedName>
    <definedName name="_xlnm._FilterDatabase" localSheetId="1" hidden="1">○旅客!$C$72:$D$103</definedName>
    <definedName name="_xlnm.Print_Area" localSheetId="3">○貨物!$A$1:$P$85</definedName>
    <definedName name="_xlnm.Print_Area" localSheetId="0">○着陸!$A$1:$P$128</definedName>
    <definedName name="_xlnm.Print_Area" localSheetId="2">'○燃料 '!$A$1:$P$36</definedName>
    <definedName name="_xlnm.Print_Area" localSheetId="4">○郵便!$A$1:$P$63</definedName>
    <definedName name="_xlnm.Print_Area" localSheetId="1">○旅客!$A$1:$P$106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34" l="1"/>
  <c r="I63" i="34"/>
  <c r="D63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N83" i="35"/>
  <c r="I83" i="35"/>
  <c r="D83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J26" i="35"/>
  <c r="G26" i="35"/>
  <c r="E26" i="35"/>
  <c r="B26" i="35"/>
  <c r="J25" i="35"/>
  <c r="G25" i="35"/>
  <c r="E25" i="35"/>
  <c r="B25" i="35"/>
  <c r="J24" i="35"/>
  <c r="G24" i="35"/>
  <c r="E24" i="35"/>
  <c r="B24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J17" i="35"/>
  <c r="G17" i="35"/>
  <c r="E17" i="35"/>
  <c r="B17" i="35"/>
  <c r="O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17"/>
  <c r="J34" i="17"/>
  <c r="E34" i="17"/>
  <c r="J33" i="17"/>
  <c r="E33" i="17"/>
  <c r="O32" i="17"/>
  <c r="J32" i="17"/>
  <c r="E32" i="17"/>
  <c r="O31" i="17"/>
  <c r="J31" i="17"/>
  <c r="E31" i="17"/>
  <c r="O30" i="17"/>
  <c r="J30" i="17"/>
  <c r="E30" i="17"/>
  <c r="O29" i="17"/>
  <c r="J29" i="17"/>
  <c r="E29" i="17"/>
  <c r="O28" i="17"/>
  <c r="J28" i="17"/>
  <c r="E28" i="17"/>
  <c r="O27" i="17"/>
  <c r="J27" i="17"/>
  <c r="E27" i="17"/>
  <c r="O26" i="17"/>
  <c r="J26" i="17"/>
  <c r="E26" i="17"/>
  <c r="O25" i="17"/>
  <c r="J25" i="17"/>
  <c r="E25" i="17"/>
  <c r="O24" i="17"/>
  <c r="J24" i="17"/>
  <c r="E24" i="17"/>
  <c r="O23" i="17"/>
  <c r="J23" i="17"/>
  <c r="E23" i="17"/>
  <c r="O22" i="17"/>
  <c r="J22" i="17"/>
  <c r="E22" i="17"/>
  <c r="O21" i="17"/>
  <c r="J21" i="17"/>
  <c r="E21" i="17"/>
  <c r="O20" i="17"/>
  <c r="J20" i="17"/>
  <c r="E20" i="17"/>
  <c r="O19" i="17"/>
  <c r="J19" i="17"/>
  <c r="E19" i="17"/>
  <c r="O18" i="17"/>
  <c r="J18" i="17"/>
  <c r="E18" i="17"/>
  <c r="O17" i="17"/>
  <c r="J17" i="17"/>
  <c r="E17" i="17"/>
  <c r="O16" i="17"/>
  <c r="J16" i="17"/>
  <c r="E16" i="17"/>
  <c r="O15" i="17"/>
  <c r="J15" i="17"/>
  <c r="E15" i="17"/>
  <c r="O14" i="17"/>
  <c r="J14" i="17"/>
  <c r="E14" i="17"/>
  <c r="O13" i="17"/>
  <c r="J13" i="17"/>
  <c r="E13" i="17"/>
  <c r="O12" i="17"/>
  <c r="J12" i="17"/>
  <c r="E12" i="17"/>
  <c r="O11" i="17"/>
  <c r="J11" i="17"/>
  <c r="E11" i="17"/>
  <c r="O10" i="17"/>
  <c r="J10" i="17"/>
  <c r="E10" i="17"/>
  <c r="O9" i="17"/>
  <c r="J9" i="17"/>
  <c r="E9" i="17"/>
  <c r="O8" i="17"/>
  <c r="J8" i="17"/>
  <c r="E8" i="17"/>
  <c r="O7" i="17"/>
  <c r="J7" i="17"/>
  <c r="E7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G5" i="17" s="1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O6" i="17"/>
  <c r="J6" i="17"/>
  <c r="E6" i="17"/>
  <c r="B6" i="17"/>
  <c r="O5" i="17"/>
  <c r="J5" i="17"/>
  <c r="E5" i="17"/>
  <c r="N105" i="14"/>
  <c r="I105" i="14"/>
  <c r="D105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J57" i="14"/>
  <c r="G57" i="14"/>
  <c r="E57" i="14"/>
  <c r="B57" i="14"/>
  <c r="J56" i="14"/>
  <c r="G56" i="14"/>
  <c r="E56" i="14"/>
  <c r="B56" i="14"/>
  <c r="J55" i="14"/>
  <c r="G55" i="14"/>
  <c r="E55" i="14"/>
  <c r="B55" i="14"/>
  <c r="J54" i="14"/>
  <c r="G54" i="14"/>
  <c r="E54" i="14"/>
  <c r="B54" i="14"/>
  <c r="J53" i="14"/>
  <c r="G53" i="14"/>
  <c r="E53" i="14"/>
  <c r="B53" i="14"/>
  <c r="J52" i="14"/>
  <c r="G52" i="14"/>
  <c r="E52" i="14"/>
  <c r="B52" i="14"/>
  <c r="J51" i="14"/>
  <c r="G51" i="14"/>
  <c r="E51" i="14"/>
  <c r="B51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27" i="1"/>
  <c r="I127" i="1"/>
  <c r="D127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J59" i="1"/>
  <c r="G59" i="1"/>
  <c r="E59" i="1"/>
  <c r="B59" i="1"/>
  <c r="J58" i="1"/>
  <c r="G58" i="1"/>
  <c r="E58" i="1"/>
  <c r="B58" i="1"/>
  <c r="J57" i="1"/>
  <c r="G57" i="1"/>
  <c r="E57" i="1"/>
  <c r="B57" i="1"/>
  <c r="J56" i="1"/>
  <c r="G56" i="1"/>
  <c r="E56" i="1"/>
  <c r="B56" i="1"/>
  <c r="J55" i="1"/>
  <c r="G55" i="1"/>
  <c r="E55" i="1"/>
  <c r="B55" i="1"/>
  <c r="J54" i="1"/>
  <c r="G54" i="1"/>
  <c r="E54" i="1"/>
  <c r="B54" i="1"/>
  <c r="J53" i="1"/>
  <c r="G53" i="1"/>
  <c r="E53" i="1"/>
  <c r="B53" i="1"/>
  <c r="J52" i="1"/>
  <c r="G52" i="1"/>
  <c r="E52" i="1"/>
  <c r="B52" i="1"/>
  <c r="O51" i="1"/>
  <c r="J51" i="1"/>
  <c r="G51" i="1"/>
  <c r="E51" i="1"/>
  <c r="B51" i="1"/>
  <c r="O50" i="1"/>
  <c r="J50" i="1"/>
  <c r="G50" i="1"/>
  <c r="E50" i="1"/>
  <c r="B50" i="1"/>
  <c r="O49" i="1"/>
  <c r="J49" i="1"/>
  <c r="G49" i="1"/>
  <c r="E49" i="1"/>
  <c r="B49" i="1"/>
  <c r="O48" i="1"/>
  <c r="J48" i="1"/>
  <c r="G48" i="1"/>
  <c r="E48" i="1"/>
  <c r="B48" i="1"/>
  <c r="O47" i="1"/>
  <c r="J47" i="1"/>
  <c r="G47" i="1"/>
  <c r="E47" i="1"/>
  <c r="B47" i="1"/>
  <c r="O46" i="1"/>
  <c r="J46" i="1"/>
  <c r="G46" i="1"/>
  <c r="E46" i="1"/>
  <c r="B46" i="1"/>
  <c r="O45" i="1"/>
  <c r="J45" i="1"/>
  <c r="G45" i="1"/>
  <c r="E45" i="1"/>
  <c r="B45" i="1"/>
  <c r="O44" i="1"/>
  <c r="J44" i="1"/>
  <c r="G44" i="1"/>
  <c r="E44" i="1"/>
  <c r="B44" i="1"/>
  <c r="O43" i="1"/>
  <c r="L43" i="1"/>
  <c r="J43" i="1"/>
  <c r="G43" i="1"/>
  <c r="E43" i="1"/>
  <c r="B43" i="1"/>
  <c r="O42" i="1"/>
  <c r="J42" i="1"/>
  <c r="G42" i="1"/>
  <c r="E42" i="1"/>
  <c r="B42" i="1"/>
  <c r="O41" i="1"/>
  <c r="J41" i="1"/>
  <c r="G41" i="1"/>
  <c r="E41" i="1"/>
  <c r="B41" i="1"/>
  <c r="O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<sst xmlns="http://schemas.openxmlformats.org/spreadsheetml/2006/main" count="1055" uniqueCount="147">
  <si>
    <t>庄内</t>
  </si>
  <si>
    <t>女満別</t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</si>
  <si>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</si>
  <si>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</si>
  <si>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</si>
  <si>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空港</t>
    <rPh sb="0" eb="2">
      <t>クウコウ</t>
    </rPh>
    <phoneticPr fontId="2"/>
  </si>
  <si>
    <t>佐渡</t>
  </si>
  <si>
    <t>秋田</t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</si>
  <si>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</si>
  <si>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</si>
  <si>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</si>
  <si>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</si>
  <si>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</si>
  <si>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</si>
  <si>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</si>
  <si>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</si>
  <si>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</si>
  <si>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</si>
  <si>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</si>
  <si>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</si>
  <si>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津市伊勢湾H</t>
  </si>
  <si>
    <t>八尾</t>
  </si>
  <si>
    <t>国内計</t>
    <rPh sb="0" eb="2">
      <t>コクナイ</t>
    </rPh>
    <rPh sb="2" eb="3">
      <t>ケイ</t>
    </rPh>
    <phoneticPr fontId="2"/>
  </si>
  <si>
    <t>山口宇部</t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</si>
  <si>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</si>
  <si>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</si>
  <si>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</si>
  <si>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</si>
  <si>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</si>
  <si>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</si>
  <si>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</si>
  <si>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</si>
  <si>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</si>
  <si>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</si>
  <si>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</si>
  <si>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</si>
  <si>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</si>
  <si>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</si>
  <si>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石見</t>
  </si>
  <si>
    <t>沖永良部</t>
  </si>
  <si>
    <t>宮古</t>
  </si>
  <si>
    <t>国際計</t>
    <rPh sb="0" eb="2">
      <t>コクサイ</t>
    </rPh>
    <rPh sb="2" eb="3">
      <t>ケイ</t>
    </rPh>
    <phoneticPr fontId="2"/>
  </si>
  <si>
    <t>つくばH</t>
  </si>
  <si>
    <t>長崎</t>
  </si>
  <si>
    <t>国際計</t>
    <rPh sb="0" eb="3">
      <t>コクサイケイ</t>
    </rPh>
    <phoneticPr fontId="2"/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</si>
  <si>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</si>
  <si>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○燃料</t>
    <rPh sb="1" eb="3">
      <t>ネンリョウ</t>
    </rPh>
    <phoneticPr fontId="2"/>
  </si>
  <si>
    <t>福岡</t>
  </si>
  <si>
    <t>新石垣</t>
  </si>
  <si>
    <t>那覇</t>
  </si>
  <si>
    <t>鹿児島</t>
  </si>
  <si>
    <t>東京都東京H</t>
  </si>
  <si>
    <t>青森</t>
  </si>
  <si>
    <t>仙台</t>
  </si>
  <si>
    <t>宮崎</t>
  </si>
  <si>
    <t>熊本</t>
  </si>
  <si>
    <t>名古屋</t>
  </si>
  <si>
    <t>松山</t>
  </si>
  <si>
    <t>広島</t>
  </si>
  <si>
    <t>紋別</t>
  </si>
  <si>
    <t>大分</t>
  </si>
  <si>
    <t>高松</t>
  </si>
  <si>
    <t>小松</t>
  </si>
  <si>
    <t>岡山</t>
  </si>
  <si>
    <t>大島</t>
  </si>
  <si>
    <t>静岡</t>
  </si>
  <si>
    <t>佐賀</t>
  </si>
  <si>
    <t>富山</t>
  </si>
  <si>
    <t>百里</t>
  </si>
  <si>
    <t>南大東</t>
  </si>
  <si>
    <t>美保</t>
  </si>
  <si>
    <t>旭川</t>
  </si>
  <si>
    <t>札幌</t>
  </si>
  <si>
    <t>福江</t>
  </si>
  <si>
    <t>徳之島</t>
  </si>
  <si>
    <t>屋久島</t>
  </si>
  <si>
    <t>鳥取</t>
  </si>
  <si>
    <t>久米島</t>
  </si>
  <si>
    <t>福井</t>
  </si>
  <si>
    <t>広島H</t>
  </si>
  <si>
    <t>対馬</t>
  </si>
  <si>
    <t>松本</t>
  </si>
  <si>
    <t>岡南</t>
  </si>
  <si>
    <t>山形</t>
  </si>
  <si>
    <t>福島</t>
  </si>
  <si>
    <t>徳島</t>
  </si>
  <si>
    <t>波照間</t>
  </si>
  <si>
    <t>出雲</t>
  </si>
  <si>
    <t>奥尻</t>
  </si>
  <si>
    <t>調布</t>
  </si>
  <si>
    <t>帯広</t>
  </si>
  <si>
    <t>大分県央</t>
  </si>
  <si>
    <t>壱岐</t>
  </si>
  <si>
    <t>能登</t>
    <rPh sb="0" eb="2">
      <t>ノト</t>
    </rPh>
    <phoneticPr fontId="6"/>
  </si>
  <si>
    <t>与論</t>
  </si>
  <si>
    <t>大館能代</t>
  </si>
  <si>
    <t>奈良県H</t>
  </si>
  <si>
    <t>隠岐</t>
  </si>
  <si>
    <t>神津島</t>
  </si>
  <si>
    <t>栃木H</t>
  </si>
  <si>
    <t>三沢</t>
  </si>
  <si>
    <t>三宅島</t>
  </si>
  <si>
    <t>群馬H</t>
  </si>
  <si>
    <t>新島</t>
  </si>
  <si>
    <t>与那国</t>
  </si>
  <si>
    <t>中標津</t>
  </si>
  <si>
    <t>多良間</t>
  </si>
  <si>
    <t>岩国</t>
  </si>
  <si>
    <t>天草</t>
  </si>
  <si>
    <t>静岡H</t>
  </si>
  <si>
    <t>喜界</t>
  </si>
  <si>
    <t>但馬</t>
  </si>
  <si>
    <t>種子島</t>
  </si>
  <si>
    <t>八丈島</t>
  </si>
  <si>
    <t>伊江島</t>
  </si>
  <si>
    <t>米沢H</t>
  </si>
  <si>
    <t>上五島</t>
  </si>
  <si>
    <t>小値賀</t>
  </si>
  <si>
    <t>豊富H</t>
  </si>
  <si>
    <t>高崎H</t>
  </si>
  <si>
    <t>若狭H</t>
  </si>
  <si>
    <t>下地島</t>
  </si>
  <si>
    <t>粟国</t>
  </si>
  <si>
    <t>北大東</t>
  </si>
  <si>
    <t>枕崎H</t>
  </si>
  <si>
    <t>利尻</t>
  </si>
  <si>
    <t>東京国際</t>
    <rPh sb="0" eb="2">
      <t>トウキョウ</t>
    </rPh>
    <rPh sb="2" eb="4">
      <t>コクサイ</t>
    </rPh>
    <phoneticPr fontId="6"/>
  </si>
  <si>
    <t>成田国際</t>
    <rPh sb="0" eb="2">
      <t>ナリタ</t>
    </rPh>
    <rPh sb="2" eb="4">
      <t>コクサイ</t>
    </rPh>
    <phoneticPr fontId="6"/>
  </si>
  <si>
    <t>関西国際</t>
    <rPh sb="0" eb="2">
      <t>カンサイ</t>
    </rPh>
    <rPh sb="2" eb="4">
      <t>コクサイ</t>
    </rPh>
    <phoneticPr fontId="6"/>
  </si>
  <si>
    <t>新千歳</t>
    <rPh sb="0" eb="3">
      <t>シンチトセ</t>
    </rPh>
    <phoneticPr fontId="6"/>
  </si>
  <si>
    <t>大阪国際</t>
    <rPh sb="0" eb="2">
      <t>オオサカ</t>
    </rPh>
    <rPh sb="2" eb="4">
      <t>コクサイ</t>
    </rPh>
    <phoneticPr fontId="6"/>
  </si>
  <si>
    <t>釧路</t>
    <rPh sb="0" eb="2">
      <t>クシロ</t>
    </rPh>
    <phoneticPr fontId="6"/>
  </si>
  <si>
    <t>中部国際</t>
    <rPh sb="0" eb="2">
      <t>チュウブ</t>
    </rPh>
    <rPh sb="2" eb="4">
      <t>コクサイ</t>
    </rPh>
    <phoneticPr fontId="6"/>
  </si>
  <si>
    <t>稚内</t>
    <rPh sb="0" eb="2">
      <t>ワッカナイ</t>
    </rPh>
    <phoneticPr fontId="6"/>
  </si>
  <si>
    <t>令和　２　年　空港別着陸回数順位（１～３０位）</t>
    <rPh sb="0" eb="2">
      <t>レイワ</t>
    </rPh>
    <rPh sb="5" eb="6">
      <t>トシ</t>
    </rPh>
    <phoneticPr fontId="2"/>
  </si>
  <si>
    <t>令和　２　年　空港別着陸回数順位（３１～６０位）</t>
    <rPh sb="0" eb="2">
      <t>レイワ</t>
    </rPh>
    <phoneticPr fontId="2"/>
  </si>
  <si>
    <t>令和　２　年　空港別着陸回数順位（６１～９０位）</t>
    <rPh sb="0" eb="2">
      <t>レイワ</t>
    </rPh>
    <phoneticPr fontId="2"/>
  </si>
  <si>
    <t>令和　２　年　空港別乗降客数順位（１～３０位）</t>
    <rPh sb="0" eb="2">
      <t>レイワ</t>
    </rPh>
    <phoneticPr fontId="2"/>
  </si>
  <si>
    <t>令和　２　年　空港別乗降客数順位（３１～６０位）</t>
    <rPh sb="0" eb="2">
      <t>レイワ</t>
    </rPh>
    <phoneticPr fontId="2"/>
  </si>
  <si>
    <t>令和　２　年　空港別乗降客数順位（６１位～９０位）</t>
    <rPh sb="0" eb="2">
      <t>レイワ</t>
    </rPh>
    <rPh sb="19" eb="20">
      <t>イ</t>
    </rPh>
    <rPh sb="23" eb="24">
      <t>イ</t>
    </rPh>
    <phoneticPr fontId="2"/>
  </si>
  <si>
    <t>令和　２　年　空港別航空燃料供給量順位（１～８８位）</t>
    <rPh sb="0" eb="2">
      <t>レイワ</t>
    </rPh>
    <phoneticPr fontId="2"/>
  </si>
  <si>
    <t>令和　２　年　空港別貨物取扱量順位（１～３０位）</t>
    <rPh sb="0" eb="2">
      <t>レイワ</t>
    </rPh>
    <phoneticPr fontId="2"/>
  </si>
  <si>
    <t>令和　２　年　空港別貨物取扱量順位（３１～６０位）</t>
    <rPh sb="0" eb="2">
      <t>レイワ</t>
    </rPh>
    <phoneticPr fontId="2"/>
  </si>
  <si>
    <t>令和　２　年　空港別郵便取扱量順位（１～３０位）</t>
    <rPh sb="0" eb="2">
      <t>レイワ</t>
    </rPh>
    <phoneticPr fontId="2"/>
  </si>
  <si>
    <t>令和　２　年　空港別郵便取扱量順位（３１位～５３位）</t>
    <rPh sb="0" eb="2">
      <t>レイワ</t>
    </rPh>
    <rPh sb="20" eb="21">
      <t>イ</t>
    </rPh>
    <rPh sb="24" eb="25">
      <t>イ</t>
    </rPh>
    <phoneticPr fontId="2"/>
  </si>
  <si>
    <t>令和　２　年　空港別貨物取扱量順位（６１位～６８位）</t>
    <rPh sb="0" eb="2">
      <t>レイワ</t>
    </rPh>
    <rPh sb="24" eb="25">
      <t>イ</t>
    </rPh>
    <phoneticPr fontId="2"/>
  </si>
  <si>
    <t>令和　２　年　空港別着陸回数順位（９１～１０８位）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</si>
</sst>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2"/>
      <name val="ＭＳ Ｐ明朝"/>
      <family val="1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0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0" borderId="1" xfId="5" applyFont="1" applyFill="1" applyBorder="1" applyAlignment="1">
      <alignment vertical="center"/>
    </xf>
    <xf numFmtId="38" fontId="1" fillId="0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vertical="center"/>
    </xf>
    <xf numFmtId="38" fontId="1" fillId="2" borderId="1" xfId="5" applyFont="1" applyFill="1" applyBorder="1">
      <alignment vertical="center"/>
    </xf>
    <xf numFmtId="38" fontId="1" fillId="0" borderId="1" xfId="5" applyFont="1" applyFill="1" applyBorder="1">
      <alignment vertical="center"/>
    </xf>
    <xf numFmtId="38" fontId="1" fillId="2" borderId="0" xfId="5" applyFont="1" applyFill="1" applyBorder="1">
      <alignment vertical="center"/>
    </xf>
    <xf numFmtId="38" fontId="1" fillId="0" borderId="0" xfId="5" applyFont="1" applyFill="1">
      <alignment vertical="center"/>
    </xf>
    <xf numFmtId="38" fontId="1" fillId="2" borderId="6" xfId="5" applyFont="1" applyFill="1" applyBorder="1">
      <alignment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vertical="center" shrinkToFit="1"/>
    </xf>
    <xf numFmtId="38" fontId="4" fillId="2" borderId="0" xfId="5" applyFont="1" applyFill="1" applyAlignment="1">
      <alignment vertical="center"/>
    </xf>
    <xf numFmtId="38" fontId="1" fillId="0" borderId="1" xfId="5" applyFont="1" applyFill="1" applyBorder="1" applyAlignment="1">
      <alignment horizontal="center" vertical="center"/>
    </xf>
    <xf numFmtId="38" fontId="4" fillId="2" borderId="0" xfId="5" applyFont="1" applyFill="1" applyBorder="1" applyAlignment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0" fontId="1" fillId="2" borderId="0" xfId="0" applyFont="1" applyFill="1" applyAlignment="1">
      <alignment horizontal="centerContinuous" vertical="center"/>
    </xf>
    <xf numFmtId="38" fontId="1" fillId="2" borderId="6" xfId="5" applyFont="1" applyFill="1" applyBorder="1" applyAlignment="1">
      <alignment horizontal="center" vertical="center"/>
    </xf>
    <xf numFmtId="38" fontId="1" fillId="2" borderId="6" xfId="5" applyFont="1" applyFill="1" applyBorder="1" applyAlignment="1">
      <alignment vertical="center"/>
    </xf>
    <xf numFmtId="38" fontId="1" fillId="2" borderId="6" xfId="5" applyFont="1" applyFill="1" applyBorder="1" applyAlignment="1">
      <alignment vertical="center" shrinkToFit="1"/>
    </xf>
    <xf numFmtId="38" fontId="4" fillId="0" borderId="0" xfId="5" applyFont="1" applyFill="1" applyAlignment="1">
      <alignment horizontal="centerContinuous" vertical="center"/>
    </xf>
    <xf numFmtId="38" fontId="4" fillId="0" borderId="0" xfId="5" applyFont="1" applyFill="1" applyAlignment="1">
      <alignment horizontal="centerContinuous" vertical="center" shrinkToFit="1"/>
    </xf>
    <xf numFmtId="38" fontId="1" fillId="0" borderId="0" xfId="5" applyFont="1" applyFill="1" applyAlignment="1">
      <alignment horizontal="centerContinuous" vertical="center"/>
    </xf>
    <xf numFmtId="38" fontId="4" fillId="0" borderId="0" xfId="5" applyFont="1" applyFill="1" applyAlignment="1">
      <alignment vertical="center"/>
    </xf>
    <xf numFmtId="38" fontId="1" fillId="0" borderId="0" xfId="5" applyFont="1" applyFill="1" applyAlignment="1">
      <alignment vertical="center" shrinkToFit="1"/>
    </xf>
    <xf numFmtId="38" fontId="1" fillId="0" borderId="7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Continuous" vertical="center" shrinkToFit="1"/>
    </xf>
    <xf numFmtId="38" fontId="1" fillId="0" borderId="0" xfId="5" applyFont="1" applyFill="1" applyBorder="1" applyAlignment="1">
      <alignment horizontal="centerContinuous" vertical="center"/>
    </xf>
    <xf numFmtId="38" fontId="1" fillId="0" borderId="0" xfId="5" applyFont="1" applyFill="1" applyBorder="1">
      <alignment vertical="center"/>
    </xf>
    <xf numFmtId="38" fontId="1" fillId="0" borderId="0" xfId="5" applyFont="1" applyFill="1" applyBorder="1" applyAlignment="1">
      <alignment vertical="center" shrinkToFit="1"/>
    </xf>
    <xf numFmtId="38" fontId="1" fillId="0" borderId="0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vertical="center"/>
    </xf>
    <xf numFmtId="38" fontId="1" fillId="0" borderId="1" xfId="5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38" fontId="1" fillId="0" borderId="8" xfId="5" applyFont="1" applyFill="1" applyBorder="1" applyAlignment="1">
      <alignment horizontal="center" vertical="center"/>
    </xf>
    <xf numFmtId="38" fontId="1" fillId="0" borderId="0" xfId="5" applyFont="1" applyFill="1" applyAlignment="1">
      <alignment horizontal="center" vertical="center"/>
    </xf>
    <xf numFmtId="38" fontId="7" fillId="0" borderId="0" xfId="5" applyFont="1" applyFill="1" applyAlignment="1">
      <alignment horizontal="centerContinuous" vertical="center" shrinkToFit="1"/>
    </xf>
    <xf numFmtId="38" fontId="8" fillId="0" borderId="0" xfId="5" applyFont="1" applyFill="1" applyAlignment="1">
      <alignment horizontal="centerContinuous" vertical="center"/>
    </xf>
    <xf numFmtId="38" fontId="7" fillId="0" borderId="0" xfId="5" applyFont="1" applyFill="1" applyAlignment="1">
      <alignment vertical="center"/>
    </xf>
    <xf numFmtId="38" fontId="8" fillId="0" borderId="0" xfId="5" applyFont="1" applyFill="1">
      <alignment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Alignment="1">
      <alignment vertical="center" shrinkToFit="1"/>
    </xf>
    <xf numFmtId="38" fontId="8" fillId="0" borderId="7" xfId="5" applyFont="1" applyFill="1" applyBorder="1" applyAlignment="1">
      <alignment horizontal="center" vertical="center"/>
    </xf>
    <xf numFmtId="38" fontId="8" fillId="0" borderId="1" xfId="5" applyFont="1" applyFill="1" applyBorder="1" applyAlignment="1">
      <alignment horizontal="center" vertical="center"/>
    </xf>
    <xf numFmtId="38" fontId="8" fillId="0" borderId="1" xfId="5" applyFont="1" applyFill="1" applyBorder="1" applyAlignment="1">
      <alignment vertical="center" shrinkToFit="1"/>
    </xf>
    <xf numFmtId="38" fontId="8" fillId="0" borderId="1" xfId="5" applyFont="1" applyFill="1" applyBorder="1">
      <alignment vertical="center"/>
    </xf>
    <xf numFmtId="38" fontId="8" fillId="0" borderId="1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centerContinuous" vertical="center" shrinkToFit="1"/>
    </xf>
    <xf numFmtId="38" fontId="8" fillId="0" borderId="0" xfId="5" applyFont="1" applyFill="1" applyBorder="1" applyAlignment="1">
      <alignment horizontal="centerContinuous" vertical="center"/>
    </xf>
    <xf numFmtId="38" fontId="8" fillId="0" borderId="0" xfId="5" applyFont="1" applyFill="1" applyBorder="1">
      <alignment vertical="center"/>
    </xf>
    <xf numFmtId="38" fontId="8" fillId="0" borderId="0" xfId="5" applyFont="1" applyFill="1" applyBorder="1" applyAlignment="1">
      <alignment vertical="center" shrinkToFit="1"/>
    </xf>
    <xf numFmtId="38" fontId="8" fillId="0" borderId="0" xfId="5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vertical="center"/>
    </xf>
    <xf numFmtId="38" fontId="8" fillId="0" borderId="1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vertical="center"/>
    </xf>
    <xf numFmtId="38" fontId="7" fillId="0" borderId="0" xfId="5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38" fontId="8" fillId="0" borderId="8" xfId="5" applyFont="1" applyFill="1" applyBorder="1" applyAlignment="1">
      <alignment horizontal="center" vertical="center"/>
    </xf>
    <xf numFmtId="38" fontId="8" fillId="0" borderId="0" xfId="5" applyFont="1" applyFill="1" applyAlignment="1">
      <alignment horizontal="center" vertical="center"/>
    </xf>
    <xf numFmtId="38" fontId="8" fillId="0" borderId="0" xfId="5" applyFont="1" applyFill="1" applyAlignment="1">
      <alignment horizontal="right" vertical="center"/>
    </xf>
    <xf numFmtId="38" fontId="1" fillId="0" borderId="1" xfId="5" applyFont="1" applyFill="1" applyBorder="1" applyAlignment="1">
      <alignment horizontal="centerContinuous" vertical="center"/>
    </xf>
    <xf numFmtId="38" fontId="1" fillId="0" borderId="7" xfId="5" applyFont="1" applyFill="1" applyBorder="1">
      <alignment vertical="center"/>
    </xf>
    <xf numFmtId="38" fontId="1" fillId="0" borderId="1" xfId="5" applyFont="1" applyFill="1" applyBorder="1" applyAlignment="1">
      <alignment horizontal="center" vertical="center" shrinkToFit="1"/>
    </xf>
    <xf numFmtId="38" fontId="1" fillId="0" borderId="1" xfId="5" applyFont="1" applyFill="1" applyBorder="1" applyAlignment="1">
      <alignment horizontal="left" vertical="center" shrinkToFit="1"/>
    </xf>
    <xf numFmtId="38" fontId="1" fillId="0" borderId="1" xfId="5" applyFont="1" applyFill="1" applyBorder="1" applyAlignment="1">
      <alignment horizontal="right" vertical="center" shrinkToFit="1"/>
    </xf>
    <xf numFmtId="38" fontId="1" fillId="0" borderId="8" xfId="5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38" fontId="1" fillId="0" borderId="0" xfId="5" applyFont="1" applyFill="1" applyBorder="1" applyAlignment="1">
      <alignment horizontal="center" vertical="center" shrinkToFit="1"/>
    </xf>
    <xf numFmtId="38" fontId="1" fillId="0" borderId="6" xfId="5" applyFont="1" applyFill="1" applyBorder="1">
      <alignment vertical="center"/>
    </xf>
    <xf numFmtId="38" fontId="9" fillId="0" borderId="1" xfId="2" applyFont="1" applyFill="1" applyBorder="1">
      <alignment vertical="center"/>
    </xf>
    <xf numFmtId="38" fontId="7" fillId="0" borderId="0" xfId="5" applyFont="1" applyFill="1">
      <alignment vertical="center"/>
    </xf>
    <xf numFmtId="38" fontId="8" fillId="0" borderId="1" xfId="5" applyFont="1" applyFill="1" applyBorder="1" applyAlignment="1">
      <alignment horizontal="centerContinuous" vertical="center"/>
    </xf>
    <xf numFmtId="38" fontId="1" fillId="0" borderId="0" xfId="5" applyFont="1" applyFill="1" applyBorder="1" applyAlignment="1">
      <alignment horizontal="center" vertical="center"/>
    </xf>
    <xf numFmtId="38" fontId="1" fillId="0" borderId="4" xfId="5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 shrinkToFit="1"/>
    </xf>
    <xf numFmtId="38" fontId="1" fillId="0" borderId="3" xfId="5" applyFont="1" applyFill="1" applyBorder="1" applyAlignment="1">
      <alignment horizontal="center" vertical="center" shrinkToFit="1"/>
    </xf>
    <xf numFmtId="38" fontId="1" fillId="0" borderId="2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3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 shrinkToFit="1"/>
    </xf>
    <xf numFmtId="38" fontId="8" fillId="0" borderId="4" xfId="5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8" fontId="8" fillId="0" borderId="2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center" vertical="center"/>
    </xf>
    <xf numFmtId="38" fontId="8" fillId="0" borderId="2" xfId="5" applyFont="1" applyFill="1" applyBorder="1" applyAlignment="1">
      <alignment horizontal="center" vertical="center" shrinkToFit="1"/>
    </xf>
    <xf numFmtId="38" fontId="8" fillId="0" borderId="3" xfId="5" applyFont="1" applyFill="1" applyBorder="1" applyAlignment="1">
      <alignment horizontal="center" vertical="center" shrinkToFit="1"/>
    </xf>
    <xf numFmtId="38" fontId="8" fillId="0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29"/>
  <sheetViews>
    <sheetView view="pageBreakPreview" zoomScaleNormal="130" zoomScaleSheetLayoutView="100" workbookViewId="0"/>
  </sheetViews>
  <sheetFormatPr defaultRowHeight="15" customHeight="1" x14ac:dyDescent="0.15"/>
  <cols>
    <col min="1" max="1" width="2.625" style="19" customWidth="1"/>
    <col min="2" max="2" width="6.25" style="49" customWidth="1"/>
    <col min="3" max="3" width="11.625" style="38" customWidth="1"/>
    <col min="4" max="5" width="11.625" style="19" customWidth="1"/>
    <col min="6" max="6" width="4.625" style="19" customWidth="1"/>
    <col min="7" max="7" width="6.25" style="49" customWidth="1"/>
    <col min="8" max="8" width="11.625" style="38" customWidth="1"/>
    <col min="9" max="10" width="11.625" style="19" customWidth="1"/>
    <col min="11" max="11" width="4.625" style="19" customWidth="1"/>
    <col min="12" max="12" width="6.25" style="49" customWidth="1"/>
    <col min="13" max="13" width="11.625" style="38" customWidth="1"/>
    <col min="14" max="15" width="11.625" style="19" customWidth="1"/>
    <col min="16" max="16" width="2.625" style="19" customWidth="1"/>
    <col min="17" max="17" width="4.625" style="19" customWidth="1"/>
    <col min="18" max="18" width="9" style="19" customWidth="1"/>
    <col min="19" max="16384" width="9" style="19"/>
  </cols>
  <sheetData>
    <row r="1" spans="1:17" ht="30" customHeight="1" x14ac:dyDescent="0.15">
      <c r="A1" s="34" t="s">
        <v>134</v>
      </c>
      <c r="B1" s="34"/>
      <c r="C1" s="35"/>
      <c r="D1" s="34"/>
      <c r="E1" s="34"/>
      <c r="F1" s="34"/>
      <c r="G1" s="34"/>
      <c r="H1" s="35"/>
      <c r="I1" s="34"/>
      <c r="J1" s="34"/>
      <c r="K1" s="34"/>
      <c r="L1" s="34"/>
      <c r="M1" s="35"/>
      <c r="N1" s="34"/>
      <c r="O1" s="34"/>
      <c r="P1" s="34"/>
      <c r="Q1" s="37"/>
    </row>
    <row r="2" spans="1:17" ht="16.5" customHeight="1" x14ac:dyDescent="0.15">
      <c r="B2" s="19" t="s">
        <v>15</v>
      </c>
      <c r="G2" s="19" t="s">
        <v>13</v>
      </c>
      <c r="L2" s="19" t="s">
        <v>2</v>
      </c>
    </row>
    <row r="3" spans="1:17" ht="16.5" customHeight="1" x14ac:dyDescent="0.15">
      <c r="B3" s="90" t="s">
        <v>4</v>
      </c>
      <c r="C3" s="91" t="s">
        <v>5</v>
      </c>
      <c r="D3" s="75" t="s">
        <v>19</v>
      </c>
      <c r="E3" s="75"/>
      <c r="G3" s="90" t="s">
        <v>4</v>
      </c>
      <c r="H3" s="91" t="s">
        <v>5</v>
      </c>
      <c r="I3" s="75" t="s">
        <v>19</v>
      </c>
      <c r="J3" s="75"/>
      <c r="K3" s="39"/>
      <c r="L3" s="90" t="s">
        <v>4</v>
      </c>
      <c r="M3" s="91" t="s">
        <v>5</v>
      </c>
      <c r="N3" s="75" t="s">
        <v>19</v>
      </c>
      <c r="O3" s="75"/>
    </row>
    <row r="4" spans="1:17" ht="16.5" customHeight="1" x14ac:dyDescent="0.15">
      <c r="B4" s="90"/>
      <c r="C4" s="92"/>
      <c r="D4" s="25" t="s">
        <v>24</v>
      </c>
      <c r="E4" s="25" t="s">
        <v>25</v>
      </c>
      <c r="G4" s="90"/>
      <c r="H4" s="92"/>
      <c r="I4" s="25" t="s">
        <v>24</v>
      </c>
      <c r="J4" s="25" t="s">
        <v>25</v>
      </c>
      <c r="K4" s="39"/>
      <c r="L4" s="90"/>
      <c r="M4" s="92"/>
      <c r="N4" s="25" t="s">
        <v>24</v>
      </c>
      <c r="O4" s="25" t="s">
        <v>25</v>
      </c>
    </row>
    <row r="5" spans="1:17" ht="16.5" customHeight="1" x14ac:dyDescent="0.15">
      <c r="B5" s="25">
        <v>1</v>
      </c>
      <c r="C5" s="14" t="s">
        <v>126</v>
      </c>
      <c r="D5" s="14">
        <v>139822</v>
      </c>
      <c r="E5" s="17">
        <f t="shared" ref="E5:E34" si="0">ROUNDUP(D5/365,0)</f>
        <v>384</v>
      </c>
      <c r="G5" s="25">
        <v>1</v>
      </c>
      <c r="H5" s="14" t="s">
        <v>126</v>
      </c>
      <c r="I5" s="17">
        <v>124118</v>
      </c>
      <c r="J5" s="17">
        <f t="shared" ref="J5:J34" si="1">ROUNDUP(I5/365,0)</f>
        <v>341</v>
      </c>
      <c r="K5" s="76"/>
      <c r="L5" s="77">
        <v>1</v>
      </c>
      <c r="M5" s="14" t="s">
        <v>127</v>
      </c>
      <c r="N5" s="17">
        <v>52986</v>
      </c>
      <c r="O5" s="17">
        <f t="shared" ref="O5:O34" si="2">ROUNDUP(N5/365,0)</f>
        <v>146</v>
      </c>
    </row>
    <row r="6" spans="1:17" ht="16.5" customHeight="1" x14ac:dyDescent="0.15">
      <c r="B6" s="25">
        <f t="shared" ref="B6:B34" si="3">B5+1</f>
        <v>2</v>
      </c>
      <c r="C6" s="14" t="s">
        <v>127</v>
      </c>
      <c r="D6" s="14">
        <v>68777</v>
      </c>
      <c r="E6" s="17">
        <f t="shared" si="0"/>
        <v>189</v>
      </c>
      <c r="G6" s="25">
        <f t="shared" ref="G6:G34" si="4">G5+1</f>
        <v>2</v>
      </c>
      <c r="H6" s="14" t="s">
        <v>49</v>
      </c>
      <c r="I6" s="17">
        <v>54951</v>
      </c>
      <c r="J6" s="17">
        <f t="shared" si="1"/>
        <v>151</v>
      </c>
      <c r="K6" s="76"/>
      <c r="L6" s="25">
        <f t="shared" ref="L6:L34" si="5">L5+1</f>
        <v>2</v>
      </c>
      <c r="M6" s="14" t="s">
        <v>128</v>
      </c>
      <c r="N6" s="17">
        <v>25353</v>
      </c>
      <c r="O6" s="17">
        <f t="shared" si="2"/>
        <v>70</v>
      </c>
    </row>
    <row r="7" spans="1:17" ht="16.5" customHeight="1" x14ac:dyDescent="0.15">
      <c r="B7" s="25">
        <f t="shared" si="3"/>
        <v>3</v>
      </c>
      <c r="C7" s="14" t="s">
        <v>49</v>
      </c>
      <c r="D7" s="13">
        <v>56861</v>
      </c>
      <c r="E7" s="17">
        <f t="shared" si="0"/>
        <v>156</v>
      </c>
      <c r="G7" s="25">
        <f t="shared" si="4"/>
        <v>3</v>
      </c>
      <c r="H7" s="14" t="s">
        <v>47</v>
      </c>
      <c r="I7" s="17">
        <v>51923</v>
      </c>
      <c r="J7" s="17">
        <f t="shared" si="1"/>
        <v>143</v>
      </c>
      <c r="K7" s="76"/>
      <c r="L7" s="25">
        <f t="shared" si="5"/>
        <v>3</v>
      </c>
      <c r="M7" s="14" t="s">
        <v>126</v>
      </c>
      <c r="N7" s="17">
        <v>15704</v>
      </c>
      <c r="O7" s="17">
        <f t="shared" si="2"/>
        <v>44</v>
      </c>
    </row>
    <row r="8" spans="1:17" ht="16.5" customHeight="1" x14ac:dyDescent="0.15">
      <c r="B8" s="25">
        <f t="shared" si="3"/>
        <v>4</v>
      </c>
      <c r="C8" s="14" t="s">
        <v>47</v>
      </c>
      <c r="D8" s="13">
        <v>56121</v>
      </c>
      <c r="E8" s="17">
        <f t="shared" si="0"/>
        <v>154</v>
      </c>
      <c r="G8" s="25">
        <f t="shared" si="4"/>
        <v>4</v>
      </c>
      <c r="H8" s="14" t="s">
        <v>130</v>
      </c>
      <c r="I8" s="17">
        <v>48113</v>
      </c>
      <c r="J8" s="17">
        <f t="shared" si="1"/>
        <v>132</v>
      </c>
      <c r="K8" s="76"/>
      <c r="L8" s="25">
        <f t="shared" si="5"/>
        <v>4</v>
      </c>
      <c r="M8" s="14" t="s">
        <v>132</v>
      </c>
      <c r="N8" s="17">
        <v>6193</v>
      </c>
      <c r="O8" s="17">
        <f t="shared" si="2"/>
        <v>17</v>
      </c>
      <c r="Q8" s="38"/>
    </row>
    <row r="9" spans="1:17" ht="16.5" customHeight="1" x14ac:dyDescent="0.15">
      <c r="B9" s="25">
        <f t="shared" si="3"/>
        <v>5</v>
      </c>
      <c r="C9" s="14" t="s">
        <v>130</v>
      </c>
      <c r="D9" s="13">
        <v>48113</v>
      </c>
      <c r="E9" s="17">
        <f t="shared" si="0"/>
        <v>132</v>
      </c>
      <c r="G9" s="25">
        <f t="shared" si="4"/>
        <v>5</v>
      </c>
      <c r="H9" s="14" t="s">
        <v>129</v>
      </c>
      <c r="I9" s="17">
        <v>44349</v>
      </c>
      <c r="J9" s="17">
        <f t="shared" si="1"/>
        <v>122</v>
      </c>
      <c r="K9" s="76"/>
      <c r="L9" s="25">
        <f t="shared" si="5"/>
        <v>5</v>
      </c>
      <c r="M9" s="14" t="s">
        <v>47</v>
      </c>
      <c r="N9" s="17">
        <v>4198</v>
      </c>
      <c r="O9" s="17">
        <f t="shared" si="2"/>
        <v>12</v>
      </c>
      <c r="Q9" s="38"/>
    </row>
    <row r="10" spans="1:17" ht="16.5" customHeight="1" x14ac:dyDescent="0.15">
      <c r="B10" s="25">
        <f t="shared" si="3"/>
        <v>6</v>
      </c>
      <c r="C10" s="14" t="s">
        <v>129</v>
      </c>
      <c r="D10" s="14">
        <v>46644</v>
      </c>
      <c r="E10" s="17">
        <f t="shared" si="0"/>
        <v>128</v>
      </c>
      <c r="G10" s="25">
        <f t="shared" si="4"/>
        <v>6</v>
      </c>
      <c r="H10" s="14" t="s">
        <v>50</v>
      </c>
      <c r="I10" s="17">
        <v>24787</v>
      </c>
      <c r="J10" s="17">
        <f t="shared" si="1"/>
        <v>68</v>
      </c>
      <c r="K10" s="76"/>
      <c r="L10" s="25">
        <f t="shared" si="5"/>
        <v>6</v>
      </c>
      <c r="M10" s="14" t="s">
        <v>129</v>
      </c>
      <c r="N10" s="17">
        <v>2295</v>
      </c>
      <c r="O10" s="17">
        <f t="shared" si="2"/>
        <v>7</v>
      </c>
    </row>
    <row r="11" spans="1:17" ht="16.5" customHeight="1" x14ac:dyDescent="0.15">
      <c r="B11" s="25">
        <f t="shared" si="3"/>
        <v>7</v>
      </c>
      <c r="C11" s="14" t="s">
        <v>128</v>
      </c>
      <c r="D11" s="13">
        <v>41700</v>
      </c>
      <c r="E11" s="17">
        <f t="shared" si="0"/>
        <v>115</v>
      </c>
      <c r="G11" s="25">
        <f t="shared" si="4"/>
        <v>7</v>
      </c>
      <c r="H11" s="14" t="s">
        <v>132</v>
      </c>
      <c r="I11" s="17">
        <v>21769</v>
      </c>
      <c r="J11" s="17">
        <f t="shared" si="1"/>
        <v>60</v>
      </c>
      <c r="K11" s="76"/>
      <c r="L11" s="25">
        <f t="shared" si="5"/>
        <v>7</v>
      </c>
      <c r="M11" s="14" t="s">
        <v>49</v>
      </c>
      <c r="N11" s="17">
        <v>1910</v>
      </c>
      <c r="O11" s="17">
        <f t="shared" si="2"/>
        <v>6</v>
      </c>
      <c r="Q11" s="38"/>
    </row>
    <row r="12" spans="1:17" ht="16.5" customHeight="1" x14ac:dyDescent="0.15">
      <c r="B12" s="25">
        <f t="shared" si="3"/>
        <v>8</v>
      </c>
      <c r="C12" s="14" t="s">
        <v>132</v>
      </c>
      <c r="D12" s="13">
        <v>27962</v>
      </c>
      <c r="E12" s="17">
        <f t="shared" si="0"/>
        <v>77</v>
      </c>
      <c r="G12" s="25">
        <f t="shared" si="4"/>
        <v>8</v>
      </c>
      <c r="H12" s="14" t="s">
        <v>53</v>
      </c>
      <c r="I12" s="17">
        <v>20630</v>
      </c>
      <c r="J12" s="17">
        <f t="shared" si="1"/>
        <v>57</v>
      </c>
      <c r="K12" s="76"/>
      <c r="L12" s="25">
        <f t="shared" si="5"/>
        <v>8</v>
      </c>
      <c r="M12" s="14" t="s">
        <v>53</v>
      </c>
      <c r="N12" s="17">
        <v>289</v>
      </c>
      <c r="O12" s="17">
        <f t="shared" si="2"/>
        <v>1</v>
      </c>
      <c r="Q12" s="38"/>
    </row>
    <row r="13" spans="1:17" ht="16.5" customHeight="1" x14ac:dyDescent="0.15">
      <c r="B13" s="25">
        <f t="shared" si="3"/>
        <v>9</v>
      </c>
      <c r="C13" s="14" t="s">
        <v>50</v>
      </c>
      <c r="D13" s="13">
        <v>25024</v>
      </c>
      <c r="E13" s="17">
        <f t="shared" si="0"/>
        <v>69</v>
      </c>
      <c r="G13" s="25">
        <f t="shared" si="4"/>
        <v>9</v>
      </c>
      <c r="H13" s="14" t="s">
        <v>56</v>
      </c>
      <c r="I13" s="17">
        <v>17936</v>
      </c>
      <c r="J13" s="17">
        <f t="shared" si="1"/>
        <v>50</v>
      </c>
      <c r="K13" s="76"/>
      <c r="L13" s="25">
        <f t="shared" si="5"/>
        <v>9</v>
      </c>
      <c r="M13" s="14" t="s">
        <v>14</v>
      </c>
      <c r="N13" s="17">
        <v>268</v>
      </c>
      <c r="O13" s="17">
        <f t="shared" si="2"/>
        <v>1</v>
      </c>
    </row>
    <row r="14" spans="1:17" ht="16.5" customHeight="1" x14ac:dyDescent="0.15">
      <c r="B14" s="25">
        <f t="shared" si="3"/>
        <v>10</v>
      </c>
      <c r="C14" s="14" t="s">
        <v>53</v>
      </c>
      <c r="D14" s="14">
        <v>20919</v>
      </c>
      <c r="E14" s="17">
        <f t="shared" si="0"/>
        <v>58</v>
      </c>
      <c r="G14" s="25">
        <f t="shared" si="4"/>
        <v>10</v>
      </c>
      <c r="H14" s="14" t="s">
        <v>128</v>
      </c>
      <c r="I14" s="17">
        <v>16347</v>
      </c>
      <c r="J14" s="17">
        <f t="shared" si="1"/>
        <v>45</v>
      </c>
      <c r="K14" s="76"/>
      <c r="L14" s="25">
        <f t="shared" si="5"/>
        <v>10</v>
      </c>
      <c r="M14" s="14" t="s">
        <v>58</v>
      </c>
      <c r="N14" s="17">
        <v>239</v>
      </c>
      <c r="O14" s="17">
        <f t="shared" si="2"/>
        <v>1</v>
      </c>
    </row>
    <row r="15" spans="1:17" ht="16.5" customHeight="1" x14ac:dyDescent="0.15">
      <c r="B15" s="25">
        <f t="shared" si="3"/>
        <v>11</v>
      </c>
      <c r="C15" s="14" t="s">
        <v>56</v>
      </c>
      <c r="D15" s="13">
        <v>17961</v>
      </c>
      <c r="E15" s="17">
        <f t="shared" si="0"/>
        <v>50</v>
      </c>
      <c r="G15" s="25">
        <f t="shared" si="4"/>
        <v>11</v>
      </c>
      <c r="H15" s="14" t="s">
        <v>55</v>
      </c>
      <c r="I15" s="17">
        <v>16033</v>
      </c>
      <c r="J15" s="17">
        <f t="shared" si="1"/>
        <v>44</v>
      </c>
      <c r="K15" s="76"/>
      <c r="L15" s="25">
        <f t="shared" si="5"/>
        <v>11</v>
      </c>
      <c r="M15" s="14" t="s">
        <v>50</v>
      </c>
      <c r="N15" s="17">
        <v>237</v>
      </c>
      <c r="O15" s="17">
        <f t="shared" si="2"/>
        <v>1</v>
      </c>
      <c r="Q15" s="38"/>
    </row>
    <row r="16" spans="1:17" ht="16.5" customHeight="1" x14ac:dyDescent="0.15">
      <c r="B16" s="25">
        <f t="shared" si="3"/>
        <v>12</v>
      </c>
      <c r="C16" s="14" t="s">
        <v>55</v>
      </c>
      <c r="D16" s="13">
        <v>16086</v>
      </c>
      <c r="E16" s="17">
        <f t="shared" si="0"/>
        <v>45</v>
      </c>
      <c r="G16" s="25">
        <f t="shared" si="4"/>
        <v>12</v>
      </c>
      <c r="H16" s="14" t="s">
        <v>127</v>
      </c>
      <c r="I16" s="17">
        <v>15791</v>
      </c>
      <c r="J16" s="17">
        <f t="shared" si="1"/>
        <v>44</v>
      </c>
      <c r="K16" s="76"/>
      <c r="L16" s="25">
        <f t="shared" si="5"/>
        <v>12</v>
      </c>
      <c r="M16" s="14" t="s">
        <v>65</v>
      </c>
      <c r="N16" s="17">
        <v>201</v>
      </c>
      <c r="O16" s="17">
        <f t="shared" si="2"/>
        <v>1</v>
      </c>
      <c r="Q16" s="38"/>
    </row>
    <row r="17" spans="2:15" ht="16.5" customHeight="1" x14ac:dyDescent="0.15">
      <c r="B17" s="25">
        <f t="shared" si="3"/>
        <v>13</v>
      </c>
      <c r="C17" s="14" t="s">
        <v>54</v>
      </c>
      <c r="D17" s="13">
        <v>15279</v>
      </c>
      <c r="E17" s="17">
        <f t="shared" si="0"/>
        <v>42</v>
      </c>
      <c r="G17" s="25">
        <f t="shared" si="4"/>
        <v>13</v>
      </c>
      <c r="H17" s="14" t="s">
        <v>54</v>
      </c>
      <c r="I17" s="17">
        <v>15209</v>
      </c>
      <c r="J17" s="17">
        <f t="shared" si="1"/>
        <v>42</v>
      </c>
      <c r="K17" s="76"/>
      <c r="L17" s="25">
        <f t="shared" si="5"/>
        <v>13</v>
      </c>
      <c r="M17" s="14" t="s">
        <v>62</v>
      </c>
      <c r="N17" s="17">
        <v>191</v>
      </c>
      <c r="O17" s="17">
        <f t="shared" si="2"/>
        <v>1</v>
      </c>
    </row>
    <row r="18" spans="2:15" ht="16.5" customHeight="1" x14ac:dyDescent="0.15">
      <c r="B18" s="25">
        <f t="shared" si="3"/>
        <v>14</v>
      </c>
      <c r="C18" s="14" t="s">
        <v>11</v>
      </c>
      <c r="D18" s="13">
        <v>13130</v>
      </c>
      <c r="E18" s="17">
        <f t="shared" si="0"/>
        <v>36</v>
      </c>
      <c r="G18" s="25">
        <f t="shared" si="4"/>
        <v>14</v>
      </c>
      <c r="H18" s="14" t="s">
        <v>11</v>
      </c>
      <c r="I18" s="17">
        <v>13125</v>
      </c>
      <c r="J18" s="17">
        <f t="shared" si="1"/>
        <v>36</v>
      </c>
      <c r="K18" s="76"/>
      <c r="L18" s="25">
        <f t="shared" si="5"/>
        <v>14</v>
      </c>
      <c r="M18" s="14" t="s">
        <v>63</v>
      </c>
      <c r="N18" s="17">
        <v>167</v>
      </c>
      <c r="O18" s="17">
        <f t="shared" si="2"/>
        <v>1</v>
      </c>
    </row>
    <row r="19" spans="2:15" ht="16.5" customHeight="1" x14ac:dyDescent="0.15">
      <c r="B19" s="25">
        <f t="shared" si="3"/>
        <v>15</v>
      </c>
      <c r="C19" s="14" t="s">
        <v>43</v>
      </c>
      <c r="D19" s="13">
        <v>11107</v>
      </c>
      <c r="E19" s="17">
        <f t="shared" si="0"/>
        <v>31</v>
      </c>
      <c r="G19" s="25">
        <f t="shared" si="4"/>
        <v>15</v>
      </c>
      <c r="H19" s="14" t="s">
        <v>43</v>
      </c>
      <c r="I19" s="17">
        <v>11049</v>
      </c>
      <c r="J19" s="17">
        <f t="shared" si="1"/>
        <v>31</v>
      </c>
      <c r="K19" s="76"/>
      <c r="L19" s="25">
        <f t="shared" si="5"/>
        <v>15</v>
      </c>
      <c r="M19" s="14" t="s">
        <v>61</v>
      </c>
      <c r="N19" s="17">
        <v>162</v>
      </c>
      <c r="O19" s="17">
        <f t="shared" si="2"/>
        <v>1</v>
      </c>
    </row>
    <row r="20" spans="2:15" ht="16.5" customHeight="1" x14ac:dyDescent="0.15">
      <c r="B20" s="25">
        <f t="shared" si="3"/>
        <v>16</v>
      </c>
      <c r="C20" s="14" t="s">
        <v>57</v>
      </c>
      <c r="D20" s="13">
        <v>10405</v>
      </c>
      <c r="E20" s="17">
        <f t="shared" si="0"/>
        <v>29</v>
      </c>
      <c r="G20" s="25">
        <f t="shared" si="4"/>
        <v>16</v>
      </c>
      <c r="H20" s="14" t="s">
        <v>57</v>
      </c>
      <c r="I20" s="17">
        <v>10345</v>
      </c>
      <c r="J20" s="17">
        <f t="shared" si="1"/>
        <v>29</v>
      </c>
      <c r="K20" s="76"/>
      <c r="L20" s="25">
        <f t="shared" si="5"/>
        <v>16</v>
      </c>
      <c r="M20" s="14" t="s">
        <v>9</v>
      </c>
      <c r="N20" s="17">
        <v>104</v>
      </c>
      <c r="O20" s="17">
        <f t="shared" si="2"/>
        <v>1</v>
      </c>
    </row>
    <row r="21" spans="2:15" ht="16.5" customHeight="1" x14ac:dyDescent="0.15">
      <c r="B21" s="25">
        <f t="shared" si="3"/>
        <v>17</v>
      </c>
      <c r="C21" s="14" t="s">
        <v>51</v>
      </c>
      <c r="D21" s="13">
        <v>10102</v>
      </c>
      <c r="E21" s="17">
        <f t="shared" si="0"/>
        <v>28</v>
      </c>
      <c r="G21" s="25">
        <f t="shared" si="4"/>
        <v>17</v>
      </c>
      <c r="H21" s="14" t="s">
        <v>51</v>
      </c>
      <c r="I21" s="17">
        <v>10102</v>
      </c>
      <c r="J21" s="17">
        <f t="shared" si="1"/>
        <v>28</v>
      </c>
      <c r="K21" s="76"/>
      <c r="L21" s="25">
        <f t="shared" si="5"/>
        <v>17</v>
      </c>
      <c r="M21" s="14" t="s">
        <v>68</v>
      </c>
      <c r="N21" s="17">
        <v>95</v>
      </c>
      <c r="O21" s="17">
        <f t="shared" si="2"/>
        <v>1</v>
      </c>
    </row>
    <row r="22" spans="2:15" ht="16.5" customHeight="1" x14ac:dyDescent="0.15">
      <c r="B22" s="25">
        <f t="shared" si="3"/>
        <v>18</v>
      </c>
      <c r="C22" s="14" t="s">
        <v>48</v>
      </c>
      <c r="D22" s="14">
        <v>9874</v>
      </c>
      <c r="E22" s="17">
        <f t="shared" si="0"/>
        <v>28</v>
      </c>
      <c r="G22" s="25">
        <f t="shared" si="4"/>
        <v>18</v>
      </c>
      <c r="H22" s="14" t="s">
        <v>48</v>
      </c>
      <c r="I22" s="17">
        <v>9854</v>
      </c>
      <c r="J22" s="17">
        <f t="shared" si="1"/>
        <v>27</v>
      </c>
      <c r="K22" s="76"/>
      <c r="L22" s="25">
        <f t="shared" si="5"/>
        <v>18</v>
      </c>
      <c r="M22" s="14" t="s">
        <v>32</v>
      </c>
      <c r="N22" s="17">
        <v>89</v>
      </c>
      <c r="O22" s="17">
        <f t="shared" si="2"/>
        <v>1</v>
      </c>
    </row>
    <row r="23" spans="2:15" ht="16.5" customHeight="1" x14ac:dyDescent="0.15">
      <c r="B23" s="25">
        <f t="shared" si="3"/>
        <v>19</v>
      </c>
      <c r="C23" s="14" t="s">
        <v>32</v>
      </c>
      <c r="D23" s="13">
        <v>9434</v>
      </c>
      <c r="E23" s="17">
        <f t="shared" si="0"/>
        <v>26</v>
      </c>
      <c r="G23" s="25">
        <f t="shared" si="4"/>
        <v>19</v>
      </c>
      <c r="H23" s="14" t="s">
        <v>32</v>
      </c>
      <c r="I23" s="17">
        <v>9345</v>
      </c>
      <c r="J23" s="17">
        <f t="shared" si="1"/>
        <v>26</v>
      </c>
      <c r="K23" s="76"/>
      <c r="L23" s="25">
        <f t="shared" si="5"/>
        <v>19</v>
      </c>
      <c r="M23" s="14" t="s">
        <v>67</v>
      </c>
      <c r="N23" s="17">
        <v>71</v>
      </c>
      <c r="O23" s="17">
        <f t="shared" si="2"/>
        <v>1</v>
      </c>
    </row>
    <row r="24" spans="2:15" ht="16.5" customHeight="1" x14ac:dyDescent="0.15">
      <c r="B24" s="25">
        <f t="shared" si="3"/>
        <v>20</v>
      </c>
      <c r="C24" s="14" t="s">
        <v>21</v>
      </c>
      <c r="D24" s="13">
        <v>8993</v>
      </c>
      <c r="E24" s="17">
        <f t="shared" si="0"/>
        <v>25</v>
      </c>
      <c r="G24" s="25">
        <f t="shared" si="4"/>
        <v>20</v>
      </c>
      <c r="H24" s="14" t="s">
        <v>21</v>
      </c>
      <c r="I24" s="17">
        <v>8992</v>
      </c>
      <c r="J24" s="17">
        <f t="shared" si="1"/>
        <v>25</v>
      </c>
      <c r="K24" s="76"/>
      <c r="L24" s="25">
        <f t="shared" si="5"/>
        <v>20</v>
      </c>
      <c r="M24" s="14" t="s">
        <v>54</v>
      </c>
      <c r="N24" s="17">
        <v>70</v>
      </c>
      <c r="O24" s="17">
        <f t="shared" si="2"/>
        <v>1</v>
      </c>
    </row>
    <row r="25" spans="2:15" ht="16.5" customHeight="1" x14ac:dyDescent="0.15">
      <c r="B25" s="25">
        <f t="shared" si="3"/>
        <v>21</v>
      </c>
      <c r="C25" s="14" t="s">
        <v>60</v>
      </c>
      <c r="D25" s="14">
        <v>7950</v>
      </c>
      <c r="E25" s="17">
        <f t="shared" si="0"/>
        <v>22</v>
      </c>
      <c r="G25" s="25">
        <f t="shared" si="4"/>
        <v>21</v>
      </c>
      <c r="H25" s="14" t="s">
        <v>60</v>
      </c>
      <c r="I25" s="17">
        <v>7947</v>
      </c>
      <c r="J25" s="17">
        <f t="shared" si="1"/>
        <v>22</v>
      </c>
      <c r="K25" s="76"/>
      <c r="L25" s="25">
        <f t="shared" si="5"/>
        <v>21</v>
      </c>
      <c r="M25" s="14" t="s">
        <v>52</v>
      </c>
      <c r="N25" s="17">
        <v>69</v>
      </c>
      <c r="O25" s="17">
        <f t="shared" si="2"/>
        <v>1</v>
      </c>
    </row>
    <row r="26" spans="2:15" ht="16.5" customHeight="1" x14ac:dyDescent="0.15">
      <c r="B26" s="25">
        <f t="shared" si="3"/>
        <v>22</v>
      </c>
      <c r="C26" s="14" t="s">
        <v>72</v>
      </c>
      <c r="D26" s="13">
        <v>7138</v>
      </c>
      <c r="E26" s="17">
        <f t="shared" si="0"/>
        <v>20</v>
      </c>
      <c r="G26" s="25">
        <f t="shared" si="4"/>
        <v>22</v>
      </c>
      <c r="H26" s="14" t="s">
        <v>72</v>
      </c>
      <c r="I26" s="17">
        <v>7138</v>
      </c>
      <c r="J26" s="17">
        <f t="shared" si="1"/>
        <v>20</v>
      </c>
      <c r="K26" s="76"/>
      <c r="L26" s="25">
        <f t="shared" si="5"/>
        <v>22</v>
      </c>
      <c r="M26" s="14" t="s">
        <v>57</v>
      </c>
      <c r="N26" s="17">
        <v>60</v>
      </c>
      <c r="O26" s="17">
        <f t="shared" si="2"/>
        <v>1</v>
      </c>
    </row>
    <row r="27" spans="2:15" ht="16.5" customHeight="1" x14ac:dyDescent="0.15">
      <c r="B27" s="25">
        <f t="shared" si="3"/>
        <v>23</v>
      </c>
      <c r="C27" s="14" t="s">
        <v>58</v>
      </c>
      <c r="D27" s="14">
        <v>7109</v>
      </c>
      <c r="E27" s="17">
        <f t="shared" si="0"/>
        <v>20</v>
      </c>
      <c r="G27" s="25">
        <f t="shared" si="4"/>
        <v>23</v>
      </c>
      <c r="H27" s="14" t="s">
        <v>37</v>
      </c>
      <c r="I27" s="17">
        <v>6936</v>
      </c>
      <c r="J27" s="17">
        <f t="shared" si="1"/>
        <v>20</v>
      </c>
      <c r="K27" s="76"/>
      <c r="L27" s="25">
        <f t="shared" si="5"/>
        <v>23</v>
      </c>
      <c r="M27" s="23" t="s">
        <v>43</v>
      </c>
      <c r="N27" s="17">
        <v>58</v>
      </c>
      <c r="O27" s="17">
        <f t="shared" si="2"/>
        <v>1</v>
      </c>
    </row>
    <row r="28" spans="2:15" ht="16.5" customHeight="1" x14ac:dyDescent="0.15">
      <c r="B28" s="25">
        <f t="shared" si="3"/>
        <v>24</v>
      </c>
      <c r="C28" s="14" t="s">
        <v>9</v>
      </c>
      <c r="D28" s="13">
        <v>7005</v>
      </c>
      <c r="E28" s="17">
        <f t="shared" si="0"/>
        <v>20</v>
      </c>
      <c r="G28" s="25">
        <f t="shared" si="4"/>
        <v>24</v>
      </c>
      <c r="H28" s="14" t="s">
        <v>9</v>
      </c>
      <c r="I28" s="17">
        <v>6901</v>
      </c>
      <c r="J28" s="17">
        <f t="shared" si="1"/>
        <v>19</v>
      </c>
      <c r="K28" s="76"/>
      <c r="L28" s="25">
        <f t="shared" si="5"/>
        <v>24</v>
      </c>
      <c r="M28" s="23" t="s">
        <v>66</v>
      </c>
      <c r="N28" s="84">
        <v>54</v>
      </c>
      <c r="O28" s="17">
        <f t="shared" si="2"/>
        <v>1</v>
      </c>
    </row>
    <row r="29" spans="2:15" ht="16.5" customHeight="1" x14ac:dyDescent="0.15">
      <c r="B29" s="25">
        <f t="shared" si="3"/>
        <v>25</v>
      </c>
      <c r="C29" s="14" t="s">
        <v>37</v>
      </c>
      <c r="D29" s="13">
        <v>6938</v>
      </c>
      <c r="E29" s="17">
        <f t="shared" si="0"/>
        <v>20</v>
      </c>
      <c r="G29" s="25">
        <f t="shared" si="4"/>
        <v>25</v>
      </c>
      <c r="H29" s="14" t="s">
        <v>58</v>
      </c>
      <c r="I29" s="17">
        <v>6870</v>
      </c>
      <c r="J29" s="17">
        <f t="shared" si="1"/>
        <v>19</v>
      </c>
      <c r="K29" s="76"/>
      <c r="L29" s="25">
        <f t="shared" si="5"/>
        <v>25</v>
      </c>
      <c r="M29" s="23" t="s">
        <v>55</v>
      </c>
      <c r="N29" s="84">
        <v>53</v>
      </c>
      <c r="O29" s="17">
        <f t="shared" si="2"/>
        <v>1</v>
      </c>
    </row>
    <row r="30" spans="2:15" ht="16.5" customHeight="1" x14ac:dyDescent="0.15">
      <c r="B30" s="25">
        <f t="shared" si="3"/>
        <v>26</v>
      </c>
      <c r="C30" s="14" t="s">
        <v>40</v>
      </c>
      <c r="D30" s="14">
        <v>6632</v>
      </c>
      <c r="E30" s="17">
        <f t="shared" si="0"/>
        <v>19</v>
      </c>
      <c r="G30" s="25">
        <f t="shared" si="4"/>
        <v>26</v>
      </c>
      <c r="H30" s="14" t="s">
        <v>40</v>
      </c>
      <c r="I30" s="17">
        <v>6632</v>
      </c>
      <c r="J30" s="17">
        <f t="shared" si="1"/>
        <v>19</v>
      </c>
      <c r="K30" s="76"/>
      <c r="L30" s="25">
        <f t="shared" si="5"/>
        <v>26</v>
      </c>
      <c r="M30" s="23" t="s">
        <v>71</v>
      </c>
      <c r="N30" s="84">
        <v>32</v>
      </c>
      <c r="O30" s="17">
        <f t="shared" si="2"/>
        <v>1</v>
      </c>
    </row>
    <row r="31" spans="2:15" ht="16.5" customHeight="1" x14ac:dyDescent="0.15">
      <c r="B31" s="25">
        <f t="shared" si="3"/>
        <v>27</v>
      </c>
      <c r="C31" s="14" t="s">
        <v>12</v>
      </c>
      <c r="D31" s="13">
        <v>6619</v>
      </c>
      <c r="E31" s="17">
        <f t="shared" si="0"/>
        <v>19</v>
      </c>
      <c r="G31" s="25">
        <f t="shared" si="4"/>
        <v>27</v>
      </c>
      <c r="H31" s="14" t="s">
        <v>12</v>
      </c>
      <c r="I31" s="17">
        <v>6619</v>
      </c>
      <c r="J31" s="17">
        <f t="shared" si="1"/>
        <v>19</v>
      </c>
      <c r="K31" s="76"/>
      <c r="L31" s="25">
        <f t="shared" si="5"/>
        <v>27</v>
      </c>
      <c r="M31" s="14" t="s">
        <v>27</v>
      </c>
      <c r="N31" s="17">
        <v>31</v>
      </c>
      <c r="O31" s="17">
        <f t="shared" si="2"/>
        <v>1</v>
      </c>
    </row>
    <row r="32" spans="2:15" ht="16.5" customHeight="1" x14ac:dyDescent="0.15">
      <c r="B32" s="25">
        <f t="shared" si="3"/>
        <v>28</v>
      </c>
      <c r="C32" s="14" t="s">
        <v>90</v>
      </c>
      <c r="D32" s="13">
        <v>6489</v>
      </c>
      <c r="E32" s="17">
        <f t="shared" si="0"/>
        <v>18</v>
      </c>
      <c r="G32" s="25">
        <f t="shared" si="4"/>
        <v>28</v>
      </c>
      <c r="H32" s="14" t="s">
        <v>90</v>
      </c>
      <c r="I32" s="17">
        <v>6487</v>
      </c>
      <c r="J32" s="17">
        <f t="shared" si="1"/>
        <v>18</v>
      </c>
      <c r="K32" s="76"/>
      <c r="L32" s="25">
        <f t="shared" si="5"/>
        <v>28</v>
      </c>
      <c r="M32" s="14" t="s">
        <v>83</v>
      </c>
      <c r="N32" s="17">
        <v>29</v>
      </c>
      <c r="O32" s="17">
        <f t="shared" si="2"/>
        <v>1</v>
      </c>
    </row>
    <row r="33" spans="1:17" ht="16.5" customHeight="1" x14ac:dyDescent="0.15">
      <c r="B33" s="25">
        <f t="shared" si="3"/>
        <v>29</v>
      </c>
      <c r="C33" s="14" t="s">
        <v>61</v>
      </c>
      <c r="D33" s="14">
        <v>6246</v>
      </c>
      <c r="E33" s="17">
        <f t="shared" si="0"/>
        <v>18</v>
      </c>
      <c r="G33" s="25">
        <f t="shared" si="4"/>
        <v>29</v>
      </c>
      <c r="H33" s="14" t="s">
        <v>61</v>
      </c>
      <c r="I33" s="17">
        <v>6084</v>
      </c>
      <c r="J33" s="17">
        <f t="shared" si="1"/>
        <v>17</v>
      </c>
      <c r="K33" s="76"/>
      <c r="L33" s="25">
        <f t="shared" si="5"/>
        <v>29</v>
      </c>
      <c r="M33" s="14" t="s">
        <v>70</v>
      </c>
      <c r="N33" s="17">
        <v>26</v>
      </c>
      <c r="O33" s="17">
        <f t="shared" si="2"/>
        <v>1</v>
      </c>
    </row>
    <row r="34" spans="1:17" ht="16.5" customHeight="1" x14ac:dyDescent="0.15">
      <c r="B34" s="25">
        <f t="shared" si="3"/>
        <v>30</v>
      </c>
      <c r="C34" s="14" t="s">
        <v>14</v>
      </c>
      <c r="D34" s="14">
        <v>6128</v>
      </c>
      <c r="E34" s="17">
        <f t="shared" si="0"/>
        <v>17</v>
      </c>
      <c r="G34" s="25">
        <f t="shared" si="4"/>
        <v>30</v>
      </c>
      <c r="H34" s="14" t="s">
        <v>7</v>
      </c>
      <c r="I34" s="17">
        <v>5975</v>
      </c>
      <c r="J34" s="17">
        <f t="shared" si="1"/>
        <v>17</v>
      </c>
      <c r="K34" s="76"/>
      <c r="L34" s="25">
        <f t="shared" si="5"/>
        <v>30</v>
      </c>
      <c r="M34" s="14" t="s">
        <v>56</v>
      </c>
      <c r="N34" s="17">
        <v>25</v>
      </c>
      <c r="O34" s="17">
        <f t="shared" si="2"/>
        <v>1</v>
      </c>
    </row>
    <row r="35" spans="1:17" ht="30" customHeight="1" x14ac:dyDescent="0.15">
      <c r="A35" s="34" t="s">
        <v>135</v>
      </c>
      <c r="B35" s="34"/>
      <c r="C35" s="40"/>
      <c r="D35" s="36"/>
      <c r="E35" s="36"/>
      <c r="F35" s="34"/>
      <c r="G35" s="34"/>
      <c r="H35" s="35"/>
      <c r="I35" s="34"/>
      <c r="J35" s="34"/>
      <c r="K35" s="34"/>
      <c r="L35" s="34"/>
      <c r="M35" s="35"/>
      <c r="N35" s="34"/>
      <c r="O35" s="34"/>
      <c r="P35" s="34"/>
      <c r="Q35" s="37"/>
    </row>
    <row r="36" spans="1:17" ht="16.5" customHeight="1" x14ac:dyDescent="0.15">
      <c r="B36" s="19" t="s">
        <v>15</v>
      </c>
      <c r="G36" s="19" t="s">
        <v>13</v>
      </c>
      <c r="L36" s="19" t="s">
        <v>2</v>
      </c>
    </row>
    <row r="37" spans="1:17" ht="16.5" customHeight="1" x14ac:dyDescent="0.15">
      <c r="B37" s="90" t="s">
        <v>4</v>
      </c>
      <c r="C37" s="91" t="s">
        <v>5</v>
      </c>
      <c r="D37" s="75" t="s">
        <v>19</v>
      </c>
      <c r="E37" s="75"/>
      <c r="G37" s="90" t="s">
        <v>4</v>
      </c>
      <c r="H37" s="91" t="s">
        <v>5</v>
      </c>
      <c r="I37" s="75" t="s">
        <v>19</v>
      </c>
      <c r="J37" s="75"/>
      <c r="K37" s="39"/>
      <c r="L37" s="90" t="s">
        <v>4</v>
      </c>
      <c r="M37" s="91" t="s">
        <v>5</v>
      </c>
      <c r="N37" s="75" t="s">
        <v>19</v>
      </c>
      <c r="O37" s="75"/>
    </row>
    <row r="38" spans="1:17" ht="16.5" customHeight="1" x14ac:dyDescent="0.15">
      <c r="B38" s="90"/>
      <c r="C38" s="92"/>
      <c r="D38" s="25" t="s">
        <v>24</v>
      </c>
      <c r="E38" s="25" t="s">
        <v>25</v>
      </c>
      <c r="G38" s="90"/>
      <c r="H38" s="92"/>
      <c r="I38" s="25" t="s">
        <v>24</v>
      </c>
      <c r="J38" s="25" t="s">
        <v>25</v>
      </c>
      <c r="K38" s="39"/>
      <c r="L38" s="90"/>
      <c r="M38" s="92"/>
      <c r="N38" s="25" t="s">
        <v>24</v>
      </c>
      <c r="O38" s="25" t="s">
        <v>25</v>
      </c>
    </row>
    <row r="39" spans="1:17" ht="16.5" customHeight="1" x14ac:dyDescent="0.15">
      <c r="B39" s="25">
        <f>B34+1</f>
        <v>31</v>
      </c>
      <c r="C39" s="14" t="s">
        <v>7</v>
      </c>
      <c r="D39" s="13">
        <v>5975</v>
      </c>
      <c r="E39" s="17">
        <f t="shared" ref="E39:E68" si="6">ROUNDUP(D39/365,0)</f>
        <v>17</v>
      </c>
      <c r="G39" s="25">
        <f>G34+1</f>
        <v>31</v>
      </c>
      <c r="H39" s="14" t="s">
        <v>14</v>
      </c>
      <c r="I39" s="14">
        <v>5860</v>
      </c>
      <c r="J39" s="17">
        <f t="shared" ref="J39:J68" si="7">ROUNDUP(I39/365,0)</f>
        <v>17</v>
      </c>
      <c r="K39" s="76"/>
      <c r="L39" s="93">
        <f>L34+1</f>
        <v>31</v>
      </c>
      <c r="M39" s="78" t="s">
        <v>48</v>
      </c>
      <c r="N39" s="46">
        <v>20</v>
      </c>
      <c r="O39" s="46">
        <f t="shared" ref="O39:O51" si="8">ROUNDUP(N39/365,0)</f>
        <v>1</v>
      </c>
    </row>
    <row r="40" spans="1:17" ht="16.5" customHeight="1" x14ac:dyDescent="0.15">
      <c r="B40" s="25">
        <f t="shared" ref="B40:B68" si="9">B39+1</f>
        <v>32</v>
      </c>
      <c r="C40" s="14" t="s">
        <v>52</v>
      </c>
      <c r="D40" s="14">
        <v>5755</v>
      </c>
      <c r="E40" s="17">
        <f t="shared" si="6"/>
        <v>16</v>
      </c>
      <c r="G40" s="25">
        <f t="shared" ref="G40:G68" si="10">G39+1</f>
        <v>32</v>
      </c>
      <c r="H40" s="14" t="s">
        <v>52</v>
      </c>
      <c r="I40" s="13">
        <v>5686</v>
      </c>
      <c r="J40" s="17">
        <f t="shared" si="7"/>
        <v>16</v>
      </c>
      <c r="K40" s="76"/>
      <c r="L40" s="94"/>
      <c r="M40" s="78" t="s">
        <v>85</v>
      </c>
      <c r="N40" s="46">
        <v>20</v>
      </c>
      <c r="O40" s="46">
        <f t="shared" si="8"/>
        <v>1</v>
      </c>
    </row>
    <row r="41" spans="1:17" ht="16.5" customHeight="1" x14ac:dyDescent="0.15">
      <c r="B41" s="25">
        <f t="shared" si="9"/>
        <v>33</v>
      </c>
      <c r="C41" s="14" t="s">
        <v>89</v>
      </c>
      <c r="D41" s="13">
        <v>5613</v>
      </c>
      <c r="E41" s="17">
        <f t="shared" si="6"/>
        <v>16</v>
      </c>
      <c r="G41" s="25">
        <f t="shared" si="10"/>
        <v>33</v>
      </c>
      <c r="H41" s="14" t="s">
        <v>89</v>
      </c>
      <c r="I41" s="13">
        <v>5613</v>
      </c>
      <c r="J41" s="17">
        <f t="shared" si="7"/>
        <v>16</v>
      </c>
      <c r="K41" s="76"/>
      <c r="L41" s="95"/>
      <c r="M41" s="78" t="s">
        <v>121</v>
      </c>
      <c r="N41" s="79">
        <v>20</v>
      </c>
      <c r="O41" s="46">
        <f t="shared" si="8"/>
        <v>1</v>
      </c>
    </row>
    <row r="42" spans="1:17" ht="16.5" customHeight="1" x14ac:dyDescent="0.15">
      <c r="B42" s="25">
        <f t="shared" si="9"/>
        <v>34</v>
      </c>
      <c r="C42" s="14" t="s">
        <v>87</v>
      </c>
      <c r="D42" s="14">
        <v>5241</v>
      </c>
      <c r="E42" s="17">
        <f t="shared" si="6"/>
        <v>15</v>
      </c>
      <c r="G42" s="25">
        <f t="shared" si="10"/>
        <v>34</v>
      </c>
      <c r="H42" s="14" t="s">
        <v>87</v>
      </c>
      <c r="I42" s="14">
        <v>5239</v>
      </c>
      <c r="J42" s="17">
        <f t="shared" si="7"/>
        <v>15</v>
      </c>
      <c r="K42" s="76"/>
      <c r="L42" s="25">
        <v>34</v>
      </c>
      <c r="M42" s="78" t="s">
        <v>84</v>
      </c>
      <c r="N42" s="79">
        <v>8</v>
      </c>
      <c r="O42" s="46">
        <f t="shared" si="8"/>
        <v>1</v>
      </c>
    </row>
    <row r="43" spans="1:17" ht="16.5" customHeight="1" x14ac:dyDescent="0.15">
      <c r="B43" s="25">
        <f t="shared" si="9"/>
        <v>35</v>
      </c>
      <c r="C43" s="14" t="s">
        <v>62</v>
      </c>
      <c r="D43" s="13">
        <v>4894</v>
      </c>
      <c r="E43" s="17">
        <f t="shared" si="6"/>
        <v>14</v>
      </c>
      <c r="G43" s="25">
        <f t="shared" si="10"/>
        <v>35</v>
      </c>
      <c r="H43" s="14" t="s">
        <v>62</v>
      </c>
      <c r="I43" s="13">
        <v>4703</v>
      </c>
      <c r="J43" s="17">
        <f t="shared" si="7"/>
        <v>13</v>
      </c>
      <c r="K43" s="76"/>
      <c r="L43" s="93">
        <f>L42+1</f>
        <v>35</v>
      </c>
      <c r="M43" s="78" t="s">
        <v>11</v>
      </c>
      <c r="N43" s="79">
        <v>5</v>
      </c>
      <c r="O43" s="46">
        <f t="shared" si="8"/>
        <v>1</v>
      </c>
    </row>
    <row r="44" spans="1:17" ht="16.5" customHeight="1" x14ac:dyDescent="0.15">
      <c r="B44" s="25">
        <f t="shared" si="9"/>
        <v>36</v>
      </c>
      <c r="C44" s="14" t="s">
        <v>131</v>
      </c>
      <c r="D44" s="13">
        <v>4369</v>
      </c>
      <c r="E44" s="17">
        <f t="shared" si="6"/>
        <v>12</v>
      </c>
      <c r="G44" s="25">
        <f t="shared" si="10"/>
        <v>36</v>
      </c>
      <c r="H44" s="14" t="s">
        <v>131</v>
      </c>
      <c r="I44" s="14">
        <v>4364</v>
      </c>
      <c r="J44" s="17">
        <f t="shared" si="7"/>
        <v>12</v>
      </c>
      <c r="K44" s="76"/>
      <c r="L44" s="95"/>
      <c r="M44" s="78" t="s">
        <v>131</v>
      </c>
      <c r="N44" s="46">
        <v>5</v>
      </c>
      <c r="O44" s="46">
        <f t="shared" si="8"/>
        <v>1</v>
      </c>
    </row>
    <row r="45" spans="1:17" ht="16.5" customHeight="1" x14ac:dyDescent="0.15">
      <c r="B45" s="25">
        <f t="shared" si="9"/>
        <v>37</v>
      </c>
      <c r="C45" s="14" t="s">
        <v>82</v>
      </c>
      <c r="D45" s="14">
        <v>3956</v>
      </c>
      <c r="E45" s="17">
        <f t="shared" si="6"/>
        <v>11</v>
      </c>
      <c r="G45" s="25">
        <f t="shared" si="10"/>
        <v>37</v>
      </c>
      <c r="H45" s="14" t="s">
        <v>82</v>
      </c>
      <c r="I45" s="13">
        <v>3956</v>
      </c>
      <c r="J45" s="17">
        <f t="shared" si="7"/>
        <v>11</v>
      </c>
      <c r="K45" s="76"/>
      <c r="L45" s="93">
        <v>37</v>
      </c>
      <c r="M45" s="78" t="s">
        <v>60</v>
      </c>
      <c r="N45" s="79">
        <v>3</v>
      </c>
      <c r="O45" s="46">
        <f t="shared" si="8"/>
        <v>1</v>
      </c>
    </row>
    <row r="46" spans="1:17" ht="16.5" customHeight="1" x14ac:dyDescent="0.15">
      <c r="B46" s="25">
        <f t="shared" si="9"/>
        <v>38</v>
      </c>
      <c r="C46" s="14" t="s">
        <v>27</v>
      </c>
      <c r="D46" s="13">
        <v>3730</v>
      </c>
      <c r="E46" s="17">
        <f t="shared" si="6"/>
        <v>11</v>
      </c>
      <c r="G46" s="25">
        <f t="shared" si="10"/>
        <v>38</v>
      </c>
      <c r="H46" s="14" t="s">
        <v>27</v>
      </c>
      <c r="I46" s="14">
        <v>3699</v>
      </c>
      <c r="J46" s="17">
        <f t="shared" si="7"/>
        <v>11</v>
      </c>
      <c r="K46" s="76"/>
      <c r="L46" s="95"/>
      <c r="M46" s="78" t="s">
        <v>81</v>
      </c>
      <c r="N46" s="46">
        <v>3</v>
      </c>
      <c r="O46" s="46">
        <f t="shared" si="8"/>
        <v>1</v>
      </c>
    </row>
    <row r="47" spans="1:17" ht="16.5" customHeight="1" x14ac:dyDescent="0.15">
      <c r="B47" s="25">
        <f t="shared" si="9"/>
        <v>39</v>
      </c>
      <c r="C47" s="14" t="s">
        <v>66</v>
      </c>
      <c r="D47" s="14">
        <v>3336</v>
      </c>
      <c r="E47" s="17">
        <f t="shared" si="6"/>
        <v>10</v>
      </c>
      <c r="G47" s="25">
        <f t="shared" si="10"/>
        <v>39</v>
      </c>
      <c r="H47" s="14" t="s">
        <v>66</v>
      </c>
      <c r="I47" s="13">
        <v>3282</v>
      </c>
      <c r="J47" s="17">
        <f t="shared" si="7"/>
        <v>9</v>
      </c>
      <c r="K47" s="76"/>
      <c r="L47" s="93">
        <v>39</v>
      </c>
      <c r="M47" s="78" t="s">
        <v>37</v>
      </c>
      <c r="N47" s="46">
        <v>2</v>
      </c>
      <c r="O47" s="46">
        <f t="shared" si="8"/>
        <v>1</v>
      </c>
    </row>
    <row r="48" spans="1:17" ht="16.5" customHeight="1" x14ac:dyDescent="0.15">
      <c r="B48" s="25">
        <f t="shared" si="9"/>
        <v>40</v>
      </c>
      <c r="C48" s="14" t="s">
        <v>1</v>
      </c>
      <c r="D48" s="13">
        <v>3249</v>
      </c>
      <c r="E48" s="17">
        <f t="shared" si="6"/>
        <v>9</v>
      </c>
      <c r="G48" s="25">
        <f t="shared" si="10"/>
        <v>40</v>
      </c>
      <c r="H48" s="14" t="s">
        <v>1</v>
      </c>
      <c r="I48" s="14">
        <v>3249</v>
      </c>
      <c r="J48" s="17">
        <f t="shared" si="7"/>
        <v>9</v>
      </c>
      <c r="K48" s="76"/>
      <c r="L48" s="94"/>
      <c r="M48" s="78" t="s">
        <v>90</v>
      </c>
      <c r="N48" s="46">
        <v>2</v>
      </c>
      <c r="O48" s="46">
        <f t="shared" si="8"/>
        <v>1</v>
      </c>
    </row>
    <row r="49" spans="2:15" ht="16.5" customHeight="1" x14ac:dyDescent="0.15">
      <c r="B49" s="25">
        <f t="shared" si="9"/>
        <v>41</v>
      </c>
      <c r="C49" s="14" t="s">
        <v>85</v>
      </c>
      <c r="D49" s="14">
        <v>3189</v>
      </c>
      <c r="E49" s="17">
        <f t="shared" si="6"/>
        <v>9</v>
      </c>
      <c r="G49" s="25">
        <f t="shared" si="10"/>
        <v>41</v>
      </c>
      <c r="H49" s="14" t="s">
        <v>85</v>
      </c>
      <c r="I49" s="13">
        <v>3169</v>
      </c>
      <c r="J49" s="17">
        <f t="shared" si="7"/>
        <v>9</v>
      </c>
      <c r="K49" s="76"/>
      <c r="L49" s="95"/>
      <c r="M49" s="78" t="s">
        <v>87</v>
      </c>
      <c r="N49" s="46">
        <v>2</v>
      </c>
      <c r="O49" s="46">
        <f t="shared" si="8"/>
        <v>1</v>
      </c>
    </row>
    <row r="50" spans="2:15" ht="16.5" customHeight="1" x14ac:dyDescent="0.15">
      <c r="B50" s="25">
        <f t="shared" si="9"/>
        <v>42</v>
      </c>
      <c r="C50" s="14" t="s">
        <v>63</v>
      </c>
      <c r="D50" s="14">
        <v>3175</v>
      </c>
      <c r="E50" s="17">
        <f t="shared" si="6"/>
        <v>9</v>
      </c>
      <c r="G50" s="25">
        <f t="shared" si="10"/>
        <v>42</v>
      </c>
      <c r="H50" s="14" t="s">
        <v>84</v>
      </c>
      <c r="I50" s="13">
        <v>3157</v>
      </c>
      <c r="J50" s="17">
        <f t="shared" si="7"/>
        <v>9</v>
      </c>
      <c r="K50" s="76"/>
      <c r="L50" s="93">
        <v>42</v>
      </c>
      <c r="M50" s="78" t="s">
        <v>21</v>
      </c>
      <c r="N50" s="46">
        <v>1</v>
      </c>
      <c r="O50" s="46">
        <f t="shared" si="8"/>
        <v>1</v>
      </c>
    </row>
    <row r="51" spans="2:15" ht="16.5" customHeight="1" x14ac:dyDescent="0.15">
      <c r="B51" s="25">
        <f t="shared" si="9"/>
        <v>43</v>
      </c>
      <c r="C51" s="14" t="s">
        <v>84</v>
      </c>
      <c r="D51" s="13">
        <v>3165</v>
      </c>
      <c r="E51" s="17">
        <f t="shared" si="6"/>
        <v>9</v>
      </c>
      <c r="G51" s="25">
        <f t="shared" si="10"/>
        <v>43</v>
      </c>
      <c r="H51" s="14" t="s">
        <v>81</v>
      </c>
      <c r="I51" s="13">
        <v>3082</v>
      </c>
      <c r="J51" s="17">
        <f t="shared" si="7"/>
        <v>9</v>
      </c>
      <c r="K51" s="80"/>
      <c r="L51" s="95"/>
      <c r="M51" s="14" t="s">
        <v>23</v>
      </c>
      <c r="N51" s="46">
        <v>1</v>
      </c>
      <c r="O51" s="46">
        <f t="shared" si="8"/>
        <v>1</v>
      </c>
    </row>
    <row r="52" spans="2:15" ht="16.5" customHeight="1" x14ac:dyDescent="0.15">
      <c r="B52" s="25">
        <f t="shared" si="9"/>
        <v>44</v>
      </c>
      <c r="C52" s="14" t="s">
        <v>65</v>
      </c>
      <c r="D52" s="13">
        <v>3163</v>
      </c>
      <c r="E52" s="17">
        <f t="shared" si="6"/>
        <v>9</v>
      </c>
      <c r="G52" s="25">
        <f t="shared" si="10"/>
        <v>44</v>
      </c>
      <c r="H52" s="14" t="s">
        <v>63</v>
      </c>
      <c r="I52" s="14">
        <v>3008</v>
      </c>
      <c r="J52" s="17">
        <f t="shared" si="7"/>
        <v>9</v>
      </c>
      <c r="K52" s="80"/>
      <c r="L52" s="45"/>
      <c r="M52" s="43"/>
      <c r="N52" s="45"/>
      <c r="O52" s="42"/>
    </row>
    <row r="53" spans="2:15" ht="16.5" customHeight="1" x14ac:dyDescent="0.15">
      <c r="B53" s="25">
        <f t="shared" si="9"/>
        <v>45</v>
      </c>
      <c r="C53" s="14" t="s">
        <v>81</v>
      </c>
      <c r="D53" s="14">
        <v>3085</v>
      </c>
      <c r="E53" s="17">
        <f t="shared" si="6"/>
        <v>9</v>
      </c>
      <c r="G53" s="25">
        <f t="shared" si="10"/>
        <v>45</v>
      </c>
      <c r="H53" s="14" t="s">
        <v>65</v>
      </c>
      <c r="I53" s="13">
        <v>2962</v>
      </c>
      <c r="J53" s="17">
        <f t="shared" si="7"/>
        <v>9</v>
      </c>
      <c r="K53" s="80"/>
      <c r="L53" s="45"/>
      <c r="M53" s="43"/>
      <c r="N53" s="45"/>
      <c r="O53" s="42"/>
    </row>
    <row r="54" spans="2:15" ht="16.5" customHeight="1" x14ac:dyDescent="0.15">
      <c r="B54" s="25">
        <f t="shared" si="9"/>
        <v>46</v>
      </c>
      <c r="C54" s="14" t="s">
        <v>23</v>
      </c>
      <c r="D54" s="14">
        <v>2938</v>
      </c>
      <c r="E54" s="17">
        <f t="shared" si="6"/>
        <v>9</v>
      </c>
      <c r="G54" s="25">
        <f t="shared" si="10"/>
        <v>46</v>
      </c>
      <c r="H54" s="14" t="s">
        <v>23</v>
      </c>
      <c r="I54" s="14">
        <v>2937</v>
      </c>
      <c r="J54" s="17">
        <f t="shared" si="7"/>
        <v>9</v>
      </c>
      <c r="K54" s="80"/>
      <c r="L54" s="45"/>
      <c r="M54" s="43"/>
      <c r="N54" s="45"/>
      <c r="O54" s="42"/>
    </row>
    <row r="55" spans="2:15" ht="16.5" customHeight="1" x14ac:dyDescent="0.15">
      <c r="B55" s="25">
        <f t="shared" si="9"/>
        <v>47</v>
      </c>
      <c r="C55" s="14" t="s">
        <v>83</v>
      </c>
      <c r="D55" s="13">
        <v>2791</v>
      </c>
      <c r="E55" s="17">
        <f t="shared" si="6"/>
        <v>8</v>
      </c>
      <c r="G55" s="25">
        <f t="shared" si="10"/>
        <v>47</v>
      </c>
      <c r="H55" s="14" t="s">
        <v>83</v>
      </c>
      <c r="I55" s="14">
        <v>2762</v>
      </c>
      <c r="J55" s="17">
        <f t="shared" si="7"/>
        <v>8</v>
      </c>
      <c r="K55" s="80"/>
      <c r="L55" s="45"/>
      <c r="M55" s="43"/>
      <c r="N55" s="45"/>
      <c r="O55" s="42"/>
    </row>
    <row r="56" spans="2:15" ht="16.5" customHeight="1" x14ac:dyDescent="0.15">
      <c r="B56" s="25">
        <f t="shared" si="9"/>
        <v>48</v>
      </c>
      <c r="C56" s="14" t="s">
        <v>80</v>
      </c>
      <c r="D56" s="14">
        <v>2700</v>
      </c>
      <c r="E56" s="17">
        <f t="shared" si="6"/>
        <v>8</v>
      </c>
      <c r="G56" s="25">
        <f t="shared" si="10"/>
        <v>48</v>
      </c>
      <c r="H56" s="14" t="s">
        <v>80</v>
      </c>
      <c r="I56" s="14">
        <v>2700</v>
      </c>
      <c r="J56" s="17">
        <f t="shared" si="7"/>
        <v>8</v>
      </c>
      <c r="K56" s="80"/>
      <c r="L56" s="45"/>
      <c r="M56" s="43"/>
      <c r="N56" s="45"/>
      <c r="O56" s="42"/>
    </row>
    <row r="57" spans="2:15" ht="16.5" customHeight="1" x14ac:dyDescent="0.15">
      <c r="B57" s="25">
        <f t="shared" si="9"/>
        <v>49</v>
      </c>
      <c r="C57" s="14" t="s">
        <v>74</v>
      </c>
      <c r="D57" s="13">
        <v>2526</v>
      </c>
      <c r="E57" s="17">
        <f t="shared" si="6"/>
        <v>7</v>
      </c>
      <c r="G57" s="25">
        <f t="shared" si="10"/>
        <v>49</v>
      </c>
      <c r="H57" s="14" t="s">
        <v>74</v>
      </c>
      <c r="I57" s="13">
        <v>2526</v>
      </c>
      <c r="J57" s="17">
        <f t="shared" si="7"/>
        <v>7</v>
      </c>
      <c r="K57" s="80"/>
      <c r="L57" s="45"/>
      <c r="M57" s="43"/>
      <c r="N57" s="45"/>
      <c r="O57" s="42"/>
    </row>
    <row r="58" spans="2:15" ht="16.5" customHeight="1" x14ac:dyDescent="0.15">
      <c r="B58" s="25">
        <f t="shared" si="9"/>
        <v>50</v>
      </c>
      <c r="C58" s="14" t="s">
        <v>77</v>
      </c>
      <c r="D58" s="14">
        <v>2307</v>
      </c>
      <c r="E58" s="17">
        <f t="shared" si="6"/>
        <v>7</v>
      </c>
      <c r="G58" s="25">
        <f t="shared" si="10"/>
        <v>50</v>
      </c>
      <c r="H58" s="14" t="s">
        <v>77</v>
      </c>
      <c r="I58" s="13">
        <v>2307</v>
      </c>
      <c r="J58" s="17">
        <f t="shared" si="7"/>
        <v>7</v>
      </c>
      <c r="K58" s="80"/>
      <c r="L58" s="45"/>
      <c r="M58" s="43"/>
      <c r="N58" s="45"/>
      <c r="O58" s="42"/>
    </row>
    <row r="59" spans="2:15" ht="16.5" customHeight="1" x14ac:dyDescent="0.15">
      <c r="B59" s="25">
        <f t="shared" si="9"/>
        <v>51</v>
      </c>
      <c r="C59" s="14" t="s">
        <v>71</v>
      </c>
      <c r="D59" s="13">
        <v>2269</v>
      </c>
      <c r="E59" s="17">
        <f t="shared" si="6"/>
        <v>7</v>
      </c>
      <c r="G59" s="25">
        <f t="shared" si="10"/>
        <v>51</v>
      </c>
      <c r="H59" s="14" t="s">
        <v>79</v>
      </c>
      <c r="I59" s="13">
        <v>2244</v>
      </c>
      <c r="J59" s="17">
        <f t="shared" si="7"/>
        <v>7</v>
      </c>
      <c r="K59" s="80"/>
      <c r="L59" s="44"/>
      <c r="M59" s="43"/>
      <c r="N59" s="43"/>
      <c r="O59" s="42"/>
    </row>
    <row r="60" spans="2:15" ht="16.5" customHeight="1" x14ac:dyDescent="0.15">
      <c r="B60" s="25">
        <f t="shared" si="9"/>
        <v>52</v>
      </c>
      <c r="C60" s="14" t="s">
        <v>67</v>
      </c>
      <c r="D60" s="13">
        <v>2259</v>
      </c>
      <c r="E60" s="17">
        <f t="shared" si="6"/>
        <v>7</v>
      </c>
      <c r="G60" s="25">
        <f t="shared" si="10"/>
        <v>52</v>
      </c>
      <c r="H60" s="14" t="s">
        <v>71</v>
      </c>
      <c r="I60" s="14">
        <v>2237</v>
      </c>
      <c r="J60" s="17">
        <f t="shared" si="7"/>
        <v>7</v>
      </c>
      <c r="K60" s="80"/>
      <c r="L60" s="44"/>
      <c r="M60" s="43"/>
      <c r="N60" s="43"/>
      <c r="O60" s="42"/>
    </row>
    <row r="61" spans="2:15" ht="16.5" customHeight="1" x14ac:dyDescent="0.15">
      <c r="B61" s="25">
        <f t="shared" si="9"/>
        <v>53</v>
      </c>
      <c r="C61" s="14" t="s">
        <v>79</v>
      </c>
      <c r="D61" s="13">
        <v>2244</v>
      </c>
      <c r="E61" s="17">
        <f t="shared" si="6"/>
        <v>7</v>
      </c>
      <c r="G61" s="25">
        <f t="shared" si="10"/>
        <v>53</v>
      </c>
      <c r="H61" s="14" t="s">
        <v>67</v>
      </c>
      <c r="I61" s="13">
        <v>2188</v>
      </c>
      <c r="J61" s="17">
        <f t="shared" si="7"/>
        <v>6</v>
      </c>
      <c r="K61" s="80"/>
      <c r="L61" s="81"/>
      <c r="M61" s="47"/>
      <c r="N61" s="81"/>
      <c r="O61" s="81"/>
    </row>
    <row r="62" spans="2:15" ht="16.5" customHeight="1" x14ac:dyDescent="0.15">
      <c r="B62" s="25">
        <f t="shared" si="9"/>
        <v>54</v>
      </c>
      <c r="C62" s="14" t="s">
        <v>78</v>
      </c>
      <c r="D62" s="14">
        <v>2120</v>
      </c>
      <c r="E62" s="17">
        <f t="shared" si="6"/>
        <v>6</v>
      </c>
      <c r="G62" s="25">
        <f t="shared" si="10"/>
        <v>54</v>
      </c>
      <c r="H62" s="14" t="s">
        <v>78</v>
      </c>
      <c r="I62" s="14">
        <v>2120</v>
      </c>
      <c r="J62" s="17">
        <f t="shared" si="7"/>
        <v>6</v>
      </c>
      <c r="K62" s="80"/>
      <c r="L62" s="42"/>
      <c r="M62" s="43"/>
      <c r="N62" s="42"/>
      <c r="O62" s="42"/>
    </row>
    <row r="63" spans="2:15" ht="16.5" customHeight="1" x14ac:dyDescent="0.15">
      <c r="B63" s="25">
        <f t="shared" si="9"/>
        <v>55</v>
      </c>
      <c r="C63" s="14" t="s">
        <v>73</v>
      </c>
      <c r="D63" s="13">
        <v>2057</v>
      </c>
      <c r="E63" s="17">
        <f t="shared" si="6"/>
        <v>6</v>
      </c>
      <c r="G63" s="25">
        <f t="shared" si="10"/>
        <v>55</v>
      </c>
      <c r="H63" s="14" t="s">
        <v>73</v>
      </c>
      <c r="I63" s="13">
        <v>2057</v>
      </c>
      <c r="J63" s="17">
        <f t="shared" si="7"/>
        <v>6</v>
      </c>
      <c r="K63" s="80"/>
      <c r="L63" s="87"/>
      <c r="M63" s="82"/>
      <c r="N63" s="41"/>
      <c r="O63" s="41"/>
    </row>
    <row r="64" spans="2:15" ht="16.5" customHeight="1" x14ac:dyDescent="0.15">
      <c r="B64" s="25">
        <f t="shared" si="9"/>
        <v>56</v>
      </c>
      <c r="C64" s="14" t="s">
        <v>64</v>
      </c>
      <c r="D64" s="13">
        <v>2026</v>
      </c>
      <c r="E64" s="17">
        <f t="shared" si="6"/>
        <v>6</v>
      </c>
      <c r="G64" s="25">
        <f t="shared" si="10"/>
        <v>56</v>
      </c>
      <c r="H64" s="14" t="s">
        <v>64</v>
      </c>
      <c r="I64" s="13">
        <v>2026</v>
      </c>
      <c r="J64" s="17">
        <f t="shared" si="7"/>
        <v>6</v>
      </c>
      <c r="K64" s="80"/>
      <c r="L64" s="87"/>
      <c r="M64" s="82"/>
      <c r="N64" s="44"/>
      <c r="O64" s="44"/>
    </row>
    <row r="65" spans="1:17" ht="16.5" customHeight="1" x14ac:dyDescent="0.15">
      <c r="B65" s="25">
        <f t="shared" si="9"/>
        <v>57</v>
      </c>
      <c r="C65" s="14" t="s">
        <v>35</v>
      </c>
      <c r="D65" s="13">
        <v>1986</v>
      </c>
      <c r="E65" s="17">
        <f t="shared" si="6"/>
        <v>6</v>
      </c>
      <c r="G65" s="25">
        <f t="shared" si="10"/>
        <v>57</v>
      </c>
      <c r="H65" s="14" t="s">
        <v>35</v>
      </c>
      <c r="I65" s="13">
        <v>1986</v>
      </c>
      <c r="J65" s="17">
        <f t="shared" si="7"/>
        <v>6</v>
      </c>
      <c r="K65" s="80"/>
      <c r="L65" s="44"/>
      <c r="M65" s="43"/>
      <c r="N65" s="43"/>
      <c r="O65" s="42"/>
    </row>
    <row r="66" spans="1:17" ht="16.5" customHeight="1" x14ac:dyDescent="0.15">
      <c r="B66" s="25">
        <f t="shared" si="9"/>
        <v>58</v>
      </c>
      <c r="C66" s="14" t="s">
        <v>68</v>
      </c>
      <c r="D66" s="13">
        <v>1934</v>
      </c>
      <c r="E66" s="17">
        <f t="shared" si="6"/>
        <v>6</v>
      </c>
      <c r="G66" s="25">
        <f t="shared" si="10"/>
        <v>58</v>
      </c>
      <c r="H66" s="14" t="s">
        <v>76</v>
      </c>
      <c r="I66" s="13">
        <v>1930</v>
      </c>
      <c r="J66" s="17">
        <f t="shared" si="7"/>
        <v>6</v>
      </c>
      <c r="K66" s="80"/>
      <c r="L66" s="41"/>
      <c r="M66" s="40"/>
      <c r="N66" s="40"/>
      <c r="O66" s="41"/>
    </row>
    <row r="67" spans="1:17" ht="16.5" customHeight="1" x14ac:dyDescent="0.15">
      <c r="B67" s="25">
        <f t="shared" si="9"/>
        <v>59</v>
      </c>
      <c r="C67" s="14" t="s">
        <v>76</v>
      </c>
      <c r="D67" s="14">
        <v>1930</v>
      </c>
      <c r="E67" s="17">
        <f t="shared" si="6"/>
        <v>6</v>
      </c>
      <c r="G67" s="25">
        <f t="shared" si="10"/>
        <v>59</v>
      </c>
      <c r="H67" s="14" t="s">
        <v>39</v>
      </c>
      <c r="I67" s="13">
        <v>1921</v>
      </c>
      <c r="J67" s="17">
        <f t="shared" si="7"/>
        <v>6</v>
      </c>
      <c r="K67" s="80"/>
      <c r="L67" s="44"/>
      <c r="M67" s="43"/>
      <c r="N67" s="43"/>
      <c r="O67" s="42"/>
    </row>
    <row r="68" spans="1:17" ht="16.5" customHeight="1" x14ac:dyDescent="0.15">
      <c r="B68" s="25">
        <f t="shared" si="9"/>
        <v>60</v>
      </c>
      <c r="C68" s="14" t="s">
        <v>39</v>
      </c>
      <c r="D68" s="13">
        <v>1921</v>
      </c>
      <c r="E68" s="17">
        <f t="shared" si="6"/>
        <v>6</v>
      </c>
      <c r="G68" s="25">
        <f t="shared" si="10"/>
        <v>60</v>
      </c>
      <c r="H68" s="14" t="s">
        <v>75</v>
      </c>
      <c r="I68" s="13">
        <v>1865</v>
      </c>
      <c r="J68" s="17">
        <f t="shared" si="7"/>
        <v>6</v>
      </c>
      <c r="K68" s="80"/>
      <c r="L68" s="44"/>
      <c r="M68" s="43"/>
      <c r="N68" s="43"/>
      <c r="O68" s="42"/>
    </row>
    <row r="69" spans="1:17" ht="30" customHeight="1" x14ac:dyDescent="0.15">
      <c r="A69" s="34" t="s">
        <v>136</v>
      </c>
      <c r="B69" s="34"/>
      <c r="C69" s="40"/>
      <c r="D69" s="36"/>
      <c r="E69" s="36"/>
      <c r="F69" s="34"/>
      <c r="G69" s="34"/>
      <c r="H69" s="35"/>
      <c r="I69" s="34"/>
      <c r="J69" s="34"/>
      <c r="K69" s="34"/>
      <c r="L69" s="34"/>
      <c r="M69" s="35"/>
      <c r="N69" s="34"/>
      <c r="O69" s="34"/>
      <c r="P69" s="34"/>
      <c r="Q69" s="37"/>
    </row>
    <row r="70" spans="1:17" ht="16.5" customHeight="1" x14ac:dyDescent="0.15">
      <c r="B70" s="19" t="s">
        <v>15</v>
      </c>
      <c r="G70" s="19" t="s">
        <v>13</v>
      </c>
      <c r="L70" s="44"/>
      <c r="M70" s="43"/>
      <c r="N70" s="43"/>
      <c r="O70" s="42"/>
    </row>
    <row r="71" spans="1:17" ht="16.5" customHeight="1" x14ac:dyDescent="0.15">
      <c r="B71" s="90" t="s">
        <v>4</v>
      </c>
      <c r="C71" s="91" t="s">
        <v>5</v>
      </c>
      <c r="D71" s="88" t="s">
        <v>19</v>
      </c>
      <c r="E71" s="89"/>
      <c r="G71" s="90" t="s">
        <v>4</v>
      </c>
      <c r="H71" s="91" t="s">
        <v>5</v>
      </c>
      <c r="I71" s="75" t="s">
        <v>19</v>
      </c>
      <c r="J71" s="75"/>
      <c r="K71" s="48"/>
      <c r="L71" s="44"/>
      <c r="M71" s="43"/>
      <c r="N71" s="43"/>
      <c r="O71" s="42"/>
    </row>
    <row r="72" spans="1:17" ht="16.5" customHeight="1" x14ac:dyDescent="0.15">
      <c r="B72" s="90"/>
      <c r="C72" s="92"/>
      <c r="D72" s="25" t="s">
        <v>24</v>
      </c>
      <c r="E72" s="25" t="s">
        <v>25</v>
      </c>
      <c r="G72" s="90"/>
      <c r="H72" s="92"/>
      <c r="I72" s="25" t="s">
        <v>24</v>
      </c>
      <c r="J72" s="25" t="s">
        <v>25</v>
      </c>
      <c r="K72" s="48"/>
      <c r="L72" s="44"/>
      <c r="M72" s="43"/>
      <c r="N72" s="43"/>
      <c r="O72" s="42"/>
    </row>
    <row r="73" spans="1:17" ht="16.5" customHeight="1" x14ac:dyDescent="0.15">
      <c r="B73" s="25">
        <f>B68+1</f>
        <v>61</v>
      </c>
      <c r="C73" s="14" t="s">
        <v>75</v>
      </c>
      <c r="D73" s="13">
        <v>1865</v>
      </c>
      <c r="E73" s="17">
        <f t="shared" ref="E73:E102" si="11">ROUNDUP(D73/365,0)</f>
        <v>6</v>
      </c>
      <c r="G73" s="25">
        <f>G68+1</f>
        <v>61</v>
      </c>
      <c r="H73" s="14" t="s">
        <v>68</v>
      </c>
      <c r="I73" s="13">
        <v>1839</v>
      </c>
      <c r="J73" s="17">
        <f t="shared" ref="J73:J102" si="12">ROUNDUP(I73/365,0)</f>
        <v>6</v>
      </c>
      <c r="K73" s="80"/>
      <c r="L73" s="44"/>
      <c r="M73" s="43"/>
      <c r="N73" s="43"/>
      <c r="O73" s="42"/>
    </row>
    <row r="74" spans="1:17" ht="16.5" customHeight="1" x14ac:dyDescent="0.15">
      <c r="B74" s="25">
        <f t="shared" ref="B74:B102" si="13">B73+1</f>
        <v>62</v>
      </c>
      <c r="C74" s="14" t="s">
        <v>70</v>
      </c>
      <c r="D74" s="13">
        <v>1749</v>
      </c>
      <c r="E74" s="17">
        <f t="shared" si="11"/>
        <v>5</v>
      </c>
      <c r="G74" s="25">
        <f t="shared" ref="G74:G102" si="14">G73+1</f>
        <v>62</v>
      </c>
      <c r="H74" s="14" t="s">
        <v>70</v>
      </c>
      <c r="I74" s="13">
        <v>1723</v>
      </c>
      <c r="J74" s="17">
        <f t="shared" si="12"/>
        <v>5</v>
      </c>
      <c r="K74" s="80"/>
      <c r="L74" s="44"/>
      <c r="M74" s="43"/>
      <c r="N74" s="43"/>
      <c r="O74" s="42"/>
    </row>
    <row r="75" spans="1:17" ht="16.5" customHeight="1" x14ac:dyDescent="0.15">
      <c r="B75" s="25">
        <f t="shared" si="13"/>
        <v>63</v>
      </c>
      <c r="C75" s="14" t="s">
        <v>112</v>
      </c>
      <c r="D75" s="13">
        <v>1617</v>
      </c>
      <c r="E75" s="17">
        <f t="shared" si="11"/>
        <v>5</v>
      </c>
      <c r="G75" s="25">
        <f t="shared" si="14"/>
        <v>63</v>
      </c>
      <c r="H75" s="14" t="s">
        <v>112</v>
      </c>
      <c r="I75" s="14">
        <v>1617</v>
      </c>
      <c r="J75" s="17">
        <f t="shared" si="12"/>
        <v>5</v>
      </c>
      <c r="K75" s="80"/>
      <c r="L75" s="44"/>
      <c r="M75" s="43"/>
      <c r="N75" s="43"/>
      <c r="O75" s="42"/>
    </row>
    <row r="76" spans="1:17" ht="16.5" customHeight="1" x14ac:dyDescent="0.15">
      <c r="B76" s="25">
        <f t="shared" si="13"/>
        <v>64</v>
      </c>
      <c r="C76" s="14" t="s">
        <v>113</v>
      </c>
      <c r="D76" s="14">
        <v>1584</v>
      </c>
      <c r="E76" s="17">
        <f t="shared" si="11"/>
        <v>5</v>
      </c>
      <c r="G76" s="25">
        <f t="shared" si="14"/>
        <v>64</v>
      </c>
      <c r="H76" s="14" t="s">
        <v>113</v>
      </c>
      <c r="I76" s="14">
        <v>1584</v>
      </c>
      <c r="J76" s="17">
        <f t="shared" si="12"/>
        <v>5</v>
      </c>
      <c r="K76" s="80"/>
      <c r="L76" s="44"/>
      <c r="M76" s="43"/>
      <c r="N76" s="43"/>
      <c r="O76" s="42"/>
    </row>
    <row r="77" spans="1:17" ht="16.5" customHeight="1" x14ac:dyDescent="0.15">
      <c r="B77" s="25">
        <f t="shared" si="13"/>
        <v>65</v>
      </c>
      <c r="C77" s="14" t="s">
        <v>0</v>
      </c>
      <c r="D77" s="13">
        <v>1526</v>
      </c>
      <c r="E77" s="17">
        <f t="shared" si="11"/>
        <v>5</v>
      </c>
      <c r="G77" s="25">
        <f t="shared" si="14"/>
        <v>65</v>
      </c>
      <c r="H77" s="14" t="s">
        <v>0</v>
      </c>
      <c r="I77" s="13">
        <v>1526</v>
      </c>
      <c r="J77" s="17">
        <f t="shared" si="12"/>
        <v>5</v>
      </c>
      <c r="K77" s="80"/>
      <c r="L77" s="44"/>
      <c r="M77" s="43"/>
      <c r="N77" s="43"/>
      <c r="O77" s="42"/>
    </row>
    <row r="78" spans="1:17" ht="16.5" customHeight="1" x14ac:dyDescent="0.15">
      <c r="B78" s="25">
        <f t="shared" si="13"/>
        <v>66</v>
      </c>
      <c r="C78" s="14" t="s">
        <v>108</v>
      </c>
      <c r="D78" s="14">
        <v>1507</v>
      </c>
      <c r="E78" s="17">
        <f t="shared" si="11"/>
        <v>5</v>
      </c>
      <c r="G78" s="25">
        <f t="shared" si="14"/>
        <v>66</v>
      </c>
      <c r="H78" s="14" t="s">
        <v>108</v>
      </c>
      <c r="I78" s="14">
        <v>1507</v>
      </c>
      <c r="J78" s="17">
        <f t="shared" si="12"/>
        <v>5</v>
      </c>
      <c r="K78" s="80"/>
      <c r="L78" s="44"/>
      <c r="M78" s="43"/>
      <c r="N78" s="43"/>
      <c r="O78" s="42"/>
    </row>
    <row r="79" spans="1:17" ht="16.5" customHeight="1" x14ac:dyDescent="0.15">
      <c r="B79" s="25">
        <f t="shared" si="13"/>
        <v>67</v>
      </c>
      <c r="C79" s="14" t="s">
        <v>110</v>
      </c>
      <c r="D79" s="14">
        <v>1496</v>
      </c>
      <c r="E79" s="17">
        <f t="shared" si="11"/>
        <v>5</v>
      </c>
      <c r="G79" s="25">
        <f t="shared" si="14"/>
        <v>67</v>
      </c>
      <c r="H79" s="14" t="s">
        <v>110</v>
      </c>
      <c r="I79" s="14">
        <v>1496</v>
      </c>
      <c r="J79" s="17">
        <f t="shared" si="12"/>
        <v>5</v>
      </c>
      <c r="K79" s="80"/>
      <c r="L79" s="44"/>
      <c r="M79" s="43"/>
      <c r="N79" s="43"/>
      <c r="O79" s="42"/>
    </row>
    <row r="80" spans="1:17" ht="16.5" customHeight="1" x14ac:dyDescent="0.15">
      <c r="B80" s="25">
        <f t="shared" si="13"/>
        <v>68</v>
      </c>
      <c r="C80" s="14" t="s">
        <v>109</v>
      </c>
      <c r="D80" s="13">
        <v>1472</v>
      </c>
      <c r="E80" s="17">
        <f t="shared" si="11"/>
        <v>5</v>
      </c>
      <c r="G80" s="25">
        <f t="shared" si="14"/>
        <v>68</v>
      </c>
      <c r="H80" s="14" t="s">
        <v>109</v>
      </c>
      <c r="I80" s="13">
        <v>1472</v>
      </c>
      <c r="J80" s="17">
        <f t="shared" si="12"/>
        <v>5</v>
      </c>
      <c r="K80" s="80"/>
      <c r="L80" s="44"/>
      <c r="M80" s="43"/>
      <c r="N80" s="43"/>
      <c r="O80" s="42"/>
    </row>
    <row r="81" spans="2:15" ht="16.5" customHeight="1" x14ac:dyDescent="0.15">
      <c r="B81" s="25">
        <f t="shared" si="13"/>
        <v>69</v>
      </c>
      <c r="C81" s="14" t="s">
        <v>101</v>
      </c>
      <c r="D81" s="14">
        <v>1457</v>
      </c>
      <c r="E81" s="17">
        <f t="shared" si="11"/>
        <v>4</v>
      </c>
      <c r="G81" s="25">
        <f t="shared" si="14"/>
        <v>69</v>
      </c>
      <c r="H81" s="14" t="s">
        <v>101</v>
      </c>
      <c r="I81" s="14">
        <v>1457</v>
      </c>
      <c r="J81" s="17">
        <f t="shared" si="12"/>
        <v>4</v>
      </c>
      <c r="K81" s="80"/>
      <c r="L81" s="44"/>
      <c r="M81" s="43"/>
      <c r="N81" s="43"/>
      <c r="O81" s="42"/>
    </row>
    <row r="82" spans="2:15" ht="16.5" customHeight="1" x14ac:dyDescent="0.15">
      <c r="B82" s="25">
        <f t="shared" si="13"/>
        <v>70</v>
      </c>
      <c r="C82" s="14" t="s">
        <v>111</v>
      </c>
      <c r="D82" s="14">
        <v>1454</v>
      </c>
      <c r="E82" s="17">
        <f t="shared" si="11"/>
        <v>4</v>
      </c>
      <c r="G82" s="25">
        <f t="shared" si="14"/>
        <v>70</v>
      </c>
      <c r="H82" s="14" t="s">
        <v>111</v>
      </c>
      <c r="I82" s="14">
        <v>1454</v>
      </c>
      <c r="J82" s="17">
        <f t="shared" si="12"/>
        <v>4</v>
      </c>
      <c r="K82" s="80"/>
      <c r="L82" s="44"/>
      <c r="M82" s="43"/>
      <c r="N82" s="43"/>
      <c r="O82" s="42"/>
    </row>
    <row r="83" spans="2:15" ht="16.5" customHeight="1" x14ac:dyDescent="0.15">
      <c r="B83" s="25">
        <f t="shared" si="13"/>
        <v>71</v>
      </c>
      <c r="C83" s="14" t="s">
        <v>94</v>
      </c>
      <c r="D83" s="13">
        <v>1387</v>
      </c>
      <c r="E83" s="17">
        <f t="shared" si="11"/>
        <v>4</v>
      </c>
      <c r="G83" s="25">
        <f t="shared" si="14"/>
        <v>71</v>
      </c>
      <c r="H83" s="14" t="s">
        <v>94</v>
      </c>
      <c r="I83" s="13">
        <v>1387</v>
      </c>
      <c r="J83" s="17">
        <f t="shared" si="12"/>
        <v>4</v>
      </c>
      <c r="K83" s="80"/>
      <c r="L83" s="44"/>
      <c r="M83" s="43"/>
      <c r="N83" s="43"/>
      <c r="O83" s="42"/>
    </row>
    <row r="84" spans="2:15" ht="16.5" customHeight="1" x14ac:dyDescent="0.15">
      <c r="B84" s="25">
        <f t="shared" si="13"/>
        <v>72</v>
      </c>
      <c r="C84" s="14" t="s">
        <v>104</v>
      </c>
      <c r="D84" s="13">
        <v>1282</v>
      </c>
      <c r="E84" s="17">
        <f t="shared" si="11"/>
        <v>4</v>
      </c>
      <c r="G84" s="25">
        <f t="shared" si="14"/>
        <v>72</v>
      </c>
      <c r="H84" s="14" t="s">
        <v>104</v>
      </c>
      <c r="I84" s="13">
        <v>1282</v>
      </c>
      <c r="J84" s="17">
        <f t="shared" si="12"/>
        <v>4</v>
      </c>
      <c r="K84" s="80"/>
      <c r="L84" s="44"/>
      <c r="M84" s="43"/>
      <c r="N84" s="43"/>
      <c r="O84" s="42"/>
    </row>
    <row r="85" spans="2:15" ht="16.5" customHeight="1" x14ac:dyDescent="0.15">
      <c r="B85" s="25">
        <f t="shared" si="13"/>
        <v>73</v>
      </c>
      <c r="C85" s="14" t="s">
        <v>100</v>
      </c>
      <c r="D85" s="13">
        <v>1231</v>
      </c>
      <c r="E85" s="17">
        <f t="shared" si="11"/>
        <v>4</v>
      </c>
      <c r="G85" s="25">
        <f t="shared" si="14"/>
        <v>73</v>
      </c>
      <c r="H85" s="14" t="s">
        <v>100</v>
      </c>
      <c r="I85" s="13">
        <v>1231</v>
      </c>
      <c r="J85" s="17">
        <f t="shared" si="12"/>
        <v>4</v>
      </c>
      <c r="K85" s="80"/>
      <c r="L85" s="44"/>
      <c r="M85" s="43"/>
      <c r="N85" s="43"/>
      <c r="O85" s="42"/>
    </row>
    <row r="86" spans="2:15" ht="16.5" customHeight="1" x14ac:dyDescent="0.15">
      <c r="B86" s="25">
        <f t="shared" si="13"/>
        <v>74</v>
      </c>
      <c r="C86" s="14" t="s">
        <v>42</v>
      </c>
      <c r="D86" s="14">
        <v>1166</v>
      </c>
      <c r="E86" s="17">
        <f t="shared" si="11"/>
        <v>4</v>
      </c>
      <c r="G86" s="25">
        <f t="shared" si="14"/>
        <v>74</v>
      </c>
      <c r="H86" s="14" t="s">
        <v>42</v>
      </c>
      <c r="I86" s="14">
        <v>1166</v>
      </c>
      <c r="J86" s="17">
        <f t="shared" si="12"/>
        <v>4</v>
      </c>
      <c r="K86" s="80"/>
      <c r="L86" s="44"/>
      <c r="M86" s="43"/>
      <c r="N86" s="43"/>
      <c r="O86" s="42"/>
    </row>
    <row r="87" spans="2:15" ht="16.5" customHeight="1" x14ac:dyDescent="0.15">
      <c r="B87" s="25">
        <f t="shared" si="13"/>
        <v>75</v>
      </c>
      <c r="C87" s="14" t="s">
        <v>99</v>
      </c>
      <c r="D87" s="14">
        <v>1165</v>
      </c>
      <c r="E87" s="17">
        <f t="shared" si="11"/>
        <v>4</v>
      </c>
      <c r="G87" s="25">
        <f t="shared" si="14"/>
        <v>75</v>
      </c>
      <c r="H87" s="14" t="s">
        <v>99</v>
      </c>
      <c r="I87" s="14">
        <v>1165</v>
      </c>
      <c r="J87" s="17">
        <f t="shared" si="12"/>
        <v>4</v>
      </c>
      <c r="K87" s="80"/>
      <c r="L87" s="44"/>
      <c r="M87" s="43"/>
      <c r="N87" s="45"/>
      <c r="O87" s="42"/>
    </row>
    <row r="88" spans="2:15" ht="16.5" customHeight="1" x14ac:dyDescent="0.15">
      <c r="B88" s="25">
        <f t="shared" si="13"/>
        <v>76</v>
      </c>
      <c r="C88" s="14" t="s">
        <v>20</v>
      </c>
      <c r="D88" s="46">
        <v>1133</v>
      </c>
      <c r="E88" s="17">
        <f t="shared" si="11"/>
        <v>4</v>
      </c>
      <c r="G88" s="25">
        <f t="shared" si="14"/>
        <v>76</v>
      </c>
      <c r="H88" s="14" t="s">
        <v>20</v>
      </c>
      <c r="I88" s="46">
        <v>1133</v>
      </c>
      <c r="J88" s="17">
        <f t="shared" si="12"/>
        <v>4</v>
      </c>
      <c r="K88" s="80"/>
      <c r="L88" s="44"/>
      <c r="M88" s="43"/>
      <c r="N88" s="45"/>
      <c r="O88" s="42"/>
    </row>
    <row r="89" spans="2:15" ht="16.5" customHeight="1" x14ac:dyDescent="0.15">
      <c r="B89" s="25">
        <f t="shared" si="13"/>
        <v>77</v>
      </c>
      <c r="C89" s="14" t="s">
        <v>93</v>
      </c>
      <c r="D89" s="13">
        <v>1131</v>
      </c>
      <c r="E89" s="17">
        <f t="shared" si="11"/>
        <v>4</v>
      </c>
      <c r="G89" s="25">
        <f t="shared" si="14"/>
        <v>77</v>
      </c>
      <c r="H89" s="14" t="s">
        <v>93</v>
      </c>
      <c r="I89" s="13">
        <v>1131</v>
      </c>
      <c r="J89" s="17">
        <f t="shared" si="12"/>
        <v>4</v>
      </c>
      <c r="K89" s="80"/>
      <c r="L89" s="44"/>
      <c r="M89" s="43"/>
      <c r="N89" s="45"/>
      <c r="O89" s="42"/>
    </row>
    <row r="90" spans="2:15" ht="16.5" customHeight="1" x14ac:dyDescent="0.15">
      <c r="B90" s="25">
        <f t="shared" si="13"/>
        <v>78</v>
      </c>
      <c r="C90" s="14" t="s">
        <v>107</v>
      </c>
      <c r="D90" s="14">
        <v>1107</v>
      </c>
      <c r="E90" s="17">
        <f t="shared" si="11"/>
        <v>4</v>
      </c>
      <c r="G90" s="25">
        <f t="shared" si="14"/>
        <v>78</v>
      </c>
      <c r="H90" s="14" t="s">
        <v>107</v>
      </c>
      <c r="I90" s="14">
        <v>1107</v>
      </c>
      <c r="J90" s="17">
        <f t="shared" si="12"/>
        <v>4</v>
      </c>
      <c r="K90" s="80"/>
      <c r="L90" s="44"/>
      <c r="M90" s="43"/>
      <c r="N90" s="45"/>
      <c r="O90" s="42"/>
    </row>
    <row r="91" spans="2:15" ht="16.5" customHeight="1" x14ac:dyDescent="0.15">
      <c r="B91" s="25">
        <f t="shared" si="13"/>
        <v>79</v>
      </c>
      <c r="C91" s="14" t="s">
        <v>105</v>
      </c>
      <c r="D91" s="13">
        <v>1074</v>
      </c>
      <c r="E91" s="17">
        <f t="shared" si="11"/>
        <v>3</v>
      </c>
      <c r="G91" s="25">
        <f t="shared" si="14"/>
        <v>79</v>
      </c>
      <c r="H91" s="14" t="s">
        <v>105</v>
      </c>
      <c r="I91" s="13">
        <v>1074</v>
      </c>
      <c r="J91" s="17">
        <f t="shared" si="12"/>
        <v>3</v>
      </c>
      <c r="K91" s="80"/>
      <c r="L91" s="44"/>
      <c r="M91" s="43"/>
      <c r="N91" s="45"/>
      <c r="O91" s="42"/>
    </row>
    <row r="92" spans="2:15" ht="16.5" customHeight="1" x14ac:dyDescent="0.15">
      <c r="B92" s="25">
        <f t="shared" si="13"/>
        <v>80</v>
      </c>
      <c r="C92" s="14" t="s">
        <v>103</v>
      </c>
      <c r="D92" s="13">
        <v>976</v>
      </c>
      <c r="E92" s="17">
        <f t="shared" si="11"/>
        <v>3</v>
      </c>
      <c r="G92" s="25">
        <f t="shared" si="14"/>
        <v>80</v>
      </c>
      <c r="H92" s="14" t="s">
        <v>103</v>
      </c>
      <c r="I92" s="13">
        <v>976</v>
      </c>
      <c r="J92" s="17">
        <f t="shared" si="12"/>
        <v>3</v>
      </c>
      <c r="K92" s="80"/>
      <c r="L92" s="44"/>
      <c r="M92" s="43"/>
      <c r="N92" s="45"/>
      <c r="O92" s="42"/>
    </row>
    <row r="93" spans="2:15" ht="16.5" customHeight="1" x14ac:dyDescent="0.15">
      <c r="B93" s="25">
        <f t="shared" si="13"/>
        <v>81</v>
      </c>
      <c r="C93" s="14" t="s">
        <v>121</v>
      </c>
      <c r="D93" s="14">
        <v>893</v>
      </c>
      <c r="E93" s="17">
        <f t="shared" si="11"/>
        <v>3</v>
      </c>
      <c r="G93" s="25">
        <f t="shared" si="14"/>
        <v>81</v>
      </c>
      <c r="H93" s="14" t="s">
        <v>133</v>
      </c>
      <c r="I93" s="14">
        <v>888</v>
      </c>
      <c r="J93" s="17">
        <f t="shared" si="12"/>
        <v>3</v>
      </c>
      <c r="K93" s="80"/>
      <c r="L93" s="44"/>
      <c r="M93" s="43"/>
      <c r="N93" s="45"/>
      <c r="O93" s="42"/>
    </row>
    <row r="94" spans="2:15" ht="16.5" customHeight="1" x14ac:dyDescent="0.15">
      <c r="B94" s="25">
        <f t="shared" si="13"/>
        <v>82</v>
      </c>
      <c r="C94" s="14" t="s">
        <v>133</v>
      </c>
      <c r="D94" s="14">
        <v>888</v>
      </c>
      <c r="E94" s="17">
        <f t="shared" si="11"/>
        <v>3</v>
      </c>
      <c r="G94" s="25">
        <f t="shared" si="14"/>
        <v>82</v>
      </c>
      <c r="H94" s="14" t="s">
        <v>121</v>
      </c>
      <c r="I94" s="14">
        <v>873</v>
      </c>
      <c r="J94" s="17">
        <f t="shared" si="12"/>
        <v>3</v>
      </c>
      <c r="K94" s="80"/>
      <c r="L94" s="44"/>
      <c r="M94" s="43"/>
      <c r="N94" s="45"/>
      <c r="O94" s="42"/>
    </row>
    <row r="95" spans="2:15" ht="16.5" customHeight="1" x14ac:dyDescent="0.15">
      <c r="B95" s="25">
        <f t="shared" si="13"/>
        <v>83</v>
      </c>
      <c r="C95" s="14" t="s">
        <v>96</v>
      </c>
      <c r="D95" s="14">
        <v>855</v>
      </c>
      <c r="E95" s="17">
        <f t="shared" si="11"/>
        <v>3</v>
      </c>
      <c r="G95" s="25">
        <f t="shared" si="14"/>
        <v>83</v>
      </c>
      <c r="H95" s="14" t="s">
        <v>96</v>
      </c>
      <c r="I95" s="14">
        <v>855</v>
      </c>
      <c r="J95" s="17">
        <f t="shared" si="12"/>
        <v>3</v>
      </c>
      <c r="K95" s="80"/>
      <c r="L95" s="81"/>
      <c r="M95" s="47"/>
      <c r="N95" s="81"/>
      <c r="O95" s="81"/>
    </row>
    <row r="96" spans="2:15" ht="16.5" customHeight="1" x14ac:dyDescent="0.15">
      <c r="B96" s="25">
        <f t="shared" si="13"/>
        <v>84</v>
      </c>
      <c r="C96" s="14" t="s">
        <v>102</v>
      </c>
      <c r="D96" s="14">
        <v>837</v>
      </c>
      <c r="E96" s="17">
        <f t="shared" si="11"/>
        <v>3</v>
      </c>
      <c r="G96" s="25">
        <f t="shared" si="14"/>
        <v>84</v>
      </c>
      <c r="H96" s="14" t="s">
        <v>102</v>
      </c>
      <c r="I96" s="14">
        <v>837</v>
      </c>
      <c r="J96" s="17">
        <f t="shared" si="12"/>
        <v>3</v>
      </c>
      <c r="K96" s="80"/>
      <c r="L96" s="42"/>
      <c r="M96" s="43"/>
      <c r="N96" s="42"/>
      <c r="O96" s="42"/>
    </row>
    <row r="97" spans="1:17" ht="16.5" customHeight="1" x14ac:dyDescent="0.15">
      <c r="B97" s="25">
        <f t="shared" si="13"/>
        <v>85</v>
      </c>
      <c r="C97" s="14" t="s">
        <v>92</v>
      </c>
      <c r="D97" s="13">
        <v>725</v>
      </c>
      <c r="E97" s="17">
        <f t="shared" si="11"/>
        <v>2</v>
      </c>
      <c r="G97" s="25">
        <f t="shared" si="14"/>
        <v>85</v>
      </c>
      <c r="H97" s="14" t="s">
        <v>92</v>
      </c>
      <c r="I97" s="13">
        <v>725</v>
      </c>
      <c r="J97" s="17">
        <f t="shared" si="12"/>
        <v>2</v>
      </c>
      <c r="K97" s="80"/>
      <c r="L97" s="87"/>
      <c r="M97" s="96"/>
      <c r="N97" s="87"/>
      <c r="O97" s="87"/>
    </row>
    <row r="98" spans="1:17" ht="16.5" customHeight="1" x14ac:dyDescent="0.15">
      <c r="B98" s="25">
        <f t="shared" si="13"/>
        <v>86</v>
      </c>
      <c r="C98" s="14" t="s">
        <v>98</v>
      </c>
      <c r="D98" s="13">
        <v>715</v>
      </c>
      <c r="E98" s="17">
        <f t="shared" si="11"/>
        <v>2</v>
      </c>
      <c r="G98" s="25">
        <f t="shared" si="14"/>
        <v>86</v>
      </c>
      <c r="H98" s="14" t="s">
        <v>98</v>
      </c>
      <c r="I98" s="13">
        <v>715</v>
      </c>
      <c r="J98" s="17">
        <f t="shared" si="12"/>
        <v>2</v>
      </c>
      <c r="K98" s="80"/>
      <c r="L98" s="87"/>
      <c r="M98" s="96"/>
      <c r="N98" s="44"/>
      <c r="O98" s="44"/>
    </row>
    <row r="99" spans="1:17" ht="16.5" customHeight="1" x14ac:dyDescent="0.15">
      <c r="B99" s="25">
        <f t="shared" si="13"/>
        <v>87</v>
      </c>
      <c r="C99" s="14" t="s">
        <v>91</v>
      </c>
      <c r="D99" s="13">
        <v>707</v>
      </c>
      <c r="E99" s="17">
        <f t="shared" si="11"/>
        <v>2</v>
      </c>
      <c r="G99" s="25">
        <f t="shared" si="14"/>
        <v>87</v>
      </c>
      <c r="H99" s="14" t="s">
        <v>91</v>
      </c>
      <c r="I99" s="13">
        <v>707</v>
      </c>
      <c r="J99" s="17">
        <f t="shared" si="12"/>
        <v>2</v>
      </c>
      <c r="K99" s="80"/>
      <c r="L99" s="44"/>
      <c r="M99" s="43"/>
      <c r="N99" s="45"/>
      <c r="O99" s="42"/>
    </row>
    <row r="100" spans="1:17" ht="16.5" customHeight="1" x14ac:dyDescent="0.15">
      <c r="B100" s="25">
        <f t="shared" si="13"/>
        <v>88</v>
      </c>
      <c r="C100" s="14" t="s">
        <v>69</v>
      </c>
      <c r="D100" s="13">
        <v>696</v>
      </c>
      <c r="E100" s="17">
        <f t="shared" si="11"/>
        <v>2</v>
      </c>
      <c r="G100" s="25">
        <f t="shared" si="14"/>
        <v>88</v>
      </c>
      <c r="H100" s="14" t="s">
        <v>69</v>
      </c>
      <c r="I100" s="13">
        <v>696</v>
      </c>
      <c r="J100" s="17">
        <f t="shared" si="12"/>
        <v>2</v>
      </c>
      <c r="K100" s="80"/>
      <c r="L100" s="41"/>
      <c r="M100" s="40"/>
      <c r="N100" s="41"/>
      <c r="O100" s="41"/>
    </row>
    <row r="101" spans="1:17" ht="16.5" customHeight="1" x14ac:dyDescent="0.15">
      <c r="B101" s="25">
        <f t="shared" si="13"/>
        <v>89</v>
      </c>
      <c r="C101" s="14" t="s">
        <v>97</v>
      </c>
      <c r="D101" s="13">
        <v>679</v>
      </c>
      <c r="E101" s="17">
        <f t="shared" si="11"/>
        <v>2</v>
      </c>
      <c r="G101" s="25">
        <f t="shared" si="14"/>
        <v>89</v>
      </c>
      <c r="H101" s="14" t="s">
        <v>97</v>
      </c>
      <c r="I101" s="13">
        <v>679</v>
      </c>
      <c r="J101" s="17">
        <f t="shared" si="12"/>
        <v>2</v>
      </c>
      <c r="K101" s="80"/>
      <c r="L101" s="44"/>
      <c r="M101" s="43"/>
      <c r="N101" s="45"/>
      <c r="O101" s="42"/>
    </row>
    <row r="102" spans="1:17" ht="16.5" customHeight="1" x14ac:dyDescent="0.15">
      <c r="B102" s="25">
        <f t="shared" si="13"/>
        <v>90</v>
      </c>
      <c r="C102" s="14" t="s">
        <v>38</v>
      </c>
      <c r="D102" s="13">
        <v>595</v>
      </c>
      <c r="E102" s="17">
        <f t="shared" si="11"/>
        <v>2</v>
      </c>
      <c r="G102" s="25">
        <f t="shared" si="14"/>
        <v>90</v>
      </c>
      <c r="H102" s="14" t="s">
        <v>38</v>
      </c>
      <c r="I102" s="13">
        <v>595</v>
      </c>
      <c r="J102" s="17">
        <f t="shared" si="12"/>
        <v>2</v>
      </c>
      <c r="K102" s="80"/>
      <c r="L102" s="44"/>
      <c r="M102" s="43"/>
      <c r="N102" s="45"/>
      <c r="O102" s="42"/>
    </row>
    <row r="103" spans="1:17" ht="30" customHeight="1" x14ac:dyDescent="0.15">
      <c r="A103" s="34" t="s">
        <v>146</v>
      </c>
      <c r="B103" s="34"/>
      <c r="C103" s="40"/>
      <c r="D103" s="36"/>
      <c r="E103" s="36"/>
      <c r="F103" s="34"/>
      <c r="G103" s="34"/>
      <c r="H103" s="35"/>
      <c r="I103" s="34"/>
      <c r="J103" s="34"/>
      <c r="K103" s="34"/>
      <c r="L103" s="34"/>
      <c r="M103" s="35"/>
      <c r="N103" s="34"/>
      <c r="O103" s="34"/>
      <c r="P103" s="34"/>
      <c r="Q103" s="37"/>
    </row>
    <row r="104" spans="1:17" ht="16.5" customHeight="1" x14ac:dyDescent="0.15">
      <c r="B104" s="19" t="s">
        <v>15</v>
      </c>
      <c r="G104" s="19" t="s">
        <v>13</v>
      </c>
      <c r="L104" s="44"/>
      <c r="M104" s="43"/>
      <c r="N104" s="45"/>
      <c r="O104" s="42"/>
    </row>
    <row r="105" spans="1:17" ht="16.5" customHeight="1" x14ac:dyDescent="0.15">
      <c r="B105" s="90" t="s">
        <v>4</v>
      </c>
      <c r="C105" s="91" t="s">
        <v>5</v>
      </c>
      <c r="D105" s="88" t="s">
        <v>19</v>
      </c>
      <c r="E105" s="89"/>
      <c r="G105" s="90" t="s">
        <v>4</v>
      </c>
      <c r="H105" s="91" t="s">
        <v>5</v>
      </c>
      <c r="I105" s="88" t="s">
        <v>19</v>
      </c>
      <c r="J105" s="89"/>
      <c r="K105" s="48"/>
      <c r="L105" s="44"/>
      <c r="M105" s="43"/>
      <c r="N105" s="45"/>
      <c r="O105" s="42"/>
    </row>
    <row r="106" spans="1:17" ht="16.5" customHeight="1" x14ac:dyDescent="0.15">
      <c r="B106" s="90"/>
      <c r="C106" s="92"/>
      <c r="D106" s="25" t="s">
        <v>24</v>
      </c>
      <c r="E106" s="25" t="s">
        <v>25</v>
      </c>
      <c r="G106" s="90"/>
      <c r="H106" s="92"/>
      <c r="I106" s="25" t="s">
        <v>24</v>
      </c>
      <c r="J106" s="25" t="s">
        <v>25</v>
      </c>
      <c r="K106" s="48"/>
      <c r="L106" s="44"/>
      <c r="M106" s="43"/>
      <c r="N106" s="45"/>
      <c r="O106" s="42"/>
    </row>
    <row r="107" spans="1:17" ht="16.5" customHeight="1" x14ac:dyDescent="0.15">
      <c r="B107" s="25">
        <f>B102+1</f>
        <v>91</v>
      </c>
      <c r="C107" s="14" t="s">
        <v>106</v>
      </c>
      <c r="D107" s="14">
        <v>591</v>
      </c>
      <c r="E107" s="17">
        <f t="shared" ref="E107:E124" si="15">ROUNDUP(D107/365,0)</f>
        <v>2</v>
      </c>
      <c r="G107" s="25">
        <f>G102+1</f>
        <v>91</v>
      </c>
      <c r="H107" s="14" t="s">
        <v>106</v>
      </c>
      <c r="I107" s="14">
        <v>591</v>
      </c>
      <c r="J107" s="17">
        <f t="shared" ref="J107:J124" si="16">ROUNDUP(I107/365,0)</f>
        <v>2</v>
      </c>
      <c r="K107" s="80"/>
      <c r="L107" s="44"/>
      <c r="M107" s="43"/>
      <c r="N107" s="45"/>
      <c r="O107" s="42"/>
    </row>
    <row r="108" spans="1:17" ht="16.5" customHeight="1" x14ac:dyDescent="0.15">
      <c r="B108" s="25">
        <f t="shared" ref="B108:B124" si="17">B107+1</f>
        <v>92</v>
      </c>
      <c r="C108" s="14" t="s">
        <v>125</v>
      </c>
      <c r="D108" s="13">
        <v>512</v>
      </c>
      <c r="E108" s="17">
        <f t="shared" si="15"/>
        <v>2</v>
      </c>
      <c r="G108" s="25">
        <f t="shared" ref="G108:G124" si="18">G107+1</f>
        <v>92</v>
      </c>
      <c r="H108" s="14" t="s">
        <v>125</v>
      </c>
      <c r="I108" s="13">
        <v>512</v>
      </c>
      <c r="J108" s="17">
        <f t="shared" si="16"/>
        <v>2</v>
      </c>
      <c r="K108" s="80"/>
      <c r="L108" s="44"/>
      <c r="M108" s="43"/>
      <c r="N108" s="45"/>
      <c r="O108" s="42"/>
    </row>
    <row r="109" spans="1:17" ht="16.5" customHeight="1" x14ac:dyDescent="0.15">
      <c r="B109" s="25">
        <f t="shared" si="17"/>
        <v>93</v>
      </c>
      <c r="C109" s="14" t="s">
        <v>95</v>
      </c>
      <c r="D109" s="13">
        <v>510</v>
      </c>
      <c r="E109" s="17">
        <f t="shared" si="15"/>
        <v>2</v>
      </c>
      <c r="G109" s="25">
        <f t="shared" si="18"/>
        <v>93</v>
      </c>
      <c r="H109" s="14" t="s">
        <v>95</v>
      </c>
      <c r="I109" s="13">
        <v>510</v>
      </c>
      <c r="J109" s="17">
        <f t="shared" si="16"/>
        <v>2</v>
      </c>
      <c r="K109" s="80"/>
      <c r="L109" s="44"/>
      <c r="M109" s="43"/>
      <c r="N109" s="45"/>
      <c r="O109" s="42"/>
    </row>
    <row r="110" spans="1:17" ht="16.5" customHeight="1" x14ac:dyDescent="0.15">
      <c r="B110" s="25">
        <f t="shared" si="17"/>
        <v>94</v>
      </c>
      <c r="C110" s="14" t="s">
        <v>123</v>
      </c>
      <c r="D110" s="13">
        <v>370</v>
      </c>
      <c r="E110" s="17">
        <f t="shared" si="15"/>
        <v>2</v>
      </c>
      <c r="G110" s="25">
        <f t="shared" si="18"/>
        <v>94</v>
      </c>
      <c r="H110" s="14" t="s">
        <v>123</v>
      </c>
      <c r="I110" s="13">
        <v>370</v>
      </c>
      <c r="J110" s="17">
        <f t="shared" si="16"/>
        <v>2</v>
      </c>
      <c r="K110" s="80"/>
      <c r="L110" s="44"/>
      <c r="M110" s="43"/>
      <c r="N110" s="45"/>
      <c r="O110" s="42"/>
    </row>
    <row r="111" spans="1:17" ht="16.5" customHeight="1" x14ac:dyDescent="0.15">
      <c r="B111" s="25">
        <f t="shared" si="17"/>
        <v>95</v>
      </c>
      <c r="C111" s="14" t="s">
        <v>88</v>
      </c>
      <c r="D111" s="14">
        <v>367</v>
      </c>
      <c r="E111" s="17">
        <f t="shared" si="15"/>
        <v>2</v>
      </c>
      <c r="G111" s="25">
        <f t="shared" si="18"/>
        <v>95</v>
      </c>
      <c r="H111" s="14" t="s">
        <v>88</v>
      </c>
      <c r="I111" s="14">
        <v>367</v>
      </c>
      <c r="J111" s="17">
        <f t="shared" si="16"/>
        <v>2</v>
      </c>
      <c r="K111" s="80"/>
      <c r="L111" s="44"/>
      <c r="M111" s="43"/>
      <c r="N111" s="45"/>
      <c r="O111" s="42"/>
    </row>
    <row r="112" spans="1:17" ht="16.5" customHeight="1" x14ac:dyDescent="0.15">
      <c r="B112" s="25">
        <f t="shared" si="17"/>
        <v>96</v>
      </c>
      <c r="C112" s="14" t="s">
        <v>59</v>
      </c>
      <c r="D112" s="14">
        <v>356</v>
      </c>
      <c r="E112" s="17">
        <f t="shared" si="15"/>
        <v>1</v>
      </c>
      <c r="G112" s="25">
        <f t="shared" si="18"/>
        <v>96</v>
      </c>
      <c r="H112" s="14" t="s">
        <v>59</v>
      </c>
      <c r="I112" s="14">
        <v>356</v>
      </c>
      <c r="J112" s="17">
        <f t="shared" si="16"/>
        <v>1</v>
      </c>
      <c r="K112" s="80"/>
      <c r="L112" s="44"/>
      <c r="M112" s="43"/>
      <c r="N112" s="45"/>
      <c r="O112" s="42"/>
    </row>
    <row r="113" spans="2:15" ht="16.5" customHeight="1" x14ac:dyDescent="0.15">
      <c r="B113" s="25">
        <f t="shared" si="17"/>
        <v>97</v>
      </c>
      <c r="C113" s="14" t="s">
        <v>124</v>
      </c>
      <c r="D113" s="14">
        <v>283</v>
      </c>
      <c r="E113" s="17">
        <f t="shared" si="15"/>
        <v>1</v>
      </c>
      <c r="G113" s="25">
        <f t="shared" si="18"/>
        <v>97</v>
      </c>
      <c r="H113" s="14" t="s">
        <v>124</v>
      </c>
      <c r="I113" s="14">
        <v>283</v>
      </c>
      <c r="J113" s="17">
        <f t="shared" si="16"/>
        <v>1</v>
      </c>
      <c r="K113" s="80"/>
      <c r="L113" s="44"/>
      <c r="M113" s="43"/>
      <c r="N113" s="45"/>
      <c r="O113" s="42"/>
    </row>
    <row r="114" spans="2:15" ht="16.5" customHeight="1" x14ac:dyDescent="0.15">
      <c r="B114" s="25">
        <f t="shared" si="17"/>
        <v>98</v>
      </c>
      <c r="C114" s="14" t="s">
        <v>114</v>
      </c>
      <c r="D114" s="14">
        <v>212</v>
      </c>
      <c r="E114" s="17">
        <f t="shared" si="15"/>
        <v>1</v>
      </c>
      <c r="G114" s="25">
        <f t="shared" si="18"/>
        <v>98</v>
      </c>
      <c r="H114" s="14" t="s">
        <v>114</v>
      </c>
      <c r="I114" s="14">
        <v>212</v>
      </c>
      <c r="J114" s="17">
        <f t="shared" si="16"/>
        <v>1</v>
      </c>
      <c r="K114" s="80"/>
      <c r="L114" s="44"/>
      <c r="M114" s="43"/>
      <c r="N114" s="45"/>
      <c r="O114" s="42"/>
    </row>
    <row r="115" spans="2:15" ht="16.5" customHeight="1" x14ac:dyDescent="0.15">
      <c r="B115" s="25">
        <f t="shared" si="17"/>
        <v>99</v>
      </c>
      <c r="C115" s="14" t="s">
        <v>122</v>
      </c>
      <c r="D115" s="13">
        <v>198</v>
      </c>
      <c r="E115" s="17">
        <f t="shared" si="15"/>
        <v>1</v>
      </c>
      <c r="G115" s="25">
        <f t="shared" si="18"/>
        <v>99</v>
      </c>
      <c r="H115" s="14" t="s">
        <v>122</v>
      </c>
      <c r="I115" s="13">
        <v>198</v>
      </c>
      <c r="J115" s="17">
        <f t="shared" si="16"/>
        <v>1</v>
      </c>
      <c r="K115" s="80"/>
      <c r="L115" s="44"/>
      <c r="M115" s="43"/>
      <c r="N115" s="45"/>
      <c r="O115" s="42"/>
    </row>
    <row r="116" spans="2:15" ht="16.5" customHeight="1" x14ac:dyDescent="0.15">
      <c r="B116" s="25">
        <f t="shared" si="17"/>
        <v>100</v>
      </c>
      <c r="C116" s="14" t="s">
        <v>117</v>
      </c>
      <c r="D116" s="13">
        <v>122</v>
      </c>
      <c r="E116" s="17">
        <f t="shared" si="15"/>
        <v>1</v>
      </c>
      <c r="G116" s="25">
        <f t="shared" si="18"/>
        <v>100</v>
      </c>
      <c r="H116" s="14" t="s">
        <v>117</v>
      </c>
      <c r="I116" s="13">
        <v>122</v>
      </c>
      <c r="J116" s="17">
        <f t="shared" si="16"/>
        <v>1</v>
      </c>
      <c r="K116" s="80"/>
      <c r="L116" s="44"/>
      <c r="M116" s="43"/>
      <c r="N116" s="45"/>
      <c r="O116" s="42"/>
    </row>
    <row r="117" spans="2:15" ht="16.5" customHeight="1" x14ac:dyDescent="0.15">
      <c r="B117" s="25">
        <f t="shared" si="17"/>
        <v>101</v>
      </c>
      <c r="C117" s="14" t="s">
        <v>120</v>
      </c>
      <c r="D117" s="13">
        <v>108</v>
      </c>
      <c r="E117" s="17">
        <f t="shared" si="15"/>
        <v>1</v>
      </c>
      <c r="G117" s="25">
        <f t="shared" si="18"/>
        <v>101</v>
      </c>
      <c r="H117" s="14" t="s">
        <v>120</v>
      </c>
      <c r="I117" s="13">
        <v>108</v>
      </c>
      <c r="J117" s="17">
        <f t="shared" si="16"/>
        <v>1</v>
      </c>
      <c r="K117" s="80"/>
      <c r="L117" s="44"/>
      <c r="M117" s="43"/>
      <c r="N117" s="45"/>
      <c r="O117" s="42"/>
    </row>
    <row r="118" spans="2:15" ht="16.5" customHeight="1" x14ac:dyDescent="0.15">
      <c r="B118" s="25">
        <f t="shared" si="17"/>
        <v>102</v>
      </c>
      <c r="C118" s="14" t="s">
        <v>6</v>
      </c>
      <c r="D118" s="13">
        <v>104</v>
      </c>
      <c r="E118" s="17">
        <f t="shared" si="15"/>
        <v>1</v>
      </c>
      <c r="G118" s="25">
        <f t="shared" si="18"/>
        <v>102</v>
      </c>
      <c r="H118" s="14" t="s">
        <v>6</v>
      </c>
      <c r="I118" s="13">
        <v>104</v>
      </c>
      <c r="J118" s="17">
        <f t="shared" si="16"/>
        <v>1</v>
      </c>
      <c r="K118" s="80"/>
      <c r="L118" s="44"/>
      <c r="M118" s="43"/>
      <c r="N118" s="45"/>
      <c r="O118" s="42"/>
    </row>
    <row r="119" spans="2:15" ht="16.5" customHeight="1" x14ac:dyDescent="0.15">
      <c r="B119" s="25">
        <f t="shared" si="17"/>
        <v>103</v>
      </c>
      <c r="C119" s="14" t="s">
        <v>119</v>
      </c>
      <c r="D119" s="13">
        <v>83</v>
      </c>
      <c r="E119" s="17">
        <f t="shared" si="15"/>
        <v>1</v>
      </c>
      <c r="G119" s="25">
        <f t="shared" si="18"/>
        <v>103</v>
      </c>
      <c r="H119" s="14" t="s">
        <v>119</v>
      </c>
      <c r="I119" s="13">
        <v>83</v>
      </c>
      <c r="J119" s="17">
        <f t="shared" si="16"/>
        <v>1</v>
      </c>
      <c r="K119" s="80"/>
      <c r="L119" s="44"/>
      <c r="M119" s="43"/>
      <c r="N119" s="45"/>
      <c r="O119" s="42"/>
    </row>
    <row r="120" spans="2:15" ht="16.5" customHeight="1" x14ac:dyDescent="0.15">
      <c r="B120" s="25">
        <f t="shared" si="17"/>
        <v>104</v>
      </c>
      <c r="C120" s="14" t="s">
        <v>116</v>
      </c>
      <c r="D120" s="14">
        <v>71</v>
      </c>
      <c r="E120" s="17">
        <f t="shared" si="15"/>
        <v>1</v>
      </c>
      <c r="G120" s="25">
        <f t="shared" si="18"/>
        <v>104</v>
      </c>
      <c r="H120" s="14" t="s">
        <v>116</v>
      </c>
      <c r="I120" s="14">
        <v>71</v>
      </c>
      <c r="J120" s="17">
        <f t="shared" si="16"/>
        <v>1</v>
      </c>
      <c r="K120" s="80"/>
      <c r="L120" s="44"/>
      <c r="M120" s="43"/>
      <c r="N120" s="45"/>
      <c r="O120" s="42"/>
    </row>
    <row r="121" spans="2:15" ht="16.5" customHeight="1" x14ac:dyDescent="0.15">
      <c r="B121" s="25">
        <f t="shared" si="17"/>
        <v>105</v>
      </c>
      <c r="C121" s="14" t="s">
        <v>118</v>
      </c>
      <c r="D121" s="13">
        <v>61</v>
      </c>
      <c r="E121" s="17">
        <f t="shared" si="15"/>
        <v>1</v>
      </c>
      <c r="G121" s="25">
        <f t="shared" si="18"/>
        <v>105</v>
      </c>
      <c r="H121" s="14" t="s">
        <v>118</v>
      </c>
      <c r="I121" s="13">
        <v>61</v>
      </c>
      <c r="J121" s="17">
        <f t="shared" si="16"/>
        <v>1</v>
      </c>
      <c r="K121" s="80"/>
      <c r="L121" s="44"/>
      <c r="M121" s="43"/>
      <c r="N121" s="45"/>
      <c r="O121" s="42"/>
    </row>
    <row r="122" spans="2:15" ht="16.5" customHeight="1" x14ac:dyDescent="0.15">
      <c r="B122" s="25">
        <f t="shared" si="17"/>
        <v>106</v>
      </c>
      <c r="C122" s="14" t="s">
        <v>8</v>
      </c>
      <c r="D122" s="13">
        <v>43</v>
      </c>
      <c r="E122" s="17">
        <f t="shared" si="15"/>
        <v>1</v>
      </c>
      <c r="G122" s="25">
        <f t="shared" si="18"/>
        <v>106</v>
      </c>
      <c r="H122" s="14" t="s">
        <v>8</v>
      </c>
      <c r="I122" s="13">
        <v>43</v>
      </c>
      <c r="J122" s="17">
        <f t="shared" si="16"/>
        <v>1</v>
      </c>
      <c r="K122" s="80"/>
      <c r="L122" s="44"/>
      <c r="M122" s="43"/>
      <c r="N122" s="45"/>
      <c r="O122" s="42"/>
    </row>
    <row r="123" spans="2:15" ht="16.5" customHeight="1" x14ac:dyDescent="0.15">
      <c r="B123" s="25">
        <f t="shared" si="17"/>
        <v>107</v>
      </c>
      <c r="C123" s="14" t="s">
        <v>115</v>
      </c>
      <c r="D123" s="14">
        <v>32</v>
      </c>
      <c r="E123" s="17">
        <f t="shared" si="15"/>
        <v>1</v>
      </c>
      <c r="G123" s="25">
        <f t="shared" si="18"/>
        <v>107</v>
      </c>
      <c r="H123" s="14" t="s">
        <v>115</v>
      </c>
      <c r="I123" s="14">
        <v>32</v>
      </c>
      <c r="J123" s="17">
        <f t="shared" si="16"/>
        <v>1</v>
      </c>
      <c r="K123" s="80"/>
      <c r="L123" s="44"/>
      <c r="M123" s="43"/>
      <c r="N123" s="45"/>
      <c r="O123" s="42"/>
    </row>
    <row r="124" spans="2:15" ht="16.5" customHeight="1" x14ac:dyDescent="0.15">
      <c r="B124" s="25">
        <f t="shared" si="17"/>
        <v>108</v>
      </c>
      <c r="C124" s="14" t="s">
        <v>86</v>
      </c>
      <c r="D124" s="13">
        <v>7</v>
      </c>
      <c r="E124" s="17">
        <f t="shared" si="15"/>
        <v>1</v>
      </c>
      <c r="G124" s="25">
        <f t="shared" si="18"/>
        <v>108</v>
      </c>
      <c r="H124" s="14" t="s">
        <v>86</v>
      </c>
      <c r="I124" s="13">
        <v>7</v>
      </c>
      <c r="J124" s="17">
        <f t="shared" si="16"/>
        <v>1</v>
      </c>
      <c r="K124" s="80"/>
    </row>
    <row r="125" spans="2:15" ht="16.5" customHeight="1" x14ac:dyDescent="0.15">
      <c r="B125" s="44"/>
      <c r="C125" s="43"/>
      <c r="D125" s="45"/>
      <c r="E125" s="42"/>
      <c r="G125" s="44"/>
      <c r="H125" s="43"/>
      <c r="I125" s="45"/>
      <c r="J125" s="83"/>
      <c r="K125" s="42"/>
      <c r="L125" s="44"/>
    </row>
    <row r="126" spans="2:15" ht="16.5" customHeight="1" x14ac:dyDescent="0.15">
      <c r="D126" s="49" t="s">
        <v>45</v>
      </c>
      <c r="I126" s="19" t="s">
        <v>22</v>
      </c>
      <c r="J126" s="42"/>
      <c r="K126" s="42"/>
      <c r="N126" s="49" t="s">
        <v>41</v>
      </c>
    </row>
    <row r="127" spans="2:15" ht="16.5" customHeight="1" x14ac:dyDescent="0.15">
      <c r="D127" s="19">
        <f>SUM(D5:D34)+SUM(D39:D68)+SUM(D73:D102)+SUM(D107:D124)</f>
        <v>857470</v>
      </c>
      <c r="I127" s="19">
        <f>SUM(I5:I34)+SUM(I39:I68)+SUM(I73:I102)+SUM(I107:I124)</f>
        <v>746119</v>
      </c>
      <c r="J127" s="42"/>
      <c r="K127" s="42"/>
      <c r="N127" s="45">
        <f>SUM(N5:N34)+SUM(N39:N50)</f>
        <v>111350</v>
      </c>
    </row>
    <row r="128" spans="2:15" ht="16.5" customHeight="1" x14ac:dyDescent="0.15">
      <c r="J128" s="42"/>
      <c r="K128" s="42"/>
      <c r="N128" s="45"/>
    </row>
    <row r="129" spans="10:11" ht="16.5" customHeight="1" x14ac:dyDescent="0.15">
      <c r="J129" s="42"/>
      <c r="K129" s="42"/>
    </row>
  </sheetData>
  <sortState ref="M41:N64">
    <sortCondition descending="1" ref="N41:N64"/>
  </sortState>
  <mergeCells count="32">
    <mergeCell ref="L97:L98"/>
    <mergeCell ref="M97:M98"/>
    <mergeCell ref="B105:B106"/>
    <mergeCell ref="C105:C106"/>
    <mergeCell ref="G105:G106"/>
    <mergeCell ref="H105:H106"/>
    <mergeCell ref="B71:B72"/>
    <mergeCell ref="C71:C72"/>
    <mergeCell ref="G71:G72"/>
    <mergeCell ref="H71:H72"/>
    <mergeCell ref="D71:E71"/>
    <mergeCell ref="L43:L44"/>
    <mergeCell ref="L45:L46"/>
    <mergeCell ref="L47:L49"/>
    <mergeCell ref="L50:L51"/>
    <mergeCell ref="L63:L64"/>
    <mergeCell ref="N97:O97"/>
    <mergeCell ref="D105:E105"/>
    <mergeCell ref="I105:J105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L37:L38"/>
    <mergeCell ref="M37:M38"/>
    <mergeCell ref="L39:L41"/>
  </mergeCells>
  <phoneticPr fontId="2"/>
  <dataValidations count="1">
    <dataValidation type="custom" allowBlank="1" showInputMessage="1" showErrorMessage="1" sqref="M70:M94 M59:M60 M65:M68 M99:M102 M104:M123">
      <formula1>COUNTIF($M$9:$M$77,M59)=1</formula1>
    </dataValidation>
  </dataValidations>
  <pageMargins left="0.56000000000000005" right="0.19685039370078741" top="0.52" bottom="0.51181102362204722" header="0.31496062992125984" footer="0.31496062992125984"/>
  <pageSetup paperSize="9" scale="99" orientation="landscape" r:id="rId1"/>
  <rowBreaks count="1" manualBreakCount="1">
    <brk id="3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5"/>
  <sheetViews>
    <sheetView view="pageBreakPreview" zoomScaleNormal="130" zoomScaleSheetLayoutView="100" workbookViewId="0"/>
  </sheetViews>
  <sheetFormatPr defaultColWidth="11.625" defaultRowHeight="16.5" customHeight="1" x14ac:dyDescent="0.15"/>
  <cols>
    <col min="1" max="1" width="2.625" style="53" customWidth="1"/>
    <col min="2" max="2" width="6.25" style="73" customWidth="1"/>
    <col min="3" max="3" width="11.625" style="55"/>
    <col min="4" max="5" width="11.625" style="53"/>
    <col min="6" max="6" width="4.625" style="53" customWidth="1"/>
    <col min="7" max="7" width="6.25" style="53" customWidth="1"/>
    <col min="8" max="8" width="11.625" style="55"/>
    <col min="9" max="10" width="11.625" style="53"/>
    <col min="11" max="11" width="4.625" style="53" customWidth="1"/>
    <col min="12" max="12" width="6.25" style="53" customWidth="1"/>
    <col min="13" max="13" width="11.625" style="55"/>
    <col min="14" max="15" width="11.625" style="53"/>
    <col min="16" max="16" width="2.625" style="53" customWidth="1"/>
    <col min="17" max="16384" width="11.625" style="53"/>
  </cols>
  <sheetData>
    <row r="1" spans="1:17" ht="30" customHeight="1" x14ac:dyDescent="0.15">
      <c r="A1" s="34" t="s">
        <v>137</v>
      </c>
      <c r="B1" s="34"/>
      <c r="C1" s="50"/>
      <c r="D1" s="34"/>
      <c r="E1" s="34"/>
      <c r="F1" s="34"/>
      <c r="G1" s="51"/>
      <c r="H1" s="50"/>
      <c r="I1" s="34"/>
      <c r="J1" s="34"/>
      <c r="K1" s="34"/>
      <c r="L1" s="34"/>
      <c r="M1" s="50"/>
      <c r="N1" s="34"/>
      <c r="O1" s="34"/>
      <c r="P1" s="34"/>
      <c r="Q1" s="52"/>
    </row>
    <row r="2" spans="1:17" ht="16.5" customHeight="1" x14ac:dyDescent="0.15">
      <c r="B2" s="54" t="s">
        <v>16</v>
      </c>
      <c r="G2" s="53" t="s">
        <v>33</v>
      </c>
      <c r="L2" s="53" t="s">
        <v>34</v>
      </c>
    </row>
    <row r="3" spans="1:17" ht="16.5" customHeight="1" x14ac:dyDescent="0.15">
      <c r="B3" s="103" t="s">
        <v>4</v>
      </c>
      <c r="C3" s="101" t="s">
        <v>5</v>
      </c>
      <c r="D3" s="97" t="s">
        <v>36</v>
      </c>
      <c r="E3" s="98"/>
      <c r="G3" s="103" t="s">
        <v>4</v>
      </c>
      <c r="H3" s="101" t="s">
        <v>5</v>
      </c>
      <c r="I3" s="97" t="s">
        <v>36</v>
      </c>
      <c r="J3" s="98"/>
      <c r="K3" s="56"/>
      <c r="L3" s="99" t="s">
        <v>4</v>
      </c>
      <c r="M3" s="101" t="s">
        <v>5</v>
      </c>
      <c r="N3" s="97" t="s">
        <v>36</v>
      </c>
      <c r="O3" s="98"/>
    </row>
    <row r="4" spans="1:17" ht="16.5" customHeight="1" x14ac:dyDescent="0.15">
      <c r="B4" s="103"/>
      <c r="C4" s="102"/>
      <c r="D4" s="57" t="s">
        <v>24</v>
      </c>
      <c r="E4" s="57" t="s">
        <v>25</v>
      </c>
      <c r="G4" s="103"/>
      <c r="H4" s="102"/>
      <c r="I4" s="57" t="s">
        <v>24</v>
      </c>
      <c r="J4" s="57" t="s">
        <v>25</v>
      </c>
      <c r="K4" s="56"/>
      <c r="L4" s="100"/>
      <c r="M4" s="102"/>
      <c r="N4" s="57" t="s">
        <v>24</v>
      </c>
      <c r="O4" s="57" t="s">
        <v>25</v>
      </c>
    </row>
    <row r="5" spans="1:17" ht="16.5" customHeight="1" x14ac:dyDescent="0.15">
      <c r="B5" s="57">
        <f>1</f>
        <v>1</v>
      </c>
      <c r="C5" s="58" t="s">
        <v>126</v>
      </c>
      <c r="D5" s="58">
        <v>32101879</v>
      </c>
      <c r="E5" s="59">
        <f t="shared" ref="E5:E34" si="0">ROUNDUP(D5/365,0)</f>
        <v>87951</v>
      </c>
      <c r="G5" s="57">
        <f>1</f>
        <v>1</v>
      </c>
      <c r="H5" s="58" t="s">
        <v>126</v>
      </c>
      <c r="I5" s="58">
        <v>28972786</v>
      </c>
      <c r="J5" s="59">
        <f t="shared" ref="J5:J34" si="1">ROUNDUP(I5/365,0)</f>
        <v>79378</v>
      </c>
      <c r="L5" s="57">
        <f>1</f>
        <v>1</v>
      </c>
      <c r="M5" s="58" t="s">
        <v>127</v>
      </c>
      <c r="N5" s="58">
        <v>6591264</v>
      </c>
      <c r="O5" s="59">
        <f t="shared" ref="O5:O34" si="2">ROUNDUP(N5/365,0)</f>
        <v>18059</v>
      </c>
    </row>
    <row r="6" spans="1:17" ht="16.5" customHeight="1" x14ac:dyDescent="0.15">
      <c r="B6" s="57">
        <f t="shared" ref="B6:B34" si="3">B5+1</f>
        <v>2</v>
      </c>
      <c r="C6" s="58" t="s">
        <v>127</v>
      </c>
      <c r="D6" s="58">
        <v>9812184</v>
      </c>
      <c r="E6" s="59">
        <f t="shared" si="0"/>
        <v>26883</v>
      </c>
      <c r="G6" s="57">
        <f t="shared" ref="G6:G34" si="4">G5+1</f>
        <v>2</v>
      </c>
      <c r="H6" s="58" t="s">
        <v>49</v>
      </c>
      <c r="I6" s="58">
        <v>8785788</v>
      </c>
      <c r="J6" s="59">
        <f t="shared" si="1"/>
        <v>24071</v>
      </c>
      <c r="L6" s="57">
        <f t="shared" ref="L6:L34" si="5">L5+1</f>
        <v>2</v>
      </c>
      <c r="M6" s="58" t="s">
        <v>128</v>
      </c>
      <c r="N6" s="60">
        <v>3484924</v>
      </c>
      <c r="O6" s="59">
        <f t="shared" si="2"/>
        <v>9548</v>
      </c>
    </row>
    <row r="7" spans="1:17" ht="16.5" customHeight="1" x14ac:dyDescent="0.15">
      <c r="B7" s="57">
        <f t="shared" si="3"/>
        <v>3</v>
      </c>
      <c r="C7" s="58" t="s">
        <v>47</v>
      </c>
      <c r="D7" s="60">
        <v>9583882</v>
      </c>
      <c r="E7" s="59">
        <f t="shared" si="0"/>
        <v>26258</v>
      </c>
      <c r="G7" s="57">
        <f t="shared" si="4"/>
        <v>3</v>
      </c>
      <c r="H7" s="58" t="s">
        <v>47</v>
      </c>
      <c r="I7" s="60">
        <v>8705315</v>
      </c>
      <c r="J7" s="59">
        <f t="shared" si="1"/>
        <v>23851</v>
      </c>
      <c r="L7" s="57">
        <f t="shared" si="5"/>
        <v>3</v>
      </c>
      <c r="M7" s="58" t="s">
        <v>126</v>
      </c>
      <c r="N7" s="58">
        <v>3129093</v>
      </c>
      <c r="O7" s="59">
        <f t="shared" si="2"/>
        <v>8573</v>
      </c>
    </row>
    <row r="8" spans="1:17" ht="16.5" customHeight="1" x14ac:dyDescent="0.15">
      <c r="B8" s="57">
        <f t="shared" si="3"/>
        <v>4</v>
      </c>
      <c r="C8" s="58" t="s">
        <v>129</v>
      </c>
      <c r="D8" s="60">
        <v>9299961</v>
      </c>
      <c r="E8" s="59">
        <f t="shared" si="0"/>
        <v>25480</v>
      </c>
      <c r="G8" s="57">
        <f t="shared" si="4"/>
        <v>4</v>
      </c>
      <c r="H8" s="58" t="s">
        <v>129</v>
      </c>
      <c r="I8" s="60">
        <v>8665563</v>
      </c>
      <c r="J8" s="59">
        <f t="shared" si="1"/>
        <v>23742</v>
      </c>
      <c r="L8" s="57">
        <f t="shared" si="5"/>
        <v>4</v>
      </c>
      <c r="M8" s="58" t="s">
        <v>132</v>
      </c>
      <c r="N8" s="60">
        <v>999921</v>
      </c>
      <c r="O8" s="59">
        <f t="shared" si="2"/>
        <v>2740</v>
      </c>
    </row>
    <row r="9" spans="1:17" ht="16.5" customHeight="1" x14ac:dyDescent="0.15">
      <c r="B9" s="57">
        <f t="shared" si="3"/>
        <v>5</v>
      </c>
      <c r="C9" s="58" t="s">
        <v>49</v>
      </c>
      <c r="D9" s="58">
        <v>9210360</v>
      </c>
      <c r="E9" s="59">
        <f t="shared" si="0"/>
        <v>25234</v>
      </c>
      <c r="G9" s="57">
        <f t="shared" si="4"/>
        <v>5</v>
      </c>
      <c r="H9" s="58" t="s">
        <v>130</v>
      </c>
      <c r="I9" s="60">
        <v>7672386</v>
      </c>
      <c r="J9" s="59">
        <f t="shared" si="1"/>
        <v>21021</v>
      </c>
      <c r="L9" s="57">
        <f t="shared" si="5"/>
        <v>5</v>
      </c>
      <c r="M9" s="58" t="s">
        <v>47</v>
      </c>
      <c r="N9" s="60">
        <v>878567</v>
      </c>
      <c r="O9" s="59">
        <f t="shared" si="2"/>
        <v>2408</v>
      </c>
    </row>
    <row r="10" spans="1:17" ht="16.5" customHeight="1" x14ac:dyDescent="0.15">
      <c r="B10" s="57">
        <f t="shared" si="3"/>
        <v>6</v>
      </c>
      <c r="C10" s="58" t="s">
        <v>130</v>
      </c>
      <c r="D10" s="60">
        <v>7672386</v>
      </c>
      <c r="E10" s="59">
        <f t="shared" si="0"/>
        <v>21021</v>
      </c>
      <c r="G10" s="57">
        <f t="shared" si="4"/>
        <v>6</v>
      </c>
      <c r="H10" s="58" t="s">
        <v>127</v>
      </c>
      <c r="I10" s="60">
        <v>3220920</v>
      </c>
      <c r="J10" s="59">
        <f t="shared" si="1"/>
        <v>8825</v>
      </c>
      <c r="L10" s="57">
        <f t="shared" si="5"/>
        <v>6</v>
      </c>
      <c r="M10" s="58" t="s">
        <v>129</v>
      </c>
      <c r="N10" s="60">
        <v>634398</v>
      </c>
      <c r="O10" s="59">
        <f t="shared" si="2"/>
        <v>1739</v>
      </c>
    </row>
    <row r="11" spans="1:17" ht="16.5" customHeight="1" x14ac:dyDescent="0.15">
      <c r="B11" s="57">
        <f t="shared" si="3"/>
        <v>7</v>
      </c>
      <c r="C11" s="58" t="s">
        <v>128</v>
      </c>
      <c r="D11" s="60">
        <v>6533895</v>
      </c>
      <c r="E11" s="59">
        <f t="shared" si="0"/>
        <v>17902</v>
      </c>
      <c r="G11" s="57">
        <f t="shared" si="4"/>
        <v>7</v>
      </c>
      <c r="H11" s="58" t="s">
        <v>128</v>
      </c>
      <c r="I11" s="58">
        <v>3048971</v>
      </c>
      <c r="J11" s="59">
        <f t="shared" si="1"/>
        <v>8354</v>
      </c>
      <c r="L11" s="57">
        <f t="shared" si="5"/>
        <v>7</v>
      </c>
      <c r="M11" s="58" t="s">
        <v>49</v>
      </c>
      <c r="N11" s="58">
        <v>424572</v>
      </c>
      <c r="O11" s="59">
        <f t="shared" si="2"/>
        <v>1164</v>
      </c>
    </row>
    <row r="12" spans="1:17" ht="16.5" customHeight="1" x14ac:dyDescent="0.15">
      <c r="B12" s="57">
        <f t="shared" si="3"/>
        <v>8</v>
      </c>
      <c r="C12" s="58" t="s">
        <v>132</v>
      </c>
      <c r="D12" s="60">
        <v>3812815</v>
      </c>
      <c r="E12" s="59">
        <f t="shared" si="0"/>
        <v>10447</v>
      </c>
      <c r="G12" s="57">
        <f t="shared" si="4"/>
        <v>8</v>
      </c>
      <c r="H12" s="58" t="s">
        <v>132</v>
      </c>
      <c r="I12" s="60">
        <v>2812894</v>
      </c>
      <c r="J12" s="59">
        <f t="shared" si="1"/>
        <v>7707</v>
      </c>
      <c r="L12" s="57">
        <f t="shared" si="5"/>
        <v>8</v>
      </c>
      <c r="M12" s="58" t="s">
        <v>53</v>
      </c>
      <c r="N12" s="58">
        <v>71891</v>
      </c>
      <c r="O12" s="59">
        <f t="shared" si="2"/>
        <v>197</v>
      </c>
    </row>
    <row r="13" spans="1:17" ht="16.5" customHeight="1" x14ac:dyDescent="0.15">
      <c r="B13" s="57">
        <f t="shared" si="3"/>
        <v>9</v>
      </c>
      <c r="C13" s="58" t="s">
        <v>50</v>
      </c>
      <c r="D13" s="60">
        <v>2576230</v>
      </c>
      <c r="E13" s="59">
        <f t="shared" si="0"/>
        <v>7059</v>
      </c>
      <c r="G13" s="57">
        <f t="shared" si="4"/>
        <v>9</v>
      </c>
      <c r="H13" s="58" t="s">
        <v>50</v>
      </c>
      <c r="I13" s="60">
        <v>2527512</v>
      </c>
      <c r="J13" s="59">
        <f t="shared" si="1"/>
        <v>6925</v>
      </c>
      <c r="L13" s="57">
        <f t="shared" si="5"/>
        <v>9</v>
      </c>
      <c r="M13" s="58" t="s">
        <v>50</v>
      </c>
      <c r="N13" s="60">
        <v>48718</v>
      </c>
      <c r="O13" s="59">
        <f t="shared" si="2"/>
        <v>134</v>
      </c>
    </row>
    <row r="14" spans="1:17" ht="16.5" customHeight="1" x14ac:dyDescent="0.15">
      <c r="B14" s="57">
        <f t="shared" si="3"/>
        <v>10</v>
      </c>
      <c r="C14" s="58" t="s">
        <v>11</v>
      </c>
      <c r="D14" s="60">
        <v>1625487</v>
      </c>
      <c r="E14" s="59">
        <f t="shared" si="0"/>
        <v>4454</v>
      </c>
      <c r="G14" s="57">
        <f t="shared" si="4"/>
        <v>10</v>
      </c>
      <c r="H14" s="58" t="s">
        <v>11</v>
      </c>
      <c r="I14" s="60">
        <v>1625449</v>
      </c>
      <c r="J14" s="59">
        <f t="shared" si="1"/>
        <v>4454</v>
      </c>
      <c r="L14" s="57">
        <f t="shared" si="5"/>
        <v>10</v>
      </c>
      <c r="M14" s="58" t="s">
        <v>58</v>
      </c>
      <c r="N14" s="58">
        <v>41516</v>
      </c>
      <c r="O14" s="59">
        <f t="shared" si="2"/>
        <v>114</v>
      </c>
    </row>
    <row r="15" spans="1:17" ht="16.5" customHeight="1" x14ac:dyDescent="0.15">
      <c r="B15" s="57">
        <f t="shared" si="3"/>
        <v>11</v>
      </c>
      <c r="C15" s="58" t="s">
        <v>53</v>
      </c>
      <c r="D15" s="58">
        <v>1621148</v>
      </c>
      <c r="E15" s="59">
        <f t="shared" si="0"/>
        <v>4442</v>
      </c>
      <c r="G15" s="57">
        <f t="shared" si="4"/>
        <v>11</v>
      </c>
      <c r="H15" s="58" t="s">
        <v>53</v>
      </c>
      <c r="I15" s="60">
        <v>1549257</v>
      </c>
      <c r="J15" s="59">
        <f t="shared" si="1"/>
        <v>4245</v>
      </c>
      <c r="L15" s="57">
        <f t="shared" si="5"/>
        <v>11</v>
      </c>
      <c r="M15" s="58" t="s">
        <v>61</v>
      </c>
      <c r="N15" s="60">
        <v>37863</v>
      </c>
      <c r="O15" s="59">
        <f t="shared" si="2"/>
        <v>104</v>
      </c>
    </row>
    <row r="16" spans="1:17" ht="16.5" customHeight="1" x14ac:dyDescent="0.15">
      <c r="B16" s="57">
        <f t="shared" si="3"/>
        <v>12</v>
      </c>
      <c r="C16" s="58" t="s">
        <v>48</v>
      </c>
      <c r="D16" s="60">
        <v>1489765</v>
      </c>
      <c r="E16" s="59">
        <f t="shared" si="0"/>
        <v>4082</v>
      </c>
      <c r="G16" s="57">
        <f t="shared" si="4"/>
        <v>12</v>
      </c>
      <c r="H16" s="58" t="s">
        <v>48</v>
      </c>
      <c r="I16" s="58">
        <v>1485247</v>
      </c>
      <c r="J16" s="59">
        <f t="shared" si="1"/>
        <v>4070</v>
      </c>
      <c r="L16" s="57">
        <f t="shared" si="5"/>
        <v>12</v>
      </c>
      <c r="M16" s="58" t="s">
        <v>65</v>
      </c>
      <c r="N16" s="58">
        <v>35430</v>
      </c>
      <c r="O16" s="59">
        <f t="shared" si="2"/>
        <v>98</v>
      </c>
    </row>
    <row r="17" spans="2:15" ht="16.5" customHeight="1" x14ac:dyDescent="0.15">
      <c r="B17" s="57">
        <f t="shared" si="3"/>
        <v>13</v>
      </c>
      <c r="C17" s="58" t="s">
        <v>54</v>
      </c>
      <c r="D17" s="60">
        <v>1386778</v>
      </c>
      <c r="E17" s="59">
        <f t="shared" si="0"/>
        <v>3800</v>
      </c>
      <c r="G17" s="57">
        <f t="shared" si="4"/>
        <v>13</v>
      </c>
      <c r="H17" s="58" t="s">
        <v>54</v>
      </c>
      <c r="I17" s="60">
        <v>1373354</v>
      </c>
      <c r="J17" s="59">
        <f t="shared" si="1"/>
        <v>3763</v>
      </c>
      <c r="L17" s="57">
        <f t="shared" si="5"/>
        <v>13</v>
      </c>
      <c r="M17" s="58" t="s">
        <v>63</v>
      </c>
      <c r="N17" s="58">
        <v>31042</v>
      </c>
      <c r="O17" s="59">
        <f t="shared" si="2"/>
        <v>86</v>
      </c>
    </row>
    <row r="18" spans="2:15" ht="16.5" customHeight="1" x14ac:dyDescent="0.15">
      <c r="B18" s="57">
        <f t="shared" si="3"/>
        <v>14</v>
      </c>
      <c r="C18" s="58" t="s">
        <v>43</v>
      </c>
      <c r="D18" s="60">
        <v>1340879</v>
      </c>
      <c r="E18" s="59">
        <f t="shared" si="0"/>
        <v>3674</v>
      </c>
      <c r="G18" s="57">
        <f t="shared" si="4"/>
        <v>14</v>
      </c>
      <c r="H18" s="58" t="s">
        <v>43</v>
      </c>
      <c r="I18" s="60">
        <v>1334260</v>
      </c>
      <c r="J18" s="59">
        <f t="shared" si="1"/>
        <v>3656</v>
      </c>
      <c r="L18" s="57">
        <f t="shared" si="5"/>
        <v>14</v>
      </c>
      <c r="M18" s="58" t="s">
        <v>14</v>
      </c>
      <c r="N18" s="60">
        <v>26783</v>
      </c>
      <c r="O18" s="59">
        <f t="shared" si="2"/>
        <v>74</v>
      </c>
    </row>
    <row r="19" spans="2:15" ht="16.5" customHeight="1" x14ac:dyDescent="0.15">
      <c r="B19" s="57">
        <f t="shared" si="3"/>
        <v>15</v>
      </c>
      <c r="C19" s="58" t="s">
        <v>55</v>
      </c>
      <c r="D19" s="60">
        <v>1309876</v>
      </c>
      <c r="E19" s="59">
        <f t="shared" si="0"/>
        <v>3589</v>
      </c>
      <c r="G19" s="57">
        <f t="shared" si="4"/>
        <v>15</v>
      </c>
      <c r="H19" s="58" t="s">
        <v>55</v>
      </c>
      <c r="I19" s="60">
        <v>1298217</v>
      </c>
      <c r="J19" s="59">
        <f t="shared" si="1"/>
        <v>3557</v>
      </c>
      <c r="L19" s="57">
        <f t="shared" si="5"/>
        <v>15</v>
      </c>
      <c r="M19" s="58" t="s">
        <v>9</v>
      </c>
      <c r="N19" s="60">
        <v>26409</v>
      </c>
      <c r="O19" s="59">
        <f t="shared" si="2"/>
        <v>73</v>
      </c>
    </row>
    <row r="20" spans="2:15" ht="16.5" customHeight="1" x14ac:dyDescent="0.15">
      <c r="B20" s="57">
        <f t="shared" si="3"/>
        <v>16</v>
      </c>
      <c r="C20" s="58" t="s">
        <v>57</v>
      </c>
      <c r="D20" s="60">
        <v>1196596</v>
      </c>
      <c r="E20" s="59">
        <f t="shared" si="0"/>
        <v>3279</v>
      </c>
      <c r="G20" s="57">
        <f t="shared" si="4"/>
        <v>16</v>
      </c>
      <c r="H20" s="58" t="s">
        <v>57</v>
      </c>
      <c r="I20" s="60">
        <v>1183943</v>
      </c>
      <c r="J20" s="59">
        <f t="shared" si="1"/>
        <v>3244</v>
      </c>
      <c r="L20" s="57">
        <f t="shared" si="5"/>
        <v>16</v>
      </c>
      <c r="M20" s="58" t="s">
        <v>62</v>
      </c>
      <c r="N20" s="58">
        <v>26215</v>
      </c>
      <c r="O20" s="59">
        <f t="shared" si="2"/>
        <v>72</v>
      </c>
    </row>
    <row r="21" spans="2:15" ht="16.5" customHeight="1" x14ac:dyDescent="0.15">
      <c r="B21" s="57">
        <f t="shared" si="3"/>
        <v>17</v>
      </c>
      <c r="C21" s="58" t="s">
        <v>58</v>
      </c>
      <c r="D21" s="60">
        <v>1157906</v>
      </c>
      <c r="E21" s="59">
        <f t="shared" si="0"/>
        <v>3173</v>
      </c>
      <c r="G21" s="57">
        <f t="shared" si="4"/>
        <v>17</v>
      </c>
      <c r="H21" s="58" t="s">
        <v>58</v>
      </c>
      <c r="I21" s="60">
        <v>1116390</v>
      </c>
      <c r="J21" s="59">
        <f t="shared" si="1"/>
        <v>3059</v>
      </c>
      <c r="L21" s="57">
        <f t="shared" si="5"/>
        <v>17</v>
      </c>
      <c r="M21" s="58" t="s">
        <v>32</v>
      </c>
      <c r="N21" s="60">
        <v>19333</v>
      </c>
      <c r="O21" s="59">
        <f t="shared" si="2"/>
        <v>53</v>
      </c>
    </row>
    <row r="22" spans="2:15" ht="16.5" customHeight="1" x14ac:dyDescent="0.15">
      <c r="B22" s="57">
        <f t="shared" si="3"/>
        <v>18</v>
      </c>
      <c r="C22" s="58" t="s">
        <v>40</v>
      </c>
      <c r="D22" s="60">
        <v>1025177</v>
      </c>
      <c r="E22" s="59">
        <f t="shared" si="0"/>
        <v>2809</v>
      </c>
      <c r="G22" s="57">
        <f t="shared" si="4"/>
        <v>18</v>
      </c>
      <c r="H22" s="58" t="s">
        <v>40</v>
      </c>
      <c r="I22" s="60">
        <v>1025177</v>
      </c>
      <c r="J22" s="59">
        <f t="shared" si="1"/>
        <v>2809</v>
      </c>
      <c r="L22" s="57">
        <f t="shared" si="5"/>
        <v>18</v>
      </c>
      <c r="M22" s="58" t="s">
        <v>68</v>
      </c>
      <c r="N22" s="58">
        <v>19066</v>
      </c>
      <c r="O22" s="59">
        <f t="shared" si="2"/>
        <v>53</v>
      </c>
    </row>
    <row r="23" spans="2:15" ht="16.5" customHeight="1" x14ac:dyDescent="0.15">
      <c r="B23" s="57">
        <f t="shared" si="3"/>
        <v>19</v>
      </c>
      <c r="C23" s="58" t="s">
        <v>60</v>
      </c>
      <c r="D23" s="60">
        <v>812674</v>
      </c>
      <c r="E23" s="59">
        <f t="shared" si="0"/>
        <v>2227</v>
      </c>
      <c r="G23" s="57">
        <f t="shared" si="4"/>
        <v>19</v>
      </c>
      <c r="H23" s="58" t="s">
        <v>60</v>
      </c>
      <c r="I23" s="60">
        <v>812640</v>
      </c>
      <c r="J23" s="59">
        <f t="shared" si="1"/>
        <v>2227</v>
      </c>
      <c r="L23" s="57">
        <f t="shared" si="5"/>
        <v>19</v>
      </c>
      <c r="M23" s="58" t="s">
        <v>52</v>
      </c>
      <c r="N23" s="60">
        <v>15835</v>
      </c>
      <c r="O23" s="59">
        <f t="shared" si="2"/>
        <v>44</v>
      </c>
    </row>
    <row r="24" spans="2:15" ht="16.5" customHeight="1" x14ac:dyDescent="0.15">
      <c r="B24" s="57">
        <f t="shared" si="3"/>
        <v>20</v>
      </c>
      <c r="C24" s="58" t="s">
        <v>9</v>
      </c>
      <c r="D24" s="60">
        <v>765948</v>
      </c>
      <c r="E24" s="59">
        <f t="shared" si="0"/>
        <v>2099</v>
      </c>
      <c r="G24" s="57">
        <f t="shared" si="4"/>
        <v>20</v>
      </c>
      <c r="H24" s="58" t="s">
        <v>9</v>
      </c>
      <c r="I24" s="60">
        <v>739539</v>
      </c>
      <c r="J24" s="59">
        <f t="shared" si="1"/>
        <v>2027</v>
      </c>
      <c r="L24" s="57">
        <f t="shared" si="5"/>
        <v>20</v>
      </c>
      <c r="M24" s="58" t="s">
        <v>66</v>
      </c>
      <c r="N24" s="60">
        <v>13734</v>
      </c>
      <c r="O24" s="59">
        <f t="shared" si="2"/>
        <v>38</v>
      </c>
    </row>
    <row r="25" spans="2:15" ht="16.5" customHeight="1" x14ac:dyDescent="0.15">
      <c r="B25" s="57">
        <f t="shared" si="3"/>
        <v>21</v>
      </c>
      <c r="C25" s="58" t="s">
        <v>61</v>
      </c>
      <c r="D25" s="58">
        <v>712077</v>
      </c>
      <c r="E25" s="59">
        <f t="shared" si="0"/>
        <v>1951</v>
      </c>
      <c r="G25" s="57">
        <f t="shared" si="4"/>
        <v>21</v>
      </c>
      <c r="H25" s="58" t="s">
        <v>37</v>
      </c>
      <c r="I25" s="58">
        <v>704254</v>
      </c>
      <c r="J25" s="59">
        <f t="shared" si="1"/>
        <v>1930</v>
      </c>
      <c r="L25" s="57">
        <f t="shared" si="5"/>
        <v>21</v>
      </c>
      <c r="M25" s="58" t="s">
        <v>67</v>
      </c>
      <c r="N25" s="60">
        <v>13676</v>
      </c>
      <c r="O25" s="59">
        <f t="shared" si="2"/>
        <v>38</v>
      </c>
    </row>
    <row r="26" spans="2:15" ht="16.5" customHeight="1" x14ac:dyDescent="0.15">
      <c r="B26" s="57">
        <f t="shared" si="3"/>
        <v>22</v>
      </c>
      <c r="C26" s="58" t="s">
        <v>37</v>
      </c>
      <c r="D26" s="60">
        <v>704492</v>
      </c>
      <c r="E26" s="59">
        <f t="shared" si="0"/>
        <v>1931</v>
      </c>
      <c r="G26" s="57">
        <f t="shared" si="4"/>
        <v>22</v>
      </c>
      <c r="H26" s="58" t="s">
        <v>61</v>
      </c>
      <c r="I26" s="60">
        <v>674214</v>
      </c>
      <c r="J26" s="59">
        <f t="shared" si="1"/>
        <v>1848</v>
      </c>
      <c r="L26" s="57">
        <f t="shared" si="5"/>
        <v>22</v>
      </c>
      <c r="M26" s="58" t="s">
        <v>54</v>
      </c>
      <c r="N26" s="60">
        <v>13424</v>
      </c>
      <c r="O26" s="59">
        <f t="shared" si="2"/>
        <v>37</v>
      </c>
    </row>
    <row r="27" spans="2:15" ht="16.5" customHeight="1" x14ac:dyDescent="0.15">
      <c r="B27" s="57">
        <f t="shared" si="3"/>
        <v>23</v>
      </c>
      <c r="C27" s="58" t="s">
        <v>62</v>
      </c>
      <c r="D27" s="60">
        <v>644230</v>
      </c>
      <c r="E27" s="59">
        <f t="shared" si="0"/>
        <v>1766</v>
      </c>
      <c r="G27" s="57">
        <f t="shared" si="4"/>
        <v>23</v>
      </c>
      <c r="H27" s="58" t="s">
        <v>62</v>
      </c>
      <c r="I27" s="60">
        <v>618015</v>
      </c>
      <c r="J27" s="59">
        <f t="shared" si="1"/>
        <v>1694</v>
      </c>
      <c r="L27" s="57">
        <f t="shared" si="5"/>
        <v>23</v>
      </c>
      <c r="M27" s="58" t="s">
        <v>57</v>
      </c>
      <c r="N27" s="60">
        <v>12653</v>
      </c>
      <c r="O27" s="59">
        <f t="shared" si="2"/>
        <v>35</v>
      </c>
    </row>
    <row r="28" spans="2:15" ht="16.5" customHeight="1" x14ac:dyDescent="0.15">
      <c r="B28" s="57">
        <f t="shared" si="3"/>
        <v>24</v>
      </c>
      <c r="C28" s="58" t="s">
        <v>14</v>
      </c>
      <c r="D28" s="60">
        <v>560408</v>
      </c>
      <c r="E28" s="59">
        <f t="shared" si="0"/>
        <v>1536</v>
      </c>
      <c r="G28" s="57">
        <f t="shared" si="4"/>
        <v>24</v>
      </c>
      <c r="H28" s="58" t="s">
        <v>12</v>
      </c>
      <c r="I28" s="60">
        <v>557615</v>
      </c>
      <c r="J28" s="59">
        <f t="shared" si="1"/>
        <v>1528</v>
      </c>
      <c r="L28" s="57">
        <f t="shared" si="5"/>
        <v>24</v>
      </c>
      <c r="M28" s="58" t="s">
        <v>55</v>
      </c>
      <c r="N28" s="60">
        <v>11659</v>
      </c>
      <c r="O28" s="59">
        <f t="shared" si="2"/>
        <v>32</v>
      </c>
    </row>
    <row r="29" spans="2:15" ht="16.5" customHeight="1" x14ac:dyDescent="0.15">
      <c r="B29" s="57">
        <f t="shared" si="3"/>
        <v>25</v>
      </c>
      <c r="C29" s="58" t="s">
        <v>12</v>
      </c>
      <c r="D29" s="60">
        <v>557615</v>
      </c>
      <c r="E29" s="59">
        <f t="shared" si="0"/>
        <v>1528</v>
      </c>
      <c r="G29" s="57">
        <f t="shared" si="4"/>
        <v>25</v>
      </c>
      <c r="H29" s="58" t="s">
        <v>14</v>
      </c>
      <c r="I29" s="60">
        <v>533625</v>
      </c>
      <c r="J29" s="59">
        <f t="shared" si="1"/>
        <v>1462</v>
      </c>
      <c r="L29" s="57">
        <f t="shared" si="5"/>
        <v>25</v>
      </c>
      <c r="M29" s="58" t="s">
        <v>83</v>
      </c>
      <c r="N29" s="60">
        <v>7433</v>
      </c>
      <c r="O29" s="59">
        <f t="shared" si="2"/>
        <v>21</v>
      </c>
    </row>
    <row r="30" spans="2:15" ht="16.5" customHeight="1" x14ac:dyDescent="0.15">
      <c r="B30" s="57">
        <f t="shared" si="3"/>
        <v>26</v>
      </c>
      <c r="C30" s="58" t="s">
        <v>52</v>
      </c>
      <c r="D30" s="58">
        <v>485652</v>
      </c>
      <c r="E30" s="59">
        <f t="shared" si="0"/>
        <v>1331</v>
      </c>
      <c r="G30" s="57">
        <f t="shared" si="4"/>
        <v>26</v>
      </c>
      <c r="H30" s="58" t="s">
        <v>52</v>
      </c>
      <c r="I30" s="58">
        <v>469817</v>
      </c>
      <c r="J30" s="59">
        <f t="shared" si="1"/>
        <v>1288</v>
      </c>
      <c r="L30" s="57">
        <f t="shared" si="5"/>
        <v>26</v>
      </c>
      <c r="M30" s="58" t="s">
        <v>71</v>
      </c>
      <c r="N30" s="60">
        <v>7207</v>
      </c>
      <c r="O30" s="59">
        <f t="shared" si="2"/>
        <v>20</v>
      </c>
    </row>
    <row r="31" spans="2:15" ht="16.5" customHeight="1" x14ac:dyDescent="0.15">
      <c r="B31" s="57">
        <f t="shared" si="3"/>
        <v>27</v>
      </c>
      <c r="C31" s="58" t="s">
        <v>63</v>
      </c>
      <c r="D31" s="58">
        <v>478923</v>
      </c>
      <c r="E31" s="59">
        <f t="shared" si="0"/>
        <v>1313</v>
      </c>
      <c r="G31" s="57">
        <f t="shared" si="4"/>
        <v>27</v>
      </c>
      <c r="H31" s="58" t="s">
        <v>87</v>
      </c>
      <c r="I31" s="60">
        <v>453582</v>
      </c>
      <c r="J31" s="59">
        <f t="shared" si="1"/>
        <v>1243</v>
      </c>
      <c r="L31" s="57">
        <f t="shared" si="5"/>
        <v>27</v>
      </c>
      <c r="M31" s="58" t="s">
        <v>27</v>
      </c>
      <c r="N31" s="58">
        <v>6912</v>
      </c>
      <c r="O31" s="59">
        <f t="shared" si="2"/>
        <v>19</v>
      </c>
    </row>
    <row r="32" spans="2:15" ht="16.5" customHeight="1" x14ac:dyDescent="0.15">
      <c r="B32" s="57">
        <f t="shared" si="3"/>
        <v>28</v>
      </c>
      <c r="C32" s="58" t="s">
        <v>87</v>
      </c>
      <c r="D32" s="60">
        <v>454128</v>
      </c>
      <c r="E32" s="59">
        <f t="shared" si="0"/>
        <v>1245</v>
      </c>
      <c r="G32" s="57">
        <f t="shared" si="4"/>
        <v>28</v>
      </c>
      <c r="H32" s="58" t="s">
        <v>7</v>
      </c>
      <c r="I32" s="58">
        <v>449086</v>
      </c>
      <c r="J32" s="59">
        <f t="shared" si="1"/>
        <v>1231</v>
      </c>
      <c r="L32" s="57">
        <f t="shared" si="5"/>
        <v>28</v>
      </c>
      <c r="M32" s="58" t="s">
        <v>43</v>
      </c>
      <c r="N32" s="58">
        <v>6619</v>
      </c>
      <c r="O32" s="59">
        <f t="shared" si="2"/>
        <v>19</v>
      </c>
    </row>
    <row r="33" spans="1:18" ht="16.5" customHeight="1" x14ac:dyDescent="0.15">
      <c r="B33" s="57">
        <f t="shared" si="3"/>
        <v>29</v>
      </c>
      <c r="C33" s="58" t="s">
        <v>7</v>
      </c>
      <c r="D33" s="58">
        <v>449086</v>
      </c>
      <c r="E33" s="59">
        <f t="shared" si="0"/>
        <v>1231</v>
      </c>
      <c r="G33" s="57">
        <f t="shared" si="4"/>
        <v>29</v>
      </c>
      <c r="H33" s="58" t="s">
        <v>63</v>
      </c>
      <c r="I33" s="58">
        <v>447881</v>
      </c>
      <c r="J33" s="59">
        <f t="shared" si="1"/>
        <v>1228</v>
      </c>
      <c r="L33" s="57">
        <f t="shared" si="5"/>
        <v>29</v>
      </c>
      <c r="M33" s="58" t="s">
        <v>48</v>
      </c>
      <c r="N33" s="60">
        <v>4518</v>
      </c>
      <c r="O33" s="59">
        <f t="shared" si="2"/>
        <v>13</v>
      </c>
    </row>
    <row r="34" spans="1:18" ht="16.5" customHeight="1" x14ac:dyDescent="0.15">
      <c r="B34" s="57">
        <f t="shared" si="3"/>
        <v>30</v>
      </c>
      <c r="C34" s="58" t="s">
        <v>56</v>
      </c>
      <c r="D34" s="58">
        <v>444136</v>
      </c>
      <c r="E34" s="59">
        <f t="shared" si="0"/>
        <v>1217</v>
      </c>
      <c r="G34" s="57">
        <f t="shared" si="4"/>
        <v>30</v>
      </c>
      <c r="H34" s="58" t="s">
        <v>56</v>
      </c>
      <c r="I34" s="60">
        <v>443981</v>
      </c>
      <c r="J34" s="59">
        <f t="shared" si="1"/>
        <v>1217</v>
      </c>
      <c r="L34" s="57">
        <f t="shared" si="5"/>
        <v>30</v>
      </c>
      <c r="M34" s="58" t="s">
        <v>70</v>
      </c>
      <c r="N34" s="60">
        <v>4334</v>
      </c>
      <c r="O34" s="59">
        <f t="shared" si="2"/>
        <v>12</v>
      </c>
    </row>
    <row r="35" spans="1:18" ht="30" customHeight="1" x14ac:dyDescent="0.15">
      <c r="A35" s="34" t="s">
        <v>138</v>
      </c>
      <c r="B35" s="34"/>
      <c r="C35" s="61"/>
      <c r="D35" s="62"/>
      <c r="E35" s="34"/>
      <c r="F35" s="34"/>
      <c r="G35" s="51"/>
      <c r="H35" s="50"/>
      <c r="I35" s="34"/>
      <c r="J35" s="34"/>
      <c r="K35" s="34"/>
      <c r="L35" s="34"/>
      <c r="M35" s="50"/>
      <c r="N35" s="34"/>
      <c r="O35" s="34"/>
      <c r="P35" s="34"/>
      <c r="Q35" s="52"/>
    </row>
    <row r="36" spans="1:18" ht="16.5" customHeight="1" x14ac:dyDescent="0.15">
      <c r="B36" s="54" t="s">
        <v>16</v>
      </c>
      <c r="G36" s="53" t="s">
        <v>33</v>
      </c>
      <c r="L36" s="53" t="s">
        <v>34</v>
      </c>
    </row>
    <row r="37" spans="1:18" ht="16.5" customHeight="1" x14ac:dyDescent="0.15">
      <c r="B37" s="103" t="s">
        <v>4</v>
      </c>
      <c r="C37" s="101" t="s">
        <v>5</v>
      </c>
      <c r="D37" s="97" t="s">
        <v>36</v>
      </c>
      <c r="E37" s="98"/>
      <c r="G37" s="103" t="s">
        <v>4</v>
      </c>
      <c r="H37" s="101" t="s">
        <v>5</v>
      </c>
      <c r="I37" s="97" t="s">
        <v>36</v>
      </c>
      <c r="J37" s="98"/>
      <c r="K37" s="56"/>
      <c r="L37" s="99" t="s">
        <v>4</v>
      </c>
      <c r="M37" s="101" t="s">
        <v>5</v>
      </c>
      <c r="N37" s="97" t="s">
        <v>36</v>
      </c>
      <c r="O37" s="98"/>
    </row>
    <row r="38" spans="1:18" ht="16.5" customHeight="1" x14ac:dyDescent="0.15">
      <c r="B38" s="103"/>
      <c r="C38" s="102"/>
      <c r="D38" s="57" t="s">
        <v>24</v>
      </c>
      <c r="E38" s="57" t="s">
        <v>25</v>
      </c>
      <c r="G38" s="103"/>
      <c r="H38" s="102"/>
      <c r="I38" s="57" t="s">
        <v>24</v>
      </c>
      <c r="J38" s="57" t="s">
        <v>25</v>
      </c>
      <c r="K38" s="56"/>
      <c r="L38" s="100"/>
      <c r="M38" s="102"/>
      <c r="N38" s="57" t="s">
        <v>24</v>
      </c>
      <c r="O38" s="57" t="s">
        <v>25</v>
      </c>
    </row>
    <row r="39" spans="1:18" ht="16.5" customHeight="1" x14ac:dyDescent="0.15">
      <c r="B39" s="57">
        <f>B34+1</f>
        <v>31</v>
      </c>
      <c r="C39" s="58" t="s">
        <v>32</v>
      </c>
      <c r="D39" s="60">
        <v>442419</v>
      </c>
      <c r="E39" s="59">
        <f t="shared" ref="E39:E68" si="6">ROUNDUP(D39/365,0)</f>
        <v>1213</v>
      </c>
      <c r="G39" s="57">
        <f>G34+1</f>
        <v>31</v>
      </c>
      <c r="H39" s="58" t="s">
        <v>71</v>
      </c>
      <c r="I39" s="58">
        <v>430964</v>
      </c>
      <c r="J39" s="59">
        <f t="shared" ref="J39:J68" si="7">ROUNDUP(I39/365,0)</f>
        <v>1181</v>
      </c>
      <c r="L39" s="57">
        <f>L34+1</f>
        <v>31</v>
      </c>
      <c r="M39" s="58" t="s">
        <v>85</v>
      </c>
      <c r="N39" s="60">
        <v>3368</v>
      </c>
      <c r="O39" s="59">
        <f t="shared" ref="O39:O49" si="8">ROUNDUP(N39/365,0)</f>
        <v>10</v>
      </c>
    </row>
    <row r="40" spans="1:18" ht="16.5" customHeight="1" x14ac:dyDescent="0.15">
      <c r="B40" s="57">
        <f t="shared" ref="B40:B68" si="9">B39+1</f>
        <v>32</v>
      </c>
      <c r="C40" s="58" t="s">
        <v>71</v>
      </c>
      <c r="D40" s="60">
        <v>438171</v>
      </c>
      <c r="E40" s="59">
        <f t="shared" si="6"/>
        <v>1201</v>
      </c>
      <c r="G40" s="57">
        <f t="shared" ref="G40:G68" si="10">G39+1</f>
        <v>32</v>
      </c>
      <c r="H40" s="58" t="s">
        <v>131</v>
      </c>
      <c r="I40" s="60">
        <v>429528</v>
      </c>
      <c r="J40" s="59">
        <f t="shared" si="7"/>
        <v>1177</v>
      </c>
      <c r="L40" s="57">
        <f t="shared" ref="L40:L49" si="11">L39+1</f>
        <v>32</v>
      </c>
      <c r="M40" s="58" t="s">
        <v>121</v>
      </c>
      <c r="N40" s="58">
        <v>2928</v>
      </c>
      <c r="O40" s="59">
        <f t="shared" si="8"/>
        <v>9</v>
      </c>
      <c r="Q40" s="63"/>
      <c r="R40" s="63"/>
    </row>
    <row r="41" spans="1:18" ht="16.5" customHeight="1" x14ac:dyDescent="0.15">
      <c r="B41" s="57">
        <f t="shared" si="9"/>
        <v>33</v>
      </c>
      <c r="C41" s="58" t="s">
        <v>131</v>
      </c>
      <c r="D41" s="58">
        <v>429528</v>
      </c>
      <c r="E41" s="59">
        <f t="shared" si="6"/>
        <v>1177</v>
      </c>
      <c r="G41" s="57">
        <f t="shared" si="10"/>
        <v>33</v>
      </c>
      <c r="H41" s="58" t="s">
        <v>32</v>
      </c>
      <c r="I41" s="58">
        <v>423086</v>
      </c>
      <c r="J41" s="59">
        <f t="shared" si="7"/>
        <v>1160</v>
      </c>
      <c r="L41" s="57">
        <f t="shared" si="11"/>
        <v>33</v>
      </c>
      <c r="M41" s="58" t="s">
        <v>84</v>
      </c>
      <c r="N41" s="58">
        <v>2252</v>
      </c>
      <c r="O41" s="59">
        <f t="shared" si="8"/>
        <v>7</v>
      </c>
      <c r="Q41" s="64"/>
      <c r="R41" s="64"/>
    </row>
    <row r="42" spans="1:18" ht="16.5" customHeight="1" x14ac:dyDescent="0.15">
      <c r="B42" s="57">
        <f t="shared" si="9"/>
        <v>34</v>
      </c>
      <c r="C42" s="58" t="s">
        <v>85</v>
      </c>
      <c r="D42" s="60">
        <v>420220</v>
      </c>
      <c r="E42" s="59">
        <f t="shared" si="6"/>
        <v>1152</v>
      </c>
      <c r="G42" s="57">
        <f t="shared" si="10"/>
        <v>34</v>
      </c>
      <c r="H42" s="58" t="s">
        <v>85</v>
      </c>
      <c r="I42" s="60">
        <v>416852</v>
      </c>
      <c r="J42" s="59">
        <f t="shared" si="7"/>
        <v>1143</v>
      </c>
      <c r="L42" s="57">
        <f t="shared" si="11"/>
        <v>34</v>
      </c>
      <c r="M42" s="58" t="s">
        <v>87</v>
      </c>
      <c r="N42" s="58">
        <v>546</v>
      </c>
      <c r="O42" s="59">
        <f t="shared" si="8"/>
        <v>2</v>
      </c>
    </row>
    <row r="43" spans="1:18" ht="16.5" customHeight="1" x14ac:dyDescent="0.15">
      <c r="B43" s="57">
        <f t="shared" si="9"/>
        <v>35</v>
      </c>
      <c r="C43" s="58" t="s">
        <v>23</v>
      </c>
      <c r="D43" s="60">
        <v>385218</v>
      </c>
      <c r="E43" s="59">
        <f t="shared" si="6"/>
        <v>1056</v>
      </c>
      <c r="G43" s="57">
        <f t="shared" si="10"/>
        <v>35</v>
      </c>
      <c r="H43" s="58" t="s">
        <v>23</v>
      </c>
      <c r="I43" s="58">
        <v>385065</v>
      </c>
      <c r="J43" s="59">
        <f t="shared" si="7"/>
        <v>1055</v>
      </c>
      <c r="L43" s="57">
        <f t="shared" si="11"/>
        <v>35</v>
      </c>
      <c r="M43" s="58" t="s">
        <v>90</v>
      </c>
      <c r="N43" s="60">
        <v>508</v>
      </c>
      <c r="O43" s="59">
        <f t="shared" si="8"/>
        <v>2</v>
      </c>
    </row>
    <row r="44" spans="1:18" ht="16.5" customHeight="1" x14ac:dyDescent="0.15">
      <c r="B44" s="57">
        <f t="shared" si="9"/>
        <v>36</v>
      </c>
      <c r="C44" s="58" t="s">
        <v>1</v>
      </c>
      <c r="D44" s="58">
        <v>377364</v>
      </c>
      <c r="E44" s="59">
        <f t="shared" si="6"/>
        <v>1034</v>
      </c>
      <c r="G44" s="57">
        <f t="shared" si="10"/>
        <v>36</v>
      </c>
      <c r="H44" s="58" t="s">
        <v>1</v>
      </c>
      <c r="I44" s="60">
        <v>377364</v>
      </c>
      <c r="J44" s="59">
        <f t="shared" si="7"/>
        <v>1034</v>
      </c>
      <c r="L44" s="57">
        <f t="shared" si="11"/>
        <v>36</v>
      </c>
      <c r="M44" s="58" t="s">
        <v>81</v>
      </c>
      <c r="N44" s="60">
        <v>293</v>
      </c>
      <c r="O44" s="59">
        <f t="shared" si="8"/>
        <v>1</v>
      </c>
    </row>
    <row r="45" spans="1:18" ht="16.5" customHeight="1" x14ac:dyDescent="0.15">
      <c r="B45" s="57">
        <f t="shared" si="9"/>
        <v>37</v>
      </c>
      <c r="C45" s="58" t="s">
        <v>68</v>
      </c>
      <c r="D45" s="58">
        <v>313533</v>
      </c>
      <c r="E45" s="59">
        <f t="shared" si="6"/>
        <v>859</v>
      </c>
      <c r="G45" s="57">
        <f t="shared" si="10"/>
        <v>37</v>
      </c>
      <c r="H45" s="58" t="s">
        <v>68</v>
      </c>
      <c r="I45" s="60">
        <v>294467</v>
      </c>
      <c r="J45" s="59">
        <f t="shared" si="7"/>
        <v>807</v>
      </c>
      <c r="L45" s="57">
        <f t="shared" si="11"/>
        <v>37</v>
      </c>
      <c r="M45" s="58" t="s">
        <v>37</v>
      </c>
      <c r="N45" s="58">
        <v>238</v>
      </c>
      <c r="O45" s="59">
        <f t="shared" si="8"/>
        <v>1</v>
      </c>
    </row>
    <row r="46" spans="1:18" ht="16.5" customHeight="1" x14ac:dyDescent="0.15">
      <c r="B46" s="57">
        <f t="shared" si="9"/>
        <v>38</v>
      </c>
      <c r="C46" s="58" t="s">
        <v>90</v>
      </c>
      <c r="D46" s="60">
        <v>284882</v>
      </c>
      <c r="E46" s="59">
        <f t="shared" si="6"/>
        <v>781</v>
      </c>
      <c r="G46" s="57">
        <f t="shared" si="10"/>
        <v>38</v>
      </c>
      <c r="H46" s="58" t="s">
        <v>90</v>
      </c>
      <c r="I46" s="60">
        <v>284374</v>
      </c>
      <c r="J46" s="59">
        <f t="shared" si="7"/>
        <v>780</v>
      </c>
      <c r="L46" s="57">
        <f t="shared" si="11"/>
        <v>38</v>
      </c>
      <c r="M46" s="58" t="s">
        <v>56</v>
      </c>
      <c r="N46" s="58">
        <v>155</v>
      </c>
      <c r="O46" s="59">
        <f t="shared" si="8"/>
        <v>1</v>
      </c>
    </row>
    <row r="47" spans="1:18" ht="16.5" customHeight="1" x14ac:dyDescent="0.15">
      <c r="B47" s="57">
        <f t="shared" si="9"/>
        <v>39</v>
      </c>
      <c r="C47" s="58" t="s">
        <v>66</v>
      </c>
      <c r="D47" s="60">
        <v>230073</v>
      </c>
      <c r="E47" s="59">
        <f t="shared" si="6"/>
        <v>631</v>
      </c>
      <c r="G47" s="57">
        <f t="shared" si="10"/>
        <v>39</v>
      </c>
      <c r="H47" s="58" t="s">
        <v>66</v>
      </c>
      <c r="I47" s="58">
        <v>216339</v>
      </c>
      <c r="J47" s="59">
        <f t="shared" si="7"/>
        <v>593</v>
      </c>
      <c r="L47" s="57">
        <f t="shared" si="11"/>
        <v>39</v>
      </c>
      <c r="M47" s="58" t="s">
        <v>23</v>
      </c>
      <c r="N47" s="58">
        <v>153</v>
      </c>
      <c r="O47" s="59">
        <f t="shared" si="8"/>
        <v>1</v>
      </c>
    </row>
    <row r="48" spans="1:18" ht="16.5" customHeight="1" x14ac:dyDescent="0.15">
      <c r="B48" s="57">
        <f t="shared" si="9"/>
        <v>40</v>
      </c>
      <c r="C48" s="58" t="s">
        <v>65</v>
      </c>
      <c r="D48" s="60">
        <v>225844</v>
      </c>
      <c r="E48" s="59">
        <f t="shared" si="6"/>
        <v>619</v>
      </c>
      <c r="G48" s="57">
        <f t="shared" si="10"/>
        <v>40</v>
      </c>
      <c r="H48" s="58" t="s">
        <v>70</v>
      </c>
      <c r="I48" s="60">
        <v>215473</v>
      </c>
      <c r="J48" s="59">
        <f t="shared" si="7"/>
        <v>591</v>
      </c>
      <c r="L48" s="57">
        <f t="shared" si="11"/>
        <v>40</v>
      </c>
      <c r="M48" s="58" t="s">
        <v>11</v>
      </c>
      <c r="N48" s="60">
        <v>38</v>
      </c>
      <c r="O48" s="59">
        <f t="shared" si="8"/>
        <v>1</v>
      </c>
    </row>
    <row r="49" spans="2:15" ht="16.5" customHeight="1" x14ac:dyDescent="0.15">
      <c r="B49" s="57">
        <f t="shared" si="9"/>
        <v>41</v>
      </c>
      <c r="C49" s="58" t="s">
        <v>70</v>
      </c>
      <c r="D49" s="58">
        <v>219807</v>
      </c>
      <c r="E49" s="59">
        <f t="shared" si="6"/>
        <v>603</v>
      </c>
      <c r="G49" s="57">
        <f t="shared" si="10"/>
        <v>41</v>
      </c>
      <c r="H49" s="58" t="s">
        <v>27</v>
      </c>
      <c r="I49" s="58">
        <v>192672</v>
      </c>
      <c r="J49" s="59">
        <f t="shared" si="7"/>
        <v>528</v>
      </c>
      <c r="L49" s="57">
        <f t="shared" si="11"/>
        <v>41</v>
      </c>
      <c r="M49" s="58" t="s">
        <v>60</v>
      </c>
      <c r="N49" s="60">
        <v>34</v>
      </c>
      <c r="O49" s="59">
        <f t="shared" si="8"/>
        <v>1</v>
      </c>
    </row>
    <row r="50" spans="2:15" ht="16.5" customHeight="1" x14ac:dyDescent="0.15">
      <c r="B50" s="57">
        <f t="shared" si="9"/>
        <v>42</v>
      </c>
      <c r="C50" s="58" t="s">
        <v>27</v>
      </c>
      <c r="D50" s="58">
        <v>199584</v>
      </c>
      <c r="E50" s="59">
        <f t="shared" si="6"/>
        <v>547</v>
      </c>
      <c r="G50" s="57">
        <f t="shared" si="10"/>
        <v>42</v>
      </c>
      <c r="H50" s="58" t="s">
        <v>65</v>
      </c>
      <c r="I50" s="58">
        <v>190414</v>
      </c>
      <c r="J50" s="59">
        <f t="shared" si="7"/>
        <v>522</v>
      </c>
      <c r="L50" s="65"/>
      <c r="M50" s="64"/>
      <c r="N50" s="64"/>
      <c r="O50" s="63"/>
    </row>
    <row r="51" spans="2:15" ht="16.5" customHeight="1" x14ac:dyDescent="0.15">
      <c r="B51" s="57">
        <f t="shared" si="9"/>
        <v>43</v>
      </c>
      <c r="C51" s="58" t="s">
        <v>80</v>
      </c>
      <c r="D51" s="58">
        <v>181674</v>
      </c>
      <c r="E51" s="59">
        <f t="shared" si="6"/>
        <v>498</v>
      </c>
      <c r="G51" s="57">
        <f t="shared" si="10"/>
        <v>43</v>
      </c>
      <c r="H51" s="58" t="s">
        <v>80</v>
      </c>
      <c r="I51" s="60">
        <v>181674</v>
      </c>
      <c r="J51" s="59">
        <f t="shared" si="7"/>
        <v>498</v>
      </c>
      <c r="L51" s="65"/>
      <c r="M51" s="64"/>
      <c r="N51" s="66"/>
      <c r="O51" s="63"/>
    </row>
    <row r="52" spans="2:15" ht="16.5" customHeight="1" x14ac:dyDescent="0.15">
      <c r="B52" s="57">
        <f t="shared" si="9"/>
        <v>44</v>
      </c>
      <c r="C52" s="58" t="s">
        <v>72</v>
      </c>
      <c r="D52" s="60">
        <v>171737</v>
      </c>
      <c r="E52" s="59">
        <f t="shared" si="6"/>
        <v>471</v>
      </c>
      <c r="G52" s="57">
        <f t="shared" si="10"/>
        <v>44</v>
      </c>
      <c r="H52" s="58" t="s">
        <v>72</v>
      </c>
      <c r="I52" s="58">
        <v>171737</v>
      </c>
      <c r="J52" s="59">
        <f t="shared" si="7"/>
        <v>471</v>
      </c>
      <c r="L52" s="65"/>
      <c r="M52" s="64"/>
      <c r="N52" s="66"/>
      <c r="O52" s="63"/>
    </row>
    <row r="53" spans="2:15" ht="16.5" customHeight="1" x14ac:dyDescent="0.15">
      <c r="B53" s="57">
        <f t="shared" si="9"/>
        <v>45</v>
      </c>
      <c r="C53" s="58" t="s">
        <v>77</v>
      </c>
      <c r="D53" s="58">
        <v>159041</v>
      </c>
      <c r="E53" s="59">
        <f t="shared" si="6"/>
        <v>436</v>
      </c>
      <c r="G53" s="57">
        <f t="shared" si="10"/>
        <v>45</v>
      </c>
      <c r="H53" s="58" t="s">
        <v>77</v>
      </c>
      <c r="I53" s="67">
        <v>159041</v>
      </c>
      <c r="J53" s="59">
        <f t="shared" si="7"/>
        <v>436</v>
      </c>
      <c r="L53" s="65"/>
      <c r="M53" s="64"/>
      <c r="N53" s="66"/>
      <c r="O53" s="63"/>
    </row>
    <row r="54" spans="2:15" ht="16.5" customHeight="1" x14ac:dyDescent="0.15">
      <c r="B54" s="57">
        <f t="shared" si="9"/>
        <v>46</v>
      </c>
      <c r="C54" s="58" t="s">
        <v>107</v>
      </c>
      <c r="D54" s="67">
        <v>156092</v>
      </c>
      <c r="E54" s="59">
        <f t="shared" si="6"/>
        <v>428</v>
      </c>
      <c r="G54" s="57">
        <f t="shared" si="10"/>
        <v>46</v>
      </c>
      <c r="H54" s="58" t="s">
        <v>107</v>
      </c>
      <c r="I54" s="58">
        <v>156092</v>
      </c>
      <c r="J54" s="59">
        <f t="shared" si="7"/>
        <v>428</v>
      </c>
      <c r="L54" s="65"/>
      <c r="M54" s="64"/>
      <c r="N54" s="66"/>
      <c r="O54" s="63"/>
    </row>
    <row r="55" spans="2:15" ht="16.5" customHeight="1" x14ac:dyDescent="0.15">
      <c r="B55" s="57">
        <f t="shared" si="9"/>
        <v>47</v>
      </c>
      <c r="C55" s="58" t="s">
        <v>67</v>
      </c>
      <c r="D55" s="58">
        <v>147987</v>
      </c>
      <c r="E55" s="59">
        <f t="shared" si="6"/>
        <v>406</v>
      </c>
      <c r="G55" s="57">
        <f t="shared" si="10"/>
        <v>47</v>
      </c>
      <c r="H55" s="58" t="s">
        <v>0</v>
      </c>
      <c r="I55" s="58">
        <v>147183</v>
      </c>
      <c r="J55" s="59">
        <f t="shared" si="7"/>
        <v>404</v>
      </c>
      <c r="L55" s="65"/>
      <c r="M55" s="64"/>
      <c r="N55" s="68"/>
      <c r="O55" s="63"/>
    </row>
    <row r="56" spans="2:15" ht="16.5" customHeight="1" x14ac:dyDescent="0.15">
      <c r="B56" s="57">
        <f t="shared" si="9"/>
        <v>48</v>
      </c>
      <c r="C56" s="58" t="s">
        <v>0</v>
      </c>
      <c r="D56" s="58">
        <v>147183</v>
      </c>
      <c r="E56" s="59">
        <f t="shared" si="6"/>
        <v>404</v>
      </c>
      <c r="G56" s="57">
        <f t="shared" si="10"/>
        <v>48</v>
      </c>
      <c r="H56" s="58" t="s">
        <v>76</v>
      </c>
      <c r="I56" s="60">
        <v>142693</v>
      </c>
      <c r="J56" s="59">
        <f t="shared" si="7"/>
        <v>391</v>
      </c>
      <c r="L56" s="65"/>
      <c r="M56" s="64"/>
      <c r="N56" s="64"/>
      <c r="O56" s="63"/>
    </row>
    <row r="57" spans="2:15" ht="16.5" customHeight="1" x14ac:dyDescent="0.15">
      <c r="B57" s="57">
        <f t="shared" si="9"/>
        <v>49</v>
      </c>
      <c r="C57" s="58" t="s">
        <v>76</v>
      </c>
      <c r="D57" s="60">
        <v>142693</v>
      </c>
      <c r="E57" s="59">
        <f t="shared" si="6"/>
        <v>391</v>
      </c>
      <c r="G57" s="57">
        <f t="shared" si="10"/>
        <v>49</v>
      </c>
      <c r="H57" s="58" t="s">
        <v>67</v>
      </c>
      <c r="I57" s="58">
        <v>134311</v>
      </c>
      <c r="J57" s="59">
        <f t="shared" si="7"/>
        <v>368</v>
      </c>
      <c r="L57" s="65"/>
      <c r="M57" s="64"/>
      <c r="N57" s="64"/>
      <c r="O57" s="63"/>
    </row>
    <row r="58" spans="2:15" ht="16.5" customHeight="1" x14ac:dyDescent="0.15">
      <c r="B58" s="57">
        <f t="shared" si="9"/>
        <v>50</v>
      </c>
      <c r="C58" s="58" t="s">
        <v>83</v>
      </c>
      <c r="D58" s="60">
        <v>133422</v>
      </c>
      <c r="E58" s="59">
        <f t="shared" si="6"/>
        <v>366</v>
      </c>
      <c r="G58" s="57">
        <f t="shared" si="10"/>
        <v>50</v>
      </c>
      <c r="H58" s="58" t="s">
        <v>100</v>
      </c>
      <c r="I58" s="60">
        <v>127317</v>
      </c>
      <c r="J58" s="59">
        <f t="shared" si="7"/>
        <v>349</v>
      </c>
      <c r="L58" s="65"/>
      <c r="M58" s="64"/>
      <c r="N58" s="64"/>
      <c r="O58" s="63"/>
    </row>
    <row r="59" spans="2:15" ht="16.5" customHeight="1" x14ac:dyDescent="0.15">
      <c r="B59" s="57">
        <f t="shared" si="9"/>
        <v>51</v>
      </c>
      <c r="C59" s="58" t="s">
        <v>100</v>
      </c>
      <c r="D59" s="58">
        <v>127317</v>
      </c>
      <c r="E59" s="59">
        <f t="shared" si="6"/>
        <v>349</v>
      </c>
      <c r="G59" s="57">
        <f t="shared" si="10"/>
        <v>51</v>
      </c>
      <c r="H59" s="58" t="s">
        <v>83</v>
      </c>
      <c r="I59" s="58">
        <v>125989</v>
      </c>
      <c r="J59" s="59">
        <f t="shared" si="7"/>
        <v>346</v>
      </c>
      <c r="L59" s="65"/>
      <c r="M59" s="64"/>
      <c r="N59" s="64"/>
      <c r="O59" s="63"/>
    </row>
    <row r="60" spans="2:15" ht="16.5" customHeight="1" x14ac:dyDescent="0.15">
      <c r="B60" s="57">
        <f t="shared" si="9"/>
        <v>52</v>
      </c>
      <c r="C60" s="58" t="s">
        <v>74</v>
      </c>
      <c r="D60" s="58">
        <v>122974</v>
      </c>
      <c r="E60" s="59">
        <f t="shared" si="6"/>
        <v>337</v>
      </c>
      <c r="G60" s="57">
        <f t="shared" si="10"/>
        <v>52</v>
      </c>
      <c r="H60" s="58" t="s">
        <v>74</v>
      </c>
      <c r="I60" s="58">
        <v>122974</v>
      </c>
      <c r="J60" s="59">
        <f t="shared" si="7"/>
        <v>337</v>
      </c>
      <c r="L60" s="65"/>
      <c r="M60" s="64"/>
      <c r="N60" s="64"/>
      <c r="O60" s="63"/>
    </row>
    <row r="61" spans="2:15" ht="16.5" customHeight="1" x14ac:dyDescent="0.15">
      <c r="B61" s="57">
        <f t="shared" si="9"/>
        <v>53</v>
      </c>
      <c r="C61" s="58" t="s">
        <v>113</v>
      </c>
      <c r="D61" s="58">
        <v>117779</v>
      </c>
      <c r="E61" s="59">
        <f t="shared" si="6"/>
        <v>323</v>
      </c>
      <c r="G61" s="57">
        <f t="shared" si="10"/>
        <v>53</v>
      </c>
      <c r="H61" s="58" t="s">
        <v>113</v>
      </c>
      <c r="I61" s="58">
        <v>117779</v>
      </c>
      <c r="J61" s="59">
        <f t="shared" si="7"/>
        <v>323</v>
      </c>
      <c r="L61" s="65"/>
      <c r="M61" s="64"/>
      <c r="N61" s="64"/>
      <c r="O61" s="63"/>
    </row>
    <row r="62" spans="2:15" ht="16.5" customHeight="1" x14ac:dyDescent="0.15">
      <c r="B62" s="57">
        <f t="shared" si="9"/>
        <v>54</v>
      </c>
      <c r="C62" s="58" t="s">
        <v>121</v>
      </c>
      <c r="D62" s="58">
        <v>110350</v>
      </c>
      <c r="E62" s="59">
        <f t="shared" si="6"/>
        <v>303</v>
      </c>
      <c r="G62" s="57">
        <f t="shared" si="10"/>
        <v>54</v>
      </c>
      <c r="H62" s="58" t="s">
        <v>75</v>
      </c>
      <c r="I62" s="58">
        <v>108177</v>
      </c>
      <c r="J62" s="59">
        <f t="shared" si="7"/>
        <v>297</v>
      </c>
      <c r="L62" s="65"/>
      <c r="M62" s="64"/>
      <c r="N62" s="64"/>
      <c r="O62" s="63"/>
    </row>
    <row r="63" spans="2:15" ht="16.5" customHeight="1" x14ac:dyDescent="0.15">
      <c r="B63" s="57">
        <f t="shared" si="9"/>
        <v>55</v>
      </c>
      <c r="C63" s="58" t="s">
        <v>75</v>
      </c>
      <c r="D63" s="58">
        <v>108177</v>
      </c>
      <c r="E63" s="59">
        <f t="shared" si="6"/>
        <v>297</v>
      </c>
      <c r="G63" s="57">
        <f t="shared" si="10"/>
        <v>55</v>
      </c>
      <c r="H63" s="58" t="s">
        <v>121</v>
      </c>
      <c r="I63" s="58">
        <v>107422</v>
      </c>
      <c r="J63" s="59">
        <f t="shared" si="7"/>
        <v>295</v>
      </c>
      <c r="L63" s="69"/>
      <c r="M63" s="70"/>
      <c r="N63" s="69"/>
      <c r="O63" s="69"/>
    </row>
    <row r="64" spans="2:15" ht="16.5" customHeight="1" x14ac:dyDescent="0.15">
      <c r="B64" s="57">
        <f t="shared" si="9"/>
        <v>56</v>
      </c>
      <c r="C64" s="58" t="s">
        <v>35</v>
      </c>
      <c r="D64" s="60">
        <v>107367</v>
      </c>
      <c r="E64" s="59">
        <f t="shared" si="6"/>
        <v>295</v>
      </c>
      <c r="G64" s="57">
        <f t="shared" si="10"/>
        <v>56</v>
      </c>
      <c r="H64" s="58" t="s">
        <v>35</v>
      </c>
      <c r="I64" s="60">
        <v>107367</v>
      </c>
      <c r="J64" s="59">
        <f t="shared" si="7"/>
        <v>295</v>
      </c>
      <c r="L64" s="63"/>
      <c r="M64" s="64"/>
      <c r="N64" s="63"/>
      <c r="O64" s="63"/>
    </row>
    <row r="65" spans="1:17" ht="16.5" customHeight="1" x14ac:dyDescent="0.15">
      <c r="B65" s="57">
        <f t="shared" si="9"/>
        <v>57</v>
      </c>
      <c r="C65" s="58" t="s">
        <v>84</v>
      </c>
      <c r="D65" s="60">
        <v>102388</v>
      </c>
      <c r="E65" s="59">
        <f t="shared" si="6"/>
        <v>281</v>
      </c>
      <c r="G65" s="57">
        <f t="shared" si="10"/>
        <v>57</v>
      </c>
      <c r="H65" s="58" t="s">
        <v>84</v>
      </c>
      <c r="I65" s="60">
        <v>100136</v>
      </c>
      <c r="J65" s="59">
        <f t="shared" si="7"/>
        <v>275</v>
      </c>
      <c r="L65" s="66"/>
      <c r="M65" s="64"/>
      <c r="N65" s="66"/>
      <c r="O65" s="66"/>
    </row>
    <row r="66" spans="1:17" ht="16.5" customHeight="1" x14ac:dyDescent="0.15">
      <c r="B66" s="57">
        <f t="shared" si="9"/>
        <v>58</v>
      </c>
      <c r="C66" s="58" t="s">
        <v>81</v>
      </c>
      <c r="D66" s="60">
        <v>92220</v>
      </c>
      <c r="E66" s="59">
        <f t="shared" si="6"/>
        <v>253</v>
      </c>
      <c r="G66" s="57">
        <f t="shared" si="10"/>
        <v>58</v>
      </c>
      <c r="H66" s="58" t="s">
        <v>73</v>
      </c>
      <c r="I66" s="60">
        <v>92146</v>
      </c>
      <c r="J66" s="59">
        <f t="shared" si="7"/>
        <v>253</v>
      </c>
      <c r="L66" s="66"/>
      <c r="M66" s="71"/>
      <c r="N66" s="65"/>
      <c r="O66" s="65"/>
    </row>
    <row r="67" spans="1:17" ht="16.5" customHeight="1" x14ac:dyDescent="0.15">
      <c r="B67" s="57">
        <f t="shared" si="9"/>
        <v>59</v>
      </c>
      <c r="C67" s="58" t="s">
        <v>73</v>
      </c>
      <c r="D67" s="60">
        <v>92146</v>
      </c>
      <c r="E67" s="59">
        <f t="shared" si="6"/>
        <v>253</v>
      </c>
      <c r="G67" s="57">
        <f t="shared" si="10"/>
        <v>59</v>
      </c>
      <c r="H67" s="58" t="s">
        <v>81</v>
      </c>
      <c r="I67" s="60">
        <v>91927</v>
      </c>
      <c r="J67" s="59">
        <f t="shared" si="7"/>
        <v>252</v>
      </c>
      <c r="L67" s="65"/>
      <c r="M67" s="64"/>
      <c r="N67" s="64"/>
      <c r="O67" s="63"/>
    </row>
    <row r="68" spans="1:17" ht="16.5" customHeight="1" x14ac:dyDescent="0.15">
      <c r="B68" s="57">
        <f t="shared" si="9"/>
        <v>60</v>
      </c>
      <c r="C68" s="58" t="s">
        <v>105</v>
      </c>
      <c r="D68" s="60">
        <v>81049</v>
      </c>
      <c r="E68" s="59">
        <f t="shared" si="6"/>
        <v>223</v>
      </c>
      <c r="G68" s="57">
        <f t="shared" si="10"/>
        <v>60</v>
      </c>
      <c r="H68" s="58" t="s">
        <v>105</v>
      </c>
      <c r="I68" s="60">
        <v>81049</v>
      </c>
      <c r="J68" s="59">
        <f t="shared" si="7"/>
        <v>223</v>
      </c>
      <c r="L68" s="65"/>
      <c r="M68" s="64"/>
      <c r="N68" s="64"/>
      <c r="O68" s="63"/>
    </row>
    <row r="69" spans="1:17" ht="30" customHeight="1" x14ac:dyDescent="0.15">
      <c r="A69" s="34" t="s">
        <v>139</v>
      </c>
      <c r="B69" s="34"/>
      <c r="C69" s="61"/>
      <c r="D69" s="61"/>
      <c r="E69" s="34"/>
      <c r="F69" s="34"/>
      <c r="G69" s="51"/>
      <c r="H69" s="50"/>
      <c r="I69" s="34"/>
      <c r="J69" s="34"/>
      <c r="K69" s="34"/>
      <c r="L69" s="62"/>
      <c r="M69" s="61"/>
      <c r="N69" s="61"/>
      <c r="O69" s="62"/>
      <c r="P69" s="34"/>
      <c r="Q69" s="52"/>
    </row>
    <row r="70" spans="1:17" ht="16.5" customHeight="1" x14ac:dyDescent="0.15">
      <c r="B70" s="54" t="s">
        <v>16</v>
      </c>
      <c r="G70" s="53" t="s">
        <v>33</v>
      </c>
      <c r="L70" s="65"/>
      <c r="M70" s="64"/>
      <c r="N70" s="64"/>
      <c r="O70" s="63"/>
    </row>
    <row r="71" spans="1:17" ht="16.5" customHeight="1" x14ac:dyDescent="0.15">
      <c r="B71" s="103" t="s">
        <v>4</v>
      </c>
      <c r="C71" s="101" t="s">
        <v>5</v>
      </c>
      <c r="D71" s="97" t="s">
        <v>36</v>
      </c>
      <c r="E71" s="98"/>
      <c r="G71" s="103" t="s">
        <v>4</v>
      </c>
      <c r="H71" s="101" t="s">
        <v>5</v>
      </c>
      <c r="I71" s="97" t="s">
        <v>36</v>
      </c>
      <c r="J71" s="98"/>
      <c r="K71" s="72"/>
      <c r="L71" s="65"/>
      <c r="M71" s="64"/>
      <c r="N71" s="64"/>
      <c r="O71" s="63"/>
    </row>
    <row r="72" spans="1:17" ht="16.5" customHeight="1" x14ac:dyDescent="0.15">
      <c r="B72" s="103"/>
      <c r="C72" s="102"/>
      <c r="D72" s="57" t="s">
        <v>24</v>
      </c>
      <c r="E72" s="57" t="s">
        <v>25</v>
      </c>
      <c r="G72" s="103"/>
      <c r="H72" s="102"/>
      <c r="I72" s="57" t="s">
        <v>24</v>
      </c>
      <c r="J72" s="57" t="s">
        <v>25</v>
      </c>
      <c r="K72" s="72"/>
      <c r="L72" s="65"/>
      <c r="M72" s="64"/>
      <c r="N72" s="64"/>
      <c r="O72" s="63"/>
    </row>
    <row r="73" spans="1:17" ht="16.5" customHeight="1" x14ac:dyDescent="0.15">
      <c r="B73" s="57">
        <f>B68+1</f>
        <v>61</v>
      </c>
      <c r="C73" s="58" t="s">
        <v>104</v>
      </c>
      <c r="D73" s="60">
        <v>73516</v>
      </c>
      <c r="E73" s="59">
        <f t="shared" ref="E73:E102" si="12">ROUNDUP(D73/365,0)</f>
        <v>202</v>
      </c>
      <c r="G73" s="57">
        <f>G68+1</f>
        <v>61</v>
      </c>
      <c r="H73" s="58" t="s">
        <v>104</v>
      </c>
      <c r="I73" s="60">
        <v>73516</v>
      </c>
      <c r="J73" s="59">
        <f t="shared" ref="J73:J102" si="13">ROUNDUP(I73/365,0)</f>
        <v>202</v>
      </c>
      <c r="L73" s="65"/>
      <c r="M73" s="64"/>
      <c r="N73" s="64"/>
      <c r="O73" s="63"/>
    </row>
    <row r="74" spans="1:17" ht="16.5" customHeight="1" x14ac:dyDescent="0.15">
      <c r="B74" s="57">
        <f t="shared" ref="B74:B102" si="14">B73+1</f>
        <v>62</v>
      </c>
      <c r="C74" s="58" t="s">
        <v>39</v>
      </c>
      <c r="D74" s="58">
        <v>72575</v>
      </c>
      <c r="E74" s="59">
        <f t="shared" si="12"/>
        <v>199</v>
      </c>
      <c r="G74" s="57">
        <f t="shared" ref="G74:G102" si="15">G73+1</f>
        <v>62</v>
      </c>
      <c r="H74" s="58" t="s">
        <v>39</v>
      </c>
      <c r="I74" s="58">
        <v>72575</v>
      </c>
      <c r="J74" s="59">
        <f t="shared" si="13"/>
        <v>199</v>
      </c>
      <c r="L74" s="65"/>
      <c r="M74" s="64"/>
      <c r="N74" s="64"/>
      <c r="O74" s="63"/>
    </row>
    <row r="75" spans="1:17" ht="16.5" customHeight="1" x14ac:dyDescent="0.15">
      <c r="B75" s="57">
        <f t="shared" si="14"/>
        <v>63</v>
      </c>
      <c r="C75" s="58" t="s">
        <v>133</v>
      </c>
      <c r="D75" s="58">
        <v>67266</v>
      </c>
      <c r="E75" s="59">
        <f t="shared" si="12"/>
        <v>185</v>
      </c>
      <c r="G75" s="57">
        <f t="shared" si="15"/>
        <v>63</v>
      </c>
      <c r="H75" s="58" t="s">
        <v>133</v>
      </c>
      <c r="I75" s="58">
        <v>67266</v>
      </c>
      <c r="J75" s="59">
        <f t="shared" si="13"/>
        <v>185</v>
      </c>
      <c r="L75" s="65"/>
      <c r="M75" s="64"/>
      <c r="N75" s="64"/>
      <c r="O75" s="63"/>
    </row>
    <row r="76" spans="1:17" ht="16.5" customHeight="1" x14ac:dyDescent="0.15">
      <c r="B76" s="57">
        <f t="shared" si="14"/>
        <v>64</v>
      </c>
      <c r="C76" s="58" t="s">
        <v>89</v>
      </c>
      <c r="D76" s="60">
        <v>62684</v>
      </c>
      <c r="E76" s="59">
        <f t="shared" si="12"/>
        <v>172</v>
      </c>
      <c r="G76" s="57">
        <f t="shared" si="15"/>
        <v>64</v>
      </c>
      <c r="H76" s="58" t="s">
        <v>89</v>
      </c>
      <c r="I76" s="60">
        <v>62684</v>
      </c>
      <c r="J76" s="59">
        <f t="shared" si="13"/>
        <v>172</v>
      </c>
      <c r="L76" s="65"/>
      <c r="M76" s="64"/>
      <c r="N76" s="64"/>
      <c r="O76" s="63"/>
    </row>
    <row r="77" spans="1:17" ht="16.5" customHeight="1" x14ac:dyDescent="0.15">
      <c r="B77" s="57">
        <f t="shared" si="14"/>
        <v>65</v>
      </c>
      <c r="C77" s="58" t="s">
        <v>93</v>
      </c>
      <c r="D77" s="58">
        <v>57946</v>
      </c>
      <c r="E77" s="59">
        <f t="shared" si="12"/>
        <v>159</v>
      </c>
      <c r="G77" s="57">
        <f t="shared" si="15"/>
        <v>65</v>
      </c>
      <c r="H77" s="58" t="s">
        <v>93</v>
      </c>
      <c r="I77" s="58">
        <v>57946</v>
      </c>
      <c r="J77" s="59">
        <f t="shared" si="13"/>
        <v>159</v>
      </c>
      <c r="L77" s="65"/>
      <c r="M77" s="64"/>
      <c r="N77" s="64"/>
      <c r="O77" s="63"/>
    </row>
    <row r="78" spans="1:17" ht="16.5" customHeight="1" x14ac:dyDescent="0.15">
      <c r="B78" s="57">
        <f t="shared" si="14"/>
        <v>66</v>
      </c>
      <c r="C78" s="58" t="s">
        <v>110</v>
      </c>
      <c r="D78" s="60">
        <v>53977</v>
      </c>
      <c r="E78" s="59">
        <f t="shared" si="12"/>
        <v>148</v>
      </c>
      <c r="G78" s="57">
        <f t="shared" si="15"/>
        <v>66</v>
      </c>
      <c r="H78" s="58" t="s">
        <v>110</v>
      </c>
      <c r="I78" s="60">
        <v>53977</v>
      </c>
      <c r="J78" s="59">
        <f t="shared" si="13"/>
        <v>148</v>
      </c>
      <c r="L78" s="65"/>
      <c r="M78" s="64"/>
      <c r="N78" s="64"/>
      <c r="O78" s="63"/>
    </row>
    <row r="79" spans="1:17" ht="16.5" customHeight="1" x14ac:dyDescent="0.15">
      <c r="B79" s="57">
        <f t="shared" si="14"/>
        <v>67</v>
      </c>
      <c r="C79" s="58" t="s">
        <v>112</v>
      </c>
      <c r="D79" s="60">
        <v>52041</v>
      </c>
      <c r="E79" s="59">
        <f t="shared" si="12"/>
        <v>143</v>
      </c>
      <c r="G79" s="57">
        <f t="shared" si="15"/>
        <v>67</v>
      </c>
      <c r="H79" s="58" t="s">
        <v>112</v>
      </c>
      <c r="I79" s="60">
        <v>52041</v>
      </c>
      <c r="J79" s="59">
        <f t="shared" si="13"/>
        <v>143</v>
      </c>
      <c r="L79" s="65"/>
      <c r="M79" s="64"/>
      <c r="N79" s="64"/>
      <c r="O79" s="63"/>
    </row>
    <row r="80" spans="1:17" ht="16.5" customHeight="1" x14ac:dyDescent="0.15">
      <c r="B80" s="57">
        <f t="shared" si="14"/>
        <v>68</v>
      </c>
      <c r="C80" s="58" t="s">
        <v>38</v>
      </c>
      <c r="D80" s="60">
        <v>48738</v>
      </c>
      <c r="E80" s="59">
        <f t="shared" si="12"/>
        <v>134</v>
      </c>
      <c r="G80" s="57">
        <f t="shared" si="15"/>
        <v>68</v>
      </c>
      <c r="H80" s="58" t="s">
        <v>38</v>
      </c>
      <c r="I80" s="60">
        <v>48738</v>
      </c>
      <c r="J80" s="59">
        <f t="shared" si="13"/>
        <v>134</v>
      </c>
      <c r="L80" s="65"/>
      <c r="M80" s="64"/>
      <c r="N80" s="64"/>
      <c r="O80" s="63"/>
    </row>
    <row r="81" spans="2:15" ht="16.5" customHeight="1" x14ac:dyDescent="0.15">
      <c r="B81" s="57">
        <f t="shared" si="14"/>
        <v>69</v>
      </c>
      <c r="C81" s="58" t="s">
        <v>95</v>
      </c>
      <c r="D81" s="60">
        <v>48731</v>
      </c>
      <c r="E81" s="59">
        <f t="shared" si="12"/>
        <v>134</v>
      </c>
      <c r="G81" s="57">
        <f t="shared" si="15"/>
        <v>69</v>
      </c>
      <c r="H81" s="58" t="s">
        <v>95</v>
      </c>
      <c r="I81" s="60">
        <v>48731</v>
      </c>
      <c r="J81" s="59">
        <f t="shared" si="13"/>
        <v>134</v>
      </c>
      <c r="L81" s="65"/>
      <c r="M81" s="64"/>
      <c r="N81" s="64"/>
      <c r="O81" s="63"/>
    </row>
    <row r="82" spans="2:15" ht="16.5" customHeight="1" x14ac:dyDescent="0.15">
      <c r="B82" s="57">
        <f t="shared" si="14"/>
        <v>70</v>
      </c>
      <c r="C82" s="58" t="s">
        <v>94</v>
      </c>
      <c r="D82" s="58">
        <v>42101</v>
      </c>
      <c r="E82" s="59">
        <f t="shared" si="12"/>
        <v>116</v>
      </c>
      <c r="G82" s="57">
        <f t="shared" si="15"/>
        <v>70</v>
      </c>
      <c r="H82" s="58" t="s">
        <v>94</v>
      </c>
      <c r="I82" s="58">
        <v>42101</v>
      </c>
      <c r="J82" s="59">
        <f t="shared" si="13"/>
        <v>116</v>
      </c>
      <c r="L82" s="65"/>
      <c r="M82" s="64"/>
      <c r="N82" s="64"/>
      <c r="O82" s="63"/>
    </row>
    <row r="83" spans="2:15" ht="16.5" customHeight="1" x14ac:dyDescent="0.15">
      <c r="B83" s="57">
        <f t="shared" si="14"/>
        <v>71</v>
      </c>
      <c r="C83" s="58" t="s">
        <v>69</v>
      </c>
      <c r="D83" s="60">
        <v>40454</v>
      </c>
      <c r="E83" s="59">
        <f t="shared" si="12"/>
        <v>111</v>
      </c>
      <c r="G83" s="57">
        <f t="shared" si="15"/>
        <v>71</v>
      </c>
      <c r="H83" s="58" t="s">
        <v>69</v>
      </c>
      <c r="I83" s="60">
        <v>40454</v>
      </c>
      <c r="J83" s="59">
        <f t="shared" si="13"/>
        <v>111</v>
      </c>
      <c r="L83" s="65"/>
      <c r="M83" s="64"/>
      <c r="N83" s="64"/>
      <c r="O83" s="63"/>
    </row>
    <row r="84" spans="2:15" ht="16.5" customHeight="1" x14ac:dyDescent="0.15">
      <c r="B84" s="57">
        <f t="shared" si="14"/>
        <v>72</v>
      </c>
      <c r="C84" s="58" t="s">
        <v>59</v>
      </c>
      <c r="D84" s="60">
        <v>34633</v>
      </c>
      <c r="E84" s="59">
        <f t="shared" si="12"/>
        <v>95</v>
      </c>
      <c r="G84" s="57">
        <f t="shared" si="15"/>
        <v>72</v>
      </c>
      <c r="H84" s="58" t="s">
        <v>59</v>
      </c>
      <c r="I84" s="60">
        <v>34633</v>
      </c>
      <c r="J84" s="59">
        <f t="shared" si="13"/>
        <v>95</v>
      </c>
      <c r="L84" s="65"/>
      <c r="M84" s="64"/>
      <c r="N84" s="64"/>
      <c r="O84" s="63"/>
    </row>
    <row r="85" spans="2:15" ht="16.5" customHeight="1" x14ac:dyDescent="0.15">
      <c r="B85" s="57">
        <f t="shared" si="14"/>
        <v>73</v>
      </c>
      <c r="C85" s="58" t="s">
        <v>97</v>
      </c>
      <c r="D85" s="60">
        <v>33920</v>
      </c>
      <c r="E85" s="59">
        <f t="shared" si="12"/>
        <v>93</v>
      </c>
      <c r="G85" s="57">
        <f t="shared" si="15"/>
        <v>73</v>
      </c>
      <c r="H85" s="58" t="s">
        <v>97</v>
      </c>
      <c r="I85" s="60">
        <v>33920</v>
      </c>
      <c r="J85" s="59">
        <f t="shared" si="13"/>
        <v>93</v>
      </c>
      <c r="L85" s="65"/>
      <c r="M85" s="64"/>
      <c r="N85" s="64"/>
      <c r="O85" s="63"/>
    </row>
    <row r="86" spans="2:15" ht="16.5" customHeight="1" x14ac:dyDescent="0.15">
      <c r="B86" s="57">
        <f t="shared" si="14"/>
        <v>74</v>
      </c>
      <c r="C86" s="58" t="s">
        <v>106</v>
      </c>
      <c r="D86" s="58">
        <v>30451</v>
      </c>
      <c r="E86" s="59">
        <f t="shared" si="12"/>
        <v>84</v>
      </c>
      <c r="G86" s="57">
        <f t="shared" si="15"/>
        <v>74</v>
      </c>
      <c r="H86" s="58" t="s">
        <v>106</v>
      </c>
      <c r="I86" s="58">
        <v>30451</v>
      </c>
      <c r="J86" s="59">
        <f t="shared" si="13"/>
        <v>84</v>
      </c>
      <c r="L86" s="65"/>
      <c r="M86" s="64"/>
      <c r="N86" s="64"/>
      <c r="O86" s="63"/>
    </row>
    <row r="87" spans="2:15" ht="16.5" customHeight="1" x14ac:dyDescent="0.15">
      <c r="B87" s="57">
        <f t="shared" si="14"/>
        <v>75</v>
      </c>
      <c r="C87" s="58" t="s">
        <v>92</v>
      </c>
      <c r="D87" s="58">
        <v>24495</v>
      </c>
      <c r="E87" s="59">
        <f t="shared" si="12"/>
        <v>68</v>
      </c>
      <c r="G87" s="57">
        <f t="shared" si="15"/>
        <v>75</v>
      </c>
      <c r="H87" s="58" t="s">
        <v>92</v>
      </c>
      <c r="I87" s="58">
        <v>24495</v>
      </c>
      <c r="J87" s="59">
        <f t="shared" si="13"/>
        <v>68</v>
      </c>
      <c r="L87" s="65"/>
      <c r="M87" s="64"/>
      <c r="N87" s="64"/>
      <c r="O87" s="63"/>
    </row>
    <row r="88" spans="2:15" ht="16.5" customHeight="1" x14ac:dyDescent="0.15">
      <c r="B88" s="57">
        <f t="shared" si="14"/>
        <v>76</v>
      </c>
      <c r="C88" s="58" t="s">
        <v>125</v>
      </c>
      <c r="D88" s="60">
        <v>24324</v>
      </c>
      <c r="E88" s="59">
        <f t="shared" si="12"/>
        <v>67</v>
      </c>
      <c r="G88" s="57">
        <f t="shared" si="15"/>
        <v>76</v>
      </c>
      <c r="H88" s="58" t="s">
        <v>125</v>
      </c>
      <c r="I88" s="60">
        <v>24324</v>
      </c>
      <c r="J88" s="59">
        <f t="shared" si="13"/>
        <v>67</v>
      </c>
      <c r="L88" s="65"/>
      <c r="M88" s="64"/>
      <c r="N88" s="66"/>
      <c r="O88" s="63"/>
    </row>
    <row r="89" spans="2:15" ht="16.5" customHeight="1" x14ac:dyDescent="0.15">
      <c r="B89" s="57">
        <f t="shared" si="14"/>
        <v>77</v>
      </c>
      <c r="C89" s="58" t="s">
        <v>123</v>
      </c>
      <c r="D89" s="58">
        <v>22890</v>
      </c>
      <c r="E89" s="59">
        <f t="shared" si="12"/>
        <v>63</v>
      </c>
      <c r="G89" s="57">
        <f t="shared" si="15"/>
        <v>77</v>
      </c>
      <c r="H89" s="58" t="s">
        <v>123</v>
      </c>
      <c r="I89" s="58">
        <v>22890</v>
      </c>
      <c r="J89" s="59">
        <f t="shared" si="13"/>
        <v>63</v>
      </c>
      <c r="L89" s="65"/>
      <c r="M89" s="64"/>
      <c r="N89" s="66"/>
      <c r="O89" s="63"/>
    </row>
    <row r="90" spans="2:15" ht="16.5" customHeight="1" x14ac:dyDescent="0.15">
      <c r="B90" s="57">
        <f t="shared" si="14"/>
        <v>78</v>
      </c>
      <c r="C90" s="58" t="s">
        <v>108</v>
      </c>
      <c r="D90" s="60">
        <v>21777</v>
      </c>
      <c r="E90" s="59">
        <f t="shared" si="12"/>
        <v>60</v>
      </c>
      <c r="G90" s="57">
        <f t="shared" si="15"/>
        <v>78</v>
      </c>
      <c r="H90" s="58" t="s">
        <v>108</v>
      </c>
      <c r="I90" s="60">
        <v>21777</v>
      </c>
      <c r="J90" s="59">
        <f t="shared" si="13"/>
        <v>60</v>
      </c>
      <c r="L90" s="65"/>
      <c r="M90" s="64"/>
      <c r="N90" s="66"/>
      <c r="O90" s="63"/>
    </row>
    <row r="91" spans="2:15" ht="16.5" customHeight="1" x14ac:dyDescent="0.15">
      <c r="B91" s="57">
        <f t="shared" si="14"/>
        <v>79</v>
      </c>
      <c r="C91" s="58" t="s">
        <v>103</v>
      </c>
      <c r="D91" s="60">
        <v>21335</v>
      </c>
      <c r="E91" s="59">
        <f t="shared" si="12"/>
        <v>59</v>
      </c>
      <c r="G91" s="57">
        <f t="shared" si="15"/>
        <v>79</v>
      </c>
      <c r="H91" s="58" t="s">
        <v>103</v>
      </c>
      <c r="I91" s="60">
        <v>21335</v>
      </c>
      <c r="J91" s="59">
        <f t="shared" si="13"/>
        <v>59</v>
      </c>
      <c r="L91" s="65"/>
      <c r="M91" s="64"/>
      <c r="N91" s="66"/>
      <c r="O91" s="63"/>
    </row>
    <row r="92" spans="2:15" ht="16.5" customHeight="1" x14ac:dyDescent="0.15">
      <c r="B92" s="57">
        <f t="shared" si="14"/>
        <v>80</v>
      </c>
      <c r="C92" s="58" t="s">
        <v>111</v>
      </c>
      <c r="D92" s="58">
        <v>20965</v>
      </c>
      <c r="E92" s="59">
        <f t="shared" si="12"/>
        <v>58</v>
      </c>
      <c r="G92" s="57">
        <f t="shared" si="15"/>
        <v>80</v>
      </c>
      <c r="H92" s="58" t="s">
        <v>111</v>
      </c>
      <c r="I92" s="58">
        <v>20965</v>
      </c>
      <c r="J92" s="59">
        <f t="shared" si="13"/>
        <v>58</v>
      </c>
      <c r="L92" s="65"/>
      <c r="M92" s="64"/>
      <c r="N92" s="66"/>
      <c r="O92" s="63"/>
    </row>
    <row r="93" spans="2:15" ht="16.5" customHeight="1" x14ac:dyDescent="0.15">
      <c r="B93" s="57">
        <f t="shared" si="14"/>
        <v>81</v>
      </c>
      <c r="C93" s="58" t="s">
        <v>101</v>
      </c>
      <c r="D93" s="58">
        <v>19371</v>
      </c>
      <c r="E93" s="59">
        <f t="shared" si="12"/>
        <v>54</v>
      </c>
      <c r="G93" s="57">
        <f t="shared" si="15"/>
        <v>81</v>
      </c>
      <c r="H93" s="58" t="s">
        <v>101</v>
      </c>
      <c r="I93" s="58">
        <v>19371</v>
      </c>
      <c r="J93" s="59">
        <f t="shared" si="13"/>
        <v>54</v>
      </c>
      <c r="L93" s="65"/>
      <c r="M93" s="64"/>
      <c r="N93" s="66"/>
      <c r="O93" s="63"/>
    </row>
    <row r="94" spans="2:15" ht="16.5" customHeight="1" x14ac:dyDescent="0.15">
      <c r="B94" s="57">
        <f t="shared" si="14"/>
        <v>82</v>
      </c>
      <c r="C94" s="58" t="s">
        <v>64</v>
      </c>
      <c r="D94" s="60">
        <v>16499</v>
      </c>
      <c r="E94" s="59">
        <f t="shared" si="12"/>
        <v>46</v>
      </c>
      <c r="G94" s="57">
        <f t="shared" si="15"/>
        <v>82</v>
      </c>
      <c r="H94" s="58" t="s">
        <v>64</v>
      </c>
      <c r="I94" s="60">
        <v>16499</v>
      </c>
      <c r="J94" s="59">
        <f t="shared" si="13"/>
        <v>46</v>
      </c>
      <c r="L94" s="65"/>
      <c r="M94" s="64"/>
      <c r="N94" s="66"/>
      <c r="O94" s="63"/>
    </row>
    <row r="95" spans="2:15" ht="16.5" customHeight="1" x14ac:dyDescent="0.15">
      <c r="B95" s="57">
        <f t="shared" si="14"/>
        <v>83</v>
      </c>
      <c r="C95" s="58" t="s">
        <v>98</v>
      </c>
      <c r="D95" s="58">
        <v>15178</v>
      </c>
      <c r="E95" s="59">
        <f t="shared" si="12"/>
        <v>42</v>
      </c>
      <c r="G95" s="57">
        <f t="shared" si="15"/>
        <v>83</v>
      </c>
      <c r="H95" s="58" t="s">
        <v>98</v>
      </c>
      <c r="I95" s="58">
        <v>15178</v>
      </c>
      <c r="J95" s="59">
        <f t="shared" si="13"/>
        <v>42</v>
      </c>
      <c r="L95" s="65"/>
      <c r="M95" s="64"/>
      <c r="N95" s="66"/>
      <c r="O95" s="63"/>
    </row>
    <row r="96" spans="2:15" ht="16.5" customHeight="1" x14ac:dyDescent="0.15">
      <c r="B96" s="57">
        <f t="shared" si="14"/>
        <v>84</v>
      </c>
      <c r="C96" s="58" t="s">
        <v>88</v>
      </c>
      <c r="D96" s="60">
        <v>8092</v>
      </c>
      <c r="E96" s="59">
        <f t="shared" si="12"/>
        <v>23</v>
      </c>
      <c r="G96" s="57">
        <f t="shared" si="15"/>
        <v>84</v>
      </c>
      <c r="H96" s="58" t="s">
        <v>88</v>
      </c>
      <c r="I96" s="60">
        <v>8092</v>
      </c>
      <c r="J96" s="59">
        <f t="shared" si="13"/>
        <v>23</v>
      </c>
      <c r="L96" s="65"/>
      <c r="M96" s="64"/>
      <c r="N96" s="66"/>
      <c r="O96" s="63"/>
    </row>
    <row r="97" spans="2:15" ht="16.5" customHeight="1" x14ac:dyDescent="0.15">
      <c r="B97" s="57">
        <f t="shared" si="14"/>
        <v>85</v>
      </c>
      <c r="C97" s="58" t="s">
        <v>122</v>
      </c>
      <c r="D97" s="60">
        <v>687</v>
      </c>
      <c r="E97" s="59">
        <f t="shared" si="12"/>
        <v>2</v>
      </c>
      <c r="G97" s="57">
        <f t="shared" si="15"/>
        <v>85</v>
      </c>
      <c r="H97" s="58" t="s">
        <v>122</v>
      </c>
      <c r="I97" s="60">
        <v>687</v>
      </c>
      <c r="J97" s="59">
        <f t="shared" si="13"/>
        <v>2</v>
      </c>
    </row>
    <row r="98" spans="2:15" ht="16.5" customHeight="1" x14ac:dyDescent="0.15">
      <c r="B98" s="57">
        <f t="shared" si="14"/>
        <v>86</v>
      </c>
      <c r="C98" s="58" t="s">
        <v>114</v>
      </c>
      <c r="D98" s="60">
        <v>410</v>
      </c>
      <c r="E98" s="59">
        <f t="shared" si="12"/>
        <v>2</v>
      </c>
      <c r="G98" s="57">
        <f t="shared" si="15"/>
        <v>86</v>
      </c>
      <c r="H98" s="58" t="s">
        <v>114</v>
      </c>
      <c r="I98" s="60">
        <v>410</v>
      </c>
      <c r="J98" s="59">
        <f t="shared" si="13"/>
        <v>2</v>
      </c>
    </row>
    <row r="99" spans="2:15" ht="16.5" customHeight="1" x14ac:dyDescent="0.15">
      <c r="B99" s="57">
        <f t="shared" si="14"/>
        <v>87</v>
      </c>
      <c r="C99" s="58" t="s">
        <v>96</v>
      </c>
      <c r="D99" s="60">
        <v>345</v>
      </c>
      <c r="E99" s="59">
        <f t="shared" si="12"/>
        <v>1</v>
      </c>
      <c r="G99" s="57">
        <f t="shared" si="15"/>
        <v>87</v>
      </c>
      <c r="H99" s="58" t="s">
        <v>96</v>
      </c>
      <c r="I99" s="60">
        <v>345</v>
      </c>
      <c r="J99" s="59">
        <f t="shared" si="13"/>
        <v>1</v>
      </c>
    </row>
    <row r="100" spans="2:15" ht="16.5" customHeight="1" x14ac:dyDescent="0.15">
      <c r="B100" s="57">
        <f t="shared" si="14"/>
        <v>88</v>
      </c>
      <c r="C100" s="58" t="s">
        <v>8</v>
      </c>
      <c r="D100" s="60">
        <v>152</v>
      </c>
      <c r="E100" s="59">
        <f t="shared" si="12"/>
        <v>1</v>
      </c>
      <c r="G100" s="57">
        <f t="shared" si="15"/>
        <v>88</v>
      </c>
      <c r="H100" s="58" t="s">
        <v>8</v>
      </c>
      <c r="I100" s="60">
        <v>152</v>
      </c>
      <c r="J100" s="59">
        <f t="shared" si="13"/>
        <v>1</v>
      </c>
    </row>
    <row r="101" spans="2:15" ht="16.5" customHeight="1" x14ac:dyDescent="0.15">
      <c r="B101" s="57">
        <f t="shared" si="14"/>
        <v>89</v>
      </c>
      <c r="C101" s="58" t="s">
        <v>115</v>
      </c>
      <c r="D101" s="60">
        <v>92</v>
      </c>
      <c r="E101" s="59">
        <f t="shared" si="12"/>
        <v>1</v>
      </c>
      <c r="G101" s="57">
        <f t="shared" si="15"/>
        <v>89</v>
      </c>
      <c r="H101" s="58" t="s">
        <v>115</v>
      </c>
      <c r="I101" s="60">
        <v>92</v>
      </c>
      <c r="J101" s="59">
        <f t="shared" si="13"/>
        <v>1</v>
      </c>
    </row>
    <row r="102" spans="2:15" ht="16.5" customHeight="1" x14ac:dyDescent="0.15">
      <c r="B102" s="57">
        <f t="shared" si="14"/>
        <v>90</v>
      </c>
      <c r="C102" s="58" t="s">
        <v>82</v>
      </c>
      <c r="D102" s="60">
        <v>7</v>
      </c>
      <c r="E102" s="59">
        <f t="shared" si="12"/>
        <v>1</v>
      </c>
      <c r="G102" s="57">
        <f t="shared" si="15"/>
        <v>90</v>
      </c>
      <c r="H102" s="58" t="s">
        <v>82</v>
      </c>
      <c r="I102" s="60">
        <v>7</v>
      </c>
      <c r="J102" s="59">
        <f t="shared" si="13"/>
        <v>1</v>
      </c>
    </row>
    <row r="103" spans="2:15" ht="16.5" customHeight="1" x14ac:dyDescent="0.15">
      <c r="B103" s="54"/>
      <c r="L103" s="65"/>
      <c r="M103" s="64"/>
      <c r="N103" s="64"/>
      <c r="O103" s="63"/>
    </row>
    <row r="104" spans="2:15" ht="16.5" customHeight="1" x14ac:dyDescent="0.15">
      <c r="D104" s="73" t="s">
        <v>45</v>
      </c>
      <c r="I104" s="74" t="s">
        <v>22</v>
      </c>
      <c r="N104" s="74" t="s">
        <v>41</v>
      </c>
    </row>
    <row r="105" spans="2:15" ht="17.25" customHeight="1" x14ac:dyDescent="0.15">
      <c r="D105" s="53">
        <f>SUM(D5:D34)+SUM(D39:D68)+SUM(D73:D102)</f>
        <v>117010464</v>
      </c>
      <c r="I105" s="53">
        <f>SUM(I5:I34)+SUM(I39:I68)+SUM(I73:I102)</f>
        <v>100354942</v>
      </c>
      <c r="N105" s="53">
        <f>SUM(N5:N34)+SUM(N39:N55)</f>
        <v>16655522</v>
      </c>
    </row>
  </sheetData>
  <mergeCells count="24"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  <mergeCell ref="N3:O3"/>
    <mergeCell ref="D37:E37"/>
    <mergeCell ref="I37:J37"/>
    <mergeCell ref="N37:O37"/>
    <mergeCell ref="L3:L4"/>
    <mergeCell ref="M3:M4"/>
    <mergeCell ref="L37:L38"/>
    <mergeCell ref="M37:M38"/>
  </mergeCells>
  <phoneticPr fontId="2"/>
  <printOptions horizontalCentered="1"/>
  <pageMargins left="0.47244094488188981" right="0.27559055118110237" top="0.51181102362204722" bottom="0.47244094488188981" header="0.31496062992125984" footer="0.31496062992125984"/>
  <pageSetup paperSize="9" scale="84" orientation="landscape" r:id="rId1"/>
  <rowBreaks count="2" manualBreakCount="2">
    <brk id="34" max="15" man="1"/>
    <brk id="6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tabSelected="1" view="pageBreakPreview" zoomScaleNormal="145" zoomScaleSheetLayoutView="100" workbookViewId="0"/>
  </sheetViews>
  <sheetFormatPr defaultRowHeight="16.5" customHeight="1" x14ac:dyDescent="0.15"/>
  <cols>
    <col min="1" max="1" width="2.625" style="53" customWidth="1"/>
    <col min="2" max="2" width="6.25" style="53" customWidth="1"/>
    <col min="3" max="3" width="11.625" style="55" customWidth="1"/>
    <col min="4" max="5" width="11.625" style="53" customWidth="1"/>
    <col min="6" max="6" width="4.625" style="53" customWidth="1"/>
    <col min="7" max="7" width="6.25" style="53" customWidth="1"/>
    <col min="8" max="8" width="11.625" style="55" customWidth="1"/>
    <col min="9" max="10" width="11.625" style="53" customWidth="1"/>
    <col min="11" max="11" width="4.625" style="53" customWidth="1"/>
    <col min="12" max="12" width="6.25" style="53" customWidth="1"/>
    <col min="13" max="13" width="11.625" style="55" customWidth="1"/>
    <col min="14" max="15" width="11.625" style="53" customWidth="1"/>
    <col min="16" max="16" width="2.625" style="53" customWidth="1"/>
    <col min="17" max="17" width="9" style="53" customWidth="1"/>
    <col min="18" max="16384" width="9" style="53"/>
  </cols>
  <sheetData>
    <row r="1" spans="1:17" ht="30" customHeight="1" x14ac:dyDescent="0.15">
      <c r="A1" s="34" t="s">
        <v>140</v>
      </c>
      <c r="B1" s="34"/>
      <c r="C1" s="50"/>
      <c r="D1" s="34"/>
      <c r="E1" s="34"/>
      <c r="F1" s="34"/>
      <c r="G1" s="51"/>
      <c r="H1" s="50"/>
      <c r="I1" s="34"/>
      <c r="J1" s="34"/>
      <c r="K1" s="34"/>
      <c r="L1" s="34"/>
      <c r="M1" s="50"/>
      <c r="N1" s="34"/>
      <c r="O1" s="34"/>
      <c r="P1" s="34"/>
      <c r="Q1" s="69"/>
    </row>
    <row r="2" spans="1:17" ht="16.5" customHeight="1" x14ac:dyDescent="0.15">
      <c r="B2" s="63" t="s">
        <v>46</v>
      </c>
      <c r="G2" s="85"/>
    </row>
    <row r="3" spans="1:17" ht="16.5" customHeight="1" x14ac:dyDescent="0.15">
      <c r="B3" s="103" t="s">
        <v>4</v>
      </c>
      <c r="C3" s="101" t="s">
        <v>5</v>
      </c>
      <c r="D3" s="86" t="s">
        <v>29</v>
      </c>
      <c r="E3" s="86"/>
      <c r="F3" s="56"/>
      <c r="G3" s="99" t="s">
        <v>4</v>
      </c>
      <c r="H3" s="101" t="s">
        <v>5</v>
      </c>
      <c r="I3" s="86" t="s">
        <v>29</v>
      </c>
      <c r="J3" s="86"/>
      <c r="L3" s="103" t="s">
        <v>4</v>
      </c>
      <c r="M3" s="101" t="s">
        <v>5</v>
      </c>
      <c r="N3" s="86" t="s">
        <v>29</v>
      </c>
      <c r="O3" s="86"/>
    </row>
    <row r="4" spans="1:17" ht="16.5" customHeight="1" x14ac:dyDescent="0.15">
      <c r="B4" s="103"/>
      <c r="C4" s="102"/>
      <c r="D4" s="57" t="s">
        <v>24</v>
      </c>
      <c r="E4" s="57" t="s">
        <v>25</v>
      </c>
      <c r="F4" s="56"/>
      <c r="G4" s="100"/>
      <c r="H4" s="102"/>
      <c r="I4" s="57" t="s">
        <v>24</v>
      </c>
      <c r="J4" s="57" t="s">
        <v>25</v>
      </c>
      <c r="L4" s="103"/>
      <c r="M4" s="102"/>
      <c r="N4" s="57" t="s">
        <v>24</v>
      </c>
      <c r="O4" s="57" t="s">
        <v>25</v>
      </c>
    </row>
    <row r="5" spans="1:17" ht="16.5" customHeight="1" x14ac:dyDescent="0.15">
      <c r="B5" s="57">
        <v>1</v>
      </c>
      <c r="C5" s="58" t="s">
        <v>127</v>
      </c>
      <c r="D5" s="58">
        <v>2406120</v>
      </c>
      <c r="E5" s="59">
        <f t="shared" ref="E5:E22" si="0">ROUNDUP(D5/365,0)</f>
        <v>6593</v>
      </c>
      <c r="G5" s="57">
        <f>B34+1</f>
        <v>31</v>
      </c>
      <c r="H5" s="58" t="s">
        <v>63</v>
      </c>
      <c r="I5" s="59">
        <v>10323</v>
      </c>
      <c r="J5" s="59">
        <f t="shared" ref="J5:J34" si="1">ROUNDUP(I5/365,0)</f>
        <v>29</v>
      </c>
      <c r="L5" s="57">
        <f>G34+1</f>
        <v>61</v>
      </c>
      <c r="M5" s="58" t="s">
        <v>105</v>
      </c>
      <c r="N5" s="59">
        <v>738</v>
      </c>
      <c r="O5" s="59">
        <f t="shared" ref="O5:O32" si="2">ROUNDUP(N5/365,0)</f>
        <v>3</v>
      </c>
    </row>
    <row r="6" spans="1:17" ht="16.5" customHeight="1" x14ac:dyDescent="0.15">
      <c r="B6" s="57">
        <f t="shared" ref="B6:B34" si="3">B5+1</f>
        <v>2</v>
      </c>
      <c r="C6" s="58" t="s">
        <v>126</v>
      </c>
      <c r="D6" s="58">
        <v>1676617</v>
      </c>
      <c r="E6" s="59">
        <f t="shared" si="0"/>
        <v>4594</v>
      </c>
      <c r="G6" s="57">
        <f t="shared" ref="G6:G34" si="4">G5+1</f>
        <v>32</v>
      </c>
      <c r="H6" s="58" t="s">
        <v>7</v>
      </c>
      <c r="I6" s="59">
        <v>9889</v>
      </c>
      <c r="J6" s="59">
        <f t="shared" si="1"/>
        <v>28</v>
      </c>
      <c r="L6" s="57">
        <f t="shared" ref="L6:L32" si="5">L5+1</f>
        <v>62</v>
      </c>
      <c r="M6" s="58" t="s">
        <v>133</v>
      </c>
      <c r="N6" s="59">
        <v>643</v>
      </c>
      <c r="O6" s="59">
        <f t="shared" si="2"/>
        <v>2</v>
      </c>
    </row>
    <row r="7" spans="1:17" ht="16.5" customHeight="1" x14ac:dyDescent="0.15">
      <c r="B7" s="57">
        <f t="shared" si="3"/>
        <v>3</v>
      </c>
      <c r="C7" s="58" t="s">
        <v>128</v>
      </c>
      <c r="D7" s="59">
        <v>761694</v>
      </c>
      <c r="E7" s="59">
        <f t="shared" si="0"/>
        <v>2087</v>
      </c>
      <c r="G7" s="57">
        <f t="shared" si="4"/>
        <v>33</v>
      </c>
      <c r="H7" s="58" t="s">
        <v>40</v>
      </c>
      <c r="I7" s="59">
        <v>9887</v>
      </c>
      <c r="J7" s="59">
        <f t="shared" si="1"/>
        <v>28</v>
      </c>
      <c r="L7" s="57">
        <f t="shared" si="5"/>
        <v>63</v>
      </c>
      <c r="M7" s="58" t="s">
        <v>82</v>
      </c>
      <c r="N7" s="59">
        <v>627</v>
      </c>
      <c r="O7" s="59">
        <f t="shared" si="2"/>
        <v>2</v>
      </c>
    </row>
    <row r="8" spans="1:17" ht="16.5" customHeight="1" x14ac:dyDescent="0.15">
      <c r="B8" s="57">
        <f t="shared" si="3"/>
        <v>4</v>
      </c>
      <c r="C8" s="58" t="s">
        <v>49</v>
      </c>
      <c r="D8" s="59">
        <v>330722</v>
      </c>
      <c r="E8" s="59">
        <f t="shared" si="0"/>
        <v>907</v>
      </c>
      <c r="G8" s="57">
        <f t="shared" si="4"/>
        <v>34</v>
      </c>
      <c r="H8" s="58" t="s">
        <v>1</v>
      </c>
      <c r="I8" s="59">
        <v>9666</v>
      </c>
      <c r="J8" s="59">
        <f t="shared" si="1"/>
        <v>27</v>
      </c>
      <c r="L8" s="57">
        <f t="shared" si="5"/>
        <v>64</v>
      </c>
      <c r="M8" s="58" t="s">
        <v>109</v>
      </c>
      <c r="N8" s="59">
        <v>511</v>
      </c>
      <c r="O8" s="59">
        <f t="shared" si="2"/>
        <v>2</v>
      </c>
    </row>
    <row r="9" spans="1:17" ht="16.5" customHeight="1" x14ac:dyDescent="0.15">
      <c r="B9" s="57">
        <f t="shared" si="3"/>
        <v>5</v>
      </c>
      <c r="C9" s="58" t="s">
        <v>132</v>
      </c>
      <c r="D9" s="59">
        <v>297399</v>
      </c>
      <c r="E9" s="59">
        <f t="shared" si="0"/>
        <v>815</v>
      </c>
      <c r="G9" s="57">
        <f t="shared" si="4"/>
        <v>35</v>
      </c>
      <c r="H9" s="58" t="s">
        <v>90</v>
      </c>
      <c r="I9" s="59">
        <v>9446</v>
      </c>
      <c r="J9" s="59">
        <f t="shared" si="1"/>
        <v>26</v>
      </c>
      <c r="L9" s="57">
        <f t="shared" si="5"/>
        <v>65</v>
      </c>
      <c r="M9" s="58" t="s">
        <v>79</v>
      </c>
      <c r="N9" s="59">
        <v>484</v>
      </c>
      <c r="O9" s="59">
        <f t="shared" si="2"/>
        <v>2</v>
      </c>
    </row>
    <row r="10" spans="1:17" ht="16.5" customHeight="1" x14ac:dyDescent="0.15">
      <c r="B10" s="57">
        <f t="shared" si="3"/>
        <v>6</v>
      </c>
      <c r="C10" s="58" t="s">
        <v>129</v>
      </c>
      <c r="D10" s="58">
        <v>282378</v>
      </c>
      <c r="E10" s="59">
        <f t="shared" si="0"/>
        <v>774</v>
      </c>
      <c r="G10" s="57">
        <f t="shared" si="4"/>
        <v>36</v>
      </c>
      <c r="H10" s="58" t="s">
        <v>65</v>
      </c>
      <c r="I10" s="59">
        <v>9386</v>
      </c>
      <c r="J10" s="59">
        <f t="shared" si="1"/>
        <v>26</v>
      </c>
      <c r="L10" s="57">
        <f t="shared" si="5"/>
        <v>66</v>
      </c>
      <c r="M10" s="58" t="s">
        <v>112</v>
      </c>
      <c r="N10" s="59">
        <v>462</v>
      </c>
      <c r="O10" s="59">
        <f t="shared" si="2"/>
        <v>2</v>
      </c>
    </row>
    <row r="11" spans="1:17" ht="16.5" customHeight="1" x14ac:dyDescent="0.15">
      <c r="B11" s="57">
        <f t="shared" si="3"/>
        <v>7</v>
      </c>
      <c r="C11" s="58" t="s">
        <v>47</v>
      </c>
      <c r="D11" s="60">
        <v>220008</v>
      </c>
      <c r="E11" s="59">
        <f t="shared" si="0"/>
        <v>603</v>
      </c>
      <c r="G11" s="57">
        <f t="shared" si="4"/>
        <v>37</v>
      </c>
      <c r="H11" s="58" t="s">
        <v>12</v>
      </c>
      <c r="I11" s="59">
        <v>8542</v>
      </c>
      <c r="J11" s="59">
        <f t="shared" si="1"/>
        <v>24</v>
      </c>
      <c r="L11" s="57">
        <f t="shared" si="5"/>
        <v>67</v>
      </c>
      <c r="M11" s="58" t="s">
        <v>113</v>
      </c>
      <c r="N11" s="59">
        <v>421</v>
      </c>
      <c r="O11" s="59">
        <f t="shared" si="2"/>
        <v>2</v>
      </c>
    </row>
    <row r="12" spans="1:17" ht="16.5" customHeight="1" x14ac:dyDescent="0.15">
      <c r="B12" s="57">
        <f t="shared" si="3"/>
        <v>8</v>
      </c>
      <c r="C12" s="58" t="s">
        <v>130</v>
      </c>
      <c r="D12" s="59">
        <v>173249</v>
      </c>
      <c r="E12" s="59">
        <f t="shared" si="0"/>
        <v>475</v>
      </c>
      <c r="G12" s="57">
        <f t="shared" si="4"/>
        <v>38</v>
      </c>
      <c r="H12" s="58" t="s">
        <v>87</v>
      </c>
      <c r="I12" s="59">
        <v>8010</v>
      </c>
      <c r="J12" s="59">
        <f t="shared" si="1"/>
        <v>22</v>
      </c>
      <c r="L12" s="57">
        <f t="shared" si="5"/>
        <v>68</v>
      </c>
      <c r="M12" s="58" t="s">
        <v>74</v>
      </c>
      <c r="N12" s="59">
        <v>323</v>
      </c>
      <c r="O12" s="59">
        <f t="shared" si="2"/>
        <v>1</v>
      </c>
    </row>
    <row r="13" spans="1:17" ht="16.5" customHeight="1" x14ac:dyDescent="0.15">
      <c r="B13" s="57">
        <f t="shared" si="3"/>
        <v>9</v>
      </c>
      <c r="C13" s="58" t="s">
        <v>50</v>
      </c>
      <c r="D13" s="59">
        <v>67145</v>
      </c>
      <c r="E13" s="59">
        <f t="shared" si="0"/>
        <v>184</v>
      </c>
      <c r="G13" s="57">
        <f t="shared" si="4"/>
        <v>39</v>
      </c>
      <c r="H13" s="58" t="s">
        <v>66</v>
      </c>
      <c r="I13" s="59">
        <v>5886</v>
      </c>
      <c r="J13" s="59">
        <f t="shared" si="1"/>
        <v>17</v>
      </c>
      <c r="L13" s="57">
        <f t="shared" si="5"/>
        <v>69</v>
      </c>
      <c r="M13" s="58" t="s">
        <v>20</v>
      </c>
      <c r="N13" s="59">
        <v>293</v>
      </c>
      <c r="O13" s="59">
        <f t="shared" si="2"/>
        <v>1</v>
      </c>
    </row>
    <row r="14" spans="1:17" ht="16.5" customHeight="1" x14ac:dyDescent="0.15">
      <c r="B14" s="57">
        <f t="shared" si="3"/>
        <v>10</v>
      </c>
      <c r="C14" s="58" t="s">
        <v>53</v>
      </c>
      <c r="D14" s="59">
        <v>53035</v>
      </c>
      <c r="E14" s="59">
        <f t="shared" si="0"/>
        <v>146</v>
      </c>
      <c r="G14" s="57">
        <f t="shared" si="4"/>
        <v>40</v>
      </c>
      <c r="H14" s="58" t="s">
        <v>70</v>
      </c>
      <c r="I14" s="58">
        <v>5813</v>
      </c>
      <c r="J14" s="59">
        <f t="shared" si="1"/>
        <v>16</v>
      </c>
      <c r="L14" s="57">
        <f t="shared" si="5"/>
        <v>70</v>
      </c>
      <c r="M14" s="58" t="s">
        <v>96</v>
      </c>
      <c r="N14" s="59">
        <v>245</v>
      </c>
      <c r="O14" s="59">
        <f t="shared" si="2"/>
        <v>1</v>
      </c>
    </row>
    <row r="15" spans="1:17" ht="16.5" customHeight="1" x14ac:dyDescent="0.15">
      <c r="B15" s="57">
        <f t="shared" si="3"/>
        <v>11</v>
      </c>
      <c r="C15" s="58" t="s">
        <v>11</v>
      </c>
      <c r="D15" s="59">
        <v>45655</v>
      </c>
      <c r="E15" s="59">
        <f t="shared" si="0"/>
        <v>126</v>
      </c>
      <c r="G15" s="57">
        <f t="shared" si="4"/>
        <v>41</v>
      </c>
      <c r="H15" s="58" t="s">
        <v>27</v>
      </c>
      <c r="I15" s="59">
        <v>5671</v>
      </c>
      <c r="J15" s="59">
        <f t="shared" si="1"/>
        <v>16</v>
      </c>
      <c r="L15" s="57">
        <f t="shared" si="5"/>
        <v>71</v>
      </c>
      <c r="M15" s="58" t="s">
        <v>99</v>
      </c>
      <c r="N15" s="59">
        <v>208</v>
      </c>
      <c r="O15" s="59">
        <f t="shared" si="2"/>
        <v>1</v>
      </c>
    </row>
    <row r="16" spans="1:17" ht="16.5" customHeight="1" x14ac:dyDescent="0.15">
      <c r="B16" s="57">
        <f t="shared" si="3"/>
        <v>12</v>
      </c>
      <c r="C16" s="58" t="s">
        <v>55</v>
      </c>
      <c r="D16" s="59">
        <v>33923</v>
      </c>
      <c r="E16" s="59">
        <f t="shared" si="0"/>
        <v>93</v>
      </c>
      <c r="G16" s="57">
        <f t="shared" si="4"/>
        <v>42</v>
      </c>
      <c r="H16" s="58" t="s">
        <v>68</v>
      </c>
      <c r="I16" s="59">
        <v>5533</v>
      </c>
      <c r="J16" s="59">
        <f t="shared" si="1"/>
        <v>16</v>
      </c>
      <c r="L16" s="57">
        <f t="shared" si="5"/>
        <v>72</v>
      </c>
      <c r="M16" s="58" t="s">
        <v>78</v>
      </c>
      <c r="N16" s="59">
        <v>188</v>
      </c>
      <c r="O16" s="59">
        <f t="shared" si="2"/>
        <v>1</v>
      </c>
    </row>
    <row r="17" spans="2:15" ht="16.5" customHeight="1" x14ac:dyDescent="0.15">
      <c r="B17" s="57">
        <f t="shared" si="3"/>
        <v>13</v>
      </c>
      <c r="C17" s="58" t="s">
        <v>43</v>
      </c>
      <c r="D17" s="59">
        <v>33219</v>
      </c>
      <c r="E17" s="59">
        <f t="shared" si="0"/>
        <v>92</v>
      </c>
      <c r="G17" s="57">
        <f t="shared" si="4"/>
        <v>43</v>
      </c>
      <c r="H17" s="58" t="s">
        <v>107</v>
      </c>
      <c r="I17" s="59">
        <v>3928</v>
      </c>
      <c r="J17" s="59">
        <f t="shared" si="1"/>
        <v>11</v>
      </c>
      <c r="L17" s="57">
        <f t="shared" si="5"/>
        <v>73</v>
      </c>
      <c r="M17" s="58" t="s">
        <v>101</v>
      </c>
      <c r="N17" s="59">
        <v>176</v>
      </c>
      <c r="O17" s="59">
        <f t="shared" si="2"/>
        <v>1</v>
      </c>
    </row>
    <row r="18" spans="2:15" ht="16.5" customHeight="1" x14ac:dyDescent="0.15">
      <c r="B18" s="57">
        <f t="shared" si="3"/>
        <v>14</v>
      </c>
      <c r="C18" s="58" t="s">
        <v>54</v>
      </c>
      <c r="D18" s="59">
        <v>32477</v>
      </c>
      <c r="E18" s="59">
        <f t="shared" si="0"/>
        <v>89</v>
      </c>
      <c r="G18" s="57">
        <f t="shared" si="4"/>
        <v>44</v>
      </c>
      <c r="H18" s="58" t="s">
        <v>67</v>
      </c>
      <c r="I18" s="59">
        <v>3848</v>
      </c>
      <c r="J18" s="59">
        <f t="shared" si="1"/>
        <v>11</v>
      </c>
      <c r="L18" s="57">
        <f t="shared" si="5"/>
        <v>74</v>
      </c>
      <c r="M18" s="58" t="s">
        <v>102</v>
      </c>
      <c r="N18" s="59">
        <v>175</v>
      </c>
      <c r="O18" s="59">
        <f t="shared" si="2"/>
        <v>1</v>
      </c>
    </row>
    <row r="19" spans="2:15" ht="16.5" customHeight="1" x14ac:dyDescent="0.15">
      <c r="B19" s="57">
        <f t="shared" si="3"/>
        <v>15</v>
      </c>
      <c r="C19" s="58" t="s">
        <v>58</v>
      </c>
      <c r="D19" s="59">
        <v>30838</v>
      </c>
      <c r="E19" s="59">
        <f t="shared" si="0"/>
        <v>85</v>
      </c>
      <c r="G19" s="57">
        <f t="shared" si="4"/>
        <v>45</v>
      </c>
      <c r="H19" s="58" t="s">
        <v>100</v>
      </c>
      <c r="I19" s="67">
        <v>3663</v>
      </c>
      <c r="J19" s="59">
        <f t="shared" si="1"/>
        <v>11</v>
      </c>
      <c r="L19" s="57">
        <f t="shared" si="5"/>
        <v>75</v>
      </c>
      <c r="M19" s="58" t="s">
        <v>103</v>
      </c>
      <c r="N19" s="59">
        <v>172</v>
      </c>
      <c r="O19" s="59">
        <f t="shared" si="2"/>
        <v>1</v>
      </c>
    </row>
    <row r="20" spans="2:15" ht="16.5" customHeight="1" x14ac:dyDescent="0.15">
      <c r="B20" s="57">
        <f t="shared" si="3"/>
        <v>16</v>
      </c>
      <c r="C20" s="58" t="s">
        <v>57</v>
      </c>
      <c r="D20" s="59">
        <v>27415</v>
      </c>
      <c r="E20" s="59">
        <f t="shared" si="0"/>
        <v>76</v>
      </c>
      <c r="G20" s="57">
        <f t="shared" si="4"/>
        <v>46</v>
      </c>
      <c r="H20" s="58" t="s">
        <v>76</v>
      </c>
      <c r="I20" s="59">
        <v>3459</v>
      </c>
      <c r="J20" s="59">
        <f t="shared" si="1"/>
        <v>10</v>
      </c>
      <c r="L20" s="57">
        <f t="shared" si="5"/>
        <v>76</v>
      </c>
      <c r="M20" s="58" t="s">
        <v>98</v>
      </c>
      <c r="N20" s="59">
        <v>168</v>
      </c>
      <c r="O20" s="59">
        <f t="shared" si="2"/>
        <v>1</v>
      </c>
    </row>
    <row r="21" spans="2:15" ht="16.5" customHeight="1" x14ac:dyDescent="0.15">
      <c r="B21" s="57">
        <f t="shared" si="3"/>
        <v>17</v>
      </c>
      <c r="C21" s="58" t="s">
        <v>48</v>
      </c>
      <c r="D21" s="59">
        <v>25775</v>
      </c>
      <c r="E21" s="59">
        <f t="shared" si="0"/>
        <v>71</v>
      </c>
      <c r="G21" s="57">
        <f t="shared" si="4"/>
        <v>47</v>
      </c>
      <c r="H21" s="58" t="s">
        <v>84</v>
      </c>
      <c r="I21" s="59">
        <v>3359</v>
      </c>
      <c r="J21" s="59">
        <f t="shared" si="1"/>
        <v>10</v>
      </c>
      <c r="L21" s="57">
        <f t="shared" si="5"/>
        <v>77</v>
      </c>
      <c r="M21" s="58" t="s">
        <v>42</v>
      </c>
      <c r="N21" s="59">
        <v>140</v>
      </c>
      <c r="O21" s="59">
        <f t="shared" si="2"/>
        <v>1</v>
      </c>
    </row>
    <row r="22" spans="2:15" ht="16.5" customHeight="1" x14ac:dyDescent="0.15">
      <c r="B22" s="57">
        <f t="shared" si="3"/>
        <v>18</v>
      </c>
      <c r="C22" s="58" t="s">
        <v>60</v>
      </c>
      <c r="D22" s="59">
        <v>19172</v>
      </c>
      <c r="E22" s="59">
        <f t="shared" si="0"/>
        <v>53</v>
      </c>
      <c r="G22" s="57">
        <f t="shared" si="4"/>
        <v>48</v>
      </c>
      <c r="H22" s="58" t="s">
        <v>83</v>
      </c>
      <c r="I22" s="59">
        <v>2952</v>
      </c>
      <c r="J22" s="59">
        <f t="shared" si="1"/>
        <v>9</v>
      </c>
      <c r="L22" s="57">
        <f t="shared" si="5"/>
        <v>78</v>
      </c>
      <c r="M22" s="58" t="s">
        <v>124</v>
      </c>
      <c r="N22" s="59">
        <v>134</v>
      </c>
      <c r="O22" s="59">
        <f t="shared" si="2"/>
        <v>1</v>
      </c>
    </row>
    <row r="23" spans="2:15" ht="16.5" customHeight="1" x14ac:dyDescent="0.15">
      <c r="B23" s="57">
        <f t="shared" si="3"/>
        <v>19</v>
      </c>
      <c r="C23" s="58" t="s">
        <v>56</v>
      </c>
      <c r="D23" s="59">
        <v>19012</v>
      </c>
      <c r="E23" s="59">
        <f>ROUNDUP(D26/365,0)</f>
        <v>46</v>
      </c>
      <c r="G23" s="57">
        <f t="shared" si="4"/>
        <v>49</v>
      </c>
      <c r="H23" s="58" t="s">
        <v>81</v>
      </c>
      <c r="I23" s="58">
        <v>2749</v>
      </c>
      <c r="J23" s="59">
        <f t="shared" si="1"/>
        <v>8</v>
      </c>
      <c r="L23" s="57">
        <f t="shared" si="5"/>
        <v>79</v>
      </c>
      <c r="M23" s="58" t="s">
        <v>111</v>
      </c>
      <c r="N23" s="59">
        <v>120</v>
      </c>
      <c r="O23" s="59">
        <f t="shared" si="2"/>
        <v>1</v>
      </c>
    </row>
    <row r="24" spans="2:15" ht="16.5" customHeight="1" x14ac:dyDescent="0.15">
      <c r="B24" s="57">
        <f t="shared" si="3"/>
        <v>20</v>
      </c>
      <c r="C24" s="58" t="s">
        <v>9</v>
      </c>
      <c r="D24" s="59">
        <v>18764</v>
      </c>
      <c r="E24" s="59">
        <f>ROUNDUP(D23/365,0)</f>
        <v>53</v>
      </c>
      <c r="G24" s="57">
        <f t="shared" si="4"/>
        <v>50</v>
      </c>
      <c r="H24" s="58" t="s">
        <v>51</v>
      </c>
      <c r="I24" s="59">
        <v>2706</v>
      </c>
      <c r="J24" s="59">
        <f t="shared" si="1"/>
        <v>8</v>
      </c>
      <c r="L24" s="57">
        <f t="shared" si="5"/>
        <v>80</v>
      </c>
      <c r="M24" s="58" t="s">
        <v>91</v>
      </c>
      <c r="N24" s="59">
        <v>114</v>
      </c>
      <c r="O24" s="59">
        <f t="shared" si="2"/>
        <v>1</v>
      </c>
    </row>
    <row r="25" spans="2:15" ht="16.5" customHeight="1" x14ac:dyDescent="0.15">
      <c r="B25" s="57">
        <f t="shared" si="3"/>
        <v>21</v>
      </c>
      <c r="C25" s="58" t="s">
        <v>61</v>
      </c>
      <c r="D25" s="59">
        <v>17253</v>
      </c>
      <c r="E25" s="59">
        <f>ROUNDUP(D24/365,0)</f>
        <v>52</v>
      </c>
      <c r="G25" s="57">
        <f t="shared" si="4"/>
        <v>51</v>
      </c>
      <c r="H25" s="58" t="s">
        <v>0</v>
      </c>
      <c r="I25" s="59">
        <v>2646</v>
      </c>
      <c r="J25" s="59">
        <f t="shared" si="1"/>
        <v>8</v>
      </c>
      <c r="L25" s="57">
        <f t="shared" si="5"/>
        <v>81</v>
      </c>
      <c r="M25" s="58" t="s">
        <v>64</v>
      </c>
      <c r="N25" s="59">
        <v>108</v>
      </c>
      <c r="O25" s="59">
        <f t="shared" si="2"/>
        <v>1</v>
      </c>
    </row>
    <row r="26" spans="2:15" ht="16.5" customHeight="1" x14ac:dyDescent="0.15">
      <c r="B26" s="57">
        <f t="shared" si="3"/>
        <v>22</v>
      </c>
      <c r="C26" s="58" t="s">
        <v>37</v>
      </c>
      <c r="D26" s="59">
        <v>16509</v>
      </c>
      <c r="E26" s="59">
        <f>ROUNDUP(D25/365,0)</f>
        <v>48</v>
      </c>
      <c r="G26" s="57">
        <f t="shared" si="4"/>
        <v>52</v>
      </c>
      <c r="H26" s="58" t="s">
        <v>35</v>
      </c>
      <c r="I26" s="59">
        <v>2343</v>
      </c>
      <c r="J26" s="59">
        <f t="shared" si="1"/>
        <v>7</v>
      </c>
      <c r="L26" s="57">
        <f t="shared" si="5"/>
        <v>82</v>
      </c>
      <c r="M26" s="58" t="s">
        <v>97</v>
      </c>
      <c r="N26" s="59">
        <v>89</v>
      </c>
      <c r="O26" s="59">
        <f t="shared" si="2"/>
        <v>1</v>
      </c>
    </row>
    <row r="27" spans="2:15" ht="16.5" customHeight="1" x14ac:dyDescent="0.15">
      <c r="B27" s="57">
        <f t="shared" si="3"/>
        <v>23</v>
      </c>
      <c r="C27" s="58" t="s">
        <v>32</v>
      </c>
      <c r="D27" s="59">
        <v>16401</v>
      </c>
      <c r="E27" s="59">
        <f>ROUNDUP(D27/365,0)</f>
        <v>45</v>
      </c>
      <c r="G27" s="57">
        <f t="shared" si="4"/>
        <v>53</v>
      </c>
      <c r="H27" s="58" t="s">
        <v>121</v>
      </c>
      <c r="I27" s="59">
        <v>2156</v>
      </c>
      <c r="J27" s="59">
        <f t="shared" si="1"/>
        <v>6</v>
      </c>
      <c r="L27" s="57">
        <f t="shared" si="5"/>
        <v>83</v>
      </c>
      <c r="M27" s="58" t="s">
        <v>39</v>
      </c>
      <c r="N27" s="59">
        <v>76</v>
      </c>
      <c r="O27" s="59">
        <f t="shared" si="2"/>
        <v>1</v>
      </c>
    </row>
    <row r="28" spans="2:15" ht="16.5" customHeight="1" x14ac:dyDescent="0.15">
      <c r="B28" s="57">
        <f t="shared" si="3"/>
        <v>24</v>
      </c>
      <c r="C28" s="58" t="s">
        <v>14</v>
      </c>
      <c r="D28" s="59">
        <v>16341</v>
      </c>
      <c r="E28" s="59">
        <f>ROUNDUP(D28/365,0)</f>
        <v>45</v>
      </c>
      <c r="G28" s="57">
        <f t="shared" si="4"/>
        <v>54</v>
      </c>
      <c r="H28" s="58" t="s">
        <v>72</v>
      </c>
      <c r="I28" s="59">
        <v>2003</v>
      </c>
      <c r="J28" s="59">
        <f t="shared" si="1"/>
        <v>6</v>
      </c>
      <c r="L28" s="57">
        <f t="shared" si="5"/>
        <v>84</v>
      </c>
      <c r="M28" s="58" t="s">
        <v>94</v>
      </c>
      <c r="N28" s="59">
        <v>46</v>
      </c>
      <c r="O28" s="59">
        <f t="shared" si="2"/>
        <v>1</v>
      </c>
    </row>
    <row r="29" spans="2:15" ht="16.5" customHeight="1" x14ac:dyDescent="0.15">
      <c r="B29" s="57">
        <f t="shared" si="3"/>
        <v>25</v>
      </c>
      <c r="C29" s="58" t="s">
        <v>62</v>
      </c>
      <c r="D29" s="59">
        <v>14241</v>
      </c>
      <c r="E29" s="59">
        <f>ROUNDUP(D29/365,0)</f>
        <v>40</v>
      </c>
      <c r="G29" s="57">
        <f t="shared" si="4"/>
        <v>55</v>
      </c>
      <c r="H29" s="58" t="s">
        <v>21</v>
      </c>
      <c r="I29" s="59">
        <v>1700</v>
      </c>
      <c r="J29" s="59">
        <f t="shared" si="1"/>
        <v>5</v>
      </c>
      <c r="L29" s="57">
        <f t="shared" si="5"/>
        <v>85</v>
      </c>
      <c r="M29" s="58" t="s">
        <v>118</v>
      </c>
      <c r="N29" s="59">
        <v>15</v>
      </c>
      <c r="O29" s="59">
        <f t="shared" si="2"/>
        <v>1</v>
      </c>
    </row>
    <row r="30" spans="2:15" ht="16.5" customHeight="1" x14ac:dyDescent="0.15">
      <c r="B30" s="57">
        <f t="shared" si="3"/>
        <v>26</v>
      </c>
      <c r="C30" s="58" t="s">
        <v>71</v>
      </c>
      <c r="D30" s="59">
        <v>13645</v>
      </c>
      <c r="E30" s="59">
        <f>ROUNDUP(D30/365,0)</f>
        <v>38</v>
      </c>
      <c r="G30" s="57">
        <f t="shared" si="4"/>
        <v>56</v>
      </c>
      <c r="H30" s="58" t="s">
        <v>38</v>
      </c>
      <c r="I30" s="59">
        <v>1470</v>
      </c>
      <c r="J30" s="59">
        <f t="shared" si="1"/>
        <v>5</v>
      </c>
      <c r="L30" s="57">
        <f t="shared" si="5"/>
        <v>86</v>
      </c>
      <c r="M30" s="58" t="s">
        <v>80</v>
      </c>
      <c r="N30" s="59">
        <v>9</v>
      </c>
      <c r="O30" s="59">
        <f t="shared" si="2"/>
        <v>1</v>
      </c>
    </row>
    <row r="31" spans="2:15" ht="16.5" customHeight="1" x14ac:dyDescent="0.15">
      <c r="B31" s="57">
        <f t="shared" si="3"/>
        <v>27</v>
      </c>
      <c r="C31" s="58" t="s">
        <v>85</v>
      </c>
      <c r="D31" s="59">
        <v>11625</v>
      </c>
      <c r="E31" s="59">
        <f>ROUNDUP(D31/365,0)</f>
        <v>32</v>
      </c>
      <c r="G31" s="57">
        <f t="shared" si="4"/>
        <v>57</v>
      </c>
      <c r="H31" s="58" t="s">
        <v>59</v>
      </c>
      <c r="I31" s="59">
        <v>1404</v>
      </c>
      <c r="J31" s="59">
        <f t="shared" si="1"/>
        <v>4</v>
      </c>
      <c r="L31" s="57">
        <f t="shared" si="5"/>
        <v>87</v>
      </c>
      <c r="M31" s="58" t="s">
        <v>120</v>
      </c>
      <c r="N31" s="59">
        <v>7</v>
      </c>
      <c r="O31" s="59">
        <f t="shared" si="2"/>
        <v>1</v>
      </c>
    </row>
    <row r="32" spans="2:15" ht="16.5" customHeight="1" x14ac:dyDescent="0.15">
      <c r="B32" s="57">
        <f t="shared" si="3"/>
        <v>28</v>
      </c>
      <c r="C32" s="58" t="s">
        <v>131</v>
      </c>
      <c r="D32" s="59">
        <v>11595</v>
      </c>
      <c r="E32" s="59">
        <f>ROUNDUP(D32/365,0)</f>
        <v>32</v>
      </c>
      <c r="G32" s="57">
        <f t="shared" si="4"/>
        <v>58</v>
      </c>
      <c r="H32" s="58" t="s">
        <v>93</v>
      </c>
      <c r="I32" s="59">
        <v>1319</v>
      </c>
      <c r="J32" s="59">
        <f t="shared" si="1"/>
        <v>4</v>
      </c>
      <c r="L32" s="57">
        <f t="shared" si="5"/>
        <v>88</v>
      </c>
      <c r="M32" s="58" t="s">
        <v>108</v>
      </c>
      <c r="N32" s="59">
        <v>1</v>
      </c>
      <c r="O32" s="59">
        <f t="shared" si="2"/>
        <v>1</v>
      </c>
    </row>
    <row r="33" spans="2:15" ht="16.5" customHeight="1" x14ac:dyDescent="0.15">
      <c r="B33" s="57">
        <f t="shared" si="3"/>
        <v>29</v>
      </c>
      <c r="C33" s="58" t="s">
        <v>52</v>
      </c>
      <c r="D33" s="59">
        <v>11460</v>
      </c>
      <c r="E33" s="59">
        <f>ROUNDUP(D33/365,0)</f>
        <v>32</v>
      </c>
      <c r="G33" s="57">
        <f t="shared" si="4"/>
        <v>59</v>
      </c>
      <c r="H33" s="58" t="s">
        <v>89</v>
      </c>
      <c r="I33" s="59">
        <v>1206</v>
      </c>
      <c r="J33" s="59">
        <f t="shared" si="1"/>
        <v>4</v>
      </c>
      <c r="L33" s="65"/>
      <c r="M33" s="64"/>
      <c r="N33" s="63"/>
      <c r="O33" s="63"/>
    </row>
    <row r="34" spans="2:15" ht="16.5" customHeight="1" x14ac:dyDescent="0.15">
      <c r="B34" s="57">
        <f t="shared" si="3"/>
        <v>30</v>
      </c>
      <c r="C34" s="58" t="s">
        <v>23</v>
      </c>
      <c r="D34" s="59">
        <v>11322</v>
      </c>
      <c r="E34" s="59">
        <f>ROUNDUP(D34/365,0)</f>
        <v>32</v>
      </c>
      <c r="G34" s="57">
        <f t="shared" si="4"/>
        <v>60</v>
      </c>
      <c r="H34" s="58" t="s">
        <v>95</v>
      </c>
      <c r="I34" s="59">
        <v>1143</v>
      </c>
      <c r="J34" s="59">
        <f t="shared" si="1"/>
        <v>4</v>
      </c>
      <c r="M34" s="53"/>
    </row>
    <row r="35" spans="2:15" ht="16.5" customHeight="1" x14ac:dyDescent="0.15">
      <c r="I35" s="63"/>
      <c r="M35" s="53"/>
    </row>
    <row r="36" spans="2:15" ht="16.5" customHeight="1" x14ac:dyDescent="0.15">
      <c r="N36" s="53">
        <f>SUM(D5:D34)+SUM(I5:I34)+SUM(N5:N32)</f>
        <v>6843808</v>
      </c>
    </row>
  </sheetData>
  <mergeCells count="6">
    <mergeCell ref="M3:M4"/>
    <mergeCell ref="B3:B4"/>
    <mergeCell ref="C3:C4"/>
    <mergeCell ref="G3:G4"/>
    <mergeCell ref="H3:H4"/>
    <mergeCell ref="L3:L4"/>
  </mergeCells>
  <phoneticPr fontId="2"/>
  <printOptions horizontalCentered="1"/>
  <pageMargins left="0.51181102362204722" right="0.31496062992125984" top="0.47244094488188981" bottom="0.51181102362204722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3"/>
  <sheetViews>
    <sheetView view="pageBreakPreview" topLeftCell="A5" zoomScale="85" zoomScaleNormal="130" zoomScaleSheetLayoutView="85" workbookViewId="0">
      <selection activeCell="Q13" sqref="Q13"/>
    </sheetView>
  </sheetViews>
  <sheetFormatPr defaultColWidth="12.75" defaultRowHeight="16.5" customHeight="1" x14ac:dyDescent="0.15"/>
  <cols>
    <col min="1" max="1" width="2.625" style="1" customWidth="1"/>
    <col min="2" max="2" width="6.25" style="1" customWidth="1"/>
    <col min="3" max="3" width="11.625" style="2" customWidth="1"/>
    <col min="4" max="4" width="12.75" style="1"/>
    <col min="5" max="5" width="12.875" style="1" bestFit="1" customWidth="1"/>
    <col min="6" max="6" width="3.5" style="1" customWidth="1"/>
    <col min="7" max="7" width="6.25" style="1" customWidth="1"/>
    <col min="8" max="8" width="11.625" style="2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3" t="s">
        <v>141</v>
      </c>
      <c r="B1" s="3"/>
      <c r="C1" s="6"/>
      <c r="D1" s="3"/>
      <c r="E1" s="3"/>
      <c r="F1" s="3"/>
      <c r="G1" s="12"/>
      <c r="H1" s="6"/>
      <c r="I1" s="3"/>
      <c r="J1" s="3"/>
      <c r="K1" s="3"/>
      <c r="L1" s="3"/>
      <c r="M1" s="3"/>
      <c r="N1" s="3"/>
      <c r="O1" s="3"/>
      <c r="P1" s="3"/>
      <c r="Q1" s="24"/>
    </row>
    <row r="2" spans="1:17" ht="16.5" customHeight="1" x14ac:dyDescent="0.15">
      <c r="B2" s="1" t="s">
        <v>10</v>
      </c>
      <c r="G2" s="1" t="s">
        <v>18</v>
      </c>
      <c r="L2" s="1" t="s">
        <v>17</v>
      </c>
    </row>
    <row r="3" spans="1:17" ht="16.5" customHeight="1" x14ac:dyDescent="0.15">
      <c r="B3" s="104" t="s">
        <v>4</v>
      </c>
      <c r="C3" s="106" t="s">
        <v>5</v>
      </c>
      <c r="D3" s="27" t="s">
        <v>3</v>
      </c>
      <c r="E3" s="28"/>
      <c r="F3" s="21"/>
      <c r="G3" s="104" t="s">
        <v>4</v>
      </c>
      <c r="H3" s="106" t="s">
        <v>5</v>
      </c>
      <c r="I3" s="27" t="s">
        <v>3</v>
      </c>
      <c r="J3" s="28"/>
      <c r="L3" s="104" t="s">
        <v>4</v>
      </c>
      <c r="M3" s="104" t="s">
        <v>5</v>
      </c>
      <c r="N3" s="27" t="s">
        <v>3</v>
      </c>
      <c r="O3" s="28"/>
    </row>
    <row r="4" spans="1:17" ht="16.5" customHeight="1" x14ac:dyDescent="0.15">
      <c r="B4" s="105"/>
      <c r="C4" s="107"/>
      <c r="D4" s="4" t="s">
        <v>24</v>
      </c>
      <c r="E4" s="4" t="s">
        <v>25</v>
      </c>
      <c r="F4" s="21"/>
      <c r="G4" s="105"/>
      <c r="H4" s="107"/>
      <c r="I4" s="4" t="s">
        <v>24</v>
      </c>
      <c r="J4" s="4" t="s">
        <v>25</v>
      </c>
      <c r="L4" s="105"/>
      <c r="M4" s="105"/>
      <c r="N4" s="4" t="s">
        <v>24</v>
      </c>
      <c r="O4" s="4" t="s">
        <v>25</v>
      </c>
    </row>
    <row r="5" spans="1:17" ht="16.5" customHeight="1" x14ac:dyDescent="0.15">
      <c r="B5" s="4">
        <v>1</v>
      </c>
      <c r="C5" s="7" t="s">
        <v>127</v>
      </c>
      <c r="D5" s="16">
        <v>1964792</v>
      </c>
      <c r="E5" s="16">
        <f t="shared" ref="E5:E34" si="0">ROUNDUP(D5/365,0)</f>
        <v>5383</v>
      </c>
      <c r="G5" s="4">
        <v>1</v>
      </c>
      <c r="H5" s="7" t="s">
        <v>126</v>
      </c>
      <c r="I5" s="16">
        <v>438369</v>
      </c>
      <c r="J5" s="16">
        <f t="shared" ref="J5:J34" si="1">ROUNDUP(I5/365,0)</f>
        <v>1202</v>
      </c>
      <c r="L5" s="4">
        <v>1</v>
      </c>
      <c r="M5" s="7" t="s">
        <v>127</v>
      </c>
      <c r="N5" s="16">
        <v>1958505</v>
      </c>
      <c r="O5" s="16">
        <f t="shared" ref="O5:O22" si="2">ROUNDUP(N5/365,0)</f>
        <v>5366</v>
      </c>
    </row>
    <row r="6" spans="1:17" ht="16.5" customHeight="1" x14ac:dyDescent="0.15">
      <c r="B6" s="4">
        <f t="shared" ref="B6:B34" si="3">B5+1</f>
        <v>2</v>
      </c>
      <c r="C6" s="7" t="s">
        <v>126</v>
      </c>
      <c r="D6" s="16">
        <v>771998</v>
      </c>
      <c r="E6" s="16">
        <f t="shared" si="0"/>
        <v>2116</v>
      </c>
      <c r="G6" s="4">
        <f t="shared" ref="G6:G34" si="4">G5+1</f>
        <v>2</v>
      </c>
      <c r="H6" s="7" t="s">
        <v>49</v>
      </c>
      <c r="I6" s="11">
        <v>167485</v>
      </c>
      <c r="J6" s="16">
        <f t="shared" si="1"/>
        <v>459</v>
      </c>
      <c r="L6" s="4">
        <f t="shared" ref="L6:L15" si="5">L5+1</f>
        <v>2</v>
      </c>
      <c r="M6" s="7" t="s">
        <v>128</v>
      </c>
      <c r="N6" s="11">
        <v>701220</v>
      </c>
      <c r="O6" s="16">
        <f t="shared" si="2"/>
        <v>1922</v>
      </c>
    </row>
    <row r="7" spans="1:17" ht="16.5" customHeight="1" x14ac:dyDescent="0.15">
      <c r="B7" s="4">
        <f t="shared" si="3"/>
        <v>3</v>
      </c>
      <c r="C7" s="7" t="s">
        <v>128</v>
      </c>
      <c r="D7" s="11">
        <v>707665</v>
      </c>
      <c r="E7" s="16">
        <f t="shared" si="0"/>
        <v>1939</v>
      </c>
      <c r="G7" s="4">
        <f t="shared" si="4"/>
        <v>3</v>
      </c>
      <c r="H7" s="7" t="s">
        <v>47</v>
      </c>
      <c r="I7" s="16">
        <v>124388</v>
      </c>
      <c r="J7" s="16">
        <f t="shared" si="1"/>
        <v>341</v>
      </c>
      <c r="L7" s="4">
        <f t="shared" si="5"/>
        <v>3</v>
      </c>
      <c r="M7" s="7" t="s">
        <v>126</v>
      </c>
      <c r="N7" s="16">
        <v>333629</v>
      </c>
      <c r="O7" s="16">
        <f t="shared" si="2"/>
        <v>915</v>
      </c>
    </row>
    <row r="8" spans="1:17" ht="16.5" customHeight="1" x14ac:dyDescent="0.15">
      <c r="B8" s="4">
        <f t="shared" si="3"/>
        <v>4</v>
      </c>
      <c r="C8" s="7" t="s">
        <v>49</v>
      </c>
      <c r="D8" s="11">
        <v>185604</v>
      </c>
      <c r="E8" s="16">
        <f t="shared" si="0"/>
        <v>509</v>
      </c>
      <c r="G8" s="4">
        <f t="shared" si="4"/>
        <v>4</v>
      </c>
      <c r="H8" s="7" t="s">
        <v>129</v>
      </c>
      <c r="I8" s="11">
        <v>111376</v>
      </c>
      <c r="J8" s="16">
        <f t="shared" si="1"/>
        <v>306</v>
      </c>
      <c r="L8" s="4">
        <f t="shared" si="5"/>
        <v>4</v>
      </c>
      <c r="M8" s="7" t="s">
        <v>132</v>
      </c>
      <c r="N8" s="11">
        <v>110759</v>
      </c>
      <c r="O8" s="16">
        <f t="shared" si="2"/>
        <v>304</v>
      </c>
    </row>
    <row r="9" spans="1:17" ht="16.5" customHeight="1" x14ac:dyDescent="0.15">
      <c r="B9" s="4">
        <f t="shared" si="3"/>
        <v>5</v>
      </c>
      <c r="C9" s="7" t="s">
        <v>47</v>
      </c>
      <c r="D9" s="11">
        <v>148477</v>
      </c>
      <c r="E9" s="16">
        <f t="shared" si="0"/>
        <v>407</v>
      </c>
      <c r="G9" s="4">
        <f t="shared" si="4"/>
        <v>5</v>
      </c>
      <c r="H9" s="7" t="s">
        <v>130</v>
      </c>
      <c r="I9" s="11">
        <v>83485</v>
      </c>
      <c r="J9" s="16">
        <f t="shared" si="1"/>
        <v>229</v>
      </c>
      <c r="L9" s="4">
        <f t="shared" si="5"/>
        <v>5</v>
      </c>
      <c r="M9" s="7" t="s">
        <v>47</v>
      </c>
      <c r="N9" s="11">
        <v>24089</v>
      </c>
      <c r="O9" s="16">
        <f t="shared" si="2"/>
        <v>66</v>
      </c>
    </row>
    <row r="10" spans="1:17" ht="16.5" customHeight="1" x14ac:dyDescent="0.15">
      <c r="B10" s="4">
        <f t="shared" si="3"/>
        <v>6</v>
      </c>
      <c r="C10" s="7" t="s">
        <v>132</v>
      </c>
      <c r="D10" s="16">
        <v>123040</v>
      </c>
      <c r="E10" s="16">
        <f t="shared" si="0"/>
        <v>338</v>
      </c>
      <c r="G10" s="4">
        <f t="shared" si="4"/>
        <v>6</v>
      </c>
      <c r="H10" s="7" t="s">
        <v>50</v>
      </c>
      <c r="I10" s="16">
        <v>15093</v>
      </c>
      <c r="J10" s="16">
        <f t="shared" si="1"/>
        <v>42</v>
      </c>
      <c r="L10" s="4">
        <f t="shared" si="5"/>
        <v>6</v>
      </c>
      <c r="M10" s="7" t="s">
        <v>49</v>
      </c>
      <c r="N10" s="11">
        <v>18119</v>
      </c>
      <c r="O10" s="16">
        <f t="shared" si="2"/>
        <v>50</v>
      </c>
    </row>
    <row r="11" spans="1:17" ht="16.5" customHeight="1" x14ac:dyDescent="0.15">
      <c r="B11" s="4">
        <f t="shared" si="3"/>
        <v>7</v>
      </c>
      <c r="C11" s="7" t="s">
        <v>129</v>
      </c>
      <c r="D11" s="11">
        <v>121725</v>
      </c>
      <c r="E11" s="16">
        <f t="shared" si="0"/>
        <v>334</v>
      </c>
      <c r="G11" s="4">
        <f t="shared" si="4"/>
        <v>7</v>
      </c>
      <c r="H11" s="7" t="s">
        <v>48</v>
      </c>
      <c r="I11" s="11">
        <v>14424</v>
      </c>
      <c r="J11" s="16">
        <f t="shared" si="1"/>
        <v>40</v>
      </c>
      <c r="L11" s="4">
        <f t="shared" si="5"/>
        <v>7</v>
      </c>
      <c r="M11" s="7" t="s">
        <v>14</v>
      </c>
      <c r="N11" s="11">
        <v>10685</v>
      </c>
      <c r="O11" s="16">
        <f t="shared" si="2"/>
        <v>30</v>
      </c>
    </row>
    <row r="12" spans="1:17" ht="16.5" customHeight="1" x14ac:dyDescent="0.15">
      <c r="B12" s="4">
        <f t="shared" si="3"/>
        <v>8</v>
      </c>
      <c r="C12" s="7" t="s">
        <v>130</v>
      </c>
      <c r="D12" s="11">
        <v>83485</v>
      </c>
      <c r="E12" s="16">
        <f t="shared" si="0"/>
        <v>229</v>
      </c>
      <c r="G12" s="4">
        <f t="shared" si="4"/>
        <v>8</v>
      </c>
      <c r="H12" s="7" t="s">
        <v>132</v>
      </c>
      <c r="I12" s="11">
        <v>12281</v>
      </c>
      <c r="J12" s="16">
        <f t="shared" si="1"/>
        <v>34</v>
      </c>
      <c r="L12" s="4">
        <f t="shared" si="5"/>
        <v>8</v>
      </c>
      <c r="M12" s="7" t="s">
        <v>129</v>
      </c>
      <c r="N12" s="16">
        <v>10349</v>
      </c>
      <c r="O12" s="16">
        <f t="shared" si="2"/>
        <v>29</v>
      </c>
    </row>
    <row r="13" spans="1:17" ht="16.5" customHeight="1" x14ac:dyDescent="0.15">
      <c r="B13" s="4">
        <f t="shared" si="3"/>
        <v>9</v>
      </c>
      <c r="C13" s="7" t="s">
        <v>50</v>
      </c>
      <c r="D13" s="11">
        <v>15943</v>
      </c>
      <c r="E13" s="16">
        <f t="shared" si="0"/>
        <v>44</v>
      </c>
      <c r="G13" s="4">
        <f t="shared" si="4"/>
        <v>9</v>
      </c>
      <c r="H13" s="7" t="s">
        <v>40</v>
      </c>
      <c r="I13" s="11">
        <v>11674</v>
      </c>
      <c r="J13" s="16">
        <f t="shared" si="1"/>
        <v>32</v>
      </c>
      <c r="L13" s="4">
        <f t="shared" si="5"/>
        <v>9</v>
      </c>
      <c r="M13" s="7" t="s">
        <v>62</v>
      </c>
      <c r="N13" s="11">
        <v>5101</v>
      </c>
      <c r="O13" s="16">
        <f t="shared" si="2"/>
        <v>14</v>
      </c>
    </row>
    <row r="14" spans="1:17" ht="16.5" customHeight="1" x14ac:dyDescent="0.15">
      <c r="B14" s="4">
        <f t="shared" si="3"/>
        <v>10</v>
      </c>
      <c r="C14" s="7" t="s">
        <v>48</v>
      </c>
      <c r="D14" s="11">
        <v>14424</v>
      </c>
      <c r="E14" s="16">
        <f t="shared" si="0"/>
        <v>40</v>
      </c>
      <c r="G14" s="4">
        <f t="shared" si="4"/>
        <v>10</v>
      </c>
      <c r="H14" s="7" t="s">
        <v>58</v>
      </c>
      <c r="I14" s="11">
        <v>9582</v>
      </c>
      <c r="J14" s="16">
        <f t="shared" si="1"/>
        <v>27</v>
      </c>
      <c r="L14" s="4">
        <f t="shared" si="5"/>
        <v>10</v>
      </c>
      <c r="M14" s="7" t="s">
        <v>50</v>
      </c>
      <c r="N14" s="11">
        <v>850</v>
      </c>
      <c r="O14" s="16">
        <f t="shared" si="2"/>
        <v>3</v>
      </c>
    </row>
    <row r="15" spans="1:17" ht="16.5" customHeight="1" x14ac:dyDescent="0.15">
      <c r="B15" s="4">
        <f t="shared" si="3"/>
        <v>11</v>
      </c>
      <c r="C15" s="7" t="s">
        <v>14</v>
      </c>
      <c r="D15" s="11">
        <v>12906</v>
      </c>
      <c r="E15" s="16">
        <f t="shared" si="0"/>
        <v>36</v>
      </c>
      <c r="G15" s="4">
        <f t="shared" si="4"/>
        <v>11</v>
      </c>
      <c r="H15" s="7" t="s">
        <v>55</v>
      </c>
      <c r="I15" s="11">
        <v>7961</v>
      </c>
      <c r="J15" s="16">
        <f t="shared" si="1"/>
        <v>22</v>
      </c>
      <c r="L15" s="104">
        <f t="shared" si="5"/>
        <v>11</v>
      </c>
      <c r="M15" s="7" t="s">
        <v>58</v>
      </c>
      <c r="N15" s="11">
        <v>22</v>
      </c>
      <c r="O15" s="16">
        <f t="shared" si="2"/>
        <v>1</v>
      </c>
    </row>
    <row r="16" spans="1:17" ht="16.5" customHeight="1" x14ac:dyDescent="0.15">
      <c r="B16" s="4">
        <f t="shared" si="3"/>
        <v>12</v>
      </c>
      <c r="C16" s="7" t="s">
        <v>40</v>
      </c>
      <c r="D16" s="11">
        <v>11674</v>
      </c>
      <c r="E16" s="16">
        <f t="shared" si="0"/>
        <v>32</v>
      </c>
      <c r="G16" s="4">
        <f t="shared" si="4"/>
        <v>12</v>
      </c>
      <c r="H16" s="7" t="s">
        <v>128</v>
      </c>
      <c r="I16" s="11">
        <v>6445</v>
      </c>
      <c r="J16" s="16">
        <f t="shared" si="1"/>
        <v>18</v>
      </c>
      <c r="L16" s="105"/>
      <c r="M16" s="7" t="s">
        <v>32</v>
      </c>
      <c r="N16" s="11">
        <v>22</v>
      </c>
      <c r="O16" s="16">
        <f t="shared" si="2"/>
        <v>1</v>
      </c>
    </row>
    <row r="17" spans="2:15" ht="16.5" customHeight="1" x14ac:dyDescent="0.15">
      <c r="B17" s="4">
        <f t="shared" si="3"/>
        <v>13</v>
      </c>
      <c r="C17" s="7" t="s">
        <v>58</v>
      </c>
      <c r="D17" s="11">
        <v>9604</v>
      </c>
      <c r="E17" s="16">
        <f t="shared" si="0"/>
        <v>27</v>
      </c>
      <c r="G17" s="4">
        <f t="shared" si="4"/>
        <v>13</v>
      </c>
      <c r="H17" s="7" t="s">
        <v>127</v>
      </c>
      <c r="I17" s="11">
        <v>6287</v>
      </c>
      <c r="J17" s="16">
        <f t="shared" si="1"/>
        <v>18</v>
      </c>
      <c r="L17" s="4">
        <v>13</v>
      </c>
      <c r="M17" s="7" t="s">
        <v>65</v>
      </c>
      <c r="N17" s="16">
        <v>16</v>
      </c>
      <c r="O17" s="16">
        <f t="shared" si="2"/>
        <v>1</v>
      </c>
    </row>
    <row r="18" spans="2:15" ht="16.5" customHeight="1" x14ac:dyDescent="0.15">
      <c r="B18" s="4">
        <f t="shared" si="3"/>
        <v>14</v>
      </c>
      <c r="C18" s="7" t="s">
        <v>55</v>
      </c>
      <c r="D18" s="11">
        <v>7961</v>
      </c>
      <c r="E18" s="16">
        <f t="shared" si="0"/>
        <v>22</v>
      </c>
      <c r="G18" s="4">
        <f t="shared" si="4"/>
        <v>14</v>
      </c>
      <c r="H18" s="7" t="s">
        <v>43</v>
      </c>
      <c r="I18" s="11">
        <v>5250</v>
      </c>
      <c r="J18" s="16">
        <f t="shared" si="1"/>
        <v>15</v>
      </c>
      <c r="L18" s="4">
        <f>L17+1</f>
        <v>14</v>
      </c>
      <c r="M18" s="7" t="s">
        <v>53</v>
      </c>
      <c r="N18" s="11">
        <v>10</v>
      </c>
      <c r="O18" s="16">
        <f t="shared" si="2"/>
        <v>1</v>
      </c>
    </row>
    <row r="19" spans="2:15" ht="16.5" customHeight="1" x14ac:dyDescent="0.15">
      <c r="B19" s="4">
        <f t="shared" si="3"/>
        <v>15</v>
      </c>
      <c r="C19" s="7" t="s">
        <v>62</v>
      </c>
      <c r="D19" s="11">
        <v>6350</v>
      </c>
      <c r="E19" s="16">
        <f t="shared" si="0"/>
        <v>18</v>
      </c>
      <c r="G19" s="4">
        <f t="shared" si="4"/>
        <v>15</v>
      </c>
      <c r="H19" s="7" t="s">
        <v>54</v>
      </c>
      <c r="I19" s="11">
        <v>4462</v>
      </c>
      <c r="J19" s="16">
        <f t="shared" si="1"/>
        <v>13</v>
      </c>
      <c r="L19" s="4">
        <f>L18+1</f>
        <v>15</v>
      </c>
      <c r="M19" s="7" t="s">
        <v>43</v>
      </c>
      <c r="N19" s="16">
        <v>8</v>
      </c>
      <c r="O19" s="16">
        <f t="shared" si="2"/>
        <v>1</v>
      </c>
    </row>
    <row r="20" spans="2:15" ht="16.5" customHeight="1" x14ac:dyDescent="0.15">
      <c r="B20" s="4">
        <f t="shared" si="3"/>
        <v>16</v>
      </c>
      <c r="C20" s="7" t="s">
        <v>43</v>
      </c>
      <c r="D20" s="11">
        <v>5258</v>
      </c>
      <c r="E20" s="16">
        <f t="shared" si="0"/>
        <v>15</v>
      </c>
      <c r="G20" s="4">
        <f t="shared" si="4"/>
        <v>16</v>
      </c>
      <c r="H20" s="7" t="s">
        <v>57</v>
      </c>
      <c r="I20" s="16">
        <v>3733</v>
      </c>
      <c r="J20" s="16">
        <f t="shared" si="1"/>
        <v>11</v>
      </c>
      <c r="L20" s="4">
        <f>L19+1</f>
        <v>16</v>
      </c>
      <c r="M20" s="7" t="s">
        <v>67</v>
      </c>
      <c r="N20" s="16">
        <v>6</v>
      </c>
      <c r="O20" s="16">
        <f t="shared" si="2"/>
        <v>1</v>
      </c>
    </row>
    <row r="21" spans="2:15" ht="16.5" customHeight="1" x14ac:dyDescent="0.15">
      <c r="B21" s="4">
        <f t="shared" si="3"/>
        <v>17</v>
      </c>
      <c r="C21" s="7" t="s">
        <v>54</v>
      </c>
      <c r="D21" s="16">
        <v>4463</v>
      </c>
      <c r="E21" s="16">
        <f t="shared" si="0"/>
        <v>13</v>
      </c>
      <c r="G21" s="4">
        <f t="shared" si="4"/>
        <v>17</v>
      </c>
      <c r="H21" s="7" t="s">
        <v>60</v>
      </c>
      <c r="I21" s="11">
        <v>3701</v>
      </c>
      <c r="J21" s="16">
        <f t="shared" si="1"/>
        <v>11</v>
      </c>
      <c r="L21" s="4">
        <f>L20+1</f>
        <v>17</v>
      </c>
      <c r="M21" s="7" t="s">
        <v>61</v>
      </c>
      <c r="N21" s="16">
        <v>2</v>
      </c>
      <c r="O21" s="16">
        <f t="shared" si="2"/>
        <v>1</v>
      </c>
    </row>
    <row r="22" spans="2:15" ht="16.5" customHeight="1" x14ac:dyDescent="0.15">
      <c r="B22" s="4">
        <f t="shared" si="3"/>
        <v>18</v>
      </c>
      <c r="C22" s="7" t="s">
        <v>57</v>
      </c>
      <c r="D22" s="11">
        <v>3733</v>
      </c>
      <c r="E22" s="16">
        <f t="shared" si="0"/>
        <v>11</v>
      </c>
      <c r="G22" s="4">
        <f t="shared" si="4"/>
        <v>18</v>
      </c>
      <c r="H22" s="7" t="s">
        <v>61</v>
      </c>
      <c r="I22" s="11">
        <v>3068</v>
      </c>
      <c r="J22" s="16">
        <f t="shared" si="1"/>
        <v>9</v>
      </c>
      <c r="L22" s="4">
        <f>L21+1</f>
        <v>18</v>
      </c>
      <c r="M22" s="7" t="s">
        <v>54</v>
      </c>
      <c r="N22" s="11">
        <v>1</v>
      </c>
      <c r="O22" s="16">
        <f t="shared" si="2"/>
        <v>1</v>
      </c>
    </row>
    <row r="23" spans="2:15" ht="16.5" customHeight="1" x14ac:dyDescent="0.15">
      <c r="B23" s="4">
        <f t="shared" si="3"/>
        <v>19</v>
      </c>
      <c r="C23" s="7" t="s">
        <v>60</v>
      </c>
      <c r="D23" s="11">
        <v>3701</v>
      </c>
      <c r="E23" s="16">
        <f t="shared" si="0"/>
        <v>11</v>
      </c>
      <c r="G23" s="4">
        <f t="shared" si="4"/>
        <v>19</v>
      </c>
      <c r="H23" s="7" t="s">
        <v>9</v>
      </c>
      <c r="I23" s="11">
        <v>2880</v>
      </c>
      <c r="J23" s="16">
        <f t="shared" si="1"/>
        <v>8</v>
      </c>
      <c r="L23" s="5"/>
      <c r="M23" s="9"/>
      <c r="N23" s="15"/>
      <c r="O23" s="18"/>
    </row>
    <row r="24" spans="2:15" ht="16.5" customHeight="1" x14ac:dyDescent="0.15">
      <c r="B24" s="4">
        <f t="shared" si="3"/>
        <v>20</v>
      </c>
      <c r="C24" s="7" t="s">
        <v>61</v>
      </c>
      <c r="D24" s="11">
        <v>3070</v>
      </c>
      <c r="E24" s="16">
        <f t="shared" si="0"/>
        <v>9</v>
      </c>
      <c r="G24" s="4">
        <f t="shared" si="4"/>
        <v>20</v>
      </c>
      <c r="H24" s="7" t="s">
        <v>63</v>
      </c>
      <c r="I24" s="16">
        <v>2398</v>
      </c>
      <c r="J24" s="16">
        <f t="shared" si="1"/>
        <v>7</v>
      </c>
      <c r="L24" s="5"/>
      <c r="M24" s="9"/>
      <c r="N24" s="15"/>
      <c r="O24" s="18"/>
    </row>
    <row r="25" spans="2:15" ht="16.5" customHeight="1" x14ac:dyDescent="0.15">
      <c r="B25" s="4">
        <f t="shared" si="3"/>
        <v>21</v>
      </c>
      <c r="C25" s="7" t="s">
        <v>9</v>
      </c>
      <c r="D25" s="11">
        <v>2880</v>
      </c>
      <c r="E25" s="16">
        <f t="shared" si="0"/>
        <v>8</v>
      </c>
      <c r="G25" s="4">
        <f t="shared" si="4"/>
        <v>21</v>
      </c>
      <c r="H25" s="7" t="s">
        <v>53</v>
      </c>
      <c r="I25" s="16">
        <v>2367</v>
      </c>
      <c r="J25" s="16">
        <f t="shared" si="1"/>
        <v>7</v>
      </c>
      <c r="L25" s="5"/>
      <c r="M25" s="9"/>
      <c r="N25" s="18"/>
      <c r="O25" s="18"/>
    </row>
    <row r="26" spans="2:15" ht="16.5" customHeight="1" x14ac:dyDescent="0.15">
      <c r="B26" s="4">
        <f t="shared" si="3"/>
        <v>22</v>
      </c>
      <c r="C26" s="7" t="s">
        <v>63</v>
      </c>
      <c r="D26" s="16">
        <v>2398</v>
      </c>
      <c r="E26" s="16">
        <f t="shared" si="0"/>
        <v>7</v>
      </c>
      <c r="G26" s="4">
        <f t="shared" si="4"/>
        <v>22</v>
      </c>
      <c r="H26" s="7" t="s">
        <v>71</v>
      </c>
      <c r="I26" s="11">
        <v>2298</v>
      </c>
      <c r="J26" s="16">
        <f t="shared" si="1"/>
        <v>7</v>
      </c>
      <c r="L26" s="5"/>
      <c r="M26" s="9"/>
      <c r="N26" s="18"/>
      <c r="O26" s="18"/>
    </row>
    <row r="27" spans="2:15" ht="16.5" customHeight="1" x14ac:dyDescent="0.15">
      <c r="B27" s="4">
        <f t="shared" si="3"/>
        <v>23</v>
      </c>
      <c r="C27" s="7" t="s">
        <v>53</v>
      </c>
      <c r="D27" s="16">
        <v>2377</v>
      </c>
      <c r="E27" s="16">
        <f t="shared" si="0"/>
        <v>7</v>
      </c>
      <c r="G27" s="4">
        <f t="shared" si="4"/>
        <v>23</v>
      </c>
      <c r="H27" s="7" t="s">
        <v>14</v>
      </c>
      <c r="I27" s="11">
        <v>2221</v>
      </c>
      <c r="J27" s="16">
        <f t="shared" si="1"/>
        <v>7</v>
      </c>
      <c r="L27" s="5"/>
      <c r="M27" s="9"/>
      <c r="N27" s="18"/>
      <c r="O27" s="18"/>
    </row>
    <row r="28" spans="2:15" ht="16.5" customHeight="1" x14ac:dyDescent="0.15">
      <c r="B28" s="4">
        <f t="shared" si="3"/>
        <v>24</v>
      </c>
      <c r="C28" s="7" t="s">
        <v>71</v>
      </c>
      <c r="D28" s="11">
        <v>2298</v>
      </c>
      <c r="E28" s="16">
        <f t="shared" si="0"/>
        <v>7</v>
      </c>
      <c r="G28" s="4">
        <f t="shared" si="4"/>
        <v>24</v>
      </c>
      <c r="H28" s="7" t="s">
        <v>23</v>
      </c>
      <c r="I28" s="11">
        <v>1971</v>
      </c>
      <c r="J28" s="16">
        <f t="shared" si="1"/>
        <v>6</v>
      </c>
      <c r="L28" s="5"/>
      <c r="M28" s="9"/>
      <c r="N28" s="18"/>
      <c r="O28" s="18"/>
    </row>
    <row r="29" spans="2:15" ht="16.5" customHeight="1" x14ac:dyDescent="0.15">
      <c r="B29" s="4">
        <f t="shared" si="3"/>
        <v>25</v>
      </c>
      <c r="C29" s="7" t="s">
        <v>23</v>
      </c>
      <c r="D29" s="11">
        <v>1971</v>
      </c>
      <c r="E29" s="16">
        <f t="shared" si="0"/>
        <v>6</v>
      </c>
      <c r="G29" s="4">
        <f t="shared" si="4"/>
        <v>25</v>
      </c>
      <c r="H29" s="7" t="s">
        <v>37</v>
      </c>
      <c r="I29" s="11">
        <v>1952</v>
      </c>
      <c r="J29" s="16">
        <f t="shared" si="1"/>
        <v>6</v>
      </c>
      <c r="L29" s="5"/>
      <c r="M29" s="9"/>
      <c r="N29" s="18"/>
      <c r="O29" s="18"/>
    </row>
    <row r="30" spans="2:15" ht="16.5" customHeight="1" x14ac:dyDescent="0.15">
      <c r="B30" s="4">
        <f t="shared" si="3"/>
        <v>26</v>
      </c>
      <c r="C30" s="7" t="s">
        <v>37</v>
      </c>
      <c r="D30" s="11">
        <v>1952</v>
      </c>
      <c r="E30" s="16">
        <f t="shared" si="0"/>
        <v>6</v>
      </c>
      <c r="G30" s="4">
        <f t="shared" si="4"/>
        <v>26</v>
      </c>
      <c r="H30" s="7" t="s">
        <v>131</v>
      </c>
      <c r="I30" s="11">
        <v>1331</v>
      </c>
      <c r="J30" s="16">
        <f t="shared" si="1"/>
        <v>4</v>
      </c>
      <c r="L30" s="5"/>
      <c r="M30" s="18"/>
      <c r="N30" s="15"/>
      <c r="O30" s="18"/>
    </row>
    <row r="31" spans="2:15" ht="16.5" customHeight="1" x14ac:dyDescent="0.15">
      <c r="B31" s="4">
        <f t="shared" si="3"/>
        <v>27</v>
      </c>
      <c r="C31" s="7" t="s">
        <v>131</v>
      </c>
      <c r="D31" s="11">
        <v>1331</v>
      </c>
      <c r="E31" s="16">
        <f t="shared" si="0"/>
        <v>4</v>
      </c>
      <c r="G31" s="4">
        <f t="shared" si="4"/>
        <v>27</v>
      </c>
      <c r="H31" s="7" t="s">
        <v>77</v>
      </c>
      <c r="I31" s="11">
        <v>1286</v>
      </c>
      <c r="J31" s="16">
        <f t="shared" si="1"/>
        <v>4</v>
      </c>
      <c r="L31" s="18"/>
      <c r="M31" s="9"/>
      <c r="N31" s="18"/>
      <c r="O31" s="18"/>
    </row>
    <row r="32" spans="2:15" ht="16.5" customHeight="1" x14ac:dyDescent="0.15">
      <c r="B32" s="4">
        <f t="shared" si="3"/>
        <v>28</v>
      </c>
      <c r="C32" s="7" t="s">
        <v>77</v>
      </c>
      <c r="D32" s="16">
        <v>1286</v>
      </c>
      <c r="E32" s="16">
        <f t="shared" si="0"/>
        <v>4</v>
      </c>
      <c r="G32" s="4">
        <f t="shared" si="4"/>
        <v>28</v>
      </c>
      <c r="H32" s="7" t="s">
        <v>62</v>
      </c>
      <c r="I32" s="16">
        <v>1249</v>
      </c>
      <c r="J32" s="16">
        <f t="shared" si="1"/>
        <v>4</v>
      </c>
      <c r="L32" s="29"/>
      <c r="M32" s="29"/>
      <c r="N32" s="29"/>
      <c r="O32" s="29"/>
    </row>
    <row r="33" spans="1:17" ht="16.5" customHeight="1" x14ac:dyDescent="0.15">
      <c r="B33" s="4">
        <f t="shared" si="3"/>
        <v>29</v>
      </c>
      <c r="C33" s="7" t="s">
        <v>85</v>
      </c>
      <c r="D33" s="11">
        <v>1064</v>
      </c>
      <c r="E33" s="16">
        <f t="shared" si="0"/>
        <v>3</v>
      </c>
      <c r="G33" s="4">
        <f t="shared" si="4"/>
        <v>29</v>
      </c>
      <c r="H33" s="7" t="s">
        <v>85</v>
      </c>
      <c r="I33" s="16">
        <v>1064</v>
      </c>
      <c r="J33" s="16">
        <f t="shared" si="1"/>
        <v>3</v>
      </c>
      <c r="L33" s="18"/>
      <c r="M33" s="18"/>
      <c r="N33" s="18"/>
      <c r="O33" s="18"/>
    </row>
    <row r="34" spans="1:17" ht="16.5" customHeight="1" x14ac:dyDescent="0.15">
      <c r="B34" s="4">
        <f t="shared" si="3"/>
        <v>30</v>
      </c>
      <c r="C34" s="7" t="s">
        <v>1</v>
      </c>
      <c r="D34" s="16">
        <v>1031</v>
      </c>
      <c r="E34" s="16">
        <f t="shared" si="0"/>
        <v>3</v>
      </c>
      <c r="G34" s="4">
        <f t="shared" si="4"/>
        <v>30</v>
      </c>
      <c r="H34" s="7" t="s">
        <v>1</v>
      </c>
      <c r="I34" s="11">
        <v>1031</v>
      </c>
      <c r="J34" s="16">
        <f t="shared" si="1"/>
        <v>3</v>
      </c>
      <c r="L34" s="15"/>
      <c r="M34" s="15"/>
      <c r="N34" s="108"/>
      <c r="O34" s="108"/>
    </row>
    <row r="35" spans="1:17" ht="30" customHeight="1" x14ac:dyDescent="0.15">
      <c r="A35" s="3" t="s">
        <v>142</v>
      </c>
      <c r="B35" s="3"/>
      <c r="C35" s="8"/>
      <c r="D35" s="22"/>
      <c r="E35" s="3"/>
      <c r="F35" s="3"/>
      <c r="G35" s="12"/>
      <c r="H35" s="6"/>
      <c r="I35" s="3"/>
      <c r="J35" s="3"/>
      <c r="K35" s="3"/>
      <c r="L35" s="22"/>
      <c r="M35" s="30"/>
      <c r="N35" s="22"/>
      <c r="O35" s="22"/>
      <c r="P35" s="3"/>
      <c r="Q35" s="24"/>
    </row>
    <row r="36" spans="1:17" ht="16.5" customHeight="1" x14ac:dyDescent="0.15">
      <c r="B36" s="1" t="s">
        <v>10</v>
      </c>
      <c r="G36" s="1" t="s">
        <v>18</v>
      </c>
      <c r="L36" s="5"/>
      <c r="M36" s="9"/>
      <c r="N36" s="18"/>
      <c r="O36" s="18"/>
    </row>
    <row r="37" spans="1:17" ht="16.5" customHeight="1" x14ac:dyDescent="0.15">
      <c r="B37" s="104" t="s">
        <v>4</v>
      </c>
      <c r="C37" s="106" t="s">
        <v>5</v>
      </c>
      <c r="D37" s="27" t="s">
        <v>3</v>
      </c>
      <c r="E37" s="28"/>
      <c r="F37" s="21"/>
      <c r="G37" s="104" t="s">
        <v>4</v>
      </c>
      <c r="H37" s="106" t="s">
        <v>5</v>
      </c>
      <c r="I37" s="27" t="s">
        <v>3</v>
      </c>
      <c r="J37" s="28"/>
      <c r="L37" s="5"/>
      <c r="M37" s="9"/>
      <c r="N37" s="18"/>
      <c r="O37" s="18"/>
    </row>
    <row r="38" spans="1:17" ht="16.5" customHeight="1" x14ac:dyDescent="0.15">
      <c r="B38" s="105"/>
      <c r="C38" s="107"/>
      <c r="D38" s="4" t="s">
        <v>24</v>
      </c>
      <c r="E38" s="4" t="s">
        <v>25</v>
      </c>
      <c r="F38" s="21"/>
      <c r="G38" s="105"/>
      <c r="H38" s="107"/>
      <c r="I38" s="4" t="s">
        <v>24</v>
      </c>
      <c r="J38" s="4" t="s">
        <v>25</v>
      </c>
      <c r="L38" s="5"/>
      <c r="M38" s="9"/>
      <c r="N38" s="18"/>
      <c r="O38" s="18"/>
    </row>
    <row r="39" spans="1:17" ht="16.5" customHeight="1" x14ac:dyDescent="0.15">
      <c r="B39" s="4">
        <f>B34+1</f>
        <v>31</v>
      </c>
      <c r="C39" s="7" t="s">
        <v>52</v>
      </c>
      <c r="D39" s="16">
        <v>823</v>
      </c>
      <c r="E39" s="16">
        <f t="shared" ref="E39:E68" si="6">ROUNDUP(D39/365,0)</f>
        <v>3</v>
      </c>
      <c r="G39" s="4">
        <f>G34+1</f>
        <v>31</v>
      </c>
      <c r="H39" s="7" t="s">
        <v>52</v>
      </c>
      <c r="I39" s="16">
        <v>823</v>
      </c>
      <c r="J39" s="16">
        <f t="shared" ref="J39:J68" si="7">ROUNDUP(I39/365,0)</f>
        <v>3</v>
      </c>
      <c r="L39" s="5"/>
      <c r="M39" s="9"/>
      <c r="N39" s="18"/>
      <c r="O39" s="18"/>
    </row>
    <row r="40" spans="1:17" ht="16.5" customHeight="1" x14ac:dyDescent="0.15">
      <c r="B40" s="4">
        <f t="shared" ref="B40:B68" si="8">B39+1</f>
        <v>32</v>
      </c>
      <c r="C40" s="7" t="s">
        <v>90</v>
      </c>
      <c r="D40" s="16">
        <v>778</v>
      </c>
      <c r="E40" s="16">
        <f t="shared" si="6"/>
        <v>3</v>
      </c>
      <c r="G40" s="4">
        <f t="shared" ref="G40:G68" si="9">G39+1</f>
        <v>32</v>
      </c>
      <c r="H40" s="7" t="s">
        <v>90</v>
      </c>
      <c r="I40" s="16">
        <v>778</v>
      </c>
      <c r="J40" s="16">
        <f t="shared" si="7"/>
        <v>3</v>
      </c>
      <c r="L40" s="5"/>
      <c r="M40" s="9"/>
      <c r="N40" s="18"/>
      <c r="O40" s="18"/>
    </row>
    <row r="41" spans="1:17" ht="16.5" customHeight="1" x14ac:dyDescent="0.15">
      <c r="B41" s="4">
        <f t="shared" si="8"/>
        <v>33</v>
      </c>
      <c r="C41" s="7" t="s">
        <v>70</v>
      </c>
      <c r="D41" s="11">
        <v>708</v>
      </c>
      <c r="E41" s="16">
        <f t="shared" si="6"/>
        <v>2</v>
      </c>
      <c r="G41" s="4">
        <f t="shared" si="9"/>
        <v>33</v>
      </c>
      <c r="H41" s="7" t="s">
        <v>70</v>
      </c>
      <c r="I41" s="11">
        <v>708</v>
      </c>
      <c r="J41" s="16">
        <f t="shared" si="7"/>
        <v>2</v>
      </c>
      <c r="L41" s="5"/>
      <c r="M41" s="9"/>
      <c r="N41" s="18"/>
      <c r="O41" s="18"/>
    </row>
    <row r="42" spans="1:17" ht="16.5" customHeight="1" x14ac:dyDescent="0.15">
      <c r="B42" s="4">
        <f t="shared" si="8"/>
        <v>34</v>
      </c>
      <c r="C42" s="7" t="s">
        <v>12</v>
      </c>
      <c r="D42" s="16">
        <v>703</v>
      </c>
      <c r="E42" s="16">
        <f t="shared" si="6"/>
        <v>2</v>
      </c>
      <c r="G42" s="4">
        <f t="shared" si="9"/>
        <v>34</v>
      </c>
      <c r="H42" s="7" t="s">
        <v>12</v>
      </c>
      <c r="I42" s="16">
        <v>703</v>
      </c>
      <c r="J42" s="16">
        <f t="shared" si="7"/>
        <v>2</v>
      </c>
      <c r="L42" s="5"/>
      <c r="M42" s="9"/>
      <c r="N42" s="18"/>
      <c r="O42" s="18"/>
    </row>
    <row r="43" spans="1:17" ht="16.5" customHeight="1" x14ac:dyDescent="0.15">
      <c r="B43" s="4">
        <f t="shared" si="8"/>
        <v>35</v>
      </c>
      <c r="C43" s="7" t="s">
        <v>66</v>
      </c>
      <c r="D43" s="11">
        <v>620</v>
      </c>
      <c r="E43" s="16">
        <f t="shared" si="6"/>
        <v>2</v>
      </c>
      <c r="G43" s="4">
        <f t="shared" si="9"/>
        <v>35</v>
      </c>
      <c r="H43" s="7" t="s">
        <v>66</v>
      </c>
      <c r="I43" s="11">
        <v>620</v>
      </c>
      <c r="J43" s="16">
        <f t="shared" si="7"/>
        <v>2</v>
      </c>
      <c r="L43" s="5"/>
      <c r="M43" s="9"/>
      <c r="N43" s="18"/>
      <c r="O43" s="18"/>
    </row>
    <row r="44" spans="1:17" ht="16.5" customHeight="1" x14ac:dyDescent="0.15">
      <c r="B44" s="4">
        <f t="shared" si="8"/>
        <v>36</v>
      </c>
      <c r="C44" s="7" t="s">
        <v>7</v>
      </c>
      <c r="D44" s="11">
        <v>600</v>
      </c>
      <c r="E44" s="16">
        <f t="shared" si="6"/>
        <v>2</v>
      </c>
      <c r="G44" s="4">
        <f t="shared" si="9"/>
        <v>36</v>
      </c>
      <c r="H44" s="7" t="s">
        <v>7</v>
      </c>
      <c r="I44" s="11">
        <v>600</v>
      </c>
      <c r="J44" s="16">
        <f t="shared" si="7"/>
        <v>2</v>
      </c>
      <c r="L44" s="5"/>
      <c r="M44" s="9"/>
      <c r="N44" s="18"/>
      <c r="O44" s="18"/>
    </row>
    <row r="45" spans="1:17" ht="16.5" customHeight="1" x14ac:dyDescent="0.15">
      <c r="B45" s="4">
        <f t="shared" si="8"/>
        <v>37</v>
      </c>
      <c r="C45" s="7" t="s">
        <v>113</v>
      </c>
      <c r="D45" s="11">
        <v>515</v>
      </c>
      <c r="E45" s="16">
        <f t="shared" si="6"/>
        <v>2</v>
      </c>
      <c r="G45" s="4">
        <f t="shared" si="9"/>
        <v>37</v>
      </c>
      <c r="H45" s="7" t="s">
        <v>113</v>
      </c>
      <c r="I45" s="11">
        <v>515</v>
      </c>
      <c r="J45" s="16">
        <f t="shared" si="7"/>
        <v>2</v>
      </c>
      <c r="L45" s="5"/>
      <c r="M45" s="9"/>
      <c r="N45" s="18"/>
      <c r="O45" s="18"/>
    </row>
    <row r="46" spans="1:17" ht="16.5" customHeight="1" x14ac:dyDescent="0.15">
      <c r="B46" s="4">
        <f t="shared" si="8"/>
        <v>38</v>
      </c>
      <c r="C46" s="7" t="s">
        <v>0</v>
      </c>
      <c r="D46" s="16">
        <v>484</v>
      </c>
      <c r="E46" s="16">
        <f t="shared" si="6"/>
        <v>2</v>
      </c>
      <c r="G46" s="4">
        <f t="shared" si="9"/>
        <v>38</v>
      </c>
      <c r="H46" s="7" t="s">
        <v>0</v>
      </c>
      <c r="I46" s="16">
        <v>484</v>
      </c>
      <c r="J46" s="16">
        <f t="shared" si="7"/>
        <v>2</v>
      </c>
      <c r="L46" s="5"/>
      <c r="M46" s="9"/>
      <c r="N46" s="18"/>
      <c r="O46" s="18"/>
    </row>
    <row r="47" spans="1:17" ht="16.5" customHeight="1" x14ac:dyDescent="0.15">
      <c r="B47" s="4">
        <f t="shared" si="8"/>
        <v>39</v>
      </c>
      <c r="C47" s="7" t="s">
        <v>87</v>
      </c>
      <c r="D47" s="11">
        <v>433</v>
      </c>
      <c r="E47" s="16">
        <f t="shared" si="6"/>
        <v>2</v>
      </c>
      <c r="G47" s="4">
        <f t="shared" si="9"/>
        <v>39</v>
      </c>
      <c r="H47" s="7" t="s">
        <v>87</v>
      </c>
      <c r="I47" s="11">
        <v>433</v>
      </c>
      <c r="J47" s="16">
        <f t="shared" si="7"/>
        <v>2</v>
      </c>
      <c r="L47" s="5"/>
      <c r="M47" s="9"/>
      <c r="N47" s="18"/>
      <c r="O47" s="18"/>
    </row>
    <row r="48" spans="1:17" ht="16.5" customHeight="1" x14ac:dyDescent="0.15">
      <c r="B48" s="4">
        <f t="shared" si="8"/>
        <v>40</v>
      </c>
      <c r="C48" s="7" t="s">
        <v>67</v>
      </c>
      <c r="D48" s="16">
        <v>389</v>
      </c>
      <c r="E48" s="16">
        <f t="shared" si="6"/>
        <v>2</v>
      </c>
      <c r="G48" s="4">
        <f t="shared" si="9"/>
        <v>40</v>
      </c>
      <c r="H48" s="7" t="s">
        <v>67</v>
      </c>
      <c r="I48" s="16">
        <v>383</v>
      </c>
      <c r="J48" s="16">
        <f t="shared" si="7"/>
        <v>2</v>
      </c>
      <c r="L48" s="5"/>
      <c r="M48" s="9"/>
      <c r="N48" s="18"/>
      <c r="O48" s="18"/>
    </row>
    <row r="49" spans="2:15" ht="16.5" customHeight="1" x14ac:dyDescent="0.15">
      <c r="B49" s="4">
        <f t="shared" si="8"/>
        <v>41</v>
      </c>
      <c r="C49" s="7" t="s">
        <v>104</v>
      </c>
      <c r="D49" s="16">
        <v>366</v>
      </c>
      <c r="E49" s="16">
        <f t="shared" si="6"/>
        <v>2</v>
      </c>
      <c r="G49" s="4">
        <f t="shared" si="9"/>
        <v>41</v>
      </c>
      <c r="H49" s="7" t="s">
        <v>104</v>
      </c>
      <c r="I49" s="11">
        <v>366</v>
      </c>
      <c r="J49" s="16">
        <f t="shared" si="7"/>
        <v>2</v>
      </c>
      <c r="L49" s="5"/>
      <c r="M49" s="9"/>
      <c r="N49" s="18"/>
      <c r="O49" s="18"/>
    </row>
    <row r="50" spans="2:15" ht="16.5" customHeight="1" x14ac:dyDescent="0.15">
      <c r="B50" s="4">
        <f t="shared" si="8"/>
        <v>42</v>
      </c>
      <c r="C50" s="7" t="s">
        <v>76</v>
      </c>
      <c r="D50" s="11">
        <v>351</v>
      </c>
      <c r="E50" s="16">
        <f t="shared" si="6"/>
        <v>1</v>
      </c>
      <c r="G50" s="4">
        <f t="shared" si="9"/>
        <v>42</v>
      </c>
      <c r="H50" s="7" t="s">
        <v>76</v>
      </c>
      <c r="I50" s="16">
        <v>351</v>
      </c>
      <c r="J50" s="16">
        <f t="shared" si="7"/>
        <v>1</v>
      </c>
      <c r="L50" s="5"/>
      <c r="M50" s="9"/>
      <c r="N50" s="18"/>
      <c r="O50" s="18"/>
    </row>
    <row r="51" spans="2:15" ht="16.5" customHeight="1" x14ac:dyDescent="0.15">
      <c r="B51" s="4">
        <f t="shared" si="8"/>
        <v>43</v>
      </c>
      <c r="C51" s="7" t="s">
        <v>69</v>
      </c>
      <c r="D51" s="16">
        <v>312</v>
      </c>
      <c r="E51" s="16">
        <f t="shared" si="6"/>
        <v>1</v>
      </c>
      <c r="G51" s="4">
        <f t="shared" si="9"/>
        <v>43</v>
      </c>
      <c r="H51" s="7" t="s">
        <v>69</v>
      </c>
      <c r="I51" s="16">
        <v>312</v>
      </c>
      <c r="J51" s="16">
        <f t="shared" si="7"/>
        <v>1</v>
      </c>
      <c r="L51" s="5"/>
      <c r="M51" s="9"/>
      <c r="N51" s="18"/>
      <c r="O51" s="18"/>
    </row>
    <row r="52" spans="2:15" ht="16.5" customHeight="1" x14ac:dyDescent="0.15">
      <c r="B52" s="4">
        <f t="shared" si="8"/>
        <v>44</v>
      </c>
      <c r="C52" s="7" t="s">
        <v>100</v>
      </c>
      <c r="D52" s="16">
        <v>262</v>
      </c>
      <c r="E52" s="16">
        <f t="shared" si="6"/>
        <v>1</v>
      </c>
      <c r="G52" s="4">
        <f t="shared" si="9"/>
        <v>44</v>
      </c>
      <c r="H52" s="7" t="s">
        <v>100</v>
      </c>
      <c r="I52" s="16">
        <v>262</v>
      </c>
      <c r="J52" s="16">
        <f t="shared" si="7"/>
        <v>1</v>
      </c>
      <c r="L52" s="5"/>
      <c r="M52" s="9"/>
      <c r="N52" s="18"/>
      <c r="O52" s="18"/>
    </row>
    <row r="53" spans="2:15" ht="16.5" customHeight="1" x14ac:dyDescent="0.15">
      <c r="B53" s="4">
        <f t="shared" si="8"/>
        <v>45</v>
      </c>
      <c r="C53" s="7" t="s">
        <v>106</v>
      </c>
      <c r="D53" s="16">
        <v>221</v>
      </c>
      <c r="E53" s="16">
        <f t="shared" si="6"/>
        <v>1</v>
      </c>
      <c r="G53" s="4">
        <f t="shared" si="9"/>
        <v>45</v>
      </c>
      <c r="H53" s="7" t="s">
        <v>106</v>
      </c>
      <c r="I53" s="11">
        <v>221</v>
      </c>
      <c r="J53" s="16">
        <f t="shared" si="7"/>
        <v>1</v>
      </c>
      <c r="L53" s="5"/>
      <c r="M53" s="9"/>
      <c r="N53" s="18"/>
      <c r="O53" s="18"/>
    </row>
    <row r="54" spans="2:15" ht="16.5" customHeight="1" x14ac:dyDescent="0.15">
      <c r="B54" s="4">
        <f t="shared" si="8"/>
        <v>46</v>
      </c>
      <c r="C54" s="7" t="s">
        <v>80</v>
      </c>
      <c r="D54" s="11">
        <v>186</v>
      </c>
      <c r="E54" s="16">
        <f t="shared" si="6"/>
        <v>1</v>
      </c>
      <c r="G54" s="4">
        <f t="shared" si="9"/>
        <v>46</v>
      </c>
      <c r="H54" s="7" t="s">
        <v>80</v>
      </c>
      <c r="I54" s="11">
        <v>186</v>
      </c>
      <c r="J54" s="16">
        <f t="shared" si="7"/>
        <v>1</v>
      </c>
      <c r="L54" s="5"/>
      <c r="M54" s="9"/>
      <c r="N54" s="18"/>
      <c r="O54" s="18"/>
    </row>
    <row r="55" spans="2:15" ht="16.5" customHeight="1" x14ac:dyDescent="0.15">
      <c r="B55" s="4">
        <f t="shared" si="8"/>
        <v>47</v>
      </c>
      <c r="C55" s="7" t="s">
        <v>74</v>
      </c>
      <c r="D55" s="11">
        <v>163</v>
      </c>
      <c r="E55" s="16">
        <f t="shared" si="6"/>
        <v>1</v>
      </c>
      <c r="G55" s="4">
        <f t="shared" si="9"/>
        <v>47</v>
      </c>
      <c r="H55" s="7" t="s">
        <v>74</v>
      </c>
      <c r="I55" s="11">
        <v>163</v>
      </c>
      <c r="J55" s="16">
        <f t="shared" si="7"/>
        <v>1</v>
      </c>
      <c r="L55" s="5"/>
      <c r="M55" s="9"/>
      <c r="N55" s="18"/>
      <c r="O55" s="18"/>
    </row>
    <row r="56" spans="2:15" ht="16.5" customHeight="1" x14ac:dyDescent="0.15">
      <c r="B56" s="4">
        <f t="shared" si="8"/>
        <v>48</v>
      </c>
      <c r="C56" s="7" t="s">
        <v>95</v>
      </c>
      <c r="D56" s="16">
        <v>161</v>
      </c>
      <c r="E56" s="16">
        <f t="shared" si="6"/>
        <v>1</v>
      </c>
      <c r="G56" s="4">
        <f t="shared" si="9"/>
        <v>48</v>
      </c>
      <c r="H56" s="7" t="s">
        <v>95</v>
      </c>
      <c r="I56" s="16">
        <v>161</v>
      </c>
      <c r="J56" s="16">
        <f t="shared" si="7"/>
        <v>1</v>
      </c>
      <c r="L56" s="5"/>
      <c r="M56" s="9"/>
      <c r="N56" s="18"/>
      <c r="O56" s="18"/>
    </row>
    <row r="57" spans="2:15" ht="16.5" customHeight="1" x14ac:dyDescent="0.15">
      <c r="B57" s="4">
        <f t="shared" si="8"/>
        <v>49</v>
      </c>
      <c r="C57" s="7" t="s">
        <v>107</v>
      </c>
      <c r="D57" s="11">
        <v>151</v>
      </c>
      <c r="E57" s="16">
        <f t="shared" si="6"/>
        <v>1</v>
      </c>
      <c r="G57" s="4">
        <f t="shared" si="9"/>
        <v>49</v>
      </c>
      <c r="H57" s="7" t="s">
        <v>107</v>
      </c>
      <c r="I57" s="16">
        <v>151</v>
      </c>
      <c r="J57" s="16">
        <f t="shared" si="7"/>
        <v>1</v>
      </c>
      <c r="L57" s="5"/>
      <c r="M57" s="9"/>
      <c r="N57" s="18"/>
      <c r="O57" s="18"/>
    </row>
    <row r="58" spans="2:15" ht="16.5" customHeight="1" x14ac:dyDescent="0.15">
      <c r="B58" s="4">
        <f t="shared" si="8"/>
        <v>50</v>
      </c>
      <c r="C58" s="7" t="s">
        <v>73</v>
      </c>
      <c r="D58" s="16">
        <v>130</v>
      </c>
      <c r="E58" s="16">
        <f t="shared" si="6"/>
        <v>1</v>
      </c>
      <c r="G58" s="4">
        <f t="shared" si="9"/>
        <v>50</v>
      </c>
      <c r="H58" s="7" t="s">
        <v>73</v>
      </c>
      <c r="I58" s="11">
        <v>130</v>
      </c>
      <c r="J58" s="16">
        <f t="shared" si="7"/>
        <v>1</v>
      </c>
      <c r="L58" s="5"/>
      <c r="M58" s="9"/>
      <c r="N58" s="18"/>
      <c r="O58" s="18"/>
    </row>
    <row r="59" spans="2:15" ht="16.5" customHeight="1" x14ac:dyDescent="0.15">
      <c r="B59" s="4">
        <f t="shared" si="8"/>
        <v>51</v>
      </c>
      <c r="C59" s="7" t="s">
        <v>65</v>
      </c>
      <c r="D59" s="11">
        <v>124</v>
      </c>
      <c r="E59" s="16">
        <f t="shared" si="6"/>
        <v>1</v>
      </c>
      <c r="G59" s="4">
        <f t="shared" si="9"/>
        <v>51</v>
      </c>
      <c r="H59" s="7" t="s">
        <v>110</v>
      </c>
      <c r="I59" s="11">
        <v>122</v>
      </c>
      <c r="J59" s="16">
        <f t="shared" si="7"/>
        <v>1</v>
      </c>
      <c r="L59" s="5"/>
      <c r="M59" s="9"/>
      <c r="N59" s="18"/>
      <c r="O59" s="18"/>
    </row>
    <row r="60" spans="2:15" ht="16.5" customHeight="1" x14ac:dyDescent="0.15">
      <c r="B60" s="4">
        <f t="shared" si="8"/>
        <v>52</v>
      </c>
      <c r="C60" s="7" t="s">
        <v>110</v>
      </c>
      <c r="D60" s="11">
        <v>122</v>
      </c>
      <c r="E60" s="16">
        <f t="shared" si="6"/>
        <v>1</v>
      </c>
      <c r="G60" s="4">
        <f t="shared" si="9"/>
        <v>52</v>
      </c>
      <c r="H60" s="7" t="s">
        <v>27</v>
      </c>
      <c r="I60" s="11">
        <v>114</v>
      </c>
      <c r="J60" s="16">
        <f t="shared" si="7"/>
        <v>1</v>
      </c>
      <c r="L60" s="5"/>
      <c r="M60" s="9"/>
      <c r="N60" s="18"/>
      <c r="O60" s="18"/>
    </row>
    <row r="61" spans="2:15" ht="16.5" customHeight="1" x14ac:dyDescent="0.15">
      <c r="B61" s="4">
        <f t="shared" si="8"/>
        <v>53</v>
      </c>
      <c r="C61" s="7" t="s">
        <v>27</v>
      </c>
      <c r="D61" s="11">
        <v>114</v>
      </c>
      <c r="E61" s="16">
        <f t="shared" si="6"/>
        <v>1</v>
      </c>
      <c r="G61" s="4">
        <f t="shared" si="9"/>
        <v>53</v>
      </c>
      <c r="H61" s="7" t="s">
        <v>65</v>
      </c>
      <c r="I61" s="11">
        <v>108</v>
      </c>
      <c r="J61" s="16">
        <f t="shared" si="7"/>
        <v>1</v>
      </c>
      <c r="L61" s="5"/>
      <c r="M61" s="9"/>
      <c r="N61" s="18"/>
      <c r="O61" s="18"/>
    </row>
    <row r="62" spans="2:15" ht="16.5" customHeight="1" x14ac:dyDescent="0.15">
      <c r="B62" s="4">
        <f t="shared" si="8"/>
        <v>54</v>
      </c>
      <c r="C62" s="7" t="s">
        <v>112</v>
      </c>
      <c r="D62" s="11">
        <v>106</v>
      </c>
      <c r="E62" s="16">
        <f t="shared" si="6"/>
        <v>1</v>
      </c>
      <c r="G62" s="4">
        <f t="shared" si="9"/>
        <v>54</v>
      </c>
      <c r="H62" s="7" t="s">
        <v>112</v>
      </c>
      <c r="I62" s="11">
        <v>106</v>
      </c>
      <c r="J62" s="16">
        <f t="shared" si="7"/>
        <v>1</v>
      </c>
      <c r="L62" s="5"/>
      <c r="M62" s="9"/>
      <c r="N62" s="18"/>
      <c r="O62" s="18"/>
    </row>
    <row r="63" spans="2:15" ht="16.5" customHeight="1" x14ac:dyDescent="0.15">
      <c r="B63" s="4">
        <f t="shared" si="8"/>
        <v>55</v>
      </c>
      <c r="C63" s="7" t="s">
        <v>123</v>
      </c>
      <c r="D63" s="11">
        <v>105</v>
      </c>
      <c r="E63" s="16">
        <f t="shared" si="6"/>
        <v>1</v>
      </c>
      <c r="G63" s="4">
        <f t="shared" si="9"/>
        <v>55</v>
      </c>
      <c r="H63" s="7" t="s">
        <v>123</v>
      </c>
      <c r="I63" s="16">
        <v>105</v>
      </c>
      <c r="J63" s="16">
        <f t="shared" si="7"/>
        <v>1</v>
      </c>
      <c r="L63" s="5"/>
      <c r="M63" s="9"/>
      <c r="N63" s="18"/>
      <c r="O63" s="18"/>
    </row>
    <row r="64" spans="2:15" ht="16.5" customHeight="1" x14ac:dyDescent="0.15">
      <c r="B64" s="4">
        <f t="shared" si="8"/>
        <v>56</v>
      </c>
      <c r="C64" s="7" t="s">
        <v>32</v>
      </c>
      <c r="D64" s="16">
        <v>97</v>
      </c>
      <c r="E64" s="16">
        <f t="shared" si="6"/>
        <v>1</v>
      </c>
      <c r="G64" s="4">
        <f t="shared" si="9"/>
        <v>56</v>
      </c>
      <c r="H64" s="7" t="s">
        <v>39</v>
      </c>
      <c r="I64" s="11">
        <v>93</v>
      </c>
      <c r="J64" s="16">
        <f t="shared" si="7"/>
        <v>1</v>
      </c>
      <c r="L64" s="5"/>
      <c r="M64" s="18"/>
      <c r="N64" s="15"/>
      <c r="O64" s="18"/>
    </row>
    <row r="65" spans="1:17" ht="16.5" customHeight="1" x14ac:dyDescent="0.15">
      <c r="B65" s="4">
        <f t="shared" si="8"/>
        <v>57</v>
      </c>
      <c r="C65" s="7" t="s">
        <v>39</v>
      </c>
      <c r="D65" s="11">
        <v>93</v>
      </c>
      <c r="E65" s="16">
        <f t="shared" si="6"/>
        <v>1</v>
      </c>
      <c r="G65" s="4">
        <f t="shared" si="9"/>
        <v>57</v>
      </c>
      <c r="H65" s="7" t="s">
        <v>32</v>
      </c>
      <c r="I65" s="11">
        <v>75</v>
      </c>
      <c r="J65" s="16">
        <f t="shared" si="7"/>
        <v>1</v>
      </c>
      <c r="L65" s="5"/>
      <c r="M65" s="9"/>
      <c r="N65" s="18"/>
      <c r="O65" s="18"/>
    </row>
    <row r="66" spans="1:17" ht="16.5" customHeight="1" x14ac:dyDescent="0.15">
      <c r="B66" s="4">
        <f t="shared" si="8"/>
        <v>58</v>
      </c>
      <c r="C66" s="7" t="s">
        <v>75</v>
      </c>
      <c r="D66" s="11">
        <v>73</v>
      </c>
      <c r="E66" s="16">
        <f t="shared" si="6"/>
        <v>1</v>
      </c>
      <c r="G66" s="4">
        <f t="shared" si="9"/>
        <v>58</v>
      </c>
      <c r="H66" s="7" t="s">
        <v>75</v>
      </c>
      <c r="I66" s="11">
        <v>73</v>
      </c>
      <c r="J66" s="16">
        <f t="shared" si="7"/>
        <v>1</v>
      </c>
      <c r="L66" s="26"/>
      <c r="M66" s="26"/>
      <c r="N66" s="26"/>
      <c r="O66" s="26"/>
    </row>
    <row r="67" spans="1:17" ht="16.5" customHeight="1" x14ac:dyDescent="0.15">
      <c r="B67" s="4">
        <f t="shared" si="8"/>
        <v>59</v>
      </c>
      <c r="C67" s="7" t="s">
        <v>105</v>
      </c>
      <c r="D67" s="11">
        <v>71</v>
      </c>
      <c r="E67" s="16">
        <f t="shared" si="6"/>
        <v>1</v>
      </c>
      <c r="G67" s="4">
        <f t="shared" si="9"/>
        <v>59</v>
      </c>
      <c r="H67" s="7" t="s">
        <v>105</v>
      </c>
      <c r="I67" s="11">
        <v>71</v>
      </c>
      <c r="J67" s="16">
        <f t="shared" si="7"/>
        <v>1</v>
      </c>
      <c r="L67" s="18"/>
      <c r="M67" s="18"/>
      <c r="N67" s="18"/>
      <c r="O67" s="18"/>
    </row>
    <row r="68" spans="1:17" ht="16.5" customHeight="1" x14ac:dyDescent="0.15">
      <c r="B68" s="4">
        <f t="shared" si="8"/>
        <v>60</v>
      </c>
      <c r="C68" s="7" t="s">
        <v>94</v>
      </c>
      <c r="D68" s="11">
        <v>50</v>
      </c>
      <c r="E68" s="16">
        <f t="shared" si="6"/>
        <v>1</v>
      </c>
      <c r="G68" s="4">
        <f t="shared" si="9"/>
        <v>60</v>
      </c>
      <c r="H68" s="7" t="s">
        <v>94</v>
      </c>
      <c r="I68" s="16">
        <v>50</v>
      </c>
      <c r="J68" s="16">
        <f t="shared" si="7"/>
        <v>1</v>
      </c>
      <c r="L68" s="15"/>
      <c r="M68" s="15"/>
      <c r="N68" s="108"/>
      <c r="O68" s="108"/>
    </row>
    <row r="69" spans="1:17" ht="30" customHeight="1" x14ac:dyDescent="0.15">
      <c r="A69" s="3" t="s">
        <v>145</v>
      </c>
      <c r="B69" s="3"/>
      <c r="C69" s="6"/>
      <c r="D69" s="3"/>
      <c r="E69" s="3"/>
      <c r="F69" s="3"/>
      <c r="G69" s="12"/>
      <c r="H69" s="6"/>
      <c r="I69" s="3"/>
      <c r="J69" s="3"/>
      <c r="K69" s="3"/>
      <c r="L69" s="22"/>
      <c r="M69" s="22"/>
      <c r="N69" s="22"/>
      <c r="O69" s="22"/>
      <c r="P69" s="3"/>
      <c r="Q69" s="24"/>
    </row>
    <row r="70" spans="1:17" ht="16.5" customHeight="1" x14ac:dyDescent="0.15">
      <c r="B70" s="1" t="s">
        <v>10</v>
      </c>
      <c r="G70" s="1" t="s">
        <v>18</v>
      </c>
      <c r="L70" s="5"/>
      <c r="M70" s="18"/>
      <c r="N70" s="15"/>
      <c r="O70" s="18"/>
    </row>
    <row r="71" spans="1:17" ht="16.5" customHeight="1" x14ac:dyDescent="0.15">
      <c r="B71" s="104" t="s">
        <v>4</v>
      </c>
      <c r="C71" s="106" t="s">
        <v>5</v>
      </c>
      <c r="D71" s="27" t="s">
        <v>3</v>
      </c>
      <c r="E71" s="28"/>
      <c r="F71" s="21"/>
      <c r="G71" s="104" t="s">
        <v>4</v>
      </c>
      <c r="H71" s="106" t="s">
        <v>5</v>
      </c>
      <c r="I71" s="27" t="s">
        <v>3</v>
      </c>
      <c r="J71" s="28"/>
      <c r="L71" s="5"/>
      <c r="M71" s="9"/>
      <c r="N71" s="18"/>
      <c r="O71" s="18"/>
    </row>
    <row r="72" spans="1:17" ht="16.5" customHeight="1" x14ac:dyDescent="0.15">
      <c r="B72" s="105"/>
      <c r="C72" s="107"/>
      <c r="D72" s="4" t="s">
        <v>24</v>
      </c>
      <c r="E72" s="4" t="s">
        <v>25</v>
      </c>
      <c r="F72" s="21"/>
      <c r="G72" s="105"/>
      <c r="H72" s="107"/>
      <c r="I72" s="4" t="s">
        <v>24</v>
      </c>
      <c r="J72" s="4" t="s">
        <v>25</v>
      </c>
      <c r="L72" s="5"/>
      <c r="M72" s="9"/>
      <c r="N72" s="18"/>
      <c r="O72" s="18"/>
    </row>
    <row r="73" spans="1:17" ht="16.5" customHeight="1" x14ac:dyDescent="0.15">
      <c r="B73" s="4">
        <f>B68+1</f>
        <v>61</v>
      </c>
      <c r="C73" s="7" t="s">
        <v>84</v>
      </c>
      <c r="D73" s="16">
        <v>47</v>
      </c>
      <c r="E73" s="16">
        <f t="shared" ref="E73:E80" si="10">ROUNDUP(D73/365,0)</f>
        <v>1</v>
      </c>
      <c r="G73" s="4">
        <f>G68+1</f>
        <v>61</v>
      </c>
      <c r="H73" s="7" t="s">
        <v>84</v>
      </c>
      <c r="I73" s="11">
        <v>47</v>
      </c>
      <c r="J73" s="16">
        <f t="shared" ref="J73:J80" si="11">ROUNDUP(I73/365,0)</f>
        <v>1</v>
      </c>
      <c r="L73" s="5"/>
      <c r="M73" s="18"/>
      <c r="N73" s="15"/>
      <c r="O73" s="18"/>
    </row>
    <row r="74" spans="1:17" ht="16.5" customHeight="1" x14ac:dyDescent="0.15">
      <c r="B74" s="4">
        <f t="shared" ref="B74:B80" si="12">B73+1</f>
        <v>62</v>
      </c>
      <c r="C74" s="7" t="s">
        <v>89</v>
      </c>
      <c r="D74" s="11">
        <v>33</v>
      </c>
      <c r="E74" s="16">
        <f t="shared" si="10"/>
        <v>1</v>
      </c>
      <c r="G74" s="4">
        <f t="shared" ref="G74:G80" si="13">G73+1</f>
        <v>62</v>
      </c>
      <c r="H74" s="7" t="s">
        <v>89</v>
      </c>
      <c r="I74" s="16">
        <v>33</v>
      </c>
      <c r="J74" s="16">
        <f t="shared" si="11"/>
        <v>1</v>
      </c>
      <c r="L74" s="5"/>
      <c r="M74" s="18"/>
      <c r="N74" s="15"/>
      <c r="O74" s="18"/>
    </row>
    <row r="75" spans="1:17" ht="16.5" customHeight="1" x14ac:dyDescent="0.15">
      <c r="B75" s="4">
        <f t="shared" si="12"/>
        <v>63</v>
      </c>
      <c r="C75" s="7" t="s">
        <v>133</v>
      </c>
      <c r="D75" s="16">
        <v>27</v>
      </c>
      <c r="E75" s="16">
        <f t="shared" si="10"/>
        <v>1</v>
      </c>
      <c r="G75" s="4">
        <f t="shared" si="13"/>
        <v>63</v>
      </c>
      <c r="H75" s="7" t="s">
        <v>133</v>
      </c>
      <c r="I75" s="16">
        <v>27</v>
      </c>
      <c r="J75" s="16">
        <f t="shared" si="11"/>
        <v>1</v>
      </c>
      <c r="L75" s="5"/>
      <c r="M75" s="18"/>
      <c r="N75" s="15"/>
      <c r="O75" s="18"/>
    </row>
    <row r="76" spans="1:17" ht="16.5" customHeight="1" x14ac:dyDescent="0.15">
      <c r="B76" s="4">
        <f t="shared" si="12"/>
        <v>64</v>
      </c>
      <c r="C76" s="7" t="s">
        <v>103</v>
      </c>
      <c r="D76" s="16">
        <v>13</v>
      </c>
      <c r="E76" s="16">
        <f t="shared" si="10"/>
        <v>1</v>
      </c>
      <c r="G76" s="4">
        <f t="shared" si="13"/>
        <v>64</v>
      </c>
      <c r="H76" s="7" t="s">
        <v>103</v>
      </c>
      <c r="I76" s="16">
        <v>13</v>
      </c>
      <c r="J76" s="16">
        <f t="shared" si="11"/>
        <v>1</v>
      </c>
      <c r="L76" s="5"/>
      <c r="M76" s="18"/>
      <c r="N76" s="15"/>
      <c r="O76" s="18"/>
    </row>
    <row r="77" spans="1:17" ht="16.5" customHeight="1" x14ac:dyDescent="0.15">
      <c r="B77" s="4">
        <f t="shared" si="12"/>
        <v>65</v>
      </c>
      <c r="C77" s="7" t="s">
        <v>64</v>
      </c>
      <c r="D77" s="16">
        <v>12</v>
      </c>
      <c r="E77" s="16">
        <f t="shared" si="10"/>
        <v>1</v>
      </c>
      <c r="G77" s="4">
        <f t="shared" si="13"/>
        <v>65</v>
      </c>
      <c r="H77" s="7" t="s">
        <v>64</v>
      </c>
      <c r="I77" s="16">
        <v>12</v>
      </c>
      <c r="J77" s="16">
        <f t="shared" si="11"/>
        <v>1</v>
      </c>
      <c r="L77" s="5"/>
      <c r="M77" s="18"/>
      <c r="N77" s="15"/>
      <c r="O77" s="18"/>
    </row>
    <row r="78" spans="1:17" ht="16.5" customHeight="1" x14ac:dyDescent="0.15">
      <c r="B78" s="4">
        <f t="shared" si="12"/>
        <v>66</v>
      </c>
      <c r="C78" s="7" t="s">
        <v>35</v>
      </c>
      <c r="D78" s="16">
        <v>6</v>
      </c>
      <c r="E78" s="16">
        <f t="shared" si="10"/>
        <v>1</v>
      </c>
      <c r="G78" s="4">
        <f t="shared" si="13"/>
        <v>66</v>
      </c>
      <c r="H78" s="7" t="s">
        <v>35</v>
      </c>
      <c r="I78" s="11">
        <v>6</v>
      </c>
      <c r="J78" s="16">
        <f t="shared" si="11"/>
        <v>1</v>
      </c>
      <c r="L78" s="5"/>
      <c r="M78" s="18"/>
      <c r="N78" s="15"/>
      <c r="O78" s="18"/>
    </row>
    <row r="79" spans="1:17" ht="16.5" customHeight="1" x14ac:dyDescent="0.15">
      <c r="B79" s="4">
        <f t="shared" si="12"/>
        <v>67</v>
      </c>
      <c r="C79" s="7" t="s">
        <v>93</v>
      </c>
      <c r="D79" s="11">
        <v>4</v>
      </c>
      <c r="E79" s="16">
        <f t="shared" si="10"/>
        <v>1</v>
      </c>
      <c r="G79" s="4">
        <f t="shared" si="13"/>
        <v>67</v>
      </c>
      <c r="H79" s="7" t="s">
        <v>93</v>
      </c>
      <c r="I79" s="11">
        <v>4</v>
      </c>
      <c r="J79" s="16">
        <f t="shared" si="11"/>
        <v>1</v>
      </c>
      <c r="L79" s="5"/>
      <c r="M79" s="18"/>
      <c r="N79" s="15"/>
      <c r="O79" s="18"/>
    </row>
    <row r="80" spans="1:17" ht="16.5" customHeight="1" x14ac:dyDescent="0.15">
      <c r="B80" s="4">
        <f t="shared" si="12"/>
        <v>68</v>
      </c>
      <c r="C80" s="7" t="s">
        <v>88</v>
      </c>
      <c r="D80" s="11">
        <v>1</v>
      </c>
      <c r="E80" s="16">
        <f t="shared" si="10"/>
        <v>1</v>
      </c>
      <c r="G80" s="4">
        <f t="shared" si="13"/>
        <v>68</v>
      </c>
      <c r="H80" s="7" t="s">
        <v>88</v>
      </c>
      <c r="I80" s="16">
        <v>1</v>
      </c>
      <c r="J80" s="16">
        <f t="shared" si="11"/>
        <v>1</v>
      </c>
      <c r="L80" s="5"/>
      <c r="M80" s="18"/>
      <c r="N80" s="15"/>
      <c r="O80" s="18"/>
    </row>
    <row r="81" spans="2:15" ht="16.5" customHeight="1" x14ac:dyDescent="0.15">
      <c r="B81" s="5"/>
      <c r="C81" s="9"/>
      <c r="D81" s="15"/>
      <c r="E81" s="18"/>
      <c r="H81" s="1"/>
      <c r="L81" s="5"/>
      <c r="M81" s="18"/>
      <c r="N81" s="15"/>
      <c r="O81" s="18"/>
    </row>
    <row r="82" spans="2:15" ht="16.5" customHeight="1" x14ac:dyDescent="0.15">
      <c r="B82" s="18"/>
      <c r="C82" s="9"/>
      <c r="D82" s="15" t="s">
        <v>45</v>
      </c>
      <c r="E82" s="18"/>
      <c r="I82" s="1" t="s">
        <v>22</v>
      </c>
      <c r="L82" s="5"/>
      <c r="M82" s="18"/>
      <c r="N82" s="1" t="s">
        <v>41</v>
      </c>
      <c r="O82" s="18"/>
    </row>
    <row r="83" spans="2:15" ht="16.5" customHeight="1" x14ac:dyDescent="0.15">
      <c r="D83" s="1">
        <f>SUM(D5:D34)+SUM(D39:D68)+SUM(D73:D80)</f>
        <v>4233915</v>
      </c>
      <c r="I83" s="1">
        <f>SUM(I5:I34)+SUM(I39:I68)+SUM(I73:I80)</f>
        <v>1060522</v>
      </c>
      <c r="N83" s="1">
        <f>SUM(N5:N22)</f>
        <v>3173393</v>
      </c>
    </row>
  </sheetData>
  <sortState ref="I6:J29">
    <sortCondition descending="1" ref="J6:J29"/>
  </sortState>
  <mergeCells count="17">
    <mergeCell ref="B71:B72"/>
    <mergeCell ref="C71:C72"/>
    <mergeCell ref="G71:G72"/>
    <mergeCell ref="H71:H72"/>
    <mergeCell ref="N34:O34"/>
    <mergeCell ref="N68:O68"/>
    <mergeCell ref="M3:M4"/>
    <mergeCell ref="L15:L16"/>
    <mergeCell ref="B37:B38"/>
    <mergeCell ref="C37:C38"/>
    <mergeCell ref="G37:G38"/>
    <mergeCell ref="H37:H38"/>
    <mergeCell ref="B3:B4"/>
    <mergeCell ref="C3:C4"/>
    <mergeCell ref="G3:G4"/>
    <mergeCell ref="H3:H4"/>
    <mergeCell ref="L3:L4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3" orientation="landscape" r:id="rId1"/>
  <rowBreaks count="2" manualBreakCount="2">
    <brk id="34" max="15" man="1"/>
    <brk id="6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3"/>
  <sheetViews>
    <sheetView view="pageBreakPreview" zoomScale="85" zoomScaleSheetLayoutView="85" workbookViewId="0">
      <selection activeCell="E38" sqref="E38"/>
    </sheetView>
  </sheetViews>
  <sheetFormatPr defaultColWidth="12.75" defaultRowHeight="16.5" customHeight="1" x14ac:dyDescent="0.15"/>
  <cols>
    <col min="1" max="1" width="2.5" style="1" customWidth="1"/>
    <col min="2" max="2" width="6.25" style="1" customWidth="1"/>
    <col min="3" max="3" width="11.625" style="1" customWidth="1"/>
    <col min="4" max="5" width="12.75" style="1"/>
    <col min="6" max="6" width="3.5" style="1" customWidth="1"/>
    <col min="7" max="7" width="6.25" style="1" customWidth="1"/>
    <col min="8" max="8" width="11.625" style="1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3" t="s">
        <v>143</v>
      </c>
      <c r="B1" s="3"/>
      <c r="C1" s="3"/>
      <c r="D1" s="3"/>
      <c r="E1" s="3"/>
      <c r="F1" s="3"/>
      <c r="G1" s="12"/>
      <c r="H1" s="3"/>
      <c r="I1" s="3"/>
      <c r="J1" s="3"/>
      <c r="K1" s="3"/>
      <c r="L1" s="3"/>
      <c r="M1" s="3"/>
      <c r="N1" s="3"/>
      <c r="O1" s="3"/>
      <c r="P1" s="3"/>
      <c r="Q1" s="24"/>
    </row>
    <row r="2" spans="1:17" ht="16.5" customHeight="1" x14ac:dyDescent="0.15">
      <c r="B2" s="1" t="s">
        <v>30</v>
      </c>
      <c r="G2" s="1" t="s">
        <v>28</v>
      </c>
      <c r="L2" s="1" t="s">
        <v>26</v>
      </c>
    </row>
    <row r="3" spans="1:17" ht="16.5" customHeight="1" x14ac:dyDescent="0.15">
      <c r="B3" s="109" t="s">
        <v>4</v>
      </c>
      <c r="C3" s="104" t="s">
        <v>5</v>
      </c>
      <c r="D3" s="10" t="s">
        <v>31</v>
      </c>
      <c r="E3" s="10"/>
      <c r="F3" s="21"/>
      <c r="G3" s="104" t="s">
        <v>4</v>
      </c>
      <c r="H3" s="104" t="s">
        <v>5</v>
      </c>
      <c r="I3" s="10" t="s">
        <v>31</v>
      </c>
      <c r="J3" s="10"/>
      <c r="L3" s="109" t="s">
        <v>4</v>
      </c>
      <c r="M3" s="104" t="s">
        <v>5</v>
      </c>
      <c r="N3" s="10" t="s">
        <v>31</v>
      </c>
      <c r="O3" s="10"/>
    </row>
    <row r="4" spans="1:17" ht="16.5" customHeight="1" x14ac:dyDescent="0.15">
      <c r="B4" s="109"/>
      <c r="C4" s="105"/>
      <c r="D4" s="4" t="s">
        <v>24</v>
      </c>
      <c r="E4" s="4" t="s">
        <v>25</v>
      </c>
      <c r="F4" s="21"/>
      <c r="G4" s="105"/>
      <c r="H4" s="105"/>
      <c r="I4" s="4" t="s">
        <v>24</v>
      </c>
      <c r="J4" s="4" t="s">
        <v>25</v>
      </c>
      <c r="L4" s="109"/>
      <c r="M4" s="105"/>
      <c r="N4" s="4" t="s">
        <v>24</v>
      </c>
      <c r="O4" s="4" t="s">
        <v>25</v>
      </c>
    </row>
    <row r="5" spans="1:17" ht="16.5" customHeight="1" x14ac:dyDescent="0.15">
      <c r="B5" s="4">
        <v>1</v>
      </c>
      <c r="C5" s="7" t="s">
        <v>126</v>
      </c>
      <c r="D5" s="16">
        <v>69154123</v>
      </c>
      <c r="E5" s="16">
        <f t="shared" ref="E5:E34" si="0">ROUNDUP(D5/365,0)</f>
        <v>189464</v>
      </c>
      <c r="G5" s="4">
        <v>1</v>
      </c>
      <c r="H5" s="7" t="s">
        <v>126</v>
      </c>
      <c r="I5" s="16">
        <v>45233307</v>
      </c>
      <c r="J5" s="16">
        <f t="shared" ref="J5:J34" si="1">ROUNDUP(I5/365,0)</f>
        <v>123927</v>
      </c>
      <c r="L5" s="4">
        <v>1</v>
      </c>
      <c r="M5" s="7" t="s">
        <v>127</v>
      </c>
      <c r="N5" s="16">
        <v>51215211</v>
      </c>
      <c r="O5" s="16">
        <f t="shared" ref="O5:O10" si="2">ROUNDUP(N5/365,0)</f>
        <v>140316</v>
      </c>
    </row>
    <row r="6" spans="1:17" ht="16.5" customHeight="1" x14ac:dyDescent="0.15">
      <c r="B6" s="4">
        <f t="shared" ref="B6:B34" si="3">B5+1</f>
        <v>2</v>
      </c>
      <c r="C6" s="7" t="s">
        <v>127</v>
      </c>
      <c r="D6" s="16">
        <v>51739319</v>
      </c>
      <c r="E6" s="16">
        <f t="shared" si="0"/>
        <v>141752</v>
      </c>
      <c r="G6" s="4">
        <f t="shared" ref="G6:G34" si="4">G5+1</f>
        <v>2</v>
      </c>
      <c r="H6" s="16" t="s">
        <v>47</v>
      </c>
      <c r="I6" s="11">
        <v>9703967</v>
      </c>
      <c r="J6" s="16">
        <f t="shared" si="1"/>
        <v>26587</v>
      </c>
      <c r="L6" s="4">
        <f>L5+1</f>
        <v>2</v>
      </c>
      <c r="M6" s="7" t="s">
        <v>126</v>
      </c>
      <c r="N6" s="16">
        <v>23920816</v>
      </c>
      <c r="O6" s="16">
        <f t="shared" si="2"/>
        <v>65537</v>
      </c>
    </row>
    <row r="7" spans="1:17" ht="16.5" customHeight="1" x14ac:dyDescent="0.15">
      <c r="B7" s="4">
        <f t="shared" si="3"/>
        <v>3</v>
      </c>
      <c r="C7" s="16" t="s">
        <v>128</v>
      </c>
      <c r="D7" s="11">
        <v>25529751</v>
      </c>
      <c r="E7" s="16">
        <f t="shared" si="0"/>
        <v>69945</v>
      </c>
      <c r="G7" s="4">
        <f t="shared" si="4"/>
        <v>3</v>
      </c>
      <c r="H7" s="7" t="s">
        <v>129</v>
      </c>
      <c r="I7" s="16">
        <v>8907077</v>
      </c>
      <c r="J7" s="16">
        <f t="shared" si="1"/>
        <v>24403</v>
      </c>
      <c r="L7" s="4">
        <f>L6+1</f>
        <v>3</v>
      </c>
      <c r="M7" s="16" t="s">
        <v>128</v>
      </c>
      <c r="N7" s="11">
        <v>23667545</v>
      </c>
      <c r="O7" s="16">
        <f t="shared" si="2"/>
        <v>64843</v>
      </c>
    </row>
    <row r="8" spans="1:17" ht="16.5" customHeight="1" x14ac:dyDescent="0.15">
      <c r="B8" s="4">
        <f t="shared" si="3"/>
        <v>4</v>
      </c>
      <c r="C8" s="16" t="s">
        <v>47</v>
      </c>
      <c r="D8" s="11">
        <v>10254190</v>
      </c>
      <c r="E8" s="16">
        <f t="shared" si="0"/>
        <v>28094</v>
      </c>
      <c r="G8" s="4">
        <f t="shared" si="4"/>
        <v>4</v>
      </c>
      <c r="H8" s="16" t="s">
        <v>130</v>
      </c>
      <c r="I8" s="11">
        <v>8473053</v>
      </c>
      <c r="J8" s="16">
        <f t="shared" si="1"/>
        <v>23214</v>
      </c>
      <c r="L8" s="4">
        <f>L7+1</f>
        <v>4</v>
      </c>
      <c r="M8" s="16" t="s">
        <v>132</v>
      </c>
      <c r="N8" s="11">
        <v>2943410</v>
      </c>
      <c r="O8" s="16">
        <f t="shared" si="2"/>
        <v>8065</v>
      </c>
    </row>
    <row r="9" spans="1:17" ht="16.5" customHeight="1" x14ac:dyDescent="0.15">
      <c r="B9" s="4">
        <f t="shared" si="3"/>
        <v>5</v>
      </c>
      <c r="C9" s="16" t="s">
        <v>49</v>
      </c>
      <c r="D9" s="11">
        <v>9939028</v>
      </c>
      <c r="E9" s="16">
        <f t="shared" si="0"/>
        <v>27231</v>
      </c>
      <c r="G9" s="4">
        <f t="shared" si="4"/>
        <v>5</v>
      </c>
      <c r="H9" s="16" t="s">
        <v>49</v>
      </c>
      <c r="I9" s="11">
        <v>7256194</v>
      </c>
      <c r="J9" s="16">
        <f t="shared" si="1"/>
        <v>19880</v>
      </c>
      <c r="L9" s="4">
        <f>L8+1</f>
        <v>5</v>
      </c>
      <c r="M9" s="16" t="s">
        <v>49</v>
      </c>
      <c r="N9" s="11">
        <v>2682834</v>
      </c>
      <c r="O9" s="16">
        <f t="shared" si="2"/>
        <v>7351</v>
      </c>
    </row>
    <row r="10" spans="1:17" ht="16.5" customHeight="1" x14ac:dyDescent="0.15">
      <c r="B10" s="4">
        <f t="shared" si="3"/>
        <v>6</v>
      </c>
      <c r="C10" s="7" t="s">
        <v>129</v>
      </c>
      <c r="D10" s="16">
        <v>8907077</v>
      </c>
      <c r="E10" s="16">
        <f t="shared" si="0"/>
        <v>24403</v>
      </c>
      <c r="G10" s="4">
        <f t="shared" si="4"/>
        <v>6</v>
      </c>
      <c r="H10" s="16" t="s">
        <v>40</v>
      </c>
      <c r="I10" s="11">
        <v>2325051</v>
      </c>
      <c r="J10" s="16">
        <f t="shared" si="1"/>
        <v>6371</v>
      </c>
      <c r="L10" s="4">
        <f>L9+1</f>
        <v>6</v>
      </c>
      <c r="M10" s="16" t="s">
        <v>47</v>
      </c>
      <c r="N10" s="11">
        <v>550223</v>
      </c>
      <c r="O10" s="16">
        <f t="shared" si="2"/>
        <v>1508</v>
      </c>
    </row>
    <row r="11" spans="1:17" ht="16.5" customHeight="1" x14ac:dyDescent="0.15">
      <c r="B11" s="4">
        <f t="shared" si="3"/>
        <v>7</v>
      </c>
      <c r="C11" s="16" t="s">
        <v>130</v>
      </c>
      <c r="D11" s="11">
        <v>8473053</v>
      </c>
      <c r="E11" s="16">
        <f t="shared" si="0"/>
        <v>23214</v>
      </c>
      <c r="G11" s="4">
        <f t="shared" si="4"/>
        <v>7</v>
      </c>
      <c r="H11" s="16" t="s">
        <v>128</v>
      </c>
      <c r="I11" s="11">
        <v>1862206</v>
      </c>
      <c r="J11" s="16">
        <f t="shared" si="1"/>
        <v>5102</v>
      </c>
      <c r="L11" s="31"/>
      <c r="M11" s="33"/>
      <c r="N11" s="20"/>
      <c r="O11" s="20"/>
    </row>
    <row r="12" spans="1:17" ht="16.5" customHeight="1" x14ac:dyDescent="0.15">
      <c r="B12" s="4">
        <f t="shared" si="3"/>
        <v>8</v>
      </c>
      <c r="C12" s="16" t="s">
        <v>132</v>
      </c>
      <c r="D12" s="11">
        <v>4161809</v>
      </c>
      <c r="E12" s="16">
        <f t="shared" si="0"/>
        <v>11403</v>
      </c>
      <c r="G12" s="4">
        <f t="shared" si="4"/>
        <v>8</v>
      </c>
      <c r="H12" s="7" t="s">
        <v>50</v>
      </c>
      <c r="I12" s="16">
        <v>1773874</v>
      </c>
      <c r="J12" s="16">
        <f t="shared" si="1"/>
        <v>4860</v>
      </c>
      <c r="L12" s="5"/>
      <c r="M12" s="18"/>
      <c r="N12" s="15"/>
      <c r="O12" s="18"/>
    </row>
    <row r="13" spans="1:17" ht="16.5" customHeight="1" x14ac:dyDescent="0.15">
      <c r="B13" s="4">
        <f t="shared" si="3"/>
        <v>9</v>
      </c>
      <c r="C13" s="16" t="s">
        <v>40</v>
      </c>
      <c r="D13" s="11">
        <v>2325051</v>
      </c>
      <c r="E13" s="16">
        <f t="shared" si="0"/>
        <v>6371</v>
      </c>
      <c r="G13" s="4">
        <f t="shared" si="4"/>
        <v>9</v>
      </c>
      <c r="H13" s="16" t="s">
        <v>71</v>
      </c>
      <c r="I13" s="11">
        <v>1426018</v>
      </c>
      <c r="J13" s="16">
        <f t="shared" si="1"/>
        <v>3907</v>
      </c>
      <c r="L13" s="5"/>
      <c r="M13" s="18"/>
      <c r="N13" s="15"/>
      <c r="O13" s="18"/>
    </row>
    <row r="14" spans="1:17" ht="16.5" customHeight="1" x14ac:dyDescent="0.15">
      <c r="B14" s="4">
        <f t="shared" si="3"/>
        <v>10</v>
      </c>
      <c r="C14" s="16" t="s">
        <v>50</v>
      </c>
      <c r="D14" s="11">
        <v>1773874</v>
      </c>
      <c r="E14" s="16">
        <f t="shared" si="0"/>
        <v>4860</v>
      </c>
      <c r="G14" s="4">
        <f t="shared" si="4"/>
        <v>10</v>
      </c>
      <c r="H14" s="16" t="s">
        <v>55</v>
      </c>
      <c r="I14" s="11">
        <v>1342532</v>
      </c>
      <c r="J14" s="16">
        <f t="shared" si="1"/>
        <v>3679</v>
      </c>
      <c r="L14" s="5"/>
      <c r="M14" s="18"/>
      <c r="N14" s="15"/>
      <c r="O14" s="18"/>
    </row>
    <row r="15" spans="1:17" ht="16.5" customHeight="1" x14ac:dyDescent="0.15">
      <c r="B15" s="4">
        <f t="shared" si="3"/>
        <v>11</v>
      </c>
      <c r="C15" s="16" t="s">
        <v>71</v>
      </c>
      <c r="D15" s="11">
        <v>1426018</v>
      </c>
      <c r="E15" s="16">
        <f t="shared" si="0"/>
        <v>3907</v>
      </c>
      <c r="G15" s="4">
        <f t="shared" si="4"/>
        <v>11</v>
      </c>
      <c r="H15" s="16" t="s">
        <v>43</v>
      </c>
      <c r="I15" s="11">
        <v>1291230</v>
      </c>
      <c r="J15" s="16">
        <f t="shared" si="1"/>
        <v>3538</v>
      </c>
      <c r="L15" s="5"/>
      <c r="M15" s="9"/>
      <c r="N15" s="18"/>
      <c r="O15" s="18"/>
    </row>
    <row r="16" spans="1:17" ht="16.5" customHeight="1" x14ac:dyDescent="0.15">
      <c r="B16" s="4">
        <f t="shared" si="3"/>
        <v>12</v>
      </c>
      <c r="C16" s="16" t="s">
        <v>55</v>
      </c>
      <c r="D16" s="11">
        <v>1342532</v>
      </c>
      <c r="E16" s="16">
        <f t="shared" si="0"/>
        <v>3679</v>
      </c>
      <c r="G16" s="4">
        <f t="shared" si="4"/>
        <v>12</v>
      </c>
      <c r="H16" s="16" t="s">
        <v>132</v>
      </c>
      <c r="I16" s="11">
        <v>1218399</v>
      </c>
      <c r="J16" s="16">
        <f t="shared" si="1"/>
        <v>3339</v>
      </c>
      <c r="L16" s="5"/>
      <c r="M16" s="18"/>
      <c r="N16" s="15"/>
      <c r="O16" s="18"/>
    </row>
    <row r="17" spans="2:15" ht="16.5" customHeight="1" x14ac:dyDescent="0.15">
      <c r="B17" s="4">
        <f t="shared" si="3"/>
        <v>13</v>
      </c>
      <c r="C17" s="16" t="s">
        <v>43</v>
      </c>
      <c r="D17" s="11">
        <v>1291230</v>
      </c>
      <c r="E17" s="16">
        <f t="shared" si="0"/>
        <v>3538</v>
      </c>
      <c r="G17" s="4">
        <f t="shared" si="4"/>
        <v>13</v>
      </c>
      <c r="H17" s="16" t="s">
        <v>58</v>
      </c>
      <c r="I17" s="11">
        <v>1117684</v>
      </c>
      <c r="J17" s="16">
        <f t="shared" si="1"/>
        <v>3063</v>
      </c>
      <c r="L17" s="5"/>
      <c r="M17" s="18"/>
      <c r="N17" s="15"/>
      <c r="O17" s="18"/>
    </row>
    <row r="18" spans="2:15" ht="16.5" customHeight="1" x14ac:dyDescent="0.15">
      <c r="B18" s="4">
        <f t="shared" si="3"/>
        <v>14</v>
      </c>
      <c r="C18" s="7" t="s">
        <v>58</v>
      </c>
      <c r="D18" s="16">
        <v>1117684</v>
      </c>
      <c r="E18" s="16">
        <f t="shared" si="0"/>
        <v>3063</v>
      </c>
      <c r="G18" s="4">
        <f t="shared" si="4"/>
        <v>14</v>
      </c>
      <c r="H18" s="7" t="s">
        <v>54</v>
      </c>
      <c r="I18" s="16">
        <v>1112117</v>
      </c>
      <c r="J18" s="16">
        <f t="shared" si="1"/>
        <v>3047</v>
      </c>
      <c r="L18" s="5"/>
      <c r="M18" s="9"/>
      <c r="N18" s="18"/>
      <c r="O18" s="18"/>
    </row>
    <row r="19" spans="2:15" ht="16.5" customHeight="1" x14ac:dyDescent="0.15">
      <c r="B19" s="4">
        <f t="shared" si="3"/>
        <v>15</v>
      </c>
      <c r="C19" s="16" t="s">
        <v>54</v>
      </c>
      <c r="D19" s="11">
        <v>1112117</v>
      </c>
      <c r="E19" s="16">
        <f t="shared" si="0"/>
        <v>3047</v>
      </c>
      <c r="G19" s="4">
        <f t="shared" si="4"/>
        <v>15</v>
      </c>
      <c r="H19" s="16" t="s">
        <v>9</v>
      </c>
      <c r="I19" s="11">
        <v>968322</v>
      </c>
      <c r="J19" s="16">
        <f t="shared" si="1"/>
        <v>2653</v>
      </c>
      <c r="L19" s="5"/>
      <c r="M19" s="18"/>
      <c r="N19" s="15"/>
      <c r="O19" s="18"/>
    </row>
    <row r="20" spans="2:15" ht="16.5" customHeight="1" x14ac:dyDescent="0.15">
      <c r="B20" s="4">
        <f t="shared" si="3"/>
        <v>16</v>
      </c>
      <c r="C20" s="7" t="s">
        <v>9</v>
      </c>
      <c r="D20" s="16">
        <v>968322</v>
      </c>
      <c r="E20" s="16">
        <f t="shared" si="0"/>
        <v>2653</v>
      </c>
      <c r="G20" s="4">
        <f t="shared" si="4"/>
        <v>16</v>
      </c>
      <c r="H20" s="7" t="s">
        <v>60</v>
      </c>
      <c r="I20" s="16">
        <v>956991</v>
      </c>
      <c r="J20" s="16">
        <f t="shared" si="1"/>
        <v>2622</v>
      </c>
      <c r="L20" s="5"/>
      <c r="M20" s="18"/>
      <c r="N20" s="15"/>
      <c r="O20" s="18"/>
    </row>
    <row r="21" spans="2:15" ht="16.5" customHeight="1" x14ac:dyDescent="0.15">
      <c r="B21" s="4">
        <f t="shared" si="3"/>
        <v>17</v>
      </c>
      <c r="C21" s="7" t="s">
        <v>60</v>
      </c>
      <c r="D21" s="16">
        <v>956991</v>
      </c>
      <c r="E21" s="16">
        <f t="shared" si="0"/>
        <v>2622</v>
      </c>
      <c r="G21" s="4">
        <f t="shared" si="4"/>
        <v>17</v>
      </c>
      <c r="H21" s="7" t="s">
        <v>63</v>
      </c>
      <c r="I21" s="16">
        <v>895379</v>
      </c>
      <c r="J21" s="16">
        <f t="shared" si="1"/>
        <v>2454</v>
      </c>
      <c r="L21" s="5"/>
      <c r="M21" s="18"/>
      <c r="N21" s="15"/>
      <c r="O21" s="18"/>
    </row>
    <row r="22" spans="2:15" ht="16.5" customHeight="1" x14ac:dyDescent="0.15">
      <c r="B22" s="4">
        <f t="shared" si="3"/>
        <v>18</v>
      </c>
      <c r="C22" s="16" t="s">
        <v>63</v>
      </c>
      <c r="D22" s="11">
        <v>895379</v>
      </c>
      <c r="E22" s="16">
        <f t="shared" si="0"/>
        <v>2454</v>
      </c>
      <c r="G22" s="4">
        <f t="shared" si="4"/>
        <v>18</v>
      </c>
      <c r="H22" s="16" t="s">
        <v>53</v>
      </c>
      <c r="I22" s="11">
        <v>637133</v>
      </c>
      <c r="J22" s="16">
        <f t="shared" si="1"/>
        <v>1746</v>
      </c>
      <c r="L22" s="5"/>
      <c r="M22" s="18"/>
      <c r="N22" s="15"/>
      <c r="O22" s="18"/>
    </row>
    <row r="23" spans="2:15" ht="16.5" customHeight="1" x14ac:dyDescent="0.15">
      <c r="B23" s="4">
        <f t="shared" si="3"/>
        <v>19</v>
      </c>
      <c r="C23" s="7" t="s">
        <v>53</v>
      </c>
      <c r="D23" s="16">
        <v>637133</v>
      </c>
      <c r="E23" s="16">
        <f t="shared" si="0"/>
        <v>1746</v>
      </c>
      <c r="G23" s="4">
        <f t="shared" si="4"/>
        <v>19</v>
      </c>
      <c r="H23" s="7" t="s">
        <v>52</v>
      </c>
      <c r="I23" s="16">
        <v>623170</v>
      </c>
      <c r="J23" s="16">
        <f t="shared" si="1"/>
        <v>1708</v>
      </c>
      <c r="L23" s="5"/>
      <c r="M23" s="18"/>
      <c r="N23" s="15"/>
      <c r="O23" s="18"/>
    </row>
    <row r="24" spans="2:15" ht="16.5" customHeight="1" x14ac:dyDescent="0.15">
      <c r="B24" s="4">
        <f t="shared" si="3"/>
        <v>20</v>
      </c>
      <c r="C24" s="16" t="s">
        <v>52</v>
      </c>
      <c r="D24" s="11">
        <v>623170</v>
      </c>
      <c r="E24" s="16">
        <f t="shared" si="0"/>
        <v>1708</v>
      </c>
      <c r="G24" s="4">
        <f t="shared" si="4"/>
        <v>20</v>
      </c>
      <c r="H24" s="16" t="s">
        <v>62</v>
      </c>
      <c r="I24" s="11">
        <v>575592</v>
      </c>
      <c r="J24" s="16">
        <f t="shared" si="1"/>
        <v>1577</v>
      </c>
      <c r="L24" s="5"/>
      <c r="M24" s="9"/>
      <c r="N24" s="18"/>
      <c r="O24" s="18"/>
    </row>
    <row r="25" spans="2:15" ht="16.5" customHeight="1" x14ac:dyDescent="0.15">
      <c r="B25" s="4">
        <f t="shared" si="3"/>
        <v>21</v>
      </c>
      <c r="C25" s="7" t="s">
        <v>62</v>
      </c>
      <c r="D25" s="16">
        <v>575592</v>
      </c>
      <c r="E25" s="16">
        <f t="shared" si="0"/>
        <v>1577</v>
      </c>
      <c r="G25" s="4">
        <f t="shared" si="4"/>
        <v>21</v>
      </c>
      <c r="H25" s="7" t="s">
        <v>90</v>
      </c>
      <c r="I25" s="16">
        <v>555674</v>
      </c>
      <c r="J25" s="16">
        <f t="shared" si="1"/>
        <v>1523</v>
      </c>
      <c r="L25" s="5"/>
      <c r="M25" s="18"/>
      <c r="N25" s="15"/>
      <c r="O25" s="18"/>
    </row>
    <row r="26" spans="2:15" ht="16.5" customHeight="1" x14ac:dyDescent="0.15">
      <c r="B26" s="4">
        <f t="shared" si="3"/>
        <v>22</v>
      </c>
      <c r="C26" s="16" t="s">
        <v>90</v>
      </c>
      <c r="D26" s="11">
        <v>555674</v>
      </c>
      <c r="E26" s="16">
        <f t="shared" si="0"/>
        <v>1523</v>
      </c>
      <c r="G26" s="4">
        <f t="shared" si="4"/>
        <v>22</v>
      </c>
      <c r="H26" s="16" t="s">
        <v>127</v>
      </c>
      <c r="I26" s="11">
        <v>524108</v>
      </c>
      <c r="J26" s="16">
        <f t="shared" si="1"/>
        <v>1436</v>
      </c>
      <c r="L26" s="5"/>
      <c r="M26" s="18"/>
      <c r="N26" s="15"/>
      <c r="O26" s="18"/>
    </row>
    <row r="27" spans="2:15" ht="16.5" customHeight="1" x14ac:dyDescent="0.15">
      <c r="B27" s="4">
        <f t="shared" si="3"/>
        <v>23</v>
      </c>
      <c r="C27" s="7" t="s">
        <v>100</v>
      </c>
      <c r="D27" s="16">
        <v>491071</v>
      </c>
      <c r="E27" s="16">
        <f t="shared" si="0"/>
        <v>1346</v>
      </c>
      <c r="G27" s="4">
        <f t="shared" si="4"/>
        <v>23</v>
      </c>
      <c r="H27" s="7" t="s">
        <v>100</v>
      </c>
      <c r="I27" s="16">
        <v>491071</v>
      </c>
      <c r="J27" s="16">
        <f t="shared" si="1"/>
        <v>1346</v>
      </c>
      <c r="L27" s="5"/>
      <c r="M27" s="18"/>
      <c r="N27" s="15"/>
      <c r="O27" s="18"/>
    </row>
    <row r="28" spans="2:15" ht="16.5" customHeight="1" x14ac:dyDescent="0.15">
      <c r="B28" s="4">
        <f t="shared" si="3"/>
        <v>24</v>
      </c>
      <c r="C28" s="16" t="s">
        <v>57</v>
      </c>
      <c r="D28" s="11">
        <v>397070</v>
      </c>
      <c r="E28" s="16">
        <f t="shared" si="0"/>
        <v>1088</v>
      </c>
      <c r="G28" s="4">
        <f t="shared" si="4"/>
        <v>24</v>
      </c>
      <c r="H28" s="16" t="s">
        <v>57</v>
      </c>
      <c r="I28" s="11">
        <v>397070</v>
      </c>
      <c r="J28" s="16">
        <f t="shared" si="1"/>
        <v>1088</v>
      </c>
      <c r="L28" s="5"/>
      <c r="M28" s="9"/>
      <c r="N28" s="18"/>
      <c r="O28" s="18"/>
    </row>
    <row r="29" spans="2:15" ht="16.5" customHeight="1" x14ac:dyDescent="0.15">
      <c r="B29" s="4">
        <f t="shared" si="3"/>
        <v>25</v>
      </c>
      <c r="C29" s="7" t="s">
        <v>70</v>
      </c>
      <c r="D29" s="16">
        <v>394901</v>
      </c>
      <c r="E29" s="16">
        <f t="shared" si="0"/>
        <v>1082</v>
      </c>
      <c r="G29" s="4">
        <f t="shared" si="4"/>
        <v>25</v>
      </c>
      <c r="H29" s="7" t="s">
        <v>70</v>
      </c>
      <c r="I29" s="16">
        <v>394901</v>
      </c>
      <c r="J29" s="16">
        <f t="shared" si="1"/>
        <v>1082</v>
      </c>
      <c r="L29" s="5"/>
      <c r="M29" s="9"/>
      <c r="N29" s="18"/>
      <c r="O29" s="18"/>
    </row>
    <row r="30" spans="2:15" ht="16.5" customHeight="1" x14ac:dyDescent="0.15">
      <c r="B30" s="4">
        <f t="shared" si="3"/>
        <v>26</v>
      </c>
      <c r="C30" s="16" t="s">
        <v>48</v>
      </c>
      <c r="D30" s="11">
        <v>363326</v>
      </c>
      <c r="E30" s="16">
        <f t="shared" si="0"/>
        <v>996</v>
      </c>
      <c r="G30" s="4">
        <f t="shared" si="4"/>
        <v>26</v>
      </c>
      <c r="H30" s="16" t="s">
        <v>48</v>
      </c>
      <c r="I30" s="11">
        <v>363326</v>
      </c>
      <c r="J30" s="16">
        <f t="shared" si="1"/>
        <v>996</v>
      </c>
      <c r="L30" s="5"/>
      <c r="M30" s="9"/>
      <c r="N30" s="18"/>
      <c r="O30" s="18"/>
    </row>
    <row r="31" spans="2:15" ht="16.5" customHeight="1" x14ac:dyDescent="0.15">
      <c r="B31" s="4">
        <f t="shared" si="3"/>
        <v>27</v>
      </c>
      <c r="C31" s="16" t="s">
        <v>104</v>
      </c>
      <c r="D31" s="11">
        <v>322645</v>
      </c>
      <c r="E31" s="16">
        <f t="shared" si="0"/>
        <v>884</v>
      </c>
      <c r="G31" s="4">
        <f t="shared" si="4"/>
        <v>27</v>
      </c>
      <c r="H31" s="16" t="s">
        <v>104</v>
      </c>
      <c r="I31" s="11">
        <v>322645</v>
      </c>
      <c r="J31" s="16">
        <f t="shared" si="1"/>
        <v>884</v>
      </c>
      <c r="L31" s="5"/>
      <c r="M31" s="9"/>
      <c r="N31" s="18"/>
      <c r="O31" s="18"/>
    </row>
    <row r="32" spans="2:15" ht="16.5" customHeight="1" x14ac:dyDescent="0.15">
      <c r="B32" s="4">
        <f t="shared" si="3"/>
        <v>28</v>
      </c>
      <c r="C32" s="16" t="s">
        <v>61</v>
      </c>
      <c r="D32" s="11">
        <v>285338</v>
      </c>
      <c r="E32" s="16">
        <f t="shared" si="0"/>
        <v>782</v>
      </c>
      <c r="G32" s="4">
        <f t="shared" si="4"/>
        <v>28</v>
      </c>
      <c r="H32" s="16" t="s">
        <v>61</v>
      </c>
      <c r="I32" s="11">
        <v>285338</v>
      </c>
      <c r="J32" s="16">
        <f t="shared" si="1"/>
        <v>782</v>
      </c>
      <c r="L32" s="5"/>
      <c r="M32" s="18"/>
      <c r="N32" s="15"/>
      <c r="O32" s="18"/>
    </row>
    <row r="33" spans="1:17" ht="16.5" customHeight="1" x14ac:dyDescent="0.15">
      <c r="B33" s="4">
        <f t="shared" si="3"/>
        <v>29</v>
      </c>
      <c r="C33" s="16" t="s">
        <v>85</v>
      </c>
      <c r="D33" s="11">
        <v>244217</v>
      </c>
      <c r="E33" s="16">
        <f t="shared" si="0"/>
        <v>670</v>
      </c>
      <c r="G33" s="4">
        <f t="shared" si="4"/>
        <v>29</v>
      </c>
      <c r="H33" s="16" t="s">
        <v>85</v>
      </c>
      <c r="I33" s="11">
        <v>244217</v>
      </c>
      <c r="J33" s="16">
        <f t="shared" si="1"/>
        <v>670</v>
      </c>
      <c r="L33" s="5"/>
      <c r="M33" s="18"/>
      <c r="N33" s="15"/>
      <c r="O33" s="18"/>
    </row>
    <row r="34" spans="1:17" ht="16.5" customHeight="1" x14ac:dyDescent="0.15">
      <c r="B34" s="4">
        <f t="shared" si="3"/>
        <v>30</v>
      </c>
      <c r="C34" s="16" t="s">
        <v>107</v>
      </c>
      <c r="D34" s="11">
        <v>235643</v>
      </c>
      <c r="E34" s="16">
        <f t="shared" si="0"/>
        <v>646</v>
      </c>
      <c r="G34" s="4">
        <f t="shared" si="4"/>
        <v>30</v>
      </c>
      <c r="H34" s="16" t="s">
        <v>107</v>
      </c>
      <c r="I34" s="11">
        <v>235643</v>
      </c>
      <c r="J34" s="16">
        <f t="shared" si="1"/>
        <v>646</v>
      </c>
      <c r="L34" s="5"/>
      <c r="M34" s="18"/>
      <c r="N34" s="15"/>
      <c r="O34" s="18"/>
    </row>
    <row r="35" spans="1:17" ht="30" customHeight="1" x14ac:dyDescent="0.15">
      <c r="A35" s="3" t="s">
        <v>144</v>
      </c>
      <c r="B35" s="3"/>
      <c r="C35" s="3"/>
      <c r="D35" s="3"/>
      <c r="E35" s="3"/>
      <c r="F35" s="3"/>
      <c r="G35" s="12"/>
      <c r="H35" s="3"/>
      <c r="I35" s="3"/>
      <c r="J35" s="3"/>
      <c r="K35" s="3"/>
      <c r="L35" s="3"/>
      <c r="M35" s="3"/>
      <c r="N35" s="3"/>
      <c r="O35" s="3"/>
      <c r="P35" s="3"/>
      <c r="Q35" s="24"/>
    </row>
    <row r="36" spans="1:17" ht="16.5" customHeight="1" x14ac:dyDescent="0.15">
      <c r="B36" s="1" t="s">
        <v>30</v>
      </c>
      <c r="G36" s="1" t="s">
        <v>28</v>
      </c>
      <c r="L36" s="18"/>
      <c r="M36" s="18"/>
      <c r="N36" s="18"/>
      <c r="O36" s="18"/>
    </row>
    <row r="37" spans="1:17" ht="16.5" customHeight="1" x14ac:dyDescent="0.15">
      <c r="B37" s="109" t="s">
        <v>4</v>
      </c>
      <c r="C37" s="104" t="s">
        <v>5</v>
      </c>
      <c r="D37" s="10" t="s">
        <v>31</v>
      </c>
      <c r="E37" s="10"/>
      <c r="F37" s="21"/>
      <c r="G37" s="104" t="s">
        <v>4</v>
      </c>
      <c r="H37" s="104" t="s">
        <v>5</v>
      </c>
      <c r="I37" s="10" t="s">
        <v>31</v>
      </c>
      <c r="J37" s="10"/>
      <c r="L37" s="15"/>
      <c r="M37" s="15"/>
      <c r="N37" s="108"/>
      <c r="O37" s="108"/>
    </row>
    <row r="38" spans="1:17" ht="16.5" customHeight="1" x14ac:dyDescent="0.15">
      <c r="B38" s="109"/>
      <c r="C38" s="105"/>
      <c r="D38" s="4" t="s">
        <v>24</v>
      </c>
      <c r="E38" s="4" t="s">
        <v>25</v>
      </c>
      <c r="F38" s="21"/>
      <c r="G38" s="105"/>
      <c r="H38" s="105"/>
      <c r="I38" s="4" t="s">
        <v>24</v>
      </c>
      <c r="J38" s="4" t="s">
        <v>25</v>
      </c>
      <c r="L38" s="15"/>
      <c r="M38" s="15"/>
      <c r="N38" s="5"/>
      <c r="O38" s="5"/>
    </row>
    <row r="39" spans="1:17" ht="16.5" customHeight="1" x14ac:dyDescent="0.15">
      <c r="B39" s="4">
        <f>B34+1</f>
        <v>31</v>
      </c>
      <c r="C39" s="16" t="s">
        <v>67</v>
      </c>
      <c r="D39" s="11">
        <v>235539</v>
      </c>
      <c r="E39" s="16">
        <f t="shared" ref="E39:E61" si="5">ROUNDUP(D39/365,0)</f>
        <v>646</v>
      </c>
      <c r="G39" s="4">
        <f>G34+1</f>
        <v>31</v>
      </c>
      <c r="H39" s="16" t="s">
        <v>67</v>
      </c>
      <c r="I39" s="11">
        <v>235539</v>
      </c>
      <c r="J39" s="16">
        <f t="shared" ref="J39:J61" si="6">ROUNDUP(I39/365,0)</f>
        <v>646</v>
      </c>
      <c r="L39" s="5"/>
      <c r="M39" s="9"/>
      <c r="N39" s="18"/>
      <c r="O39" s="18"/>
    </row>
    <row r="40" spans="1:17" ht="16.5" customHeight="1" x14ac:dyDescent="0.15">
      <c r="B40" s="4">
        <f t="shared" ref="B40:B61" si="7">B39+1</f>
        <v>32</v>
      </c>
      <c r="C40" s="16" t="s">
        <v>37</v>
      </c>
      <c r="D40" s="11">
        <v>222710</v>
      </c>
      <c r="E40" s="16">
        <f t="shared" si="5"/>
        <v>611</v>
      </c>
      <c r="G40" s="4">
        <f t="shared" ref="G40:G61" si="8">G39+1</f>
        <v>32</v>
      </c>
      <c r="H40" s="16" t="s">
        <v>37</v>
      </c>
      <c r="I40" s="11">
        <v>222710</v>
      </c>
      <c r="J40" s="16">
        <f t="shared" si="6"/>
        <v>611</v>
      </c>
      <c r="L40" s="5"/>
      <c r="M40" s="9"/>
      <c r="N40" s="18"/>
      <c r="O40" s="18"/>
    </row>
    <row r="41" spans="1:17" ht="16.5" customHeight="1" x14ac:dyDescent="0.15">
      <c r="B41" s="4">
        <f t="shared" si="7"/>
        <v>33</v>
      </c>
      <c r="C41" s="7" t="s">
        <v>12</v>
      </c>
      <c r="D41" s="16">
        <v>102882</v>
      </c>
      <c r="E41" s="16">
        <f t="shared" si="5"/>
        <v>282</v>
      </c>
      <c r="G41" s="4">
        <f t="shared" si="8"/>
        <v>33</v>
      </c>
      <c r="H41" s="7" t="s">
        <v>12</v>
      </c>
      <c r="I41" s="16">
        <v>102882</v>
      </c>
      <c r="J41" s="16">
        <f t="shared" si="6"/>
        <v>282</v>
      </c>
      <c r="L41" s="5"/>
      <c r="M41" s="9"/>
      <c r="N41" s="18"/>
      <c r="O41" s="18"/>
    </row>
    <row r="42" spans="1:17" ht="16.5" customHeight="1" x14ac:dyDescent="0.15">
      <c r="B42" s="4">
        <f t="shared" si="7"/>
        <v>34</v>
      </c>
      <c r="C42" s="16" t="s">
        <v>32</v>
      </c>
      <c r="D42" s="11">
        <v>90500</v>
      </c>
      <c r="E42" s="16">
        <f t="shared" si="5"/>
        <v>248</v>
      </c>
      <c r="G42" s="4">
        <f t="shared" si="8"/>
        <v>34</v>
      </c>
      <c r="H42" s="16" t="s">
        <v>32</v>
      </c>
      <c r="I42" s="11">
        <v>90500</v>
      </c>
      <c r="J42" s="16">
        <f t="shared" si="6"/>
        <v>248</v>
      </c>
      <c r="L42" s="5"/>
      <c r="M42" s="9"/>
      <c r="N42" s="18"/>
      <c r="O42" s="18"/>
    </row>
    <row r="43" spans="1:17" ht="16.5" customHeight="1" x14ac:dyDescent="0.15">
      <c r="B43" s="4">
        <f t="shared" si="7"/>
        <v>35</v>
      </c>
      <c r="C43" s="7" t="s">
        <v>27</v>
      </c>
      <c r="D43" s="16">
        <v>87631</v>
      </c>
      <c r="E43" s="16">
        <f t="shared" si="5"/>
        <v>241</v>
      </c>
      <c r="G43" s="4">
        <f t="shared" si="8"/>
        <v>35</v>
      </c>
      <c r="H43" s="7" t="s">
        <v>27</v>
      </c>
      <c r="I43" s="16">
        <v>87631</v>
      </c>
      <c r="J43" s="16">
        <f t="shared" si="6"/>
        <v>241</v>
      </c>
      <c r="L43" s="5"/>
      <c r="M43" s="9"/>
      <c r="N43" s="18"/>
      <c r="O43" s="18"/>
    </row>
    <row r="44" spans="1:17" ht="16.5" customHeight="1" x14ac:dyDescent="0.15">
      <c r="B44" s="4">
        <f t="shared" si="7"/>
        <v>36</v>
      </c>
      <c r="C44" s="7" t="s">
        <v>23</v>
      </c>
      <c r="D44" s="16">
        <v>57191</v>
      </c>
      <c r="E44" s="16">
        <f t="shared" si="5"/>
        <v>157</v>
      </c>
      <c r="G44" s="4">
        <f t="shared" si="8"/>
        <v>36</v>
      </c>
      <c r="H44" s="7" t="s">
        <v>23</v>
      </c>
      <c r="I44" s="16">
        <v>57191</v>
      </c>
      <c r="J44" s="16">
        <f t="shared" si="6"/>
        <v>157</v>
      </c>
      <c r="L44" s="5"/>
      <c r="M44" s="9"/>
      <c r="N44" s="18"/>
      <c r="O44" s="18"/>
    </row>
    <row r="45" spans="1:17" ht="16.5" customHeight="1" x14ac:dyDescent="0.15">
      <c r="B45" s="4">
        <f t="shared" si="7"/>
        <v>37</v>
      </c>
      <c r="C45" s="16" t="s">
        <v>113</v>
      </c>
      <c r="D45" s="11">
        <v>57083</v>
      </c>
      <c r="E45" s="16">
        <f t="shared" si="5"/>
        <v>157</v>
      </c>
      <c r="G45" s="4">
        <f t="shared" si="8"/>
        <v>37</v>
      </c>
      <c r="H45" s="16" t="s">
        <v>113</v>
      </c>
      <c r="I45" s="11">
        <v>57083</v>
      </c>
      <c r="J45" s="16">
        <f t="shared" si="6"/>
        <v>157</v>
      </c>
      <c r="L45" s="5"/>
      <c r="M45" s="9"/>
      <c r="N45" s="18"/>
      <c r="O45" s="18"/>
    </row>
    <row r="46" spans="1:17" ht="16.5" customHeight="1" x14ac:dyDescent="0.15">
      <c r="B46" s="4">
        <f t="shared" si="7"/>
        <v>38</v>
      </c>
      <c r="C46" s="16" t="s">
        <v>77</v>
      </c>
      <c r="D46" s="11">
        <v>55653</v>
      </c>
      <c r="E46" s="16">
        <f t="shared" si="5"/>
        <v>153</v>
      </c>
      <c r="G46" s="4">
        <f t="shared" si="8"/>
        <v>38</v>
      </c>
      <c r="H46" s="16" t="s">
        <v>77</v>
      </c>
      <c r="I46" s="11">
        <v>55653</v>
      </c>
      <c r="J46" s="16">
        <f t="shared" si="6"/>
        <v>153</v>
      </c>
      <c r="L46" s="5"/>
      <c r="M46" s="9"/>
      <c r="N46" s="18"/>
      <c r="O46" s="18"/>
    </row>
    <row r="47" spans="1:17" ht="16.5" customHeight="1" x14ac:dyDescent="0.15">
      <c r="B47" s="4">
        <f t="shared" si="7"/>
        <v>39</v>
      </c>
      <c r="C47" s="7" t="s">
        <v>131</v>
      </c>
      <c r="D47" s="16">
        <v>50924</v>
      </c>
      <c r="E47" s="16">
        <f t="shared" si="5"/>
        <v>140</v>
      </c>
      <c r="G47" s="4">
        <f t="shared" si="8"/>
        <v>39</v>
      </c>
      <c r="H47" s="7" t="s">
        <v>131</v>
      </c>
      <c r="I47" s="16">
        <v>50924</v>
      </c>
      <c r="J47" s="16">
        <f t="shared" si="6"/>
        <v>140</v>
      </c>
      <c r="L47" s="5"/>
      <c r="M47" s="9"/>
      <c r="N47" s="18"/>
      <c r="O47" s="18"/>
    </row>
    <row r="48" spans="1:17" ht="16.5" customHeight="1" x14ac:dyDescent="0.15">
      <c r="B48" s="4">
        <f t="shared" si="7"/>
        <v>40</v>
      </c>
      <c r="C48" s="7" t="s">
        <v>74</v>
      </c>
      <c r="D48" s="16">
        <v>50647</v>
      </c>
      <c r="E48" s="16">
        <f t="shared" si="5"/>
        <v>139</v>
      </c>
      <c r="G48" s="4">
        <f t="shared" si="8"/>
        <v>40</v>
      </c>
      <c r="H48" s="7" t="s">
        <v>74</v>
      </c>
      <c r="I48" s="16">
        <v>50647</v>
      </c>
      <c r="J48" s="16">
        <f t="shared" si="6"/>
        <v>139</v>
      </c>
      <c r="L48" s="5"/>
      <c r="M48" s="9"/>
      <c r="N48" s="18"/>
      <c r="O48" s="18"/>
    </row>
    <row r="49" spans="2:15" ht="16.5" customHeight="1" x14ac:dyDescent="0.15">
      <c r="B49" s="4">
        <f t="shared" si="7"/>
        <v>41</v>
      </c>
      <c r="C49" s="16" t="s">
        <v>1</v>
      </c>
      <c r="D49" s="11">
        <v>34588</v>
      </c>
      <c r="E49" s="16">
        <f t="shared" si="5"/>
        <v>95</v>
      </c>
      <c r="G49" s="4">
        <f t="shared" si="8"/>
        <v>41</v>
      </c>
      <c r="H49" s="16" t="s">
        <v>1</v>
      </c>
      <c r="I49" s="11">
        <v>34588</v>
      </c>
      <c r="J49" s="16">
        <f t="shared" si="6"/>
        <v>95</v>
      </c>
      <c r="L49" s="5"/>
      <c r="M49" s="9"/>
      <c r="N49" s="18"/>
      <c r="O49" s="18"/>
    </row>
    <row r="50" spans="2:15" ht="16.5" customHeight="1" x14ac:dyDescent="0.15">
      <c r="B50" s="4">
        <f t="shared" si="7"/>
        <v>42</v>
      </c>
      <c r="C50" s="7" t="s">
        <v>39</v>
      </c>
      <c r="D50" s="16">
        <v>26485</v>
      </c>
      <c r="E50" s="16">
        <f t="shared" si="5"/>
        <v>73</v>
      </c>
      <c r="G50" s="4">
        <f t="shared" si="8"/>
        <v>42</v>
      </c>
      <c r="H50" s="7" t="s">
        <v>39</v>
      </c>
      <c r="I50" s="16">
        <v>26485</v>
      </c>
      <c r="J50" s="16">
        <f t="shared" si="6"/>
        <v>73</v>
      </c>
      <c r="L50" s="5"/>
      <c r="M50" s="9"/>
      <c r="N50" s="18"/>
      <c r="O50" s="18"/>
    </row>
    <row r="51" spans="2:15" ht="16.5" customHeight="1" x14ac:dyDescent="0.15">
      <c r="B51" s="4">
        <f t="shared" si="7"/>
        <v>43</v>
      </c>
      <c r="C51" s="16" t="s">
        <v>69</v>
      </c>
      <c r="D51" s="11">
        <v>25141</v>
      </c>
      <c r="E51" s="16">
        <f t="shared" si="5"/>
        <v>69</v>
      </c>
      <c r="G51" s="4">
        <f t="shared" si="8"/>
        <v>43</v>
      </c>
      <c r="H51" s="16" t="s">
        <v>69</v>
      </c>
      <c r="I51" s="11">
        <v>25141</v>
      </c>
      <c r="J51" s="16">
        <f t="shared" si="6"/>
        <v>69</v>
      </c>
      <c r="L51" s="5"/>
      <c r="M51" s="9"/>
      <c r="N51" s="18"/>
      <c r="O51" s="18"/>
    </row>
    <row r="52" spans="2:15" ht="16.5" customHeight="1" x14ac:dyDescent="0.15">
      <c r="B52" s="4">
        <f t="shared" si="7"/>
        <v>44</v>
      </c>
      <c r="C52" s="7" t="s">
        <v>84</v>
      </c>
      <c r="D52" s="16">
        <v>21951</v>
      </c>
      <c r="E52" s="16">
        <f t="shared" si="5"/>
        <v>61</v>
      </c>
      <c r="G52" s="4">
        <f t="shared" si="8"/>
        <v>44</v>
      </c>
      <c r="H52" s="7" t="s">
        <v>84</v>
      </c>
      <c r="I52" s="16">
        <v>21951</v>
      </c>
      <c r="J52" s="16">
        <f t="shared" si="6"/>
        <v>61</v>
      </c>
      <c r="L52" s="5"/>
      <c r="M52" s="9"/>
      <c r="N52" s="18"/>
      <c r="O52" s="18"/>
    </row>
    <row r="53" spans="2:15" ht="16.5" customHeight="1" x14ac:dyDescent="0.15">
      <c r="B53" s="4">
        <f t="shared" si="7"/>
        <v>45</v>
      </c>
      <c r="C53" s="16" t="s">
        <v>75</v>
      </c>
      <c r="D53" s="11">
        <v>18866</v>
      </c>
      <c r="E53" s="16">
        <f t="shared" si="5"/>
        <v>52</v>
      </c>
      <c r="G53" s="4">
        <f t="shared" si="8"/>
        <v>45</v>
      </c>
      <c r="H53" s="16" t="s">
        <v>75</v>
      </c>
      <c r="I53" s="11">
        <v>18866</v>
      </c>
      <c r="J53" s="16">
        <f t="shared" si="6"/>
        <v>52</v>
      </c>
      <c r="L53" s="5"/>
      <c r="M53" s="9"/>
      <c r="N53" s="18"/>
      <c r="O53" s="18"/>
    </row>
    <row r="54" spans="2:15" ht="16.5" customHeight="1" x14ac:dyDescent="0.15">
      <c r="B54" s="4">
        <f t="shared" si="7"/>
        <v>46</v>
      </c>
      <c r="C54" s="16" t="s">
        <v>123</v>
      </c>
      <c r="D54" s="11">
        <v>13706</v>
      </c>
      <c r="E54" s="16">
        <f t="shared" si="5"/>
        <v>38</v>
      </c>
      <c r="G54" s="4">
        <f t="shared" si="8"/>
        <v>46</v>
      </c>
      <c r="H54" s="16" t="s">
        <v>123</v>
      </c>
      <c r="I54" s="11">
        <v>13706</v>
      </c>
      <c r="J54" s="16">
        <f t="shared" si="6"/>
        <v>38</v>
      </c>
      <c r="L54" s="5"/>
      <c r="M54" s="9"/>
      <c r="N54" s="18"/>
      <c r="O54" s="18"/>
    </row>
    <row r="55" spans="2:15" ht="16.5" customHeight="1" x14ac:dyDescent="0.15">
      <c r="B55" s="4">
        <f t="shared" si="7"/>
        <v>47</v>
      </c>
      <c r="C55" s="16" t="s">
        <v>76</v>
      </c>
      <c r="D55" s="11">
        <v>11420</v>
      </c>
      <c r="E55" s="16">
        <f t="shared" si="5"/>
        <v>32</v>
      </c>
      <c r="G55" s="4">
        <f t="shared" si="8"/>
        <v>47</v>
      </c>
      <c r="H55" s="16" t="s">
        <v>76</v>
      </c>
      <c r="I55" s="11">
        <v>11420</v>
      </c>
      <c r="J55" s="16">
        <f t="shared" si="6"/>
        <v>32</v>
      </c>
      <c r="L55" s="5"/>
      <c r="M55" s="9"/>
      <c r="N55" s="18"/>
      <c r="O55" s="18"/>
    </row>
    <row r="56" spans="2:15" ht="16.5" customHeight="1" x14ac:dyDescent="0.15">
      <c r="B56" s="4">
        <f t="shared" si="7"/>
        <v>48</v>
      </c>
      <c r="C56" s="16" t="s">
        <v>87</v>
      </c>
      <c r="D56" s="11">
        <v>11258</v>
      </c>
      <c r="E56" s="16">
        <f t="shared" si="5"/>
        <v>31</v>
      </c>
      <c r="G56" s="4">
        <f t="shared" si="8"/>
        <v>48</v>
      </c>
      <c r="H56" s="16" t="s">
        <v>87</v>
      </c>
      <c r="I56" s="11">
        <v>11258</v>
      </c>
      <c r="J56" s="16">
        <f t="shared" si="6"/>
        <v>31</v>
      </c>
      <c r="L56" s="5"/>
      <c r="M56" s="9"/>
      <c r="N56" s="18"/>
      <c r="O56" s="18"/>
    </row>
    <row r="57" spans="2:15" ht="16.5" customHeight="1" x14ac:dyDescent="0.15">
      <c r="B57" s="4">
        <f t="shared" si="7"/>
        <v>49</v>
      </c>
      <c r="C57" s="16" t="s">
        <v>106</v>
      </c>
      <c r="D57" s="11">
        <v>10962</v>
      </c>
      <c r="E57" s="16">
        <f t="shared" si="5"/>
        <v>31</v>
      </c>
      <c r="G57" s="4">
        <f t="shared" si="8"/>
        <v>49</v>
      </c>
      <c r="H57" s="16" t="s">
        <v>106</v>
      </c>
      <c r="I57" s="11">
        <v>10962</v>
      </c>
      <c r="J57" s="16">
        <f t="shared" si="6"/>
        <v>31</v>
      </c>
      <c r="L57" s="5"/>
      <c r="M57" s="9"/>
      <c r="N57" s="18"/>
      <c r="O57" s="18"/>
    </row>
    <row r="58" spans="2:15" ht="16.5" customHeight="1" x14ac:dyDescent="0.15">
      <c r="B58" s="4">
        <f t="shared" si="7"/>
        <v>50</v>
      </c>
      <c r="C58" s="16" t="s">
        <v>94</v>
      </c>
      <c r="D58" s="11">
        <v>10419</v>
      </c>
      <c r="E58" s="16">
        <f t="shared" si="5"/>
        <v>29</v>
      </c>
      <c r="G58" s="4">
        <f t="shared" si="8"/>
        <v>50</v>
      </c>
      <c r="H58" s="16" t="s">
        <v>94</v>
      </c>
      <c r="I58" s="11">
        <v>10419</v>
      </c>
      <c r="J58" s="16">
        <f t="shared" si="6"/>
        <v>29</v>
      </c>
      <c r="L58" s="5"/>
      <c r="M58" s="9"/>
      <c r="N58" s="18"/>
      <c r="O58" s="18"/>
    </row>
    <row r="59" spans="2:15" ht="16.5" customHeight="1" x14ac:dyDescent="0.15">
      <c r="B59" s="4">
        <f t="shared" si="7"/>
        <v>51</v>
      </c>
      <c r="C59" s="16" t="s">
        <v>112</v>
      </c>
      <c r="D59" s="11">
        <v>10373</v>
      </c>
      <c r="E59" s="16">
        <f t="shared" si="5"/>
        <v>29</v>
      </c>
      <c r="G59" s="4">
        <f t="shared" si="8"/>
        <v>51</v>
      </c>
      <c r="H59" s="16" t="s">
        <v>112</v>
      </c>
      <c r="I59" s="11">
        <v>10373</v>
      </c>
      <c r="J59" s="16">
        <f t="shared" si="6"/>
        <v>29</v>
      </c>
      <c r="L59" s="5"/>
      <c r="M59" s="9"/>
      <c r="N59" s="18"/>
      <c r="O59" s="18"/>
    </row>
    <row r="60" spans="2:15" ht="16.5" customHeight="1" x14ac:dyDescent="0.15">
      <c r="B60" s="4">
        <f t="shared" si="7"/>
        <v>52</v>
      </c>
      <c r="C60" s="16" t="s">
        <v>110</v>
      </c>
      <c r="D60" s="11">
        <v>8496</v>
      </c>
      <c r="E60" s="16">
        <f t="shared" si="5"/>
        <v>24</v>
      </c>
      <c r="G60" s="4">
        <f t="shared" si="8"/>
        <v>52</v>
      </c>
      <c r="H60" s="16" t="s">
        <v>110</v>
      </c>
      <c r="I60" s="11">
        <v>8496</v>
      </c>
      <c r="J60" s="16">
        <f t="shared" si="6"/>
        <v>24</v>
      </c>
      <c r="L60" s="5"/>
      <c r="M60" s="9"/>
      <c r="N60" s="18"/>
      <c r="O60" s="18"/>
    </row>
    <row r="61" spans="2:15" ht="16.5" customHeight="1" x14ac:dyDescent="0.15">
      <c r="B61" s="4">
        <f t="shared" si="7"/>
        <v>53</v>
      </c>
      <c r="C61" s="16" t="s">
        <v>80</v>
      </c>
      <c r="D61" s="11">
        <v>6483</v>
      </c>
      <c r="E61" s="16">
        <f t="shared" si="5"/>
        <v>18</v>
      </c>
      <c r="G61" s="4">
        <f t="shared" si="8"/>
        <v>53</v>
      </c>
      <c r="H61" s="16" t="s">
        <v>80</v>
      </c>
      <c r="I61" s="11">
        <v>6483</v>
      </c>
      <c r="J61" s="16">
        <f t="shared" si="6"/>
        <v>18</v>
      </c>
      <c r="L61" s="5"/>
      <c r="M61" s="9"/>
      <c r="N61" s="18"/>
      <c r="O61" s="18"/>
    </row>
    <row r="62" spans="2:15" ht="16.5" customHeight="1" x14ac:dyDescent="0.15">
      <c r="B62" s="31"/>
      <c r="C62" s="20"/>
      <c r="D62" s="32" t="s">
        <v>45</v>
      </c>
      <c r="E62" s="20"/>
      <c r="G62" s="31"/>
      <c r="H62" s="20"/>
      <c r="I62" s="18" t="s">
        <v>22</v>
      </c>
      <c r="J62" s="20"/>
      <c r="L62" s="5"/>
      <c r="M62" s="9"/>
      <c r="N62" s="18" t="s">
        <v>44</v>
      </c>
      <c r="O62" s="18"/>
    </row>
    <row r="63" spans="2:15" ht="16.5" customHeight="1" x14ac:dyDescent="0.15">
      <c r="B63" s="5"/>
      <c r="C63" s="18"/>
      <c r="D63" s="15">
        <f>SUM(D5:D34)+SUM(D39:D61)</f>
        <v>207714236</v>
      </c>
      <c r="E63" s="18"/>
      <c r="G63" s="5"/>
      <c r="H63" s="18"/>
      <c r="I63" s="15">
        <f>SUM(I5:I34)+SUM(I39:I61)</f>
        <v>102734197</v>
      </c>
      <c r="J63" s="18"/>
      <c r="L63" s="5"/>
      <c r="M63" s="9"/>
      <c r="N63" s="15">
        <f>SUM(N5:N10)</f>
        <v>104980039</v>
      </c>
      <c r="O63" s="18"/>
    </row>
  </sheetData>
  <sortState ref="M6:N11">
    <sortCondition descending="1" ref="N6:N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○着陸</vt:lpstr>
      <vt:lpstr>○旅客</vt:lpstr>
      <vt:lpstr>○燃料 </vt:lpstr>
      <vt:lpstr>○貨物</vt:lpstr>
      <vt:lpstr>○郵便</vt:lpstr>
      <vt:lpstr>○貨物!Print_Area</vt:lpstr>
      <vt:lpstr>○着陸!Print_Area</vt:lpstr>
      <vt:lpstr>'○燃料 '!Print_Area</vt:lpstr>
      <vt:lpstr>○郵便!Print_Area</vt:lpstr>
      <vt:lpstr>○旅客!Print_Area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CAB</cp:lastModifiedBy>
  <cp:lastPrinted>2021-11-22T05:27:00Z</cp:lastPrinted>
  <dcterms:created xsi:type="dcterms:W3CDTF">2012-09-04T05:53:44Z</dcterms:created>
  <dcterms:modified xsi:type="dcterms:W3CDTF">2022-07-19T02:17:04Z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2022-03-09T08:21:11Z</vt:filetime>
  </property>
</Properties>
</file>