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3年（2021年）空港管理状況調書\※令和3年度分以外の修正\220713_R2年度高知空港燃料修正\修正版データ\"/>
    </mc:Choice>
  </mc:AlternateContent>
  <bookViews>
    <workbookView xWindow="0" yWindow="0" windowWidth="20490" windowHeight="7530"/>
  </bookViews>
  <sheets>
    <sheet name="○着陸" sheetId="1" r:id="rId1"/>
    <sheet name="○旅客" sheetId="14" r:id="rId2"/>
    <sheet name="○燃料 " sheetId="17" r:id="rId3"/>
    <sheet name="○貨物" sheetId="35" r:id="rId4"/>
    <sheet name="○郵便" sheetId="34" r:id="rId5"/>
  </sheets>
  <definedNames>
    <definedName name="_xlnm._FilterDatabase" localSheetId="3" hidden="1">○貨物!$C$5:$D$58</definedName>
    <definedName name="_xlnm._FilterDatabase" localSheetId="0" hidden="1">○着陸!$A$5:$Q$5</definedName>
    <definedName name="_xlnm._FilterDatabase" localSheetId="2" hidden="1">'○燃料 '!$C$5:$D$51</definedName>
    <definedName name="_xlnm._FilterDatabase" localSheetId="4" hidden="1">○郵便!$C$5:$D$58</definedName>
    <definedName name="_xlnm._FilterDatabase" localSheetId="1" hidden="1">○旅客!$C$72:$D$101</definedName>
    <definedName name="_xlnm.Print_Area" localSheetId="3">○貨物!$A$1:$P$83</definedName>
    <definedName name="_xlnm.Print_Area" localSheetId="0">○着陸!$A$1:$P$127</definedName>
    <definedName name="_xlnm.Print_Area" localSheetId="2">'○燃料 '!$A$1:$P$36</definedName>
    <definedName name="_xlnm.Print_Area" localSheetId="4">○郵便!$A$1:$P$64</definedName>
    <definedName name="_xlnm.Print_Area" localSheetId="1">○旅客!$A$1:$P$109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34" l="1"/>
  <c r="I64" i="34"/>
  <c r="D64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N83" i="35"/>
  <c r="I83" i="35"/>
  <c r="D83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E77" i="35"/>
  <c r="J76" i="35"/>
  <c r="E76" i="35"/>
  <c r="J75" i="35"/>
  <c r="G75" i="35"/>
  <c r="E75" i="35"/>
  <c r="B75" i="35"/>
  <c r="J74" i="35"/>
  <c r="G74" i="35"/>
  <c r="E74" i="35"/>
  <c r="B74" i="35"/>
  <c r="J73" i="35"/>
  <c r="E73" i="35"/>
  <c r="J68" i="35"/>
  <c r="E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J26" i="35"/>
  <c r="G26" i="35"/>
  <c r="E26" i="35"/>
  <c r="B26" i="35"/>
  <c r="J25" i="35"/>
  <c r="G25" i="35"/>
  <c r="E25" i="35"/>
  <c r="B25" i="35"/>
  <c r="J24" i="35"/>
  <c r="G24" i="35"/>
  <c r="E24" i="35"/>
  <c r="B24" i="35"/>
  <c r="J23" i="35"/>
  <c r="G23" i="35"/>
  <c r="E23" i="35"/>
  <c r="B23" i="35"/>
  <c r="J22" i="35"/>
  <c r="G22" i="35"/>
  <c r="E22" i="35"/>
  <c r="B22" i="35"/>
  <c r="J21" i="35"/>
  <c r="G21" i="35"/>
  <c r="E21" i="35"/>
  <c r="B21" i="35"/>
  <c r="J20" i="35"/>
  <c r="G20" i="35"/>
  <c r="E20" i="35"/>
  <c r="B20" i="35"/>
  <c r="J19" i="35"/>
  <c r="G19" i="35"/>
  <c r="E19" i="35"/>
  <c r="B19" i="35"/>
  <c r="J18" i="35"/>
  <c r="G18" i="35"/>
  <c r="E18" i="35"/>
  <c r="B18" i="35"/>
  <c r="J17" i="35"/>
  <c r="G17" i="35"/>
  <c r="E17" i="35"/>
  <c r="B17" i="35"/>
  <c r="O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17"/>
  <c r="J34" i="17"/>
  <c r="E34" i="17"/>
  <c r="J33" i="17"/>
  <c r="E33" i="17"/>
  <c r="O32" i="17"/>
  <c r="J32" i="17"/>
  <c r="E32" i="17"/>
  <c r="O31" i="17"/>
  <c r="J31" i="17"/>
  <c r="E31" i="17"/>
  <c r="O30" i="17"/>
  <c r="J30" i="17"/>
  <c r="E30" i="17"/>
  <c r="O29" i="17"/>
  <c r="J29" i="17"/>
  <c r="E29" i="17"/>
  <c r="O28" i="17"/>
  <c r="J28" i="17"/>
  <c r="E28" i="17"/>
  <c r="O27" i="17"/>
  <c r="J27" i="17"/>
  <c r="E27" i="17"/>
  <c r="O26" i="17"/>
  <c r="J26" i="17"/>
  <c r="E26" i="17"/>
  <c r="O25" i="17"/>
  <c r="J25" i="17"/>
  <c r="E25" i="17"/>
  <c r="O24" i="17"/>
  <c r="J24" i="17"/>
  <c r="E24" i="17"/>
  <c r="O23" i="17"/>
  <c r="J23" i="17"/>
  <c r="E23" i="17"/>
  <c r="O22" i="17"/>
  <c r="J22" i="17"/>
  <c r="E22" i="17"/>
  <c r="O21" i="17"/>
  <c r="J21" i="17"/>
  <c r="E21" i="17"/>
  <c r="O20" i="17"/>
  <c r="J20" i="17"/>
  <c r="E20" i="17"/>
  <c r="O19" i="17"/>
  <c r="J19" i="17"/>
  <c r="E19" i="17"/>
  <c r="O18" i="17"/>
  <c r="J18" i="17"/>
  <c r="E18" i="17"/>
  <c r="O17" i="17"/>
  <c r="J17" i="17"/>
  <c r="E17" i="17"/>
  <c r="O16" i="17"/>
  <c r="J16" i="17"/>
  <c r="E16" i="17"/>
  <c r="O15" i="17"/>
  <c r="J15" i="17"/>
  <c r="E15" i="17"/>
  <c r="O14" i="17"/>
  <c r="L14" i="17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J14" i="17"/>
  <c r="E14" i="17"/>
  <c r="O13" i="17"/>
  <c r="J13" i="17"/>
  <c r="E13" i="17"/>
  <c r="O12" i="17"/>
  <c r="J12" i="17"/>
  <c r="E12" i="17"/>
  <c r="O11" i="17"/>
  <c r="J11" i="17"/>
  <c r="E11" i="17"/>
  <c r="O10" i="17"/>
  <c r="J10" i="17"/>
  <c r="E10" i="17"/>
  <c r="O9" i="17"/>
  <c r="J9" i="17"/>
  <c r="E9" i="17"/>
  <c r="O8" i="17"/>
  <c r="J8" i="17"/>
  <c r="E8" i="17"/>
  <c r="O7" i="17"/>
  <c r="J7" i="17"/>
  <c r="E7" i="17"/>
  <c r="O6" i="17"/>
  <c r="J6" i="17"/>
  <c r="E6" i="17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G5" i="17" s="1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L5" i="17" s="1"/>
  <c r="L6" i="17" s="1"/>
  <c r="L7" i="17" s="1"/>
  <c r="L8" i="17" s="1"/>
  <c r="L9" i="17" s="1"/>
  <c r="L10" i="17" s="1"/>
  <c r="L11" i="17" s="1"/>
  <c r="L12" i="17" s="1"/>
  <c r="O5" i="17"/>
  <c r="J5" i="17"/>
  <c r="E5" i="17"/>
  <c r="N105" i="14"/>
  <c r="I105" i="14"/>
  <c r="D105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J57" i="14"/>
  <c r="G57" i="14"/>
  <c r="E57" i="14"/>
  <c r="B57" i="14"/>
  <c r="J56" i="14"/>
  <c r="G56" i="14"/>
  <c r="E56" i="14"/>
  <c r="B56" i="14"/>
  <c r="J55" i="14"/>
  <c r="G55" i="14"/>
  <c r="E55" i="14"/>
  <c r="B55" i="14"/>
  <c r="J54" i="14"/>
  <c r="G54" i="14"/>
  <c r="E54" i="14"/>
  <c r="B54" i="14"/>
  <c r="J53" i="14"/>
  <c r="G53" i="14"/>
  <c r="E53" i="14"/>
  <c r="B53" i="14"/>
  <c r="J52" i="14"/>
  <c r="G52" i="14"/>
  <c r="E52" i="14"/>
  <c r="B52" i="14"/>
  <c r="J51" i="14"/>
  <c r="G51" i="14"/>
  <c r="E51" i="14"/>
  <c r="B51" i="14"/>
  <c r="J50" i="14"/>
  <c r="G50" i="14"/>
  <c r="E50" i="14"/>
  <c r="B50" i="14"/>
  <c r="J49" i="14"/>
  <c r="G49" i="14"/>
  <c r="E49" i="14"/>
  <c r="B49" i="14"/>
  <c r="J48" i="14"/>
  <c r="G48" i="14"/>
  <c r="E48" i="14"/>
  <c r="B48" i="14"/>
  <c r="J47" i="14"/>
  <c r="G47" i="14"/>
  <c r="E47" i="14"/>
  <c r="B47" i="14"/>
  <c r="J46" i="14"/>
  <c r="G46" i="14"/>
  <c r="E46" i="14"/>
  <c r="B46" i="14"/>
  <c r="J45" i="14"/>
  <c r="G45" i="14"/>
  <c r="E45" i="14"/>
  <c r="B45" i="14"/>
  <c r="J44" i="14"/>
  <c r="G44" i="14"/>
  <c r="E44" i="14"/>
  <c r="B44" i="14"/>
  <c r="J43" i="14"/>
  <c r="G43" i="14"/>
  <c r="E43" i="14"/>
  <c r="B43" i="14"/>
  <c r="J42" i="14"/>
  <c r="G42" i="14"/>
  <c r="E42" i="14"/>
  <c r="B42" i="14"/>
  <c r="J41" i="14"/>
  <c r="G41" i="14"/>
  <c r="E41" i="14"/>
  <c r="B41" i="14"/>
  <c r="J40" i="14"/>
  <c r="G40" i="14"/>
  <c r="E40" i="14"/>
  <c r="B40" i="14"/>
  <c r="J39" i="14"/>
  <c r="G39" i="14"/>
  <c r="E39" i="14"/>
  <c r="B39" i="14"/>
  <c r="J34" i="14"/>
  <c r="G34" i="14"/>
  <c r="E34" i="14"/>
  <c r="B34" i="14"/>
  <c r="J33" i="14"/>
  <c r="G33" i="14"/>
  <c r="E33" i="14"/>
  <c r="B33" i="14"/>
  <c r="J32" i="14"/>
  <c r="G32" i="14"/>
  <c r="E32" i="14"/>
  <c r="B32" i="14"/>
  <c r="J31" i="14"/>
  <c r="G31" i="14"/>
  <c r="E31" i="14"/>
  <c r="B31" i="14"/>
  <c r="J30" i="14"/>
  <c r="G30" i="14"/>
  <c r="E30" i="14"/>
  <c r="B30" i="14"/>
  <c r="J29" i="14"/>
  <c r="G29" i="14"/>
  <c r="E29" i="14"/>
  <c r="B29" i="14"/>
  <c r="J28" i="14"/>
  <c r="G28" i="14"/>
  <c r="E28" i="14"/>
  <c r="B28" i="14"/>
  <c r="J27" i="14"/>
  <c r="G27" i="14"/>
  <c r="E27" i="14"/>
  <c r="B27" i="14"/>
  <c r="J26" i="14"/>
  <c r="G26" i="14"/>
  <c r="E26" i="14"/>
  <c r="B26" i="14"/>
  <c r="J25" i="14"/>
  <c r="G25" i="14"/>
  <c r="E25" i="14"/>
  <c r="B25" i="14"/>
  <c r="J24" i="14"/>
  <c r="G24" i="14"/>
  <c r="E24" i="14"/>
  <c r="B24" i="14"/>
  <c r="J23" i="14"/>
  <c r="G23" i="14"/>
  <c r="E23" i="14"/>
  <c r="B23" i="14"/>
  <c r="J22" i="14"/>
  <c r="G22" i="14"/>
  <c r="E22" i="14"/>
  <c r="B22" i="14"/>
  <c r="J21" i="14"/>
  <c r="G21" i="14"/>
  <c r="E21" i="14"/>
  <c r="B21" i="14"/>
  <c r="J20" i="14"/>
  <c r="G20" i="14"/>
  <c r="E20" i="14"/>
  <c r="B20" i="14"/>
  <c r="J19" i="14"/>
  <c r="G19" i="14"/>
  <c r="E19" i="14"/>
  <c r="B19" i="14"/>
  <c r="J18" i="14"/>
  <c r="G18" i="14"/>
  <c r="E18" i="14"/>
  <c r="B18" i="14"/>
  <c r="J17" i="14"/>
  <c r="G17" i="14"/>
  <c r="E17" i="14"/>
  <c r="B17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27" i="1"/>
  <c r="I127" i="1"/>
  <c r="D127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J59" i="1"/>
  <c r="G59" i="1"/>
  <c r="E59" i="1"/>
  <c r="B59" i="1"/>
  <c r="J58" i="1"/>
  <c r="G58" i="1"/>
  <c r="E58" i="1"/>
  <c r="B58" i="1"/>
  <c r="J57" i="1"/>
  <c r="G57" i="1"/>
  <c r="E57" i="1"/>
  <c r="B57" i="1"/>
  <c r="J56" i="1"/>
  <c r="G56" i="1"/>
  <c r="E56" i="1"/>
  <c r="B56" i="1"/>
  <c r="J55" i="1"/>
  <c r="G55" i="1"/>
  <c r="E55" i="1"/>
  <c r="B55" i="1"/>
  <c r="J54" i="1"/>
  <c r="G54" i="1"/>
  <c r="E54" i="1"/>
  <c r="B54" i="1"/>
  <c r="J53" i="1"/>
  <c r="G53" i="1"/>
  <c r="E53" i="1"/>
  <c r="B53" i="1"/>
  <c r="J52" i="1"/>
  <c r="G52" i="1"/>
  <c r="E52" i="1"/>
  <c r="B52" i="1"/>
  <c r="J51" i="1"/>
  <c r="G51" i="1"/>
  <c r="E51" i="1"/>
  <c r="B51" i="1"/>
  <c r="J50" i="1"/>
  <c r="E50" i="1"/>
  <c r="J49" i="1"/>
  <c r="E49" i="1"/>
  <c r="J48" i="1"/>
  <c r="G48" i="1"/>
  <c r="E48" i="1"/>
  <c r="B48" i="1"/>
  <c r="J47" i="1"/>
  <c r="G47" i="1"/>
  <c r="E47" i="1"/>
  <c r="B47" i="1"/>
  <c r="J46" i="1"/>
  <c r="G46" i="1"/>
  <c r="E46" i="1"/>
  <c r="B46" i="1"/>
  <c r="J45" i="1"/>
  <c r="G45" i="1"/>
  <c r="E45" i="1"/>
  <c r="B45" i="1"/>
  <c r="J44" i="1"/>
  <c r="G44" i="1"/>
  <c r="E44" i="1"/>
  <c r="B44" i="1"/>
  <c r="J43" i="1"/>
  <c r="G43" i="1"/>
  <c r="E43" i="1"/>
  <c r="B43" i="1"/>
  <c r="J42" i="1"/>
  <c r="G42" i="1"/>
  <c r="E42" i="1"/>
  <c r="B42" i="1"/>
  <c r="J41" i="1"/>
  <c r="G41" i="1"/>
  <c r="E41" i="1"/>
  <c r="B41" i="1"/>
  <c r="J40" i="1"/>
  <c r="G40" i="1"/>
  <c r="E40" i="1"/>
  <c r="B40" i="1"/>
  <c r="J39" i="1"/>
  <c r="G39" i="1"/>
  <c r="E39" i="1"/>
  <c r="B39" i="1"/>
  <c r="J34" i="1"/>
  <c r="G34" i="1"/>
  <c r="E34" i="1"/>
  <c r="B34" i="1"/>
  <c r="J33" i="1"/>
  <c r="G33" i="1"/>
  <c r="E33" i="1"/>
  <c r="B33" i="1"/>
  <c r="J32" i="1"/>
  <c r="G32" i="1"/>
  <c r="E32" i="1"/>
  <c r="B32" i="1"/>
  <c r="J31" i="1"/>
  <c r="G31" i="1"/>
  <c r="E31" i="1"/>
  <c r="B31" i="1"/>
  <c r="J30" i="1"/>
  <c r="G30" i="1"/>
  <c r="E30" i="1"/>
  <c r="B30" i="1"/>
  <c r="J29" i="1"/>
  <c r="G29" i="1"/>
  <c r="E29" i="1"/>
  <c r="B29" i="1"/>
  <c r="J28" i="1"/>
  <c r="G28" i="1"/>
  <c r="E28" i="1"/>
  <c r="B28" i="1"/>
  <c r="J27" i="1"/>
  <c r="G27" i="1"/>
  <c r="E27" i="1"/>
  <c r="B27" i="1"/>
  <c r="J26" i="1"/>
  <c r="G26" i="1"/>
  <c r="E26" i="1"/>
  <c r="B26" i="1"/>
  <c r="J25" i="1"/>
  <c r="G25" i="1"/>
  <c r="E25" i="1"/>
  <c r="B25" i="1"/>
  <c r="O24" i="1"/>
  <c r="J24" i="1"/>
  <c r="G24" i="1"/>
  <c r="E24" i="1"/>
  <c r="B24" i="1"/>
  <c r="O23" i="1"/>
  <c r="J23" i="1"/>
  <c r="G23" i="1"/>
  <c r="E23" i="1"/>
  <c r="B23" i="1"/>
  <c r="O22" i="1"/>
  <c r="J22" i="1"/>
  <c r="G22" i="1"/>
  <c r="E22" i="1"/>
  <c r="B22" i="1"/>
  <c r="O21" i="1"/>
  <c r="J21" i="1"/>
  <c r="G21" i="1"/>
  <c r="E21" i="1"/>
  <c r="B21" i="1"/>
  <c r="O20" i="1"/>
  <c r="J20" i="1"/>
  <c r="G20" i="1"/>
  <c r="E20" i="1"/>
  <c r="B20" i="1"/>
  <c r="O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<sst xmlns="http://schemas.openxmlformats.org/spreadsheetml/2006/main" count="984" uniqueCount="147">
  <si>
    <t>庄内</t>
  </si>
  <si>
    <t>女満別</t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</si>
  <si>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</si>
  <si>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</si>
  <si>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</si>
  <si>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佐渡</t>
  </si>
  <si>
    <t>秋田</t>
  </si>
  <si>
    <t>空港</t>
    <rPh sb="0" eb="2">
      <t>クウコウ</t>
    </rPh>
    <phoneticPr fontId="2"/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</si>
  <si>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</si>
  <si>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</si>
  <si>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</si>
  <si>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</si>
  <si>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</si>
  <si>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</si>
  <si>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</si>
  <si>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</si>
  <si>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</si>
  <si>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</si>
  <si>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</si>
  <si>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</si>
  <si>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津市伊勢湾H</t>
  </si>
  <si>
    <t>八尾</t>
  </si>
  <si>
    <t>国内計</t>
    <rPh sb="0" eb="2">
      <t>コクナイ</t>
    </rPh>
    <rPh sb="2" eb="3">
      <t>ケイ</t>
    </rPh>
    <phoneticPr fontId="2"/>
  </si>
  <si>
    <t>令和　２　年度　空港別着陸回数順位（３１～６０位）</t>
    <rPh sb="0" eb="2">
      <t>レイワ</t>
    </rPh>
    <phoneticPr fontId="2"/>
  </si>
  <si>
    <t>山口宇部</t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</si>
  <si>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</si>
  <si>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</si>
  <si>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</si>
  <si>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</si>
  <si>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</si>
  <si>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</si>
  <si>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</si>
  <si>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</si>
  <si>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</si>
  <si>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</si>
  <si>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</si>
  <si>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</si>
  <si>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</si>
  <si>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</si>
  <si>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石見</t>
  </si>
  <si>
    <t>沖永良部</t>
  </si>
  <si>
    <t>国際計</t>
    <rPh sb="0" eb="2">
      <t>コクサイ</t>
    </rPh>
    <rPh sb="2" eb="3">
      <t>ケイ</t>
    </rPh>
    <phoneticPr fontId="2"/>
  </si>
  <si>
    <t>宮古</t>
  </si>
  <si>
    <t>つくばH</t>
  </si>
  <si>
    <t>長崎</t>
  </si>
  <si>
    <t>国際計</t>
    <rPh sb="0" eb="3">
      <t>コクサイケイ</t>
    </rPh>
    <phoneticPr fontId="2"/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</si>
  <si>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</si>
  <si>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○燃料</t>
    <rPh sb="1" eb="3">
      <t>ネンリョウ</t>
    </rPh>
    <phoneticPr fontId="2"/>
  </si>
  <si>
    <t>福岡</t>
  </si>
  <si>
    <t>新石垣</t>
  </si>
  <si>
    <t>那覇</t>
  </si>
  <si>
    <t>東京都東京H</t>
  </si>
  <si>
    <t>鹿児島</t>
  </si>
  <si>
    <t>仙台</t>
  </si>
  <si>
    <t>青森</t>
  </si>
  <si>
    <t>宮崎</t>
  </si>
  <si>
    <t>熊本</t>
  </si>
  <si>
    <t>名古屋</t>
  </si>
  <si>
    <t>松山</t>
  </si>
  <si>
    <t>令和　２　年度　空港別乗降客数順位（６１位～９０ 位）</t>
    <rPh sb="0" eb="2">
      <t>レイワ</t>
    </rPh>
    <rPh sb="20" eb="21">
      <t>イ</t>
    </rPh>
    <rPh sb="25" eb="26">
      <t>イ</t>
    </rPh>
    <phoneticPr fontId="2"/>
  </si>
  <si>
    <t>紋別</t>
  </si>
  <si>
    <t>広島</t>
  </si>
  <si>
    <t>大分</t>
  </si>
  <si>
    <t>高松</t>
  </si>
  <si>
    <t>小松</t>
  </si>
  <si>
    <t>大島</t>
  </si>
  <si>
    <t>岡山</t>
  </si>
  <si>
    <t>静岡</t>
  </si>
  <si>
    <t>佐賀</t>
  </si>
  <si>
    <t>富山</t>
  </si>
  <si>
    <t>百里</t>
  </si>
  <si>
    <t>南大東</t>
  </si>
  <si>
    <t>美保</t>
  </si>
  <si>
    <t>旭川</t>
  </si>
  <si>
    <t>札幌</t>
  </si>
  <si>
    <t>福江</t>
  </si>
  <si>
    <t>徳之島</t>
  </si>
  <si>
    <t>屋久島</t>
  </si>
  <si>
    <t>令和　２　年度　空港別着陸回数順位（６１～９０位）</t>
    <rPh sb="0" eb="2">
      <t>レイワ</t>
    </rPh>
    <phoneticPr fontId="2"/>
  </si>
  <si>
    <t>鳥取</t>
  </si>
  <si>
    <t>久米島</t>
  </si>
  <si>
    <t>福井</t>
  </si>
  <si>
    <t>広島H</t>
  </si>
  <si>
    <t>対馬</t>
  </si>
  <si>
    <t>松本</t>
  </si>
  <si>
    <t>岡南</t>
  </si>
  <si>
    <t>山形</t>
  </si>
  <si>
    <t>福島</t>
  </si>
  <si>
    <t>徳島</t>
  </si>
  <si>
    <t>波照間</t>
  </si>
  <si>
    <t>出雲</t>
  </si>
  <si>
    <t>奥尻</t>
  </si>
  <si>
    <t>調布</t>
  </si>
  <si>
    <t>帯広</t>
  </si>
  <si>
    <t>大分県央</t>
  </si>
  <si>
    <t>壱岐</t>
  </si>
  <si>
    <t>能登</t>
    <rPh sb="0" eb="2">
      <t>ノト</t>
    </rPh>
    <phoneticPr fontId="5"/>
  </si>
  <si>
    <t>与論</t>
  </si>
  <si>
    <t>大館能代</t>
  </si>
  <si>
    <t>奈良県H</t>
  </si>
  <si>
    <t>隠岐</t>
  </si>
  <si>
    <t>神津島</t>
  </si>
  <si>
    <t>栃木H</t>
  </si>
  <si>
    <t>三沢</t>
  </si>
  <si>
    <t>三宅島</t>
  </si>
  <si>
    <t>群馬H</t>
  </si>
  <si>
    <t>新島</t>
  </si>
  <si>
    <t>与那国</t>
  </si>
  <si>
    <t>中標津</t>
  </si>
  <si>
    <t>多良間</t>
  </si>
  <si>
    <t>岩国</t>
  </si>
  <si>
    <t>天草</t>
  </si>
  <si>
    <t>静岡H</t>
  </si>
  <si>
    <t>喜界</t>
  </si>
  <si>
    <t>但馬</t>
  </si>
  <si>
    <t>種子島</t>
  </si>
  <si>
    <t>八丈島</t>
  </si>
  <si>
    <t>伊江島</t>
  </si>
  <si>
    <t>米沢H</t>
  </si>
  <si>
    <t>上五島</t>
  </si>
  <si>
    <t>小値賀</t>
  </si>
  <si>
    <t>豊富H</t>
  </si>
  <si>
    <t>高崎H</t>
  </si>
  <si>
    <t>若狭H</t>
  </si>
  <si>
    <t>下地島</t>
  </si>
  <si>
    <t>粟国</t>
  </si>
  <si>
    <t>北大東</t>
  </si>
  <si>
    <t>枕崎H</t>
  </si>
  <si>
    <t>利尻</t>
  </si>
  <si>
    <t>東京国際</t>
    <rPh sb="0" eb="2">
      <t>トウキョウ</t>
    </rPh>
    <rPh sb="2" eb="4">
      <t>コクサイ</t>
    </rPh>
    <phoneticPr fontId="5"/>
  </si>
  <si>
    <t>成田国際</t>
    <rPh sb="0" eb="2">
      <t>ナリタ</t>
    </rPh>
    <rPh sb="2" eb="4">
      <t>コクサイ</t>
    </rPh>
    <phoneticPr fontId="5"/>
  </si>
  <si>
    <t>関西国際</t>
    <rPh sb="0" eb="2">
      <t>カンサイ</t>
    </rPh>
    <rPh sb="2" eb="4">
      <t>コクサイ</t>
    </rPh>
    <phoneticPr fontId="5"/>
  </si>
  <si>
    <t>新千歳</t>
    <rPh sb="0" eb="3">
      <t>シンチトセ</t>
    </rPh>
    <phoneticPr fontId="5"/>
  </si>
  <si>
    <t>大阪国際</t>
    <rPh sb="0" eb="2">
      <t>オオサカ</t>
    </rPh>
    <rPh sb="2" eb="4">
      <t>コクサイ</t>
    </rPh>
    <phoneticPr fontId="5"/>
  </si>
  <si>
    <t>釧路</t>
    <rPh sb="0" eb="2">
      <t>クシロ</t>
    </rPh>
    <phoneticPr fontId="5"/>
  </si>
  <si>
    <t>中部国際</t>
    <rPh sb="0" eb="2">
      <t>チュウブ</t>
    </rPh>
    <rPh sb="2" eb="4">
      <t>コクサイ</t>
    </rPh>
    <phoneticPr fontId="5"/>
  </si>
  <si>
    <t>稚内</t>
    <rPh sb="0" eb="2">
      <t>ワッカナイ</t>
    </rPh>
    <phoneticPr fontId="5"/>
  </si>
  <si>
    <t>令和　２　年度　空港別着陸回数順位（１～３０位）</t>
    <rPh sb="0" eb="2">
      <t>レイワ</t>
    </rPh>
    <rPh sb="6" eb="7">
      <t>ド</t>
    </rPh>
    <phoneticPr fontId="2"/>
  </si>
  <si>
    <t>令和　２　年度　空港別着陸回数順位（９１位～１０８位）</t>
    <rPh sb="0" eb="2">
      <t>レイワ</t>
    </rPh>
    <rPh sb="25" eb="26">
      <t>イ</t>
    </rPh>
    <phoneticPr fontId="2"/>
  </si>
  <si>
    <t>令和　２　年度　空港別乗降客数順位（１～３０位）</t>
    <rPh sb="0" eb="2">
      <t>レイワ</t>
    </rPh>
    <phoneticPr fontId="2"/>
  </si>
  <si>
    <t>令和　２　年度　空港別乗降客数順位（３１～６０位）</t>
    <rPh sb="0" eb="2">
      <t>レイワ</t>
    </rPh>
    <phoneticPr fontId="2"/>
  </si>
  <si>
    <t>令和　２　年度　空港別航空燃料供給量順位（１～８８位）</t>
    <rPh sb="0" eb="2">
      <t>レイワ</t>
    </rPh>
    <phoneticPr fontId="2"/>
  </si>
  <si>
    <t>令和　２　年度　空港別貨物取扱量順位（１～３０位）</t>
    <rPh sb="0" eb="2">
      <t>レイワ</t>
    </rPh>
    <phoneticPr fontId="2"/>
  </si>
  <si>
    <t>令和　２　年度　空港別貨物取扱量順位（３１～６０位）</t>
    <rPh sb="0" eb="2">
      <t>レイワ</t>
    </rPh>
    <phoneticPr fontId="2"/>
  </si>
  <si>
    <t>令和　２　年度　空港別貨物取扱量順位（６１位～６８位）</t>
    <rPh sb="0" eb="2">
      <t>レイワ</t>
    </rPh>
    <rPh sb="25" eb="26">
      <t>イ</t>
    </rPh>
    <phoneticPr fontId="2"/>
  </si>
  <si>
    <t>令和　２　年度　空港別郵便取扱量順位（１～３０位）</t>
  </si>
  <si>
    <t>令和　２　年度　空港別郵便取扱量順位（３１位～５３位）</t>
    <rPh sb="0" eb="2">
      <t>レイワ</t>
    </rPh>
    <rPh sb="5" eb="6">
      <t>ネン</t>
    </rPh>
    <rPh sb="6" eb="7">
      <t>ド</t>
    </rPh>
    <rPh sb="21" eb="22">
      <t>イ</t>
    </rPh>
    <rPh sb="25" eb="26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</si>
</sst>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38" fontId="1" fillId="2" borderId="0" xfId="5" applyFont="1" applyFill="1" applyBorder="1" applyAlignment="1">
      <alignment horizontal="center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0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2" borderId="0" xfId="5" applyFont="1" applyFill="1" applyBorder="1" applyAlignment="1">
      <alignment vertical="center"/>
    </xf>
    <xf numFmtId="38" fontId="1" fillId="2" borderId="1" xfId="5" applyFont="1" applyFill="1" applyBorder="1">
      <alignment vertical="center"/>
    </xf>
    <xf numFmtId="38" fontId="1" fillId="2" borderId="0" xfId="5" applyFont="1" applyFill="1" applyBorder="1">
      <alignment vertical="center"/>
    </xf>
    <xf numFmtId="38" fontId="1" fillId="2" borderId="6" xfId="5" applyFont="1" applyFill="1" applyBorder="1" applyAlignment="1">
      <alignment horizontal="center"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Continuous" vertical="center"/>
    </xf>
    <xf numFmtId="38" fontId="4" fillId="2" borderId="0" xfId="5" applyFont="1" applyFill="1" applyAlignment="1">
      <alignment vertical="center"/>
    </xf>
    <xf numFmtId="38" fontId="4" fillId="2" borderId="0" xfId="5" applyFont="1" applyFill="1" applyBorder="1" applyAlignment="1">
      <alignment vertical="center"/>
    </xf>
    <xf numFmtId="38" fontId="1" fillId="2" borderId="2" xfId="5" applyFont="1" applyFill="1" applyBorder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38" fontId="1" fillId="2" borderId="8" xfId="5" applyFont="1" applyFill="1" applyBorder="1" applyAlignment="1">
      <alignment horizontal="center" vertical="center"/>
    </xf>
    <xf numFmtId="38" fontId="1" fillId="2" borderId="8" xfId="5" applyFont="1" applyFill="1" applyBorder="1" applyAlignment="1">
      <alignment vertical="center" shrinkToFit="1"/>
    </xf>
    <xf numFmtId="38" fontId="1" fillId="2" borderId="2" xfId="5" applyFont="1" applyFill="1" applyBorder="1" applyAlignment="1">
      <alignment vertical="center"/>
    </xf>
    <xf numFmtId="38" fontId="1" fillId="2" borderId="8" xfId="5" applyFont="1" applyFill="1" applyBorder="1">
      <alignment vertical="center"/>
    </xf>
    <xf numFmtId="38" fontId="4" fillId="0" borderId="0" xfId="5" applyFont="1" applyFill="1" applyAlignment="1">
      <alignment horizontal="centerContinuous" vertical="center"/>
    </xf>
    <xf numFmtId="38" fontId="6" fillId="0" borderId="0" xfId="5" applyFont="1" applyFill="1" applyAlignment="1">
      <alignment horizontal="centerContinuous" vertical="center" shrinkToFit="1"/>
    </xf>
    <xf numFmtId="38" fontId="7" fillId="0" borderId="0" xfId="5" applyFont="1" applyFill="1" applyAlignment="1">
      <alignment horizontal="centerContinuous" vertical="center"/>
    </xf>
    <xf numFmtId="38" fontId="6" fillId="0" borderId="0" xfId="5" applyFont="1" applyFill="1" applyAlignment="1">
      <alignment vertical="center"/>
    </xf>
    <xf numFmtId="38" fontId="7" fillId="0" borderId="0" xfId="5" applyFont="1" applyFill="1">
      <alignment vertical="center"/>
    </xf>
    <xf numFmtId="38" fontId="7" fillId="0" borderId="0" xfId="5" applyFont="1" applyFill="1" applyAlignment="1">
      <alignment vertical="center"/>
    </xf>
    <xf numFmtId="38" fontId="7" fillId="0" borderId="0" xfId="5" applyFont="1" applyFill="1" applyAlignment="1">
      <alignment vertical="center" shrinkToFit="1"/>
    </xf>
    <xf numFmtId="38" fontId="7" fillId="0" borderId="6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vertical="center" shrinkToFit="1"/>
    </xf>
    <xf numFmtId="38" fontId="7" fillId="0" borderId="1" xfId="5" applyFont="1" applyFill="1" applyBorder="1">
      <alignment vertical="center"/>
    </xf>
    <xf numFmtId="38" fontId="7" fillId="0" borderId="1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vertical="center" shrinkToFit="1"/>
    </xf>
    <xf numFmtId="38" fontId="7" fillId="0" borderId="0" xfId="5" applyFont="1" applyFill="1" applyBorder="1">
      <alignment vertical="center"/>
    </xf>
    <xf numFmtId="38" fontId="7" fillId="0" borderId="0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centerContinuous" vertical="center" shrinkToFit="1"/>
    </xf>
    <xf numFmtId="38" fontId="7" fillId="0" borderId="0" xfId="5" applyFont="1" applyFill="1" applyBorder="1" applyAlignment="1">
      <alignment horizontal="centerContinuous" vertical="center"/>
    </xf>
    <xf numFmtId="38" fontId="7" fillId="0" borderId="7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38" fontId="6" fillId="0" borderId="0" xfId="5" applyFont="1" applyFill="1" applyBorder="1" applyAlignment="1">
      <alignment vertical="center"/>
    </xf>
    <xf numFmtId="38" fontId="6" fillId="0" borderId="0" xfId="5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38" fontId="7" fillId="0" borderId="0" xfId="5" applyFont="1" applyFill="1" applyAlignment="1">
      <alignment horizontal="center" vertical="center"/>
    </xf>
    <xf numFmtId="38" fontId="7" fillId="0" borderId="0" xfId="5" applyFont="1" applyFill="1" applyAlignment="1">
      <alignment horizontal="right" vertical="center"/>
    </xf>
    <xf numFmtId="38" fontId="7" fillId="0" borderId="1" xfId="5" applyFont="1" applyFill="1" applyBorder="1" applyAlignment="1">
      <alignment horizontal="centerContinuous" vertical="center"/>
    </xf>
    <xf numFmtId="38" fontId="7" fillId="0" borderId="6" xfId="5" applyFont="1" applyFill="1" applyBorder="1">
      <alignment vertical="center"/>
    </xf>
    <xf numFmtId="38" fontId="7" fillId="0" borderId="1" xfId="5" applyFont="1" applyFill="1" applyBorder="1" applyAlignment="1">
      <alignment horizontal="center" vertical="center" shrinkToFit="1"/>
    </xf>
    <xf numFmtId="38" fontId="7" fillId="0" borderId="7" xfId="5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5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 shrinkToFit="1"/>
    </xf>
    <xf numFmtId="38" fontId="6" fillId="0" borderId="0" xfId="5" applyFont="1" applyFill="1">
      <alignment vertical="center"/>
    </xf>
    <xf numFmtId="38" fontId="7" fillId="0" borderId="2" xfId="5" applyFont="1" applyFill="1" applyBorder="1" applyAlignment="1">
      <alignment vertical="center" shrinkToFit="1"/>
    </xf>
    <xf numFmtId="38" fontId="7" fillId="0" borderId="2" xfId="5" applyFont="1" applyFill="1" applyBorder="1">
      <alignment vertical="center"/>
    </xf>
    <xf numFmtId="38" fontId="7" fillId="0" borderId="0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2" xfId="5" applyFont="1" applyFill="1" applyBorder="1" applyAlignment="1">
      <alignment horizontal="center" vertical="center" shrinkToFit="1"/>
    </xf>
    <xf numFmtId="38" fontId="7" fillId="0" borderId="3" xfId="5" applyFont="1" applyFill="1" applyBorder="1" applyAlignment="1">
      <alignment horizontal="center" vertical="center" shrinkToFit="1"/>
    </xf>
    <xf numFmtId="38" fontId="7" fillId="0" borderId="2" xfId="5" applyFont="1" applyFill="1" applyBorder="1" applyAlignment="1">
      <alignment horizontal="center" vertical="center"/>
    </xf>
    <xf numFmtId="38" fontId="7" fillId="0" borderId="3" xfId="5" applyFont="1" applyFill="1" applyBorder="1" applyAlignment="1">
      <alignment horizontal="center" vertical="center"/>
    </xf>
    <xf numFmtId="38" fontId="7" fillId="0" borderId="6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center" vertical="center" shrinkToFit="1"/>
    </xf>
    <xf numFmtId="38" fontId="7" fillId="0" borderId="4" xfId="5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1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127"/>
  <sheetViews>
    <sheetView showGridLines="0" tabSelected="1" view="pageBreakPreview" zoomScaleNormal="130" zoomScaleSheetLayoutView="100" workbookViewId="0"/>
  </sheetViews>
  <sheetFormatPr defaultRowHeight="15" customHeight="1" x14ac:dyDescent="0.15"/>
  <cols>
    <col min="1" max="1" width="2.625" style="35" customWidth="1"/>
    <col min="2" max="2" width="6.25" style="55" customWidth="1"/>
    <col min="3" max="3" width="11.625" style="37" customWidth="1"/>
    <col min="4" max="5" width="11.625" style="35" customWidth="1"/>
    <col min="6" max="6" width="4.625" style="35" customWidth="1"/>
    <col min="7" max="7" width="6.25" style="55" customWidth="1"/>
    <col min="8" max="8" width="11.625" style="37" customWidth="1"/>
    <col min="9" max="10" width="11.625" style="35" customWidth="1"/>
    <col min="11" max="11" width="4.625" style="35" customWidth="1"/>
    <col min="12" max="12" width="6.25" style="55" customWidth="1"/>
    <col min="13" max="13" width="11.625" style="37" customWidth="1"/>
    <col min="14" max="15" width="11.625" style="35" customWidth="1"/>
    <col min="16" max="16" width="2.625" style="35" customWidth="1"/>
    <col min="17" max="17" width="4.625" style="35" customWidth="1"/>
    <col min="18" max="18" width="9" style="35" customWidth="1"/>
    <col min="19" max="16384" width="9" style="35"/>
  </cols>
  <sheetData>
    <row r="1" spans="1:17" ht="30" customHeight="1" x14ac:dyDescent="0.15">
      <c r="A1" s="31" t="s">
        <v>137</v>
      </c>
      <c r="B1" s="31"/>
      <c r="C1" s="32"/>
      <c r="D1" s="31"/>
      <c r="E1" s="31"/>
      <c r="F1" s="31"/>
      <c r="G1" s="31"/>
      <c r="H1" s="32"/>
      <c r="I1" s="31"/>
      <c r="J1" s="31"/>
      <c r="K1" s="31"/>
      <c r="L1" s="31"/>
      <c r="M1" s="32"/>
      <c r="N1" s="31"/>
      <c r="O1" s="31"/>
      <c r="P1" s="31"/>
      <c r="Q1" s="34"/>
    </row>
    <row r="2" spans="1:17" ht="16.5" customHeight="1" x14ac:dyDescent="0.15">
      <c r="B2" s="35" t="s">
        <v>15</v>
      </c>
      <c r="G2" s="35" t="s">
        <v>13</v>
      </c>
      <c r="L2" s="35" t="s">
        <v>2</v>
      </c>
    </row>
    <row r="3" spans="1:17" ht="16.5" customHeight="1" x14ac:dyDescent="0.15">
      <c r="B3" s="70" t="s">
        <v>4</v>
      </c>
      <c r="C3" s="72" t="s">
        <v>7</v>
      </c>
      <c r="D3" s="57" t="s">
        <v>19</v>
      </c>
      <c r="E3" s="57"/>
      <c r="G3" s="70" t="s">
        <v>4</v>
      </c>
      <c r="H3" s="72" t="s">
        <v>7</v>
      </c>
      <c r="I3" s="57" t="s">
        <v>19</v>
      </c>
      <c r="J3" s="57"/>
      <c r="K3" s="38"/>
      <c r="L3" s="70" t="s">
        <v>4</v>
      </c>
      <c r="M3" s="72" t="s">
        <v>7</v>
      </c>
      <c r="N3" s="57" t="s">
        <v>19</v>
      </c>
      <c r="O3" s="57"/>
    </row>
    <row r="4" spans="1:17" ht="16.5" customHeight="1" x14ac:dyDescent="0.15">
      <c r="B4" s="70"/>
      <c r="C4" s="73"/>
      <c r="D4" s="39" t="s">
        <v>25</v>
      </c>
      <c r="E4" s="39" t="s">
        <v>26</v>
      </c>
      <c r="G4" s="70"/>
      <c r="H4" s="73"/>
      <c r="I4" s="39" t="s">
        <v>25</v>
      </c>
      <c r="J4" s="39" t="s">
        <v>26</v>
      </c>
      <c r="K4" s="38"/>
      <c r="L4" s="70"/>
      <c r="M4" s="73"/>
      <c r="N4" s="39" t="s">
        <v>25</v>
      </c>
      <c r="O4" s="39" t="s">
        <v>26</v>
      </c>
    </row>
    <row r="5" spans="1:17" ht="16.5" customHeight="1" x14ac:dyDescent="0.15">
      <c r="B5" s="39">
        <v>1</v>
      </c>
      <c r="C5" s="40" t="s">
        <v>129</v>
      </c>
      <c r="D5" s="40">
        <v>112991</v>
      </c>
      <c r="E5" s="41">
        <f t="shared" ref="E5:E34" si="0">ROUNDUP(D5/365,0)</f>
        <v>310</v>
      </c>
      <c r="G5" s="39">
        <v>1</v>
      </c>
      <c r="H5" s="40" t="s">
        <v>129</v>
      </c>
      <c r="I5" s="41">
        <v>103080</v>
      </c>
      <c r="J5" s="41">
        <f t="shared" ref="J5:J34" si="1">ROUNDUP(I5/365,0)</f>
        <v>283</v>
      </c>
      <c r="K5" s="58"/>
      <c r="L5" s="59">
        <v>1</v>
      </c>
      <c r="M5" s="40" t="s">
        <v>130</v>
      </c>
      <c r="N5" s="41">
        <v>42850</v>
      </c>
      <c r="O5" s="41">
        <f t="shared" ref="O5:O24" si="2">ROUNDUP(N5/365,0)</f>
        <v>118</v>
      </c>
    </row>
    <row r="6" spans="1:17" ht="16.5" customHeight="1" x14ac:dyDescent="0.15">
      <c r="B6" s="39">
        <f t="shared" ref="B6:B34" si="3">B5+1</f>
        <v>2</v>
      </c>
      <c r="C6" s="40" t="s">
        <v>130</v>
      </c>
      <c r="D6" s="40">
        <v>53639</v>
      </c>
      <c r="E6" s="41">
        <f t="shared" si="0"/>
        <v>147</v>
      </c>
      <c r="G6" s="39">
        <f t="shared" ref="G6:G34" si="4">G5+1</f>
        <v>2</v>
      </c>
      <c r="H6" s="40" t="s">
        <v>50</v>
      </c>
      <c r="I6" s="41">
        <v>50229</v>
      </c>
      <c r="J6" s="41">
        <f t="shared" si="1"/>
        <v>138</v>
      </c>
      <c r="K6" s="58"/>
      <c r="L6" s="39">
        <f t="shared" ref="L6:L18" si="5">L5+1</f>
        <v>2</v>
      </c>
      <c r="M6" s="40" t="s">
        <v>131</v>
      </c>
      <c r="N6" s="41">
        <v>15659</v>
      </c>
      <c r="O6" s="41">
        <f t="shared" si="2"/>
        <v>43</v>
      </c>
    </row>
    <row r="7" spans="1:17" ht="16.5" customHeight="1" x14ac:dyDescent="0.15">
      <c r="B7" s="39">
        <f t="shared" si="3"/>
        <v>3</v>
      </c>
      <c r="C7" s="40" t="s">
        <v>50</v>
      </c>
      <c r="D7" s="42">
        <v>50297</v>
      </c>
      <c r="E7" s="41">
        <f t="shared" si="0"/>
        <v>138</v>
      </c>
      <c r="G7" s="39">
        <f t="shared" si="4"/>
        <v>3</v>
      </c>
      <c r="H7" s="40" t="s">
        <v>48</v>
      </c>
      <c r="I7" s="41">
        <v>45023</v>
      </c>
      <c r="J7" s="41">
        <f t="shared" si="1"/>
        <v>124</v>
      </c>
      <c r="K7" s="58"/>
      <c r="L7" s="39">
        <f t="shared" si="5"/>
        <v>3</v>
      </c>
      <c r="M7" s="40" t="s">
        <v>129</v>
      </c>
      <c r="N7" s="41">
        <v>9911</v>
      </c>
      <c r="O7" s="41">
        <f t="shared" si="2"/>
        <v>28</v>
      </c>
    </row>
    <row r="8" spans="1:17" ht="16.5" customHeight="1" x14ac:dyDescent="0.15">
      <c r="B8" s="39">
        <f t="shared" si="3"/>
        <v>4</v>
      </c>
      <c r="C8" s="40" t="s">
        <v>48</v>
      </c>
      <c r="D8" s="42">
        <v>46016</v>
      </c>
      <c r="E8" s="41">
        <f t="shared" si="0"/>
        <v>127</v>
      </c>
      <c r="G8" s="39">
        <f t="shared" si="4"/>
        <v>4</v>
      </c>
      <c r="H8" s="40" t="s">
        <v>133</v>
      </c>
      <c r="I8" s="41">
        <v>40464</v>
      </c>
      <c r="J8" s="41">
        <f t="shared" si="1"/>
        <v>111</v>
      </c>
      <c r="K8" s="58"/>
      <c r="L8" s="39">
        <f t="shared" si="5"/>
        <v>4</v>
      </c>
      <c r="M8" s="40" t="s">
        <v>135</v>
      </c>
      <c r="N8" s="41">
        <v>2848</v>
      </c>
      <c r="O8" s="41">
        <f t="shared" si="2"/>
        <v>8</v>
      </c>
      <c r="Q8" s="37"/>
    </row>
    <row r="9" spans="1:17" ht="16.5" customHeight="1" x14ac:dyDescent="0.15">
      <c r="B9" s="39">
        <f t="shared" si="3"/>
        <v>5</v>
      </c>
      <c r="C9" s="40" t="s">
        <v>133</v>
      </c>
      <c r="D9" s="42">
        <v>40464</v>
      </c>
      <c r="E9" s="41">
        <f t="shared" si="0"/>
        <v>111</v>
      </c>
      <c r="G9" s="39">
        <f t="shared" si="4"/>
        <v>5</v>
      </c>
      <c r="H9" s="40" t="s">
        <v>132</v>
      </c>
      <c r="I9" s="41">
        <v>36623</v>
      </c>
      <c r="J9" s="41">
        <f t="shared" si="1"/>
        <v>101</v>
      </c>
      <c r="K9" s="58"/>
      <c r="L9" s="39">
        <f t="shared" si="5"/>
        <v>5</v>
      </c>
      <c r="M9" s="40" t="s">
        <v>48</v>
      </c>
      <c r="N9" s="41">
        <v>993</v>
      </c>
      <c r="O9" s="41">
        <f t="shared" si="2"/>
        <v>3</v>
      </c>
      <c r="Q9" s="37"/>
    </row>
    <row r="10" spans="1:17" ht="16.5" customHeight="1" x14ac:dyDescent="0.15">
      <c r="B10" s="39">
        <f t="shared" si="3"/>
        <v>6</v>
      </c>
      <c r="C10" s="40" t="s">
        <v>132</v>
      </c>
      <c r="D10" s="40">
        <v>37041</v>
      </c>
      <c r="E10" s="41">
        <f t="shared" si="0"/>
        <v>102</v>
      </c>
      <c r="G10" s="39">
        <f t="shared" si="4"/>
        <v>6</v>
      </c>
      <c r="H10" s="40" t="s">
        <v>52</v>
      </c>
      <c r="I10" s="41">
        <v>21789</v>
      </c>
      <c r="J10" s="41">
        <f t="shared" si="1"/>
        <v>60</v>
      </c>
      <c r="K10" s="58"/>
      <c r="L10" s="39">
        <f t="shared" si="5"/>
        <v>6</v>
      </c>
      <c r="M10" s="40" t="s">
        <v>132</v>
      </c>
      <c r="N10" s="41">
        <v>418</v>
      </c>
      <c r="O10" s="41">
        <f t="shared" si="2"/>
        <v>2</v>
      </c>
    </row>
    <row r="11" spans="1:17" ht="16.5" customHeight="1" x14ac:dyDescent="0.15">
      <c r="B11" s="39">
        <f t="shared" si="3"/>
        <v>7</v>
      </c>
      <c r="C11" s="40" t="s">
        <v>131</v>
      </c>
      <c r="D11" s="42">
        <v>28904</v>
      </c>
      <c r="E11" s="41">
        <f t="shared" si="0"/>
        <v>80</v>
      </c>
      <c r="G11" s="39">
        <f t="shared" si="4"/>
        <v>7</v>
      </c>
      <c r="H11" s="40" t="s">
        <v>53</v>
      </c>
      <c r="I11" s="41">
        <v>18709</v>
      </c>
      <c r="J11" s="41">
        <f t="shared" si="1"/>
        <v>52</v>
      </c>
      <c r="K11" s="58"/>
      <c r="L11" s="39">
        <f t="shared" si="5"/>
        <v>7</v>
      </c>
      <c r="M11" s="40" t="s">
        <v>14</v>
      </c>
      <c r="N11" s="41">
        <v>138</v>
      </c>
      <c r="O11" s="41">
        <f t="shared" si="2"/>
        <v>1</v>
      </c>
      <c r="Q11" s="37"/>
    </row>
    <row r="12" spans="1:17" ht="16.5" customHeight="1" x14ac:dyDescent="0.15">
      <c r="B12" s="39">
        <f t="shared" si="3"/>
        <v>8</v>
      </c>
      <c r="C12" s="40" t="s">
        <v>52</v>
      </c>
      <c r="D12" s="42">
        <v>21805</v>
      </c>
      <c r="E12" s="41">
        <f t="shared" si="0"/>
        <v>60</v>
      </c>
      <c r="G12" s="39">
        <f t="shared" si="4"/>
        <v>8</v>
      </c>
      <c r="H12" s="40" t="s">
        <v>135</v>
      </c>
      <c r="I12" s="41">
        <v>18081</v>
      </c>
      <c r="J12" s="41">
        <f t="shared" si="1"/>
        <v>50</v>
      </c>
      <c r="K12" s="58"/>
      <c r="L12" s="39">
        <f t="shared" si="5"/>
        <v>8</v>
      </c>
      <c r="M12" s="40" t="s">
        <v>50</v>
      </c>
      <c r="N12" s="41">
        <v>68</v>
      </c>
      <c r="O12" s="41">
        <f t="shared" si="2"/>
        <v>1</v>
      </c>
      <c r="Q12" s="37"/>
    </row>
    <row r="13" spans="1:17" ht="16.5" customHeight="1" x14ac:dyDescent="0.15">
      <c r="B13" s="39">
        <f t="shared" si="3"/>
        <v>9</v>
      </c>
      <c r="C13" s="40" t="s">
        <v>135</v>
      </c>
      <c r="D13" s="42">
        <v>20929</v>
      </c>
      <c r="E13" s="41">
        <f t="shared" si="0"/>
        <v>58</v>
      </c>
      <c r="G13" s="39">
        <f t="shared" si="4"/>
        <v>9</v>
      </c>
      <c r="H13" s="40" t="s">
        <v>57</v>
      </c>
      <c r="I13" s="41">
        <v>17083</v>
      </c>
      <c r="J13" s="41">
        <f t="shared" si="1"/>
        <v>47</v>
      </c>
      <c r="K13" s="58"/>
      <c r="L13" s="39">
        <f t="shared" si="5"/>
        <v>9</v>
      </c>
      <c r="M13" s="40" t="s">
        <v>64</v>
      </c>
      <c r="N13" s="41">
        <v>49</v>
      </c>
      <c r="O13" s="41">
        <f t="shared" si="2"/>
        <v>1</v>
      </c>
    </row>
    <row r="14" spans="1:17" ht="16.5" customHeight="1" x14ac:dyDescent="0.15">
      <c r="B14" s="39">
        <f t="shared" si="3"/>
        <v>10</v>
      </c>
      <c r="C14" s="40" t="s">
        <v>53</v>
      </c>
      <c r="D14" s="40">
        <v>18719</v>
      </c>
      <c r="E14" s="41">
        <f t="shared" si="0"/>
        <v>52</v>
      </c>
      <c r="G14" s="39">
        <f t="shared" si="4"/>
        <v>10</v>
      </c>
      <c r="H14" s="40" t="s">
        <v>56</v>
      </c>
      <c r="I14" s="41">
        <v>14288</v>
      </c>
      <c r="J14" s="41">
        <f t="shared" si="1"/>
        <v>40</v>
      </c>
      <c r="K14" s="58"/>
      <c r="L14" s="39">
        <f t="shared" si="5"/>
        <v>10</v>
      </c>
      <c r="M14" s="40" t="s">
        <v>44</v>
      </c>
      <c r="N14" s="41">
        <v>22</v>
      </c>
      <c r="O14" s="41">
        <f t="shared" si="2"/>
        <v>1</v>
      </c>
    </row>
    <row r="15" spans="1:17" ht="16.5" customHeight="1" x14ac:dyDescent="0.15">
      <c r="B15" s="39">
        <f t="shared" si="3"/>
        <v>11</v>
      </c>
      <c r="C15" s="40" t="s">
        <v>57</v>
      </c>
      <c r="D15" s="42">
        <v>17095</v>
      </c>
      <c r="E15" s="41">
        <f t="shared" si="0"/>
        <v>47</v>
      </c>
      <c r="G15" s="39">
        <f t="shared" si="4"/>
        <v>11</v>
      </c>
      <c r="H15" s="40" t="s">
        <v>131</v>
      </c>
      <c r="I15" s="41">
        <v>13245</v>
      </c>
      <c r="J15" s="41">
        <f t="shared" si="1"/>
        <v>37</v>
      </c>
      <c r="K15" s="58"/>
      <c r="L15" s="39">
        <f t="shared" si="5"/>
        <v>11</v>
      </c>
      <c r="M15" s="40" t="s">
        <v>52</v>
      </c>
      <c r="N15" s="41">
        <v>16</v>
      </c>
      <c r="O15" s="41">
        <f t="shared" si="2"/>
        <v>1</v>
      </c>
      <c r="Q15" s="37"/>
    </row>
    <row r="16" spans="1:17" ht="16.5" customHeight="1" x14ac:dyDescent="0.15">
      <c r="B16" s="39">
        <f t="shared" si="3"/>
        <v>12</v>
      </c>
      <c r="C16" s="40" t="s">
        <v>56</v>
      </c>
      <c r="D16" s="42">
        <v>14288</v>
      </c>
      <c r="E16" s="41">
        <f t="shared" si="0"/>
        <v>40</v>
      </c>
      <c r="G16" s="39">
        <f t="shared" si="4"/>
        <v>12</v>
      </c>
      <c r="H16" s="40" t="s">
        <v>55</v>
      </c>
      <c r="I16" s="41">
        <v>12758</v>
      </c>
      <c r="J16" s="41">
        <f t="shared" si="1"/>
        <v>35</v>
      </c>
      <c r="K16" s="58"/>
      <c r="L16" s="39">
        <f t="shared" si="5"/>
        <v>12</v>
      </c>
      <c r="M16" s="40" t="s">
        <v>57</v>
      </c>
      <c r="N16" s="41">
        <v>12</v>
      </c>
      <c r="O16" s="41">
        <f t="shared" si="2"/>
        <v>1</v>
      </c>
      <c r="Q16" s="37"/>
    </row>
    <row r="17" spans="2:16" ht="16.5" customHeight="1" x14ac:dyDescent="0.15">
      <c r="B17" s="39">
        <f t="shared" si="3"/>
        <v>13</v>
      </c>
      <c r="C17" s="40" t="s">
        <v>55</v>
      </c>
      <c r="D17" s="42">
        <v>12758</v>
      </c>
      <c r="E17" s="41">
        <f t="shared" si="0"/>
        <v>35</v>
      </c>
      <c r="G17" s="39">
        <f t="shared" si="4"/>
        <v>13</v>
      </c>
      <c r="H17" s="40" t="s">
        <v>11</v>
      </c>
      <c r="I17" s="41">
        <v>11611</v>
      </c>
      <c r="J17" s="41">
        <f t="shared" si="1"/>
        <v>32</v>
      </c>
      <c r="K17" s="58"/>
      <c r="L17" s="39">
        <f t="shared" si="5"/>
        <v>13</v>
      </c>
      <c r="M17" s="40" t="s">
        <v>53</v>
      </c>
      <c r="N17" s="41">
        <v>10</v>
      </c>
      <c r="O17" s="41">
        <f t="shared" si="2"/>
        <v>1</v>
      </c>
    </row>
    <row r="18" spans="2:16" ht="16.5" customHeight="1" x14ac:dyDescent="0.15">
      <c r="B18" s="39">
        <f t="shared" si="3"/>
        <v>14</v>
      </c>
      <c r="C18" s="40" t="s">
        <v>11</v>
      </c>
      <c r="D18" s="42">
        <v>11614</v>
      </c>
      <c r="E18" s="41">
        <f t="shared" si="0"/>
        <v>32</v>
      </c>
      <c r="G18" s="39">
        <f t="shared" si="4"/>
        <v>14</v>
      </c>
      <c r="H18" s="40" t="s">
        <v>130</v>
      </c>
      <c r="I18" s="41">
        <v>10789</v>
      </c>
      <c r="J18" s="41">
        <f t="shared" si="1"/>
        <v>30</v>
      </c>
      <c r="K18" s="58"/>
      <c r="L18" s="74">
        <f t="shared" si="5"/>
        <v>14</v>
      </c>
      <c r="M18" s="40" t="s">
        <v>11</v>
      </c>
      <c r="N18" s="41">
        <v>3</v>
      </c>
      <c r="O18" s="41">
        <f t="shared" si="2"/>
        <v>1</v>
      </c>
    </row>
    <row r="19" spans="2:16" ht="16.5" customHeight="1" x14ac:dyDescent="0.15">
      <c r="B19" s="39">
        <f t="shared" si="3"/>
        <v>15</v>
      </c>
      <c r="C19" s="40" t="s">
        <v>51</v>
      </c>
      <c r="D19" s="42">
        <v>10073</v>
      </c>
      <c r="E19" s="41">
        <f t="shared" si="0"/>
        <v>28</v>
      </c>
      <c r="G19" s="39">
        <f t="shared" si="4"/>
        <v>15</v>
      </c>
      <c r="H19" s="40" t="s">
        <v>51</v>
      </c>
      <c r="I19" s="41">
        <v>10073</v>
      </c>
      <c r="J19" s="41">
        <f t="shared" si="1"/>
        <v>28</v>
      </c>
      <c r="K19" s="58"/>
      <c r="L19" s="75"/>
      <c r="M19" s="40" t="s">
        <v>134</v>
      </c>
      <c r="N19" s="41">
        <v>3</v>
      </c>
      <c r="O19" s="41">
        <f t="shared" si="2"/>
        <v>1</v>
      </c>
    </row>
    <row r="20" spans="2:16" ht="16.5" customHeight="1" x14ac:dyDescent="0.15">
      <c r="B20" s="39">
        <f t="shared" si="3"/>
        <v>16</v>
      </c>
      <c r="C20" s="40" t="s">
        <v>44</v>
      </c>
      <c r="D20" s="42">
        <v>9454</v>
      </c>
      <c r="E20" s="41">
        <f t="shared" si="0"/>
        <v>26</v>
      </c>
      <c r="G20" s="39">
        <f t="shared" si="4"/>
        <v>16</v>
      </c>
      <c r="H20" s="40" t="s">
        <v>44</v>
      </c>
      <c r="I20" s="41">
        <v>9432</v>
      </c>
      <c r="J20" s="41">
        <f t="shared" si="1"/>
        <v>26</v>
      </c>
      <c r="K20" s="58"/>
      <c r="L20" s="74">
        <v>16</v>
      </c>
      <c r="M20" s="40" t="s">
        <v>21</v>
      </c>
      <c r="N20" s="41">
        <v>2</v>
      </c>
      <c r="O20" s="41">
        <f t="shared" si="2"/>
        <v>1</v>
      </c>
    </row>
    <row r="21" spans="2:16" ht="16.5" customHeight="1" x14ac:dyDescent="0.15">
      <c r="B21" s="39">
        <f t="shared" si="3"/>
        <v>17</v>
      </c>
      <c r="C21" s="40" t="s">
        <v>21</v>
      </c>
      <c r="D21" s="42">
        <v>9151</v>
      </c>
      <c r="E21" s="41">
        <f t="shared" si="0"/>
        <v>26</v>
      </c>
      <c r="G21" s="39">
        <f t="shared" si="4"/>
        <v>17</v>
      </c>
      <c r="H21" s="40" t="s">
        <v>21</v>
      </c>
      <c r="I21" s="41">
        <v>9149</v>
      </c>
      <c r="J21" s="41">
        <f t="shared" si="1"/>
        <v>26</v>
      </c>
      <c r="K21" s="58"/>
      <c r="L21" s="76"/>
      <c r="M21" s="40" t="s">
        <v>9</v>
      </c>
      <c r="N21" s="41">
        <v>2</v>
      </c>
      <c r="O21" s="41">
        <f t="shared" si="2"/>
        <v>1</v>
      </c>
    </row>
    <row r="22" spans="2:16" ht="16.5" customHeight="1" x14ac:dyDescent="0.15">
      <c r="B22" s="39">
        <f t="shared" si="3"/>
        <v>18</v>
      </c>
      <c r="C22" s="40" t="s">
        <v>49</v>
      </c>
      <c r="D22" s="40">
        <v>8809</v>
      </c>
      <c r="E22" s="41">
        <f t="shared" si="0"/>
        <v>25</v>
      </c>
      <c r="G22" s="39">
        <f t="shared" si="4"/>
        <v>18</v>
      </c>
      <c r="H22" s="40" t="s">
        <v>49</v>
      </c>
      <c r="I22" s="41">
        <v>8809</v>
      </c>
      <c r="J22" s="41">
        <f t="shared" si="1"/>
        <v>25</v>
      </c>
      <c r="K22" s="58"/>
      <c r="L22" s="75"/>
      <c r="M22" s="40" t="s">
        <v>67</v>
      </c>
      <c r="N22" s="41">
        <v>2</v>
      </c>
      <c r="O22" s="41">
        <f t="shared" si="2"/>
        <v>1</v>
      </c>
    </row>
    <row r="23" spans="2:16" ht="16.5" customHeight="1" x14ac:dyDescent="0.15">
      <c r="B23" s="39">
        <f t="shared" si="3"/>
        <v>19</v>
      </c>
      <c r="C23" s="40" t="s">
        <v>58</v>
      </c>
      <c r="D23" s="42">
        <v>8483</v>
      </c>
      <c r="E23" s="41">
        <f t="shared" si="0"/>
        <v>24</v>
      </c>
      <c r="G23" s="39">
        <f t="shared" si="4"/>
        <v>19</v>
      </c>
      <c r="H23" s="40" t="s">
        <v>58</v>
      </c>
      <c r="I23" s="41">
        <v>8483</v>
      </c>
      <c r="J23" s="41">
        <f t="shared" si="1"/>
        <v>24</v>
      </c>
      <c r="K23" s="58"/>
      <c r="L23" s="74">
        <v>19</v>
      </c>
      <c r="M23" s="40" t="s">
        <v>63</v>
      </c>
      <c r="N23" s="41">
        <v>1</v>
      </c>
      <c r="O23" s="41">
        <f t="shared" si="2"/>
        <v>1</v>
      </c>
    </row>
    <row r="24" spans="2:16" ht="16.5" customHeight="1" x14ac:dyDescent="0.15">
      <c r="B24" s="39">
        <f t="shared" si="3"/>
        <v>20</v>
      </c>
      <c r="C24" s="40" t="s">
        <v>33</v>
      </c>
      <c r="D24" s="42">
        <v>8231</v>
      </c>
      <c r="E24" s="41">
        <f t="shared" si="0"/>
        <v>23</v>
      </c>
      <c r="G24" s="39">
        <f t="shared" si="4"/>
        <v>20</v>
      </c>
      <c r="H24" s="40" t="s">
        <v>33</v>
      </c>
      <c r="I24" s="41">
        <v>8231</v>
      </c>
      <c r="J24" s="41">
        <f t="shared" si="1"/>
        <v>23</v>
      </c>
      <c r="K24" s="58"/>
      <c r="L24" s="75"/>
      <c r="M24" s="40" t="s">
        <v>73</v>
      </c>
      <c r="N24" s="41">
        <v>1</v>
      </c>
      <c r="O24" s="41">
        <f t="shared" si="2"/>
        <v>1</v>
      </c>
    </row>
    <row r="25" spans="2:16" ht="16.5" customHeight="1" x14ac:dyDescent="0.15">
      <c r="B25" s="39">
        <f t="shared" si="3"/>
        <v>21</v>
      </c>
      <c r="C25" s="40" t="s">
        <v>74</v>
      </c>
      <c r="D25" s="40">
        <v>6939</v>
      </c>
      <c r="E25" s="41">
        <f t="shared" si="0"/>
        <v>20</v>
      </c>
      <c r="G25" s="39">
        <f t="shared" si="4"/>
        <v>21</v>
      </c>
      <c r="H25" s="40" t="s">
        <v>74</v>
      </c>
      <c r="I25" s="41">
        <v>6939</v>
      </c>
      <c r="J25" s="41">
        <f t="shared" si="1"/>
        <v>20</v>
      </c>
      <c r="K25" s="60"/>
      <c r="L25" s="43"/>
      <c r="M25" s="44"/>
      <c r="N25" s="45"/>
      <c r="O25" s="45"/>
      <c r="P25" s="45"/>
    </row>
    <row r="26" spans="2:16" ht="16.5" customHeight="1" x14ac:dyDescent="0.15">
      <c r="B26" s="39">
        <f t="shared" si="3"/>
        <v>22</v>
      </c>
      <c r="C26" s="40" t="s">
        <v>62</v>
      </c>
      <c r="D26" s="42">
        <v>6933</v>
      </c>
      <c r="E26" s="41">
        <f t="shared" si="0"/>
        <v>19</v>
      </c>
      <c r="G26" s="39">
        <f t="shared" si="4"/>
        <v>22</v>
      </c>
      <c r="H26" s="40" t="s">
        <v>62</v>
      </c>
      <c r="I26" s="41">
        <v>6933</v>
      </c>
      <c r="J26" s="41">
        <f t="shared" si="1"/>
        <v>19</v>
      </c>
      <c r="K26" s="60"/>
      <c r="L26" s="43"/>
      <c r="M26" s="44"/>
      <c r="N26" s="45"/>
      <c r="O26" s="45"/>
      <c r="P26" s="45"/>
    </row>
    <row r="27" spans="2:16" ht="16.5" customHeight="1" x14ac:dyDescent="0.15">
      <c r="B27" s="39">
        <f t="shared" si="3"/>
        <v>23</v>
      </c>
      <c r="C27" s="40" t="s">
        <v>9</v>
      </c>
      <c r="D27" s="40">
        <v>6253</v>
      </c>
      <c r="E27" s="41">
        <f t="shared" si="0"/>
        <v>18</v>
      </c>
      <c r="G27" s="39">
        <f t="shared" si="4"/>
        <v>23</v>
      </c>
      <c r="H27" s="40" t="s">
        <v>9</v>
      </c>
      <c r="I27" s="41">
        <v>6251</v>
      </c>
      <c r="J27" s="41">
        <f t="shared" si="1"/>
        <v>18</v>
      </c>
      <c r="K27" s="60"/>
      <c r="L27" s="43"/>
      <c r="M27" s="44"/>
      <c r="N27" s="45"/>
      <c r="O27" s="45"/>
      <c r="P27" s="45"/>
    </row>
    <row r="28" spans="2:16" ht="16.5" customHeight="1" x14ac:dyDescent="0.15">
      <c r="B28" s="39">
        <f t="shared" si="3"/>
        <v>24</v>
      </c>
      <c r="C28" s="40" t="s">
        <v>12</v>
      </c>
      <c r="D28" s="42">
        <v>6117</v>
      </c>
      <c r="E28" s="41">
        <f t="shared" si="0"/>
        <v>17</v>
      </c>
      <c r="G28" s="39">
        <f t="shared" si="4"/>
        <v>24</v>
      </c>
      <c r="H28" s="40" t="s">
        <v>12</v>
      </c>
      <c r="I28" s="41">
        <v>6117</v>
      </c>
      <c r="J28" s="41">
        <f t="shared" si="1"/>
        <v>17</v>
      </c>
      <c r="K28" s="60"/>
      <c r="L28" s="43"/>
      <c r="M28" s="44"/>
      <c r="N28" s="45"/>
      <c r="O28" s="45"/>
      <c r="P28" s="45"/>
    </row>
    <row r="29" spans="2:16" ht="16.5" customHeight="1" x14ac:dyDescent="0.15">
      <c r="B29" s="39">
        <f t="shared" si="3"/>
        <v>25</v>
      </c>
      <c r="C29" s="40" t="s">
        <v>42</v>
      </c>
      <c r="D29" s="42">
        <v>5976</v>
      </c>
      <c r="E29" s="41">
        <f t="shared" si="0"/>
        <v>17</v>
      </c>
      <c r="G29" s="39">
        <f t="shared" si="4"/>
        <v>25</v>
      </c>
      <c r="H29" s="40" t="s">
        <v>42</v>
      </c>
      <c r="I29" s="41">
        <v>5976</v>
      </c>
      <c r="J29" s="41">
        <f t="shared" si="1"/>
        <v>17</v>
      </c>
      <c r="K29" s="60"/>
      <c r="L29" s="43"/>
      <c r="M29" s="44"/>
      <c r="N29" s="45"/>
      <c r="O29" s="45"/>
      <c r="P29" s="45"/>
    </row>
    <row r="30" spans="2:16" ht="16.5" customHeight="1" x14ac:dyDescent="0.15">
      <c r="B30" s="39">
        <f t="shared" si="3"/>
        <v>26</v>
      </c>
      <c r="C30" s="40" t="s">
        <v>93</v>
      </c>
      <c r="D30" s="40">
        <v>5965</v>
      </c>
      <c r="E30" s="41">
        <f t="shared" si="0"/>
        <v>17</v>
      </c>
      <c r="G30" s="39">
        <f t="shared" si="4"/>
        <v>26</v>
      </c>
      <c r="H30" s="40" t="s">
        <v>93</v>
      </c>
      <c r="I30" s="41">
        <v>5965</v>
      </c>
      <c r="J30" s="41">
        <f t="shared" si="1"/>
        <v>17</v>
      </c>
      <c r="K30" s="60"/>
      <c r="L30" s="43"/>
      <c r="M30" s="44"/>
      <c r="N30" s="45"/>
      <c r="O30" s="45"/>
      <c r="P30" s="45"/>
    </row>
    <row r="31" spans="2:16" ht="16.5" customHeight="1" x14ac:dyDescent="0.15">
      <c r="B31" s="39">
        <f t="shared" si="3"/>
        <v>27</v>
      </c>
      <c r="C31" s="40" t="s">
        <v>38</v>
      </c>
      <c r="D31" s="42">
        <v>5547</v>
      </c>
      <c r="E31" s="41">
        <f t="shared" si="0"/>
        <v>16</v>
      </c>
      <c r="G31" s="39">
        <f t="shared" si="4"/>
        <v>27</v>
      </c>
      <c r="H31" s="40" t="s">
        <v>38</v>
      </c>
      <c r="I31" s="41">
        <v>5547</v>
      </c>
      <c r="J31" s="41">
        <f t="shared" si="1"/>
        <v>16</v>
      </c>
      <c r="K31" s="60"/>
      <c r="L31" s="43"/>
      <c r="M31" s="44"/>
      <c r="N31" s="45"/>
      <c r="O31" s="45"/>
      <c r="P31" s="45"/>
    </row>
    <row r="32" spans="2:16" ht="16.5" customHeight="1" x14ac:dyDescent="0.15">
      <c r="B32" s="39">
        <f t="shared" si="3"/>
        <v>28</v>
      </c>
      <c r="C32" s="40" t="s">
        <v>61</v>
      </c>
      <c r="D32" s="42">
        <v>5457</v>
      </c>
      <c r="E32" s="41">
        <f t="shared" si="0"/>
        <v>15</v>
      </c>
      <c r="G32" s="39">
        <f t="shared" si="4"/>
        <v>28</v>
      </c>
      <c r="H32" s="40" t="s">
        <v>61</v>
      </c>
      <c r="I32" s="41">
        <v>5457</v>
      </c>
      <c r="J32" s="41">
        <f t="shared" si="1"/>
        <v>15</v>
      </c>
      <c r="K32" s="60"/>
      <c r="L32" s="43"/>
      <c r="M32" s="44"/>
      <c r="N32" s="45"/>
      <c r="O32" s="45"/>
      <c r="P32" s="45"/>
    </row>
    <row r="33" spans="1:17" ht="16.5" customHeight="1" x14ac:dyDescent="0.15">
      <c r="B33" s="39">
        <f t="shared" si="3"/>
        <v>29</v>
      </c>
      <c r="C33" s="40" t="s">
        <v>92</v>
      </c>
      <c r="D33" s="40">
        <v>5382</v>
      </c>
      <c r="E33" s="41">
        <f t="shared" si="0"/>
        <v>15</v>
      </c>
      <c r="G33" s="39">
        <f t="shared" si="4"/>
        <v>29</v>
      </c>
      <c r="H33" s="40" t="s">
        <v>92</v>
      </c>
      <c r="I33" s="41">
        <v>5382</v>
      </c>
      <c r="J33" s="41">
        <f t="shared" si="1"/>
        <v>15</v>
      </c>
      <c r="K33" s="60"/>
      <c r="L33" s="43"/>
      <c r="M33" s="44"/>
      <c r="N33" s="45"/>
      <c r="O33" s="45"/>
      <c r="P33" s="45"/>
    </row>
    <row r="34" spans="1:17" ht="16.5" customHeight="1" x14ac:dyDescent="0.15">
      <c r="B34" s="39">
        <f t="shared" si="3"/>
        <v>30</v>
      </c>
      <c r="C34" s="40" t="s">
        <v>63</v>
      </c>
      <c r="D34" s="40">
        <v>5127</v>
      </c>
      <c r="E34" s="41">
        <f t="shared" si="0"/>
        <v>15</v>
      </c>
      <c r="G34" s="39">
        <f t="shared" si="4"/>
        <v>30</v>
      </c>
      <c r="H34" s="40" t="s">
        <v>63</v>
      </c>
      <c r="I34" s="41">
        <v>5126</v>
      </c>
      <c r="J34" s="41">
        <f t="shared" si="1"/>
        <v>15</v>
      </c>
      <c r="K34" s="60"/>
      <c r="L34" s="43"/>
      <c r="M34" s="44"/>
      <c r="N34" s="45"/>
      <c r="O34" s="45"/>
      <c r="P34" s="45"/>
    </row>
    <row r="35" spans="1:17" ht="30" customHeight="1" x14ac:dyDescent="0.15">
      <c r="A35" s="31" t="s">
        <v>23</v>
      </c>
      <c r="B35" s="31"/>
      <c r="C35" s="47"/>
      <c r="D35" s="33"/>
      <c r="E35" s="33"/>
      <c r="F35" s="31"/>
      <c r="G35" s="31"/>
      <c r="H35" s="32"/>
      <c r="I35" s="31"/>
      <c r="J35" s="31"/>
      <c r="K35" s="31"/>
      <c r="L35" s="31"/>
      <c r="M35" s="32"/>
      <c r="N35" s="31"/>
      <c r="O35" s="31"/>
      <c r="P35" s="31"/>
      <c r="Q35" s="34"/>
    </row>
    <row r="36" spans="1:17" ht="16.5" customHeight="1" x14ac:dyDescent="0.15">
      <c r="B36" s="35" t="s">
        <v>15</v>
      </c>
      <c r="G36" s="35" t="s">
        <v>13</v>
      </c>
      <c r="L36" s="45"/>
      <c r="M36" s="44"/>
      <c r="N36" s="45"/>
      <c r="O36" s="45"/>
    </row>
    <row r="37" spans="1:17" ht="16.5" customHeight="1" x14ac:dyDescent="0.15">
      <c r="B37" s="70" t="s">
        <v>4</v>
      </c>
      <c r="C37" s="72" t="s">
        <v>7</v>
      </c>
      <c r="D37" s="57" t="s">
        <v>19</v>
      </c>
      <c r="E37" s="57"/>
      <c r="G37" s="70" t="s">
        <v>4</v>
      </c>
      <c r="H37" s="72" t="s">
        <v>7</v>
      </c>
      <c r="I37" s="57" t="s">
        <v>19</v>
      </c>
      <c r="J37" s="57"/>
      <c r="K37" s="49"/>
      <c r="L37" s="69"/>
      <c r="M37" s="77"/>
      <c r="N37" s="48"/>
      <c r="O37" s="48"/>
    </row>
    <row r="38" spans="1:17" ht="16.5" customHeight="1" x14ac:dyDescent="0.15">
      <c r="B38" s="70"/>
      <c r="C38" s="73"/>
      <c r="D38" s="39" t="s">
        <v>25</v>
      </c>
      <c r="E38" s="39" t="s">
        <v>26</v>
      </c>
      <c r="G38" s="70"/>
      <c r="H38" s="73"/>
      <c r="I38" s="39" t="s">
        <v>25</v>
      </c>
      <c r="J38" s="39" t="s">
        <v>26</v>
      </c>
      <c r="K38" s="49"/>
      <c r="L38" s="69"/>
      <c r="M38" s="77"/>
      <c r="N38" s="43"/>
      <c r="O38" s="43"/>
    </row>
    <row r="39" spans="1:17" ht="16.5" customHeight="1" x14ac:dyDescent="0.15">
      <c r="B39" s="39">
        <f>B34+1</f>
        <v>31</v>
      </c>
      <c r="C39" s="40" t="s">
        <v>14</v>
      </c>
      <c r="D39" s="42">
        <v>5023</v>
      </c>
      <c r="E39" s="41">
        <f t="shared" ref="E39:E68" si="6">ROUNDUP(D39/365,0)</f>
        <v>14</v>
      </c>
      <c r="G39" s="39">
        <f>G34+1</f>
        <v>31</v>
      </c>
      <c r="H39" s="40" t="s">
        <v>14</v>
      </c>
      <c r="I39" s="40">
        <v>4885</v>
      </c>
      <c r="J39" s="41">
        <f t="shared" ref="J39:J68" si="7">ROUNDUP(I39/365,0)</f>
        <v>14</v>
      </c>
      <c r="K39" s="60"/>
      <c r="L39" s="43"/>
      <c r="M39" s="44"/>
      <c r="N39" s="46"/>
      <c r="O39" s="45"/>
    </row>
    <row r="40" spans="1:17" ht="16.5" customHeight="1" x14ac:dyDescent="0.15">
      <c r="B40" s="39">
        <f t="shared" ref="B40:B48" si="8">B39+1</f>
        <v>32</v>
      </c>
      <c r="C40" s="40" t="s">
        <v>6</v>
      </c>
      <c r="D40" s="40">
        <v>4771</v>
      </c>
      <c r="E40" s="41">
        <f t="shared" si="6"/>
        <v>14</v>
      </c>
      <c r="G40" s="39">
        <f t="shared" ref="G40:G48" si="9">G39+1</f>
        <v>32</v>
      </c>
      <c r="H40" s="40" t="s">
        <v>6</v>
      </c>
      <c r="I40" s="42">
        <v>4771</v>
      </c>
      <c r="J40" s="41">
        <f t="shared" si="7"/>
        <v>14</v>
      </c>
      <c r="K40" s="60"/>
      <c r="L40" s="43"/>
      <c r="M40" s="44"/>
      <c r="N40" s="46"/>
      <c r="O40" s="45"/>
    </row>
    <row r="41" spans="1:17" ht="16.5" customHeight="1" x14ac:dyDescent="0.15">
      <c r="B41" s="39">
        <f t="shared" si="8"/>
        <v>33</v>
      </c>
      <c r="C41" s="40" t="s">
        <v>54</v>
      </c>
      <c r="D41" s="42">
        <v>4745</v>
      </c>
      <c r="E41" s="41">
        <f t="shared" si="6"/>
        <v>13</v>
      </c>
      <c r="G41" s="39">
        <f t="shared" si="9"/>
        <v>33</v>
      </c>
      <c r="H41" s="40" t="s">
        <v>54</v>
      </c>
      <c r="I41" s="42">
        <v>4745</v>
      </c>
      <c r="J41" s="41">
        <f t="shared" si="7"/>
        <v>13</v>
      </c>
      <c r="K41" s="60"/>
      <c r="L41" s="43"/>
      <c r="M41" s="44"/>
      <c r="N41" s="44"/>
      <c r="O41" s="45"/>
    </row>
    <row r="42" spans="1:17" ht="16.5" customHeight="1" x14ac:dyDescent="0.15">
      <c r="B42" s="39">
        <f t="shared" si="8"/>
        <v>34</v>
      </c>
      <c r="C42" s="40" t="s">
        <v>90</v>
      </c>
      <c r="D42" s="40">
        <v>4382</v>
      </c>
      <c r="E42" s="41">
        <f t="shared" si="6"/>
        <v>13</v>
      </c>
      <c r="G42" s="39">
        <f t="shared" si="9"/>
        <v>34</v>
      </c>
      <c r="H42" s="40" t="s">
        <v>90</v>
      </c>
      <c r="I42" s="40">
        <v>4382</v>
      </c>
      <c r="J42" s="41">
        <f t="shared" si="7"/>
        <v>13</v>
      </c>
      <c r="K42" s="60"/>
      <c r="L42" s="43"/>
      <c r="M42" s="44"/>
      <c r="N42" s="44"/>
      <c r="O42" s="45"/>
    </row>
    <row r="43" spans="1:17" ht="16.5" customHeight="1" x14ac:dyDescent="0.15">
      <c r="B43" s="39">
        <f t="shared" si="8"/>
        <v>35</v>
      </c>
      <c r="C43" s="40" t="s">
        <v>85</v>
      </c>
      <c r="D43" s="42">
        <v>4089</v>
      </c>
      <c r="E43" s="41">
        <f t="shared" si="6"/>
        <v>12</v>
      </c>
      <c r="G43" s="39">
        <f t="shared" si="9"/>
        <v>35</v>
      </c>
      <c r="H43" s="40" t="s">
        <v>85</v>
      </c>
      <c r="I43" s="42">
        <v>4089</v>
      </c>
      <c r="J43" s="41">
        <f t="shared" si="7"/>
        <v>12</v>
      </c>
      <c r="K43" s="60"/>
      <c r="L43" s="43"/>
      <c r="M43" s="44"/>
      <c r="N43" s="44"/>
      <c r="O43" s="45"/>
    </row>
    <row r="44" spans="1:17" ht="16.5" customHeight="1" x14ac:dyDescent="0.15">
      <c r="B44" s="39">
        <f t="shared" si="8"/>
        <v>36</v>
      </c>
      <c r="C44" s="40" t="s">
        <v>134</v>
      </c>
      <c r="D44" s="42">
        <v>3876</v>
      </c>
      <c r="E44" s="41">
        <f t="shared" si="6"/>
        <v>11</v>
      </c>
      <c r="G44" s="39">
        <f t="shared" si="9"/>
        <v>36</v>
      </c>
      <c r="H44" s="40" t="s">
        <v>134</v>
      </c>
      <c r="I44" s="40">
        <v>3873</v>
      </c>
      <c r="J44" s="41">
        <f t="shared" si="7"/>
        <v>11</v>
      </c>
      <c r="K44" s="60"/>
      <c r="L44" s="43"/>
      <c r="M44" s="44"/>
      <c r="N44" s="46"/>
      <c r="O44" s="45"/>
    </row>
    <row r="45" spans="1:17" ht="16.5" customHeight="1" x14ac:dyDescent="0.15">
      <c r="B45" s="39">
        <f t="shared" si="8"/>
        <v>37</v>
      </c>
      <c r="C45" s="40" t="s">
        <v>64</v>
      </c>
      <c r="D45" s="40">
        <v>3693</v>
      </c>
      <c r="E45" s="41">
        <f t="shared" si="6"/>
        <v>11</v>
      </c>
      <c r="G45" s="39">
        <f t="shared" si="9"/>
        <v>37</v>
      </c>
      <c r="H45" s="40" t="s">
        <v>64</v>
      </c>
      <c r="I45" s="42">
        <v>3644</v>
      </c>
      <c r="J45" s="41">
        <f t="shared" si="7"/>
        <v>10</v>
      </c>
      <c r="K45" s="60"/>
      <c r="L45" s="43"/>
      <c r="M45" s="44"/>
      <c r="N45" s="44"/>
      <c r="O45" s="45"/>
    </row>
    <row r="46" spans="1:17" ht="16.5" customHeight="1" x14ac:dyDescent="0.15">
      <c r="B46" s="39">
        <f t="shared" si="8"/>
        <v>38</v>
      </c>
      <c r="C46" s="40" t="s">
        <v>28</v>
      </c>
      <c r="D46" s="42">
        <v>3152</v>
      </c>
      <c r="E46" s="41">
        <f t="shared" si="6"/>
        <v>9</v>
      </c>
      <c r="G46" s="39">
        <f t="shared" si="9"/>
        <v>38</v>
      </c>
      <c r="H46" s="40" t="s">
        <v>28</v>
      </c>
      <c r="I46" s="40">
        <v>3152</v>
      </c>
      <c r="J46" s="41">
        <f t="shared" si="7"/>
        <v>9</v>
      </c>
      <c r="K46" s="60"/>
      <c r="L46" s="43"/>
      <c r="M46" s="44"/>
      <c r="N46" s="46"/>
      <c r="O46" s="45"/>
    </row>
    <row r="47" spans="1:17" ht="16.5" customHeight="1" x14ac:dyDescent="0.15">
      <c r="B47" s="39">
        <f t="shared" si="8"/>
        <v>39</v>
      </c>
      <c r="C47" s="40" t="s">
        <v>84</v>
      </c>
      <c r="D47" s="40">
        <v>3028</v>
      </c>
      <c r="E47" s="41">
        <f t="shared" si="6"/>
        <v>9</v>
      </c>
      <c r="G47" s="39">
        <f t="shared" si="9"/>
        <v>39</v>
      </c>
      <c r="H47" s="40" t="s">
        <v>84</v>
      </c>
      <c r="I47" s="42">
        <v>3028</v>
      </c>
      <c r="J47" s="41">
        <f t="shared" si="7"/>
        <v>9</v>
      </c>
      <c r="K47" s="60"/>
      <c r="L47" s="43"/>
      <c r="M47" s="44"/>
      <c r="N47" s="46"/>
      <c r="O47" s="45"/>
    </row>
    <row r="48" spans="1:17" ht="16.5" customHeight="1" x14ac:dyDescent="0.15">
      <c r="B48" s="74">
        <f t="shared" si="8"/>
        <v>40</v>
      </c>
      <c r="C48" s="40" t="s">
        <v>87</v>
      </c>
      <c r="D48" s="42">
        <v>2911</v>
      </c>
      <c r="E48" s="41">
        <f t="shared" si="6"/>
        <v>8</v>
      </c>
      <c r="G48" s="74">
        <f t="shared" si="9"/>
        <v>40</v>
      </c>
      <c r="H48" s="40" t="s">
        <v>87</v>
      </c>
      <c r="I48" s="40">
        <v>2911</v>
      </c>
      <c r="J48" s="41">
        <f t="shared" si="7"/>
        <v>8</v>
      </c>
      <c r="K48" s="60"/>
      <c r="L48" s="43"/>
      <c r="M48" s="44"/>
      <c r="N48" s="46"/>
      <c r="O48" s="45"/>
    </row>
    <row r="49" spans="2:20" ht="16.5" customHeight="1" x14ac:dyDescent="0.15">
      <c r="B49" s="75"/>
      <c r="C49" s="40" t="s">
        <v>68</v>
      </c>
      <c r="D49" s="40">
        <v>2911</v>
      </c>
      <c r="E49" s="41">
        <f t="shared" si="6"/>
        <v>8</v>
      </c>
      <c r="G49" s="75"/>
      <c r="H49" s="40" t="s">
        <v>68</v>
      </c>
      <c r="I49" s="42">
        <v>2911</v>
      </c>
      <c r="J49" s="41">
        <f t="shared" si="7"/>
        <v>8</v>
      </c>
      <c r="K49" s="60"/>
      <c r="L49" s="43"/>
      <c r="M49" s="44"/>
      <c r="N49" s="46"/>
      <c r="O49" s="45"/>
    </row>
    <row r="50" spans="2:20" ht="16.5" customHeight="1" x14ac:dyDescent="0.15">
      <c r="B50" s="39">
        <v>42</v>
      </c>
      <c r="C50" s="40" t="s">
        <v>1</v>
      </c>
      <c r="D50" s="40">
        <v>2910</v>
      </c>
      <c r="E50" s="41">
        <f t="shared" si="6"/>
        <v>8</v>
      </c>
      <c r="G50" s="39">
        <v>42</v>
      </c>
      <c r="H50" s="40" t="s">
        <v>1</v>
      </c>
      <c r="I50" s="42">
        <v>2910</v>
      </c>
      <c r="J50" s="41">
        <f t="shared" si="7"/>
        <v>8</v>
      </c>
      <c r="K50" s="60"/>
      <c r="L50" s="43"/>
      <c r="M50" s="44"/>
      <c r="N50" s="46"/>
      <c r="O50" s="45"/>
    </row>
    <row r="51" spans="2:20" ht="16.5" customHeight="1" x14ac:dyDescent="0.15">
      <c r="B51" s="39">
        <f t="shared" ref="B51:B68" si="10">B50+1</f>
        <v>43</v>
      </c>
      <c r="C51" s="40" t="s">
        <v>76</v>
      </c>
      <c r="D51" s="42">
        <v>2492</v>
      </c>
      <c r="E51" s="41">
        <f t="shared" si="6"/>
        <v>7</v>
      </c>
      <c r="G51" s="39">
        <f t="shared" ref="G51:G68" si="11">G50+1</f>
        <v>43</v>
      </c>
      <c r="H51" s="40" t="s">
        <v>76</v>
      </c>
      <c r="I51" s="42">
        <v>2492</v>
      </c>
      <c r="J51" s="41">
        <f t="shared" si="7"/>
        <v>7</v>
      </c>
      <c r="K51" s="60"/>
      <c r="L51" s="43"/>
      <c r="M51" s="44"/>
      <c r="N51" s="44"/>
      <c r="O51" s="45"/>
    </row>
    <row r="52" spans="2:20" ht="16.5" customHeight="1" x14ac:dyDescent="0.15">
      <c r="B52" s="39">
        <f t="shared" si="10"/>
        <v>44</v>
      </c>
      <c r="C52" s="40" t="s">
        <v>83</v>
      </c>
      <c r="D52" s="42">
        <v>2479</v>
      </c>
      <c r="E52" s="41">
        <f t="shared" si="6"/>
        <v>7</v>
      </c>
      <c r="G52" s="39">
        <f t="shared" si="11"/>
        <v>44</v>
      </c>
      <c r="H52" s="40" t="s">
        <v>83</v>
      </c>
      <c r="I52" s="40">
        <v>2479</v>
      </c>
      <c r="J52" s="41">
        <f t="shared" si="7"/>
        <v>7</v>
      </c>
      <c r="K52" s="60"/>
      <c r="L52" s="43"/>
      <c r="M52" s="44"/>
      <c r="N52" s="44"/>
      <c r="O52" s="45"/>
    </row>
    <row r="53" spans="2:20" ht="16.5" customHeight="1" x14ac:dyDescent="0.15">
      <c r="B53" s="39">
        <f t="shared" si="10"/>
        <v>45</v>
      </c>
      <c r="C53" s="40" t="s">
        <v>24</v>
      </c>
      <c r="D53" s="40">
        <v>2478</v>
      </c>
      <c r="E53" s="41">
        <f t="shared" si="6"/>
        <v>7</v>
      </c>
      <c r="G53" s="39">
        <f t="shared" si="11"/>
        <v>45</v>
      </c>
      <c r="H53" s="40" t="s">
        <v>24</v>
      </c>
      <c r="I53" s="42">
        <v>2478</v>
      </c>
      <c r="J53" s="41">
        <f t="shared" si="7"/>
        <v>7</v>
      </c>
      <c r="K53" s="60"/>
      <c r="L53" s="43"/>
      <c r="M53" s="44"/>
      <c r="N53" s="44"/>
      <c r="O53" s="45"/>
    </row>
    <row r="54" spans="2:20" ht="16.5" customHeight="1" x14ac:dyDescent="0.15">
      <c r="B54" s="39">
        <f t="shared" si="10"/>
        <v>46</v>
      </c>
      <c r="C54" s="40" t="s">
        <v>88</v>
      </c>
      <c r="D54" s="40">
        <v>2477</v>
      </c>
      <c r="E54" s="41">
        <f t="shared" si="6"/>
        <v>7</v>
      </c>
      <c r="G54" s="39">
        <f t="shared" si="11"/>
        <v>46</v>
      </c>
      <c r="H54" s="40" t="s">
        <v>88</v>
      </c>
      <c r="I54" s="40">
        <v>2477</v>
      </c>
      <c r="J54" s="41">
        <f t="shared" si="7"/>
        <v>7</v>
      </c>
      <c r="K54" s="60"/>
      <c r="L54" s="43"/>
      <c r="M54" s="44"/>
      <c r="N54" s="46"/>
      <c r="O54" s="45"/>
    </row>
    <row r="55" spans="2:20" ht="16.5" customHeight="1" x14ac:dyDescent="0.15">
      <c r="B55" s="39">
        <f t="shared" si="10"/>
        <v>47</v>
      </c>
      <c r="C55" s="40" t="s">
        <v>67</v>
      </c>
      <c r="D55" s="42">
        <v>2419</v>
      </c>
      <c r="E55" s="41">
        <f t="shared" si="6"/>
        <v>7</v>
      </c>
      <c r="G55" s="39">
        <f t="shared" si="11"/>
        <v>47</v>
      </c>
      <c r="H55" s="40" t="s">
        <v>67</v>
      </c>
      <c r="I55" s="40">
        <v>2417</v>
      </c>
      <c r="J55" s="41">
        <f t="shared" si="7"/>
        <v>7</v>
      </c>
      <c r="K55" s="60"/>
      <c r="L55" s="43"/>
      <c r="M55" s="44"/>
      <c r="N55" s="44"/>
      <c r="O55" s="45"/>
    </row>
    <row r="56" spans="2:20" ht="16.5" customHeight="1" x14ac:dyDescent="0.15">
      <c r="B56" s="39">
        <f t="shared" si="10"/>
        <v>48</v>
      </c>
      <c r="C56" s="40" t="s">
        <v>66</v>
      </c>
      <c r="D56" s="40">
        <v>2407</v>
      </c>
      <c r="E56" s="41">
        <f t="shared" si="6"/>
        <v>7</v>
      </c>
      <c r="G56" s="39">
        <f t="shared" si="11"/>
        <v>48</v>
      </c>
      <c r="H56" s="40" t="s">
        <v>66</v>
      </c>
      <c r="I56" s="40">
        <v>2407</v>
      </c>
      <c r="J56" s="41">
        <f t="shared" si="7"/>
        <v>7</v>
      </c>
      <c r="K56" s="60"/>
      <c r="L56" s="43"/>
      <c r="M56" s="44"/>
      <c r="N56" s="46"/>
      <c r="O56" s="45"/>
    </row>
    <row r="57" spans="2:20" ht="16.5" customHeight="1" x14ac:dyDescent="0.15">
      <c r="B57" s="39">
        <f t="shared" si="10"/>
        <v>49</v>
      </c>
      <c r="C57" s="40" t="s">
        <v>86</v>
      </c>
      <c r="D57" s="42">
        <v>2370</v>
      </c>
      <c r="E57" s="41">
        <f t="shared" si="6"/>
        <v>7</v>
      </c>
      <c r="G57" s="39">
        <f t="shared" si="11"/>
        <v>49</v>
      </c>
      <c r="H57" s="40" t="s">
        <v>86</v>
      </c>
      <c r="I57" s="42">
        <v>2370</v>
      </c>
      <c r="J57" s="41">
        <f t="shared" si="7"/>
        <v>7</v>
      </c>
      <c r="K57" s="60"/>
      <c r="L57" s="43"/>
      <c r="M57" s="44"/>
      <c r="N57" s="45"/>
      <c r="O57" s="45"/>
    </row>
    <row r="58" spans="2:20" ht="16.5" customHeight="1" x14ac:dyDescent="0.15">
      <c r="B58" s="39">
        <f t="shared" si="10"/>
        <v>50</v>
      </c>
      <c r="C58" s="40" t="s">
        <v>82</v>
      </c>
      <c r="D58" s="40">
        <v>2265</v>
      </c>
      <c r="E58" s="41">
        <f t="shared" si="6"/>
        <v>7</v>
      </c>
      <c r="G58" s="39">
        <f t="shared" si="11"/>
        <v>50</v>
      </c>
      <c r="H58" s="40" t="s">
        <v>82</v>
      </c>
      <c r="I58" s="42">
        <v>2265</v>
      </c>
      <c r="J58" s="41">
        <f t="shared" si="7"/>
        <v>7</v>
      </c>
      <c r="K58" s="60"/>
      <c r="L58" s="43"/>
      <c r="M58" s="44"/>
      <c r="N58" s="44"/>
      <c r="O58" s="45"/>
    </row>
    <row r="59" spans="2:20" ht="16.5" customHeight="1" x14ac:dyDescent="0.15">
      <c r="B59" s="39">
        <f t="shared" si="10"/>
        <v>51</v>
      </c>
      <c r="C59" s="40" t="s">
        <v>80</v>
      </c>
      <c r="D59" s="42">
        <v>2135</v>
      </c>
      <c r="E59" s="41">
        <f t="shared" si="6"/>
        <v>6</v>
      </c>
      <c r="G59" s="39">
        <f t="shared" si="11"/>
        <v>51</v>
      </c>
      <c r="H59" s="40" t="s">
        <v>80</v>
      </c>
      <c r="I59" s="42">
        <v>2135</v>
      </c>
      <c r="J59" s="41">
        <f t="shared" si="7"/>
        <v>6</v>
      </c>
      <c r="K59" s="60"/>
      <c r="L59" s="43"/>
      <c r="M59" s="44"/>
      <c r="N59" s="44"/>
      <c r="O59" s="45"/>
    </row>
    <row r="60" spans="2:20" ht="16.5" customHeight="1" x14ac:dyDescent="0.15">
      <c r="B60" s="39">
        <f t="shared" si="10"/>
        <v>52</v>
      </c>
      <c r="C60" s="40" t="s">
        <v>81</v>
      </c>
      <c r="D60" s="42">
        <v>2016</v>
      </c>
      <c r="E60" s="41">
        <f t="shared" si="6"/>
        <v>6</v>
      </c>
      <c r="G60" s="39">
        <f t="shared" si="11"/>
        <v>52</v>
      </c>
      <c r="H60" s="40" t="s">
        <v>81</v>
      </c>
      <c r="I60" s="40">
        <v>2016</v>
      </c>
      <c r="J60" s="41">
        <f t="shared" si="7"/>
        <v>6</v>
      </c>
      <c r="K60" s="60"/>
      <c r="L60" s="43"/>
      <c r="M60" s="44"/>
      <c r="N60" s="44"/>
      <c r="O60" s="45"/>
    </row>
    <row r="61" spans="2:20" ht="16.5" customHeight="1" x14ac:dyDescent="0.15">
      <c r="B61" s="39">
        <f t="shared" si="10"/>
        <v>53</v>
      </c>
      <c r="C61" s="40" t="s">
        <v>69</v>
      </c>
      <c r="D61" s="42">
        <v>1866</v>
      </c>
      <c r="E61" s="41">
        <f t="shared" si="6"/>
        <v>6</v>
      </c>
      <c r="G61" s="39">
        <f t="shared" si="11"/>
        <v>53</v>
      </c>
      <c r="H61" s="40" t="s">
        <v>69</v>
      </c>
      <c r="I61" s="42">
        <v>1866</v>
      </c>
      <c r="J61" s="41">
        <f t="shared" si="7"/>
        <v>6</v>
      </c>
      <c r="K61" s="60"/>
      <c r="L61" s="43"/>
      <c r="M61" s="44"/>
      <c r="N61" s="44"/>
      <c r="O61" s="45"/>
      <c r="T61" s="45"/>
    </row>
    <row r="62" spans="2:20" ht="16.5" customHeight="1" x14ac:dyDescent="0.15">
      <c r="B62" s="39">
        <f t="shared" si="10"/>
        <v>54</v>
      </c>
      <c r="C62" s="40" t="s">
        <v>36</v>
      </c>
      <c r="D62" s="40">
        <v>1860</v>
      </c>
      <c r="E62" s="41">
        <f t="shared" si="6"/>
        <v>6</v>
      </c>
      <c r="G62" s="39">
        <f t="shared" si="11"/>
        <v>54</v>
      </c>
      <c r="H62" s="40" t="s">
        <v>36</v>
      </c>
      <c r="I62" s="40">
        <v>1860</v>
      </c>
      <c r="J62" s="41">
        <f t="shared" si="7"/>
        <v>6</v>
      </c>
      <c r="K62" s="60"/>
      <c r="L62" s="43"/>
      <c r="M62" s="44"/>
      <c r="N62" s="44"/>
      <c r="O62" s="45"/>
    </row>
    <row r="63" spans="2:20" ht="16.5" customHeight="1" x14ac:dyDescent="0.15">
      <c r="B63" s="39">
        <f t="shared" si="10"/>
        <v>55</v>
      </c>
      <c r="C63" s="40" t="s">
        <v>40</v>
      </c>
      <c r="D63" s="42">
        <v>1844</v>
      </c>
      <c r="E63" s="41">
        <f t="shared" si="6"/>
        <v>6</v>
      </c>
      <c r="G63" s="39">
        <f t="shared" si="11"/>
        <v>55</v>
      </c>
      <c r="H63" s="40" t="s">
        <v>40</v>
      </c>
      <c r="I63" s="42">
        <v>1844</v>
      </c>
      <c r="J63" s="41">
        <f t="shared" si="7"/>
        <v>6</v>
      </c>
      <c r="K63" s="60"/>
      <c r="L63" s="43"/>
      <c r="M63" s="44"/>
      <c r="N63" s="44"/>
      <c r="O63" s="45"/>
    </row>
    <row r="64" spans="2:20" ht="16.5" customHeight="1" x14ac:dyDescent="0.15">
      <c r="B64" s="39">
        <f t="shared" si="10"/>
        <v>56</v>
      </c>
      <c r="C64" s="40" t="s">
        <v>65</v>
      </c>
      <c r="D64" s="42">
        <v>1841</v>
      </c>
      <c r="E64" s="41">
        <f t="shared" si="6"/>
        <v>6</v>
      </c>
      <c r="G64" s="39">
        <f t="shared" si="11"/>
        <v>56</v>
      </c>
      <c r="H64" s="40" t="s">
        <v>65</v>
      </c>
      <c r="I64" s="42">
        <v>1841</v>
      </c>
      <c r="J64" s="41">
        <f t="shared" si="7"/>
        <v>6</v>
      </c>
      <c r="K64" s="60"/>
      <c r="L64" s="61"/>
      <c r="M64" s="54"/>
      <c r="N64" s="61"/>
      <c r="O64" s="61"/>
    </row>
    <row r="65" spans="1:17" ht="16.5" customHeight="1" x14ac:dyDescent="0.15">
      <c r="B65" s="39">
        <f t="shared" si="10"/>
        <v>57</v>
      </c>
      <c r="C65" s="40" t="s">
        <v>75</v>
      </c>
      <c r="D65" s="42">
        <v>1811</v>
      </c>
      <c r="E65" s="41">
        <f t="shared" si="6"/>
        <v>5</v>
      </c>
      <c r="G65" s="39">
        <f t="shared" si="11"/>
        <v>57</v>
      </c>
      <c r="H65" s="40" t="s">
        <v>75</v>
      </c>
      <c r="I65" s="42">
        <v>1811</v>
      </c>
      <c r="J65" s="41">
        <f t="shared" si="7"/>
        <v>5</v>
      </c>
      <c r="K65" s="60"/>
      <c r="L65" s="45"/>
      <c r="M65" s="44"/>
      <c r="N65" s="45"/>
      <c r="O65" s="45"/>
    </row>
    <row r="66" spans="1:17" ht="16.5" customHeight="1" x14ac:dyDescent="0.15">
      <c r="B66" s="39">
        <f t="shared" si="10"/>
        <v>58</v>
      </c>
      <c r="C66" s="40" t="s">
        <v>73</v>
      </c>
      <c r="D66" s="42">
        <v>1806</v>
      </c>
      <c r="E66" s="41">
        <f t="shared" si="6"/>
        <v>5</v>
      </c>
      <c r="G66" s="39">
        <f t="shared" si="11"/>
        <v>58</v>
      </c>
      <c r="H66" s="40" t="s">
        <v>73</v>
      </c>
      <c r="I66" s="42">
        <v>1805</v>
      </c>
      <c r="J66" s="41">
        <f t="shared" si="7"/>
        <v>5</v>
      </c>
      <c r="K66" s="60"/>
      <c r="L66" s="69"/>
      <c r="M66" s="62"/>
      <c r="N66" s="48"/>
      <c r="O66" s="48"/>
    </row>
    <row r="67" spans="1:17" ht="16.5" customHeight="1" x14ac:dyDescent="0.15">
      <c r="B67" s="39">
        <f t="shared" si="10"/>
        <v>59</v>
      </c>
      <c r="C67" s="40" t="s">
        <v>77</v>
      </c>
      <c r="D67" s="40">
        <v>1697</v>
      </c>
      <c r="E67" s="41">
        <f t="shared" si="6"/>
        <v>5</v>
      </c>
      <c r="G67" s="39">
        <f t="shared" si="11"/>
        <v>59</v>
      </c>
      <c r="H67" s="40" t="s">
        <v>77</v>
      </c>
      <c r="I67" s="42">
        <v>1697</v>
      </c>
      <c r="J67" s="41">
        <f t="shared" si="7"/>
        <v>5</v>
      </c>
      <c r="K67" s="60"/>
      <c r="L67" s="69"/>
      <c r="M67" s="62"/>
      <c r="N67" s="43"/>
      <c r="O67" s="43"/>
    </row>
    <row r="68" spans="1:17" ht="16.5" customHeight="1" x14ac:dyDescent="0.15">
      <c r="B68" s="39">
        <f t="shared" si="10"/>
        <v>60</v>
      </c>
      <c r="C68" s="40" t="s">
        <v>79</v>
      </c>
      <c r="D68" s="42">
        <v>1660</v>
      </c>
      <c r="E68" s="41">
        <f t="shared" si="6"/>
        <v>5</v>
      </c>
      <c r="G68" s="39">
        <f t="shared" si="11"/>
        <v>60</v>
      </c>
      <c r="H68" s="40" t="s">
        <v>79</v>
      </c>
      <c r="I68" s="42">
        <v>1660</v>
      </c>
      <c r="J68" s="41">
        <f t="shared" si="7"/>
        <v>5</v>
      </c>
      <c r="K68" s="60"/>
      <c r="L68" s="43"/>
      <c r="M68" s="44"/>
      <c r="N68" s="44"/>
      <c r="O68" s="45"/>
    </row>
    <row r="69" spans="1:17" ht="30" customHeight="1" x14ac:dyDescent="0.15">
      <c r="A69" s="63" t="s">
        <v>78</v>
      </c>
      <c r="B69" s="64"/>
      <c r="C69" s="47"/>
      <c r="D69" s="47"/>
      <c r="E69" s="47"/>
      <c r="F69" s="64"/>
      <c r="G69" s="63"/>
      <c r="H69" s="65"/>
      <c r="I69" s="64"/>
      <c r="J69" s="64"/>
      <c r="K69" s="64"/>
      <c r="L69" s="48"/>
      <c r="M69" s="47"/>
      <c r="N69" s="47"/>
      <c r="O69" s="48"/>
      <c r="P69" s="31"/>
      <c r="Q69" s="34"/>
    </row>
    <row r="70" spans="1:17" ht="16.5" customHeight="1" x14ac:dyDescent="0.15">
      <c r="B70" s="35" t="s">
        <v>15</v>
      </c>
      <c r="G70" s="35" t="s">
        <v>13</v>
      </c>
      <c r="L70" s="43"/>
      <c r="M70" s="44"/>
      <c r="N70" s="44"/>
      <c r="O70" s="45"/>
    </row>
    <row r="71" spans="1:17" ht="16.5" customHeight="1" x14ac:dyDescent="0.15">
      <c r="B71" s="70" t="s">
        <v>4</v>
      </c>
      <c r="C71" s="72" t="s">
        <v>7</v>
      </c>
      <c r="D71" s="78" t="s">
        <v>19</v>
      </c>
      <c r="E71" s="79"/>
      <c r="G71" s="70" t="s">
        <v>4</v>
      </c>
      <c r="H71" s="72" t="s">
        <v>7</v>
      </c>
      <c r="I71" s="57" t="s">
        <v>19</v>
      </c>
      <c r="J71" s="57"/>
      <c r="K71" s="49"/>
      <c r="L71" s="43"/>
      <c r="M71" s="44"/>
      <c r="N71" s="44"/>
      <c r="O71" s="45"/>
    </row>
    <row r="72" spans="1:17" ht="16.5" customHeight="1" x14ac:dyDescent="0.15">
      <c r="B72" s="70"/>
      <c r="C72" s="73"/>
      <c r="D72" s="39" t="s">
        <v>25</v>
      </c>
      <c r="E72" s="39" t="s">
        <v>26</v>
      </c>
      <c r="G72" s="70"/>
      <c r="H72" s="73"/>
      <c r="I72" s="39" t="s">
        <v>25</v>
      </c>
      <c r="J72" s="39" t="s">
        <v>26</v>
      </c>
      <c r="K72" s="49"/>
      <c r="L72" s="43"/>
      <c r="M72" s="44"/>
      <c r="N72" s="44"/>
      <c r="O72" s="45"/>
    </row>
    <row r="73" spans="1:17" ht="16.5" customHeight="1" x14ac:dyDescent="0.15">
      <c r="B73" s="39">
        <f>B68+1</f>
        <v>61</v>
      </c>
      <c r="C73" s="40" t="s">
        <v>111</v>
      </c>
      <c r="D73" s="42">
        <v>1541</v>
      </c>
      <c r="E73" s="41">
        <f t="shared" ref="E73:E102" si="12">ROUNDUP(D73/365,0)</f>
        <v>5</v>
      </c>
      <c r="G73" s="39">
        <f>G68+1</f>
        <v>61</v>
      </c>
      <c r="H73" s="40" t="s">
        <v>111</v>
      </c>
      <c r="I73" s="42">
        <v>1541</v>
      </c>
      <c r="J73" s="41">
        <f t="shared" ref="J73:J102" si="13">ROUNDUP(I73/365,0)</f>
        <v>5</v>
      </c>
      <c r="K73" s="60"/>
      <c r="L73" s="43"/>
      <c r="M73" s="44"/>
      <c r="N73" s="44"/>
      <c r="O73" s="45"/>
    </row>
    <row r="74" spans="1:17" ht="16.5" customHeight="1" x14ac:dyDescent="0.15">
      <c r="B74" s="39">
        <f t="shared" ref="B74:B102" si="14">B73+1</f>
        <v>62</v>
      </c>
      <c r="C74" s="40" t="s">
        <v>112</v>
      </c>
      <c r="D74" s="42">
        <v>1499</v>
      </c>
      <c r="E74" s="41">
        <f t="shared" si="12"/>
        <v>5</v>
      </c>
      <c r="G74" s="39">
        <f t="shared" ref="G74:G102" si="15">G73+1</f>
        <v>62</v>
      </c>
      <c r="H74" s="40" t="s">
        <v>112</v>
      </c>
      <c r="I74" s="42">
        <v>1499</v>
      </c>
      <c r="J74" s="41">
        <f t="shared" si="13"/>
        <v>5</v>
      </c>
      <c r="K74" s="60"/>
      <c r="L74" s="43"/>
      <c r="M74" s="44"/>
      <c r="N74" s="44"/>
      <c r="O74" s="45"/>
    </row>
    <row r="75" spans="1:17" ht="16.5" customHeight="1" x14ac:dyDescent="0.15">
      <c r="B75" s="39">
        <f t="shared" si="14"/>
        <v>63</v>
      </c>
      <c r="C75" s="40" t="s">
        <v>114</v>
      </c>
      <c r="D75" s="42">
        <v>1468</v>
      </c>
      <c r="E75" s="41">
        <f t="shared" si="12"/>
        <v>5</v>
      </c>
      <c r="G75" s="39">
        <f t="shared" si="15"/>
        <v>63</v>
      </c>
      <c r="H75" s="40" t="s">
        <v>114</v>
      </c>
      <c r="I75" s="40">
        <v>1468</v>
      </c>
      <c r="J75" s="41">
        <f t="shared" si="13"/>
        <v>5</v>
      </c>
      <c r="K75" s="60"/>
      <c r="L75" s="43"/>
      <c r="M75" s="44"/>
      <c r="N75" s="44"/>
      <c r="O75" s="45"/>
    </row>
    <row r="76" spans="1:17" ht="16.5" customHeight="1" x14ac:dyDescent="0.15">
      <c r="B76" s="39">
        <f t="shared" si="14"/>
        <v>64</v>
      </c>
      <c r="C76" s="40" t="s">
        <v>70</v>
      </c>
      <c r="D76" s="40">
        <v>1461</v>
      </c>
      <c r="E76" s="41">
        <f t="shared" si="12"/>
        <v>5</v>
      </c>
      <c r="G76" s="39">
        <f t="shared" si="15"/>
        <v>64</v>
      </c>
      <c r="H76" s="40" t="s">
        <v>70</v>
      </c>
      <c r="I76" s="40">
        <v>1461</v>
      </c>
      <c r="J76" s="41">
        <f t="shared" si="13"/>
        <v>5</v>
      </c>
      <c r="K76" s="60"/>
      <c r="L76" s="43"/>
      <c r="M76" s="44"/>
      <c r="N76" s="44"/>
      <c r="O76" s="45"/>
    </row>
    <row r="77" spans="1:17" ht="16.5" customHeight="1" x14ac:dyDescent="0.15">
      <c r="B77" s="39">
        <f t="shared" si="14"/>
        <v>65</v>
      </c>
      <c r="C77" s="40" t="s">
        <v>116</v>
      </c>
      <c r="D77" s="42">
        <v>1453</v>
      </c>
      <c r="E77" s="41">
        <f t="shared" si="12"/>
        <v>4</v>
      </c>
      <c r="G77" s="39">
        <f t="shared" si="15"/>
        <v>65</v>
      </c>
      <c r="H77" s="40" t="s">
        <v>116</v>
      </c>
      <c r="I77" s="42">
        <v>1453</v>
      </c>
      <c r="J77" s="41">
        <f t="shared" si="13"/>
        <v>4</v>
      </c>
      <c r="K77" s="60"/>
      <c r="L77" s="43"/>
      <c r="M77" s="44"/>
      <c r="N77" s="44"/>
      <c r="O77" s="45"/>
    </row>
    <row r="78" spans="1:17" ht="16.5" customHeight="1" x14ac:dyDescent="0.15">
      <c r="B78" s="39">
        <f t="shared" si="14"/>
        <v>66</v>
      </c>
      <c r="C78" s="40" t="s">
        <v>115</v>
      </c>
      <c r="D78" s="40">
        <v>1450</v>
      </c>
      <c r="E78" s="41">
        <f t="shared" si="12"/>
        <v>4</v>
      </c>
      <c r="G78" s="39">
        <f t="shared" si="15"/>
        <v>66</v>
      </c>
      <c r="H78" s="40" t="s">
        <v>115</v>
      </c>
      <c r="I78" s="40">
        <v>1450</v>
      </c>
      <c r="J78" s="41">
        <f t="shared" si="13"/>
        <v>4</v>
      </c>
      <c r="K78" s="60"/>
      <c r="L78" s="43"/>
      <c r="M78" s="44"/>
      <c r="N78" s="44"/>
      <c r="O78" s="45"/>
    </row>
    <row r="79" spans="1:17" ht="16.5" customHeight="1" x14ac:dyDescent="0.15">
      <c r="B79" s="39">
        <f t="shared" si="14"/>
        <v>67</v>
      </c>
      <c r="C79" s="40" t="s">
        <v>97</v>
      </c>
      <c r="D79" s="40">
        <v>1416</v>
      </c>
      <c r="E79" s="41">
        <f t="shared" si="12"/>
        <v>4</v>
      </c>
      <c r="G79" s="39">
        <f t="shared" si="15"/>
        <v>67</v>
      </c>
      <c r="H79" s="40" t="s">
        <v>97</v>
      </c>
      <c r="I79" s="40">
        <v>1416</v>
      </c>
      <c r="J79" s="41">
        <f t="shared" si="13"/>
        <v>4</v>
      </c>
      <c r="K79" s="60"/>
      <c r="L79" s="43"/>
      <c r="M79" s="44"/>
      <c r="N79" s="44"/>
      <c r="O79" s="45"/>
    </row>
    <row r="80" spans="1:17" ht="16.5" customHeight="1" x14ac:dyDescent="0.15">
      <c r="B80" s="39">
        <f t="shared" si="14"/>
        <v>68</v>
      </c>
      <c r="C80" s="40" t="s">
        <v>104</v>
      </c>
      <c r="D80" s="42">
        <v>1407</v>
      </c>
      <c r="E80" s="41">
        <f t="shared" si="12"/>
        <v>4</v>
      </c>
      <c r="G80" s="39">
        <f t="shared" si="15"/>
        <v>68</v>
      </c>
      <c r="H80" s="40" t="s">
        <v>104</v>
      </c>
      <c r="I80" s="42">
        <v>1407</v>
      </c>
      <c r="J80" s="41">
        <f t="shared" si="13"/>
        <v>4</v>
      </c>
      <c r="K80" s="60"/>
      <c r="L80" s="43"/>
      <c r="M80" s="44"/>
      <c r="N80" s="44"/>
      <c r="O80" s="45"/>
    </row>
    <row r="81" spans="2:15" ht="16.5" customHeight="1" x14ac:dyDescent="0.15">
      <c r="B81" s="39">
        <f t="shared" si="14"/>
        <v>69</v>
      </c>
      <c r="C81" s="40" t="s">
        <v>113</v>
      </c>
      <c r="D81" s="40">
        <v>1391</v>
      </c>
      <c r="E81" s="41">
        <f t="shared" si="12"/>
        <v>4</v>
      </c>
      <c r="G81" s="39">
        <f t="shared" si="15"/>
        <v>69</v>
      </c>
      <c r="H81" s="40" t="s">
        <v>113</v>
      </c>
      <c r="I81" s="40">
        <v>1391</v>
      </c>
      <c r="J81" s="41">
        <f t="shared" si="13"/>
        <v>4</v>
      </c>
      <c r="K81" s="60"/>
      <c r="L81" s="43"/>
      <c r="M81" s="44"/>
      <c r="N81" s="44"/>
      <c r="O81" s="45"/>
    </row>
    <row r="82" spans="2:15" ht="16.5" customHeight="1" x14ac:dyDescent="0.15">
      <c r="B82" s="39">
        <f t="shared" si="14"/>
        <v>70</v>
      </c>
      <c r="C82" s="40" t="s">
        <v>72</v>
      </c>
      <c r="D82" s="40">
        <v>1387</v>
      </c>
      <c r="E82" s="41">
        <f t="shared" si="12"/>
        <v>4</v>
      </c>
      <c r="G82" s="39">
        <f t="shared" si="15"/>
        <v>70</v>
      </c>
      <c r="H82" s="40" t="s">
        <v>72</v>
      </c>
      <c r="I82" s="40">
        <v>1387</v>
      </c>
      <c r="J82" s="41">
        <f t="shared" si="13"/>
        <v>4</v>
      </c>
      <c r="K82" s="60"/>
      <c r="L82" s="43"/>
      <c r="M82" s="44"/>
      <c r="N82" s="44"/>
      <c r="O82" s="45"/>
    </row>
    <row r="83" spans="2:15" ht="16.5" customHeight="1" x14ac:dyDescent="0.15">
      <c r="B83" s="39">
        <f t="shared" si="14"/>
        <v>71</v>
      </c>
      <c r="C83" s="40" t="s">
        <v>0</v>
      </c>
      <c r="D83" s="42">
        <v>1230</v>
      </c>
      <c r="E83" s="41">
        <f t="shared" si="12"/>
        <v>4</v>
      </c>
      <c r="G83" s="39">
        <f t="shared" si="15"/>
        <v>71</v>
      </c>
      <c r="H83" s="40" t="s">
        <v>0</v>
      </c>
      <c r="I83" s="42">
        <v>1230</v>
      </c>
      <c r="J83" s="41">
        <f t="shared" si="13"/>
        <v>4</v>
      </c>
      <c r="K83" s="60"/>
      <c r="L83" s="43"/>
      <c r="M83" s="44"/>
      <c r="N83" s="44"/>
      <c r="O83" s="45"/>
    </row>
    <row r="84" spans="2:15" ht="16.5" customHeight="1" x14ac:dyDescent="0.15">
      <c r="B84" s="39">
        <f t="shared" si="14"/>
        <v>72</v>
      </c>
      <c r="C84" s="40" t="s">
        <v>102</v>
      </c>
      <c r="D84" s="42">
        <v>1198</v>
      </c>
      <c r="E84" s="41">
        <f t="shared" si="12"/>
        <v>4</v>
      </c>
      <c r="G84" s="39">
        <f t="shared" si="15"/>
        <v>72</v>
      </c>
      <c r="H84" s="40" t="s">
        <v>102</v>
      </c>
      <c r="I84" s="42">
        <v>1198</v>
      </c>
      <c r="J84" s="41">
        <f t="shared" si="13"/>
        <v>4</v>
      </c>
      <c r="K84" s="60"/>
      <c r="L84" s="43"/>
      <c r="M84" s="44"/>
      <c r="N84" s="44"/>
      <c r="O84" s="45"/>
    </row>
    <row r="85" spans="2:15" ht="16.5" customHeight="1" x14ac:dyDescent="0.15">
      <c r="B85" s="39">
        <f t="shared" si="14"/>
        <v>73</v>
      </c>
      <c r="C85" s="40" t="s">
        <v>107</v>
      </c>
      <c r="D85" s="42">
        <v>1166</v>
      </c>
      <c r="E85" s="41">
        <f t="shared" si="12"/>
        <v>4</v>
      </c>
      <c r="G85" s="39">
        <f t="shared" si="15"/>
        <v>73</v>
      </c>
      <c r="H85" s="40" t="s">
        <v>107</v>
      </c>
      <c r="I85" s="42">
        <v>1166</v>
      </c>
      <c r="J85" s="41">
        <f t="shared" si="13"/>
        <v>4</v>
      </c>
      <c r="K85" s="60"/>
      <c r="L85" s="43"/>
      <c r="M85" s="44"/>
      <c r="N85" s="44"/>
      <c r="O85" s="45"/>
    </row>
    <row r="86" spans="2:15" ht="16.5" customHeight="1" x14ac:dyDescent="0.15">
      <c r="B86" s="39">
        <f t="shared" si="14"/>
        <v>74</v>
      </c>
      <c r="C86" s="40" t="s">
        <v>43</v>
      </c>
      <c r="D86" s="40">
        <v>1161</v>
      </c>
      <c r="E86" s="41">
        <f t="shared" si="12"/>
        <v>4</v>
      </c>
      <c r="G86" s="39">
        <f t="shared" si="15"/>
        <v>74</v>
      </c>
      <c r="H86" s="40" t="s">
        <v>43</v>
      </c>
      <c r="I86" s="40">
        <v>1161</v>
      </c>
      <c r="J86" s="41">
        <f t="shared" si="13"/>
        <v>4</v>
      </c>
      <c r="K86" s="60"/>
      <c r="L86" s="43"/>
      <c r="M86" s="44"/>
      <c r="N86" s="44"/>
      <c r="O86" s="45"/>
    </row>
    <row r="87" spans="2:15" ht="16.5" customHeight="1" x14ac:dyDescent="0.15">
      <c r="B87" s="39">
        <f t="shared" si="14"/>
        <v>75</v>
      </c>
      <c r="C87" s="40" t="s">
        <v>20</v>
      </c>
      <c r="D87" s="40">
        <v>1099</v>
      </c>
      <c r="E87" s="41">
        <f t="shared" si="12"/>
        <v>4</v>
      </c>
      <c r="G87" s="39">
        <f t="shared" si="15"/>
        <v>75</v>
      </c>
      <c r="H87" s="40" t="s">
        <v>20</v>
      </c>
      <c r="I87" s="40">
        <v>1099</v>
      </c>
      <c r="J87" s="41">
        <f t="shared" si="13"/>
        <v>4</v>
      </c>
      <c r="K87" s="60"/>
      <c r="L87" s="43"/>
      <c r="M87" s="44"/>
      <c r="N87" s="44"/>
      <c r="O87" s="45"/>
    </row>
    <row r="88" spans="2:15" ht="16.5" customHeight="1" x14ac:dyDescent="0.15">
      <c r="B88" s="39">
        <f t="shared" si="14"/>
        <v>76</v>
      </c>
      <c r="C88" s="40" t="s">
        <v>124</v>
      </c>
      <c r="D88" s="50">
        <v>1049</v>
      </c>
      <c r="E88" s="41">
        <f t="shared" si="12"/>
        <v>3</v>
      </c>
      <c r="G88" s="39">
        <f t="shared" si="15"/>
        <v>76</v>
      </c>
      <c r="H88" s="40" t="s">
        <v>124</v>
      </c>
      <c r="I88" s="50">
        <v>1049</v>
      </c>
      <c r="J88" s="41">
        <f t="shared" si="13"/>
        <v>3</v>
      </c>
      <c r="K88" s="60"/>
      <c r="L88" s="43"/>
      <c r="M88" s="44"/>
      <c r="N88" s="44"/>
      <c r="O88" s="45"/>
    </row>
    <row r="89" spans="2:15" ht="16.5" customHeight="1" x14ac:dyDescent="0.15">
      <c r="B89" s="39">
        <f t="shared" si="14"/>
        <v>77</v>
      </c>
      <c r="C89" s="40" t="s">
        <v>96</v>
      </c>
      <c r="D89" s="42">
        <v>999</v>
      </c>
      <c r="E89" s="41">
        <f t="shared" si="12"/>
        <v>3</v>
      </c>
      <c r="G89" s="39">
        <f t="shared" si="15"/>
        <v>77</v>
      </c>
      <c r="H89" s="40" t="s">
        <v>96</v>
      </c>
      <c r="I89" s="42">
        <v>999</v>
      </c>
      <c r="J89" s="41">
        <f t="shared" si="13"/>
        <v>3</v>
      </c>
      <c r="K89" s="60"/>
      <c r="L89" s="43"/>
      <c r="M89" s="44"/>
      <c r="N89" s="44"/>
      <c r="O89" s="45"/>
    </row>
    <row r="90" spans="2:15" ht="16.5" customHeight="1" x14ac:dyDescent="0.15">
      <c r="B90" s="39">
        <f t="shared" si="14"/>
        <v>78</v>
      </c>
      <c r="C90" s="40" t="s">
        <v>103</v>
      </c>
      <c r="D90" s="40">
        <v>991</v>
      </c>
      <c r="E90" s="41">
        <f t="shared" si="12"/>
        <v>3</v>
      </c>
      <c r="G90" s="39">
        <f t="shared" si="15"/>
        <v>78</v>
      </c>
      <c r="H90" s="40" t="s">
        <v>103</v>
      </c>
      <c r="I90" s="40">
        <v>991</v>
      </c>
      <c r="J90" s="41">
        <f t="shared" si="13"/>
        <v>3</v>
      </c>
      <c r="K90" s="60"/>
      <c r="L90" s="43"/>
      <c r="M90" s="44"/>
      <c r="N90" s="46"/>
      <c r="O90" s="45"/>
    </row>
    <row r="91" spans="2:15" ht="16.5" customHeight="1" x14ac:dyDescent="0.15">
      <c r="B91" s="39">
        <f t="shared" si="14"/>
        <v>79</v>
      </c>
      <c r="C91" s="40" t="s">
        <v>105</v>
      </c>
      <c r="D91" s="42">
        <v>929</v>
      </c>
      <c r="E91" s="41">
        <f t="shared" si="12"/>
        <v>3</v>
      </c>
      <c r="G91" s="39">
        <f t="shared" si="15"/>
        <v>79</v>
      </c>
      <c r="H91" s="40" t="s">
        <v>105</v>
      </c>
      <c r="I91" s="42">
        <v>929</v>
      </c>
      <c r="J91" s="41">
        <f t="shared" si="13"/>
        <v>3</v>
      </c>
      <c r="K91" s="60"/>
      <c r="L91" s="43"/>
      <c r="M91" s="44"/>
      <c r="N91" s="46"/>
      <c r="O91" s="45"/>
    </row>
    <row r="92" spans="2:15" ht="16.5" customHeight="1" x14ac:dyDescent="0.15">
      <c r="B92" s="39">
        <f t="shared" si="14"/>
        <v>80</v>
      </c>
      <c r="C92" s="40" t="s">
        <v>106</v>
      </c>
      <c r="D92" s="42">
        <v>917</v>
      </c>
      <c r="E92" s="41">
        <f t="shared" si="12"/>
        <v>3</v>
      </c>
      <c r="G92" s="39">
        <f t="shared" si="15"/>
        <v>80</v>
      </c>
      <c r="H92" s="40" t="s">
        <v>106</v>
      </c>
      <c r="I92" s="42">
        <v>917</v>
      </c>
      <c r="J92" s="41">
        <f t="shared" si="13"/>
        <v>3</v>
      </c>
      <c r="K92" s="60"/>
      <c r="L92" s="43"/>
      <c r="M92" s="44"/>
      <c r="N92" s="46"/>
      <c r="O92" s="45"/>
    </row>
    <row r="93" spans="2:15" ht="16.5" customHeight="1" x14ac:dyDescent="0.15">
      <c r="B93" s="39">
        <f t="shared" si="14"/>
        <v>81</v>
      </c>
      <c r="C93" s="40" t="s">
        <v>108</v>
      </c>
      <c r="D93" s="40">
        <v>903</v>
      </c>
      <c r="E93" s="41">
        <f t="shared" si="12"/>
        <v>3</v>
      </c>
      <c r="G93" s="39">
        <f t="shared" si="15"/>
        <v>81</v>
      </c>
      <c r="H93" s="40" t="s">
        <v>108</v>
      </c>
      <c r="I93" s="40">
        <v>903</v>
      </c>
      <c r="J93" s="41">
        <f t="shared" si="13"/>
        <v>3</v>
      </c>
      <c r="K93" s="60"/>
      <c r="L93" s="43"/>
      <c r="M93" s="44"/>
      <c r="N93" s="46"/>
      <c r="O93" s="45"/>
    </row>
    <row r="94" spans="2:15" ht="16.5" customHeight="1" x14ac:dyDescent="0.15">
      <c r="B94" s="39">
        <f t="shared" si="14"/>
        <v>82</v>
      </c>
      <c r="C94" s="40" t="s">
        <v>99</v>
      </c>
      <c r="D94" s="40">
        <v>865</v>
      </c>
      <c r="E94" s="41">
        <f t="shared" si="12"/>
        <v>3</v>
      </c>
      <c r="G94" s="39">
        <f t="shared" si="15"/>
        <v>82</v>
      </c>
      <c r="H94" s="40" t="s">
        <v>99</v>
      </c>
      <c r="I94" s="40">
        <v>865</v>
      </c>
      <c r="J94" s="41">
        <f t="shared" si="13"/>
        <v>3</v>
      </c>
      <c r="K94" s="60"/>
      <c r="L94" s="43"/>
      <c r="M94" s="44"/>
      <c r="N94" s="46"/>
      <c r="O94" s="45"/>
    </row>
    <row r="95" spans="2:15" ht="16.5" customHeight="1" x14ac:dyDescent="0.15">
      <c r="B95" s="39">
        <f t="shared" si="14"/>
        <v>83</v>
      </c>
      <c r="C95" s="40" t="s">
        <v>136</v>
      </c>
      <c r="D95" s="40">
        <v>782</v>
      </c>
      <c r="E95" s="41">
        <f t="shared" si="12"/>
        <v>3</v>
      </c>
      <c r="G95" s="39">
        <f t="shared" si="15"/>
        <v>83</v>
      </c>
      <c r="H95" s="40" t="s">
        <v>136</v>
      </c>
      <c r="I95" s="40">
        <v>782</v>
      </c>
      <c r="J95" s="41">
        <f t="shared" si="13"/>
        <v>3</v>
      </c>
      <c r="K95" s="60"/>
      <c r="L95" s="43"/>
      <c r="M95" s="44"/>
      <c r="N95" s="46"/>
      <c r="O95" s="45"/>
    </row>
    <row r="96" spans="2:15" ht="16.5" customHeight="1" x14ac:dyDescent="0.15">
      <c r="B96" s="39">
        <f t="shared" si="14"/>
        <v>84</v>
      </c>
      <c r="C96" s="40" t="s">
        <v>110</v>
      </c>
      <c r="D96" s="40">
        <v>739</v>
      </c>
      <c r="E96" s="41">
        <f t="shared" si="12"/>
        <v>3</v>
      </c>
      <c r="G96" s="39">
        <f t="shared" si="15"/>
        <v>84</v>
      </c>
      <c r="H96" s="40" t="s">
        <v>110</v>
      </c>
      <c r="I96" s="40">
        <v>739</v>
      </c>
      <c r="J96" s="41">
        <f t="shared" si="13"/>
        <v>3</v>
      </c>
      <c r="K96" s="60"/>
      <c r="L96" s="43"/>
      <c r="M96" s="44"/>
      <c r="N96" s="46"/>
      <c r="O96" s="45"/>
    </row>
    <row r="97" spans="1:17" ht="16.5" customHeight="1" x14ac:dyDescent="0.15">
      <c r="B97" s="39">
        <f t="shared" si="14"/>
        <v>85</v>
      </c>
      <c r="C97" s="40" t="s">
        <v>95</v>
      </c>
      <c r="D97" s="42">
        <v>736</v>
      </c>
      <c r="E97" s="41">
        <f t="shared" si="12"/>
        <v>3</v>
      </c>
      <c r="G97" s="39">
        <f t="shared" si="15"/>
        <v>85</v>
      </c>
      <c r="H97" s="40" t="s">
        <v>95</v>
      </c>
      <c r="I97" s="42">
        <v>736</v>
      </c>
      <c r="J97" s="41">
        <f t="shared" si="13"/>
        <v>3</v>
      </c>
      <c r="K97" s="60"/>
      <c r="L97" s="43"/>
      <c r="M97" s="44"/>
      <c r="N97" s="46"/>
      <c r="O97" s="45"/>
    </row>
    <row r="98" spans="1:17" ht="16.5" customHeight="1" x14ac:dyDescent="0.15">
      <c r="B98" s="39">
        <f t="shared" si="14"/>
        <v>86</v>
      </c>
      <c r="C98" s="40" t="s">
        <v>101</v>
      </c>
      <c r="D98" s="42">
        <v>700</v>
      </c>
      <c r="E98" s="41">
        <f t="shared" si="12"/>
        <v>2</v>
      </c>
      <c r="G98" s="39">
        <f t="shared" si="15"/>
        <v>86</v>
      </c>
      <c r="H98" s="40" t="s">
        <v>101</v>
      </c>
      <c r="I98" s="42">
        <v>700</v>
      </c>
      <c r="J98" s="41">
        <f t="shared" si="13"/>
        <v>2</v>
      </c>
      <c r="K98" s="60"/>
      <c r="L98" s="61"/>
      <c r="M98" s="54"/>
      <c r="N98" s="61"/>
      <c r="O98" s="61"/>
    </row>
    <row r="99" spans="1:17" ht="16.5" customHeight="1" x14ac:dyDescent="0.15">
      <c r="B99" s="39">
        <f t="shared" si="14"/>
        <v>87</v>
      </c>
      <c r="C99" s="40" t="s">
        <v>71</v>
      </c>
      <c r="D99" s="42">
        <v>693</v>
      </c>
      <c r="E99" s="41">
        <f t="shared" si="12"/>
        <v>2</v>
      </c>
      <c r="G99" s="39">
        <f t="shared" si="15"/>
        <v>87</v>
      </c>
      <c r="H99" s="40" t="s">
        <v>71</v>
      </c>
      <c r="I99" s="42">
        <v>693</v>
      </c>
      <c r="J99" s="41">
        <f t="shared" si="13"/>
        <v>2</v>
      </c>
      <c r="K99" s="60"/>
      <c r="L99" s="45"/>
      <c r="M99" s="44"/>
      <c r="N99" s="45"/>
      <c r="O99" s="45"/>
    </row>
    <row r="100" spans="1:17" ht="16.5" customHeight="1" x14ac:dyDescent="0.15">
      <c r="B100" s="39">
        <f t="shared" si="14"/>
        <v>88</v>
      </c>
      <c r="C100" s="40" t="s">
        <v>94</v>
      </c>
      <c r="D100" s="42">
        <v>672</v>
      </c>
      <c r="E100" s="41">
        <f t="shared" si="12"/>
        <v>2</v>
      </c>
      <c r="G100" s="39">
        <f t="shared" si="15"/>
        <v>88</v>
      </c>
      <c r="H100" s="40" t="s">
        <v>94</v>
      </c>
      <c r="I100" s="42">
        <v>672</v>
      </c>
      <c r="J100" s="41">
        <f t="shared" si="13"/>
        <v>2</v>
      </c>
      <c r="K100" s="60"/>
      <c r="L100" s="69"/>
      <c r="M100" s="77"/>
      <c r="N100" s="69"/>
      <c r="O100" s="69"/>
    </row>
    <row r="101" spans="1:17" ht="16.5" customHeight="1" x14ac:dyDescent="0.15">
      <c r="B101" s="39">
        <f t="shared" si="14"/>
        <v>89</v>
      </c>
      <c r="C101" s="40" t="s">
        <v>100</v>
      </c>
      <c r="D101" s="42">
        <v>645</v>
      </c>
      <c r="E101" s="41">
        <f t="shared" si="12"/>
        <v>2</v>
      </c>
      <c r="G101" s="39">
        <f t="shared" si="15"/>
        <v>89</v>
      </c>
      <c r="H101" s="40" t="s">
        <v>100</v>
      </c>
      <c r="I101" s="42">
        <v>645</v>
      </c>
      <c r="J101" s="41">
        <f t="shared" si="13"/>
        <v>2</v>
      </c>
      <c r="K101" s="60"/>
      <c r="L101" s="69"/>
      <c r="M101" s="77"/>
      <c r="N101" s="43"/>
      <c r="O101" s="43"/>
    </row>
    <row r="102" spans="1:17" ht="16.5" customHeight="1" x14ac:dyDescent="0.15">
      <c r="B102" s="39">
        <f t="shared" si="14"/>
        <v>90</v>
      </c>
      <c r="C102" s="40" t="s">
        <v>109</v>
      </c>
      <c r="D102" s="42">
        <v>530</v>
      </c>
      <c r="E102" s="41">
        <f t="shared" si="12"/>
        <v>2</v>
      </c>
      <c r="G102" s="39">
        <f t="shared" si="15"/>
        <v>90</v>
      </c>
      <c r="H102" s="40" t="s">
        <v>109</v>
      </c>
      <c r="I102" s="42">
        <v>530</v>
      </c>
      <c r="J102" s="41">
        <f t="shared" si="13"/>
        <v>2</v>
      </c>
      <c r="K102" s="60"/>
      <c r="L102" s="43"/>
      <c r="M102" s="44"/>
      <c r="N102" s="46"/>
      <c r="O102" s="45"/>
    </row>
    <row r="103" spans="1:17" ht="30" customHeight="1" x14ac:dyDescent="0.15">
      <c r="A103" s="63" t="s">
        <v>138</v>
      </c>
      <c r="B103" s="64"/>
      <c r="C103" s="47"/>
      <c r="D103" s="33"/>
      <c r="E103" s="33"/>
      <c r="F103" s="64"/>
      <c r="G103" s="63"/>
      <c r="H103" s="65"/>
      <c r="I103" s="64"/>
      <c r="J103" s="64"/>
      <c r="K103" s="64"/>
      <c r="L103" s="48"/>
      <c r="M103" s="47"/>
      <c r="N103" s="48"/>
      <c r="O103" s="48"/>
      <c r="P103" s="31"/>
      <c r="Q103" s="34"/>
    </row>
    <row r="104" spans="1:17" ht="16.5" customHeight="1" x14ac:dyDescent="0.15">
      <c r="B104" s="35" t="s">
        <v>15</v>
      </c>
      <c r="G104" s="35" t="s">
        <v>13</v>
      </c>
      <c r="L104" s="43"/>
      <c r="M104" s="44"/>
      <c r="N104" s="46"/>
      <c r="O104" s="45"/>
    </row>
    <row r="105" spans="1:17" ht="16.5" customHeight="1" x14ac:dyDescent="0.15">
      <c r="B105" s="70" t="s">
        <v>4</v>
      </c>
      <c r="C105" s="80" t="s">
        <v>7</v>
      </c>
      <c r="D105" s="70" t="s">
        <v>19</v>
      </c>
      <c r="E105" s="71"/>
      <c r="G105" s="70" t="s">
        <v>4</v>
      </c>
      <c r="H105" s="80" t="s">
        <v>7</v>
      </c>
      <c r="I105" s="70" t="s">
        <v>19</v>
      </c>
      <c r="J105" s="71"/>
      <c r="K105" s="49"/>
      <c r="L105" s="43"/>
      <c r="M105" s="44"/>
      <c r="N105" s="46"/>
      <c r="O105" s="45"/>
    </row>
    <row r="106" spans="1:17" ht="16.5" customHeight="1" x14ac:dyDescent="0.15">
      <c r="B106" s="70"/>
      <c r="C106" s="80"/>
      <c r="D106" s="39" t="s">
        <v>25</v>
      </c>
      <c r="E106" s="39" t="s">
        <v>26</v>
      </c>
      <c r="G106" s="70"/>
      <c r="H106" s="80"/>
      <c r="I106" s="39" t="s">
        <v>25</v>
      </c>
      <c r="J106" s="39" t="s">
        <v>26</v>
      </c>
      <c r="K106" s="49"/>
      <c r="L106" s="43"/>
      <c r="M106" s="44"/>
      <c r="N106" s="46"/>
      <c r="O106" s="45"/>
    </row>
    <row r="107" spans="1:17" ht="16.5" customHeight="1" x14ac:dyDescent="0.15">
      <c r="B107" s="39">
        <f>B102+1</f>
        <v>91</v>
      </c>
      <c r="C107" s="40" t="s">
        <v>128</v>
      </c>
      <c r="D107" s="40">
        <v>488</v>
      </c>
      <c r="E107" s="41">
        <f t="shared" ref="E107:E124" si="16">ROUNDUP(D107/365,0)</f>
        <v>2</v>
      </c>
      <c r="G107" s="39">
        <f>G102+1</f>
        <v>91</v>
      </c>
      <c r="H107" s="40" t="s">
        <v>128</v>
      </c>
      <c r="I107" s="40">
        <v>488</v>
      </c>
      <c r="J107" s="41">
        <f t="shared" ref="J107:J124" si="17">ROUNDUP(I107/365,0)</f>
        <v>2</v>
      </c>
      <c r="K107" s="60"/>
      <c r="L107" s="43"/>
      <c r="M107" s="44"/>
      <c r="N107" s="46"/>
      <c r="O107" s="45"/>
    </row>
    <row r="108" spans="1:17" ht="16.5" customHeight="1" x14ac:dyDescent="0.15">
      <c r="B108" s="39">
        <f t="shared" ref="B108:B124" si="18">B107+1</f>
        <v>92</v>
      </c>
      <c r="C108" s="40" t="s">
        <v>39</v>
      </c>
      <c r="D108" s="42">
        <v>455</v>
      </c>
      <c r="E108" s="41">
        <f t="shared" si="16"/>
        <v>2</v>
      </c>
      <c r="G108" s="39">
        <f t="shared" ref="G108:G124" si="19">G107+1</f>
        <v>92</v>
      </c>
      <c r="H108" s="40" t="s">
        <v>39</v>
      </c>
      <c r="I108" s="42">
        <v>455</v>
      </c>
      <c r="J108" s="41">
        <f t="shared" si="17"/>
        <v>2</v>
      </c>
      <c r="K108" s="60"/>
      <c r="L108" s="43"/>
      <c r="M108" s="44"/>
      <c r="N108" s="46"/>
      <c r="O108" s="45"/>
    </row>
    <row r="109" spans="1:17" ht="16.5" customHeight="1" x14ac:dyDescent="0.15">
      <c r="B109" s="39">
        <f t="shared" si="18"/>
        <v>93</v>
      </c>
      <c r="C109" s="40" t="s">
        <v>98</v>
      </c>
      <c r="D109" s="42">
        <v>372</v>
      </c>
      <c r="E109" s="41">
        <f t="shared" si="16"/>
        <v>2</v>
      </c>
      <c r="G109" s="39">
        <f t="shared" si="19"/>
        <v>93</v>
      </c>
      <c r="H109" s="40" t="s">
        <v>98</v>
      </c>
      <c r="I109" s="42">
        <v>372</v>
      </c>
      <c r="J109" s="41">
        <f t="shared" si="17"/>
        <v>2</v>
      </c>
      <c r="K109" s="60"/>
      <c r="L109" s="43"/>
      <c r="M109" s="44"/>
      <c r="N109" s="46"/>
      <c r="O109" s="45"/>
    </row>
    <row r="110" spans="1:17" ht="16.5" customHeight="1" x14ac:dyDescent="0.15">
      <c r="B110" s="39">
        <f t="shared" si="18"/>
        <v>94</v>
      </c>
      <c r="C110" s="40" t="s">
        <v>126</v>
      </c>
      <c r="D110" s="42">
        <v>370</v>
      </c>
      <c r="E110" s="41">
        <f t="shared" si="16"/>
        <v>2</v>
      </c>
      <c r="G110" s="39">
        <f t="shared" si="19"/>
        <v>94</v>
      </c>
      <c r="H110" s="40" t="s">
        <v>126</v>
      </c>
      <c r="I110" s="42">
        <v>370</v>
      </c>
      <c r="J110" s="41">
        <f t="shared" si="17"/>
        <v>2</v>
      </c>
      <c r="K110" s="60"/>
      <c r="L110" s="43"/>
      <c r="M110" s="44"/>
      <c r="N110" s="46"/>
      <c r="O110" s="45"/>
    </row>
    <row r="111" spans="1:17" ht="16.5" customHeight="1" x14ac:dyDescent="0.15">
      <c r="B111" s="39">
        <f t="shared" si="18"/>
        <v>95</v>
      </c>
      <c r="C111" s="40" t="s">
        <v>91</v>
      </c>
      <c r="D111" s="40">
        <v>359</v>
      </c>
      <c r="E111" s="41">
        <f t="shared" si="16"/>
        <v>1</v>
      </c>
      <c r="G111" s="39">
        <f t="shared" si="19"/>
        <v>95</v>
      </c>
      <c r="H111" s="40" t="s">
        <v>91</v>
      </c>
      <c r="I111" s="40">
        <v>359</v>
      </c>
      <c r="J111" s="41">
        <f t="shared" si="17"/>
        <v>1</v>
      </c>
      <c r="K111" s="60"/>
      <c r="L111" s="43"/>
      <c r="M111" s="44"/>
      <c r="N111" s="46"/>
      <c r="O111" s="45"/>
    </row>
    <row r="112" spans="1:17" ht="16.5" customHeight="1" x14ac:dyDescent="0.15">
      <c r="B112" s="39">
        <f t="shared" si="18"/>
        <v>96</v>
      </c>
      <c r="C112" s="40" t="s">
        <v>117</v>
      </c>
      <c r="D112" s="40">
        <v>337</v>
      </c>
      <c r="E112" s="41">
        <f t="shared" si="16"/>
        <v>1</v>
      </c>
      <c r="G112" s="39">
        <f t="shared" si="19"/>
        <v>96</v>
      </c>
      <c r="H112" s="40" t="s">
        <v>117</v>
      </c>
      <c r="I112" s="40">
        <v>337</v>
      </c>
      <c r="J112" s="41">
        <f t="shared" si="17"/>
        <v>1</v>
      </c>
      <c r="K112" s="60"/>
      <c r="L112" s="43"/>
      <c r="M112" s="44"/>
      <c r="N112" s="46"/>
      <c r="O112" s="45"/>
    </row>
    <row r="113" spans="2:21" ht="16.5" customHeight="1" x14ac:dyDescent="0.15">
      <c r="B113" s="39">
        <f t="shared" si="18"/>
        <v>97</v>
      </c>
      <c r="C113" s="40" t="s">
        <v>127</v>
      </c>
      <c r="D113" s="40">
        <v>314</v>
      </c>
      <c r="E113" s="41">
        <f t="shared" si="16"/>
        <v>1</v>
      </c>
      <c r="G113" s="39">
        <f t="shared" si="19"/>
        <v>97</v>
      </c>
      <c r="H113" s="40" t="s">
        <v>127</v>
      </c>
      <c r="I113" s="40">
        <v>314</v>
      </c>
      <c r="J113" s="41">
        <f t="shared" si="17"/>
        <v>1</v>
      </c>
      <c r="K113" s="60"/>
      <c r="L113" s="43"/>
      <c r="M113" s="44"/>
      <c r="N113" s="46"/>
      <c r="O113" s="45"/>
    </row>
    <row r="114" spans="2:21" ht="16.5" customHeight="1" x14ac:dyDescent="0.15">
      <c r="B114" s="39">
        <f t="shared" si="18"/>
        <v>98</v>
      </c>
      <c r="C114" s="40" t="s">
        <v>60</v>
      </c>
      <c r="D114" s="40">
        <v>311</v>
      </c>
      <c r="E114" s="41">
        <f t="shared" si="16"/>
        <v>1</v>
      </c>
      <c r="G114" s="39">
        <f t="shared" si="19"/>
        <v>98</v>
      </c>
      <c r="H114" s="40" t="s">
        <v>60</v>
      </c>
      <c r="I114" s="40">
        <v>311</v>
      </c>
      <c r="J114" s="41">
        <f t="shared" si="17"/>
        <v>1</v>
      </c>
      <c r="K114" s="60"/>
      <c r="L114" s="43"/>
      <c r="M114" s="44"/>
      <c r="N114" s="46"/>
      <c r="O114" s="45"/>
    </row>
    <row r="115" spans="2:21" ht="16.5" customHeight="1" x14ac:dyDescent="0.15">
      <c r="B115" s="39">
        <f t="shared" si="18"/>
        <v>99</v>
      </c>
      <c r="C115" s="40" t="s">
        <v>125</v>
      </c>
      <c r="D115" s="42">
        <v>202</v>
      </c>
      <c r="E115" s="41">
        <f t="shared" si="16"/>
        <v>1</v>
      </c>
      <c r="G115" s="39">
        <f t="shared" si="19"/>
        <v>99</v>
      </c>
      <c r="H115" s="40" t="s">
        <v>125</v>
      </c>
      <c r="I115" s="42">
        <v>202</v>
      </c>
      <c r="J115" s="41">
        <f t="shared" si="17"/>
        <v>1</v>
      </c>
      <c r="K115" s="60"/>
      <c r="L115" s="43"/>
      <c r="M115" s="44"/>
      <c r="N115" s="46"/>
      <c r="O115" s="45"/>
    </row>
    <row r="116" spans="2:21" ht="16.5" customHeight="1" x14ac:dyDescent="0.15">
      <c r="B116" s="39">
        <f t="shared" si="18"/>
        <v>100</v>
      </c>
      <c r="C116" s="40" t="s">
        <v>123</v>
      </c>
      <c r="D116" s="42">
        <v>113</v>
      </c>
      <c r="E116" s="41">
        <f t="shared" si="16"/>
        <v>1</v>
      </c>
      <c r="G116" s="39">
        <f t="shared" si="19"/>
        <v>100</v>
      </c>
      <c r="H116" s="40" t="s">
        <v>123</v>
      </c>
      <c r="I116" s="42">
        <v>113</v>
      </c>
      <c r="J116" s="41">
        <f t="shared" si="17"/>
        <v>1</v>
      </c>
      <c r="K116" s="60"/>
      <c r="L116" s="43"/>
      <c r="M116" s="44"/>
      <c r="N116" s="46"/>
      <c r="O116" s="45"/>
    </row>
    <row r="117" spans="2:21" ht="16.5" customHeight="1" x14ac:dyDescent="0.15">
      <c r="B117" s="39">
        <f t="shared" si="18"/>
        <v>101</v>
      </c>
      <c r="C117" s="40" t="s">
        <v>120</v>
      </c>
      <c r="D117" s="42">
        <v>110</v>
      </c>
      <c r="E117" s="41">
        <f t="shared" si="16"/>
        <v>1</v>
      </c>
      <c r="G117" s="39">
        <f t="shared" si="19"/>
        <v>101</v>
      </c>
      <c r="H117" s="40" t="s">
        <v>120</v>
      </c>
      <c r="I117" s="42">
        <v>110</v>
      </c>
      <c r="J117" s="41">
        <f t="shared" si="17"/>
        <v>1</v>
      </c>
      <c r="K117" s="60"/>
      <c r="L117" s="43"/>
      <c r="M117" s="44"/>
      <c r="N117" s="46"/>
      <c r="O117" s="45"/>
    </row>
    <row r="118" spans="2:21" ht="16.5" customHeight="1" x14ac:dyDescent="0.15">
      <c r="B118" s="39">
        <f t="shared" si="18"/>
        <v>102</v>
      </c>
      <c r="C118" s="40" t="s">
        <v>5</v>
      </c>
      <c r="D118" s="42">
        <v>81</v>
      </c>
      <c r="E118" s="41">
        <f t="shared" si="16"/>
        <v>1</v>
      </c>
      <c r="G118" s="39">
        <f t="shared" si="19"/>
        <v>102</v>
      </c>
      <c r="H118" s="40" t="s">
        <v>5</v>
      </c>
      <c r="I118" s="42">
        <v>81</v>
      </c>
      <c r="J118" s="41">
        <f t="shared" si="17"/>
        <v>1</v>
      </c>
      <c r="K118" s="60"/>
      <c r="L118" s="43"/>
      <c r="M118" s="44"/>
      <c r="N118" s="46"/>
      <c r="O118" s="45"/>
    </row>
    <row r="119" spans="2:21" ht="16.5" customHeight="1" x14ac:dyDescent="0.15">
      <c r="B119" s="39">
        <f t="shared" si="18"/>
        <v>103</v>
      </c>
      <c r="C119" s="40" t="s">
        <v>122</v>
      </c>
      <c r="D119" s="42">
        <v>79</v>
      </c>
      <c r="E119" s="41">
        <f t="shared" si="16"/>
        <v>1</v>
      </c>
      <c r="G119" s="39">
        <f t="shared" si="19"/>
        <v>103</v>
      </c>
      <c r="H119" s="40" t="s">
        <v>122</v>
      </c>
      <c r="I119" s="42">
        <v>79</v>
      </c>
      <c r="J119" s="41">
        <f t="shared" si="17"/>
        <v>1</v>
      </c>
      <c r="K119" s="60"/>
      <c r="L119" s="43"/>
      <c r="M119" s="44"/>
      <c r="N119" s="46"/>
      <c r="O119" s="45"/>
    </row>
    <row r="120" spans="2:21" ht="16.5" customHeight="1" x14ac:dyDescent="0.15">
      <c r="B120" s="39">
        <f t="shared" si="18"/>
        <v>104</v>
      </c>
      <c r="C120" s="40" t="s">
        <v>119</v>
      </c>
      <c r="D120" s="40">
        <v>75</v>
      </c>
      <c r="E120" s="41">
        <f t="shared" si="16"/>
        <v>1</v>
      </c>
      <c r="G120" s="39">
        <f t="shared" si="19"/>
        <v>104</v>
      </c>
      <c r="H120" s="40" t="s">
        <v>119</v>
      </c>
      <c r="I120" s="40">
        <v>75</v>
      </c>
      <c r="J120" s="41">
        <f t="shared" si="17"/>
        <v>1</v>
      </c>
      <c r="K120" s="60"/>
      <c r="L120" s="43"/>
      <c r="M120" s="44"/>
      <c r="N120" s="46"/>
      <c r="O120" s="45"/>
    </row>
    <row r="121" spans="2:21" ht="16.5" customHeight="1" x14ac:dyDescent="0.15">
      <c r="B121" s="39">
        <f t="shared" si="18"/>
        <v>105</v>
      </c>
      <c r="C121" s="40" t="s">
        <v>121</v>
      </c>
      <c r="D121" s="42">
        <v>52</v>
      </c>
      <c r="E121" s="41">
        <f t="shared" si="16"/>
        <v>1</v>
      </c>
      <c r="G121" s="39">
        <f t="shared" si="19"/>
        <v>105</v>
      </c>
      <c r="H121" s="40" t="s">
        <v>121</v>
      </c>
      <c r="I121" s="42">
        <v>52</v>
      </c>
      <c r="J121" s="41">
        <f t="shared" si="17"/>
        <v>1</v>
      </c>
      <c r="K121" s="60"/>
      <c r="L121" s="43"/>
      <c r="M121" s="44"/>
      <c r="N121" s="46"/>
      <c r="O121" s="45"/>
      <c r="U121" s="45"/>
    </row>
    <row r="122" spans="2:21" ht="16.5" customHeight="1" x14ac:dyDescent="0.15">
      <c r="B122" s="39">
        <f t="shared" si="18"/>
        <v>106</v>
      </c>
      <c r="C122" s="40" t="s">
        <v>8</v>
      </c>
      <c r="D122" s="42">
        <v>39</v>
      </c>
      <c r="E122" s="41">
        <f t="shared" si="16"/>
        <v>1</v>
      </c>
      <c r="G122" s="39">
        <f t="shared" si="19"/>
        <v>106</v>
      </c>
      <c r="H122" s="40" t="s">
        <v>8</v>
      </c>
      <c r="I122" s="42">
        <v>39</v>
      </c>
      <c r="J122" s="41">
        <f t="shared" si="17"/>
        <v>1</v>
      </c>
      <c r="K122" s="60"/>
      <c r="L122" s="43"/>
      <c r="M122" s="44"/>
      <c r="N122" s="46"/>
      <c r="O122" s="45"/>
    </row>
    <row r="123" spans="2:21" ht="16.5" customHeight="1" x14ac:dyDescent="0.15">
      <c r="B123" s="39">
        <f t="shared" si="18"/>
        <v>107</v>
      </c>
      <c r="C123" s="40" t="s">
        <v>118</v>
      </c>
      <c r="D123" s="40">
        <v>26</v>
      </c>
      <c r="E123" s="41">
        <f t="shared" si="16"/>
        <v>1</v>
      </c>
      <c r="G123" s="39">
        <f t="shared" si="19"/>
        <v>107</v>
      </c>
      <c r="H123" s="40" t="s">
        <v>118</v>
      </c>
      <c r="I123" s="40">
        <v>26</v>
      </c>
      <c r="J123" s="41">
        <f t="shared" si="17"/>
        <v>1</v>
      </c>
      <c r="K123" s="60"/>
      <c r="L123" s="43"/>
      <c r="M123" s="44"/>
      <c r="N123" s="46"/>
      <c r="O123" s="45"/>
    </row>
    <row r="124" spans="2:21" ht="16.5" customHeight="1" x14ac:dyDescent="0.15">
      <c r="B124" s="39">
        <f t="shared" si="18"/>
        <v>108</v>
      </c>
      <c r="C124" s="40" t="s">
        <v>89</v>
      </c>
      <c r="D124" s="42">
        <v>6</v>
      </c>
      <c r="E124" s="41">
        <f t="shared" si="16"/>
        <v>1</v>
      </c>
      <c r="G124" s="39">
        <f t="shared" si="19"/>
        <v>108</v>
      </c>
      <c r="H124" s="40" t="s">
        <v>89</v>
      </c>
      <c r="I124" s="42">
        <v>6</v>
      </c>
      <c r="J124" s="41">
        <f t="shared" si="17"/>
        <v>1</v>
      </c>
      <c r="K124" s="60"/>
      <c r="L124" s="43"/>
      <c r="M124" s="44"/>
      <c r="N124" s="46"/>
      <c r="O124" s="45"/>
    </row>
    <row r="125" spans="2:21" ht="16.5" customHeight="1" x14ac:dyDescent="0.15">
      <c r="B125" s="43"/>
      <c r="C125" s="44"/>
      <c r="D125" s="46"/>
      <c r="E125" s="45"/>
      <c r="F125" s="45"/>
      <c r="G125" s="43"/>
      <c r="H125" s="44"/>
      <c r="I125" s="46"/>
      <c r="J125" s="45"/>
      <c r="K125" s="45"/>
      <c r="L125" s="43"/>
      <c r="M125" s="44"/>
      <c r="N125" s="46"/>
      <c r="O125" s="45"/>
    </row>
    <row r="126" spans="2:21" ht="15" customHeight="1" x14ac:dyDescent="0.15">
      <c r="D126" s="55" t="s">
        <v>46</v>
      </c>
      <c r="I126" s="35" t="s">
        <v>22</v>
      </c>
      <c r="N126" s="55" t="s">
        <v>41</v>
      </c>
    </row>
    <row r="127" spans="2:21" ht="15" customHeight="1" x14ac:dyDescent="0.15">
      <c r="D127" s="35">
        <f>SUM(D5:D34)+SUM(D39:D68)+SUM(D73:D102)+SUM(D107:D124)</f>
        <v>720137</v>
      </c>
      <c r="I127" s="35">
        <f>SUM(I5:I34)+SUM(I39:I68)+SUM(I73:I102)+SUM(I107:I124)</f>
        <v>647129</v>
      </c>
      <c r="N127" s="46">
        <f>SUM(N5:N24)</f>
        <v>73008</v>
      </c>
    </row>
  </sheetData>
  <sortState ref="E41:F64">
    <sortCondition descending="1" ref="F41:F64"/>
  </sortState>
  <mergeCells count="32">
    <mergeCell ref="L100:L101"/>
    <mergeCell ref="M100:M101"/>
    <mergeCell ref="B105:B106"/>
    <mergeCell ref="C105:C106"/>
    <mergeCell ref="G105:G106"/>
    <mergeCell ref="H105:H106"/>
    <mergeCell ref="B71:B72"/>
    <mergeCell ref="C71:C72"/>
    <mergeCell ref="G71:G72"/>
    <mergeCell ref="H71:H72"/>
    <mergeCell ref="D71:E71"/>
    <mergeCell ref="L37:L38"/>
    <mergeCell ref="M37:M38"/>
    <mergeCell ref="B48:B49"/>
    <mergeCell ref="G48:G49"/>
    <mergeCell ref="L66:L67"/>
    <mergeCell ref="N100:O100"/>
    <mergeCell ref="D105:E105"/>
    <mergeCell ref="I105:J105"/>
    <mergeCell ref="B3:B4"/>
    <mergeCell ref="C3:C4"/>
    <mergeCell ref="G3:G4"/>
    <mergeCell ref="H3:H4"/>
    <mergeCell ref="L3:L4"/>
    <mergeCell ref="M3:M4"/>
    <mergeCell ref="L18:L19"/>
    <mergeCell ref="L20:L22"/>
    <mergeCell ref="L23:L24"/>
    <mergeCell ref="B37:B38"/>
    <mergeCell ref="C37:C38"/>
    <mergeCell ref="G37:G38"/>
    <mergeCell ref="H37:H38"/>
  </mergeCells>
  <phoneticPr fontId="2"/>
  <dataValidations count="1">
    <dataValidation type="custom" allowBlank="1" showInputMessage="1" showErrorMessage="1" sqref="M68:M97 M102:M125 M58:M63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scale="99" orientation="landscape" r:id="rId1"/>
  <rowBreaks count="1" manualBreakCount="1">
    <brk id="3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5"/>
  <sheetViews>
    <sheetView showGridLines="0" view="pageBreakPreview" zoomScaleNormal="130" zoomScaleSheetLayoutView="100" workbookViewId="0"/>
  </sheetViews>
  <sheetFormatPr defaultColWidth="11.625" defaultRowHeight="16.5" customHeight="1" x14ac:dyDescent="0.15"/>
  <cols>
    <col min="1" max="1" width="2.625" style="35" customWidth="1"/>
    <col min="2" max="2" width="6.25" style="55" customWidth="1"/>
    <col min="3" max="3" width="11.625" style="37"/>
    <col min="4" max="5" width="11.625" style="35"/>
    <col min="6" max="6" width="4.625" style="35" customWidth="1"/>
    <col min="7" max="7" width="6.25" style="35" customWidth="1"/>
    <col min="8" max="8" width="11.625" style="37"/>
    <col min="9" max="10" width="11.625" style="35"/>
    <col min="11" max="11" width="4.625" style="35" customWidth="1"/>
    <col min="12" max="12" width="6.25" style="35" customWidth="1"/>
    <col min="13" max="13" width="11.625" style="37"/>
    <col min="14" max="15" width="11.625" style="35"/>
    <col min="16" max="16" width="2.625" style="35" customWidth="1"/>
    <col min="17" max="16384" width="11.625" style="35"/>
  </cols>
  <sheetData>
    <row r="1" spans="1:17" ht="30" customHeight="1" x14ac:dyDescent="0.15">
      <c r="A1" s="31" t="s">
        <v>139</v>
      </c>
      <c r="B1" s="31"/>
      <c r="C1" s="32"/>
      <c r="D1" s="31"/>
      <c r="E1" s="31"/>
      <c r="F1" s="31"/>
      <c r="G1" s="33"/>
      <c r="H1" s="32"/>
      <c r="I1" s="31"/>
      <c r="J1" s="31"/>
      <c r="K1" s="31"/>
      <c r="L1" s="31"/>
      <c r="M1" s="32"/>
      <c r="N1" s="31"/>
      <c r="O1" s="31"/>
      <c r="P1" s="31"/>
      <c r="Q1" s="34"/>
    </row>
    <row r="2" spans="1:17" ht="16.5" customHeight="1" x14ac:dyDescent="0.15">
      <c r="B2" s="36" t="s">
        <v>16</v>
      </c>
      <c r="G2" s="35" t="s">
        <v>34</v>
      </c>
      <c r="L2" s="35" t="s">
        <v>35</v>
      </c>
    </row>
    <row r="3" spans="1:17" ht="16.5" customHeight="1" x14ac:dyDescent="0.15">
      <c r="B3" s="70" t="s">
        <v>4</v>
      </c>
      <c r="C3" s="72" t="s">
        <v>7</v>
      </c>
      <c r="D3" s="78" t="s">
        <v>37</v>
      </c>
      <c r="E3" s="79"/>
      <c r="G3" s="70" t="s">
        <v>4</v>
      </c>
      <c r="H3" s="72" t="s">
        <v>7</v>
      </c>
      <c r="I3" s="78" t="s">
        <v>37</v>
      </c>
      <c r="J3" s="79"/>
      <c r="K3" s="38"/>
      <c r="L3" s="74" t="s">
        <v>4</v>
      </c>
      <c r="M3" s="72" t="s">
        <v>7</v>
      </c>
      <c r="N3" s="78" t="s">
        <v>37</v>
      </c>
      <c r="O3" s="79"/>
    </row>
    <row r="4" spans="1:17" ht="16.5" customHeight="1" x14ac:dyDescent="0.15">
      <c r="B4" s="70"/>
      <c r="C4" s="73"/>
      <c r="D4" s="39" t="s">
        <v>25</v>
      </c>
      <c r="E4" s="39" t="s">
        <v>26</v>
      </c>
      <c r="G4" s="70"/>
      <c r="H4" s="73"/>
      <c r="I4" s="39" t="s">
        <v>25</v>
      </c>
      <c r="J4" s="39" t="s">
        <v>26</v>
      </c>
      <c r="K4" s="38"/>
      <c r="L4" s="75"/>
      <c r="M4" s="73"/>
      <c r="N4" s="39" t="s">
        <v>25</v>
      </c>
      <c r="O4" s="39" t="s">
        <v>26</v>
      </c>
    </row>
    <row r="5" spans="1:17" ht="16.5" customHeight="1" x14ac:dyDescent="0.15">
      <c r="B5" s="39">
        <f>1</f>
        <v>1</v>
      </c>
      <c r="C5" s="40" t="s">
        <v>129</v>
      </c>
      <c r="D5" s="40">
        <v>21021274</v>
      </c>
      <c r="E5" s="41">
        <f t="shared" ref="E5:E34" si="0">ROUNDUP(D5/365,0)</f>
        <v>57593</v>
      </c>
      <c r="G5" s="39">
        <f>1</f>
        <v>1</v>
      </c>
      <c r="H5" s="40" t="s">
        <v>129</v>
      </c>
      <c r="I5" s="40">
        <v>20606398</v>
      </c>
      <c r="J5" s="41">
        <f t="shared" ref="J5:J34" si="1">ROUNDUP(I5/365,0)</f>
        <v>56456</v>
      </c>
      <c r="L5" s="39">
        <f>1</f>
        <v>1</v>
      </c>
      <c r="M5" s="40" t="s">
        <v>130</v>
      </c>
      <c r="N5" s="40">
        <v>1012777</v>
      </c>
      <c r="O5" s="41">
        <f t="shared" ref="O5:O15" si="2">ROUNDUP(N5/365,0)</f>
        <v>2775</v>
      </c>
    </row>
    <row r="6" spans="1:17" ht="16.5" customHeight="1" x14ac:dyDescent="0.15">
      <c r="B6" s="39">
        <f t="shared" ref="B6:B34" si="3">B5+1</f>
        <v>2</v>
      </c>
      <c r="C6" s="40" t="s">
        <v>50</v>
      </c>
      <c r="D6" s="40">
        <v>6588704</v>
      </c>
      <c r="E6" s="41">
        <f t="shared" si="0"/>
        <v>18052</v>
      </c>
      <c r="G6" s="39">
        <f t="shared" ref="G6:G34" si="4">G5+1</f>
        <v>2</v>
      </c>
      <c r="H6" s="40" t="s">
        <v>50</v>
      </c>
      <c r="I6" s="40">
        <v>6588217</v>
      </c>
      <c r="J6" s="41">
        <f t="shared" si="1"/>
        <v>18050</v>
      </c>
      <c r="L6" s="39">
        <f t="shared" ref="L6:L15" si="5">L5+1</f>
        <v>2</v>
      </c>
      <c r="M6" s="40" t="s">
        <v>129</v>
      </c>
      <c r="N6" s="42">
        <v>414876</v>
      </c>
      <c r="O6" s="41">
        <f t="shared" si="2"/>
        <v>1137</v>
      </c>
    </row>
    <row r="7" spans="1:17" ht="16.5" customHeight="1" x14ac:dyDescent="0.15">
      <c r="B7" s="39">
        <f t="shared" si="3"/>
        <v>3</v>
      </c>
      <c r="C7" s="40" t="s">
        <v>48</v>
      </c>
      <c r="D7" s="42">
        <v>6502268</v>
      </c>
      <c r="E7" s="41">
        <f t="shared" si="0"/>
        <v>17815</v>
      </c>
      <c r="G7" s="39">
        <f t="shared" si="4"/>
        <v>3</v>
      </c>
      <c r="H7" s="40" t="s">
        <v>48</v>
      </c>
      <c r="I7" s="42">
        <v>6485437</v>
      </c>
      <c r="J7" s="41">
        <f t="shared" si="1"/>
        <v>17769</v>
      </c>
      <c r="L7" s="39">
        <f t="shared" si="5"/>
        <v>3</v>
      </c>
      <c r="M7" s="40" t="s">
        <v>131</v>
      </c>
      <c r="N7" s="40">
        <v>204834</v>
      </c>
      <c r="O7" s="41">
        <f t="shared" si="2"/>
        <v>562</v>
      </c>
    </row>
    <row r="8" spans="1:17" ht="16.5" customHeight="1" x14ac:dyDescent="0.15">
      <c r="B8" s="39">
        <f t="shared" si="3"/>
        <v>4</v>
      </c>
      <c r="C8" s="40" t="s">
        <v>132</v>
      </c>
      <c r="D8" s="42">
        <v>6436345</v>
      </c>
      <c r="E8" s="41">
        <f t="shared" si="0"/>
        <v>17634</v>
      </c>
      <c r="G8" s="39">
        <f t="shared" si="4"/>
        <v>4</v>
      </c>
      <c r="H8" s="40" t="s">
        <v>132</v>
      </c>
      <c r="I8" s="42">
        <v>6436335</v>
      </c>
      <c r="J8" s="41">
        <f t="shared" si="1"/>
        <v>17634</v>
      </c>
      <c r="L8" s="39">
        <f t="shared" si="5"/>
        <v>4</v>
      </c>
      <c r="M8" s="40" t="s">
        <v>135</v>
      </c>
      <c r="N8" s="42">
        <v>19415</v>
      </c>
      <c r="O8" s="41">
        <f t="shared" si="2"/>
        <v>54</v>
      </c>
    </row>
    <row r="9" spans="1:17" ht="16.5" customHeight="1" x14ac:dyDescent="0.15">
      <c r="B9" s="39">
        <f t="shared" si="3"/>
        <v>5</v>
      </c>
      <c r="C9" s="40" t="s">
        <v>133</v>
      </c>
      <c r="D9" s="40">
        <v>5812333</v>
      </c>
      <c r="E9" s="41">
        <f t="shared" si="0"/>
        <v>15925</v>
      </c>
      <c r="G9" s="39">
        <f t="shared" si="4"/>
        <v>5</v>
      </c>
      <c r="H9" s="40" t="s">
        <v>133</v>
      </c>
      <c r="I9" s="42">
        <v>5812333</v>
      </c>
      <c r="J9" s="41">
        <f t="shared" si="1"/>
        <v>15925</v>
      </c>
      <c r="L9" s="39">
        <f t="shared" si="5"/>
        <v>5</v>
      </c>
      <c r="M9" s="40" t="s">
        <v>48</v>
      </c>
      <c r="N9" s="42">
        <v>16831</v>
      </c>
      <c r="O9" s="41">
        <f t="shared" si="2"/>
        <v>47</v>
      </c>
    </row>
    <row r="10" spans="1:17" ht="16.5" customHeight="1" x14ac:dyDescent="0.15">
      <c r="B10" s="39">
        <f t="shared" si="3"/>
        <v>6</v>
      </c>
      <c r="C10" s="40" t="s">
        <v>130</v>
      </c>
      <c r="D10" s="42">
        <v>2996778</v>
      </c>
      <c r="E10" s="41">
        <f t="shared" si="0"/>
        <v>8211</v>
      </c>
      <c r="G10" s="39">
        <f t="shared" si="4"/>
        <v>6</v>
      </c>
      <c r="H10" s="40" t="s">
        <v>131</v>
      </c>
      <c r="I10" s="42">
        <v>2051220</v>
      </c>
      <c r="J10" s="41">
        <f t="shared" si="1"/>
        <v>5620</v>
      </c>
      <c r="L10" s="39">
        <f t="shared" si="5"/>
        <v>6</v>
      </c>
      <c r="M10" s="40" t="s">
        <v>50</v>
      </c>
      <c r="N10" s="42">
        <v>487</v>
      </c>
      <c r="O10" s="41">
        <f t="shared" si="2"/>
        <v>2</v>
      </c>
    </row>
    <row r="11" spans="1:17" ht="16.5" customHeight="1" x14ac:dyDescent="0.15">
      <c r="B11" s="39">
        <f t="shared" si="3"/>
        <v>7</v>
      </c>
      <c r="C11" s="40" t="s">
        <v>131</v>
      </c>
      <c r="D11" s="42">
        <v>2256054</v>
      </c>
      <c r="E11" s="41">
        <f t="shared" si="0"/>
        <v>6181</v>
      </c>
      <c r="G11" s="39">
        <f t="shared" si="4"/>
        <v>7</v>
      </c>
      <c r="H11" s="40" t="s">
        <v>135</v>
      </c>
      <c r="I11" s="40">
        <v>1995997</v>
      </c>
      <c r="J11" s="41">
        <f t="shared" si="1"/>
        <v>5469</v>
      </c>
      <c r="L11" s="39">
        <f t="shared" si="5"/>
        <v>7</v>
      </c>
      <c r="M11" s="40" t="s">
        <v>52</v>
      </c>
      <c r="N11" s="40">
        <v>387</v>
      </c>
      <c r="O11" s="41">
        <f t="shared" si="2"/>
        <v>2</v>
      </c>
    </row>
    <row r="12" spans="1:17" ht="16.5" customHeight="1" x14ac:dyDescent="0.15">
      <c r="B12" s="39">
        <f t="shared" si="3"/>
        <v>8</v>
      </c>
      <c r="C12" s="40" t="s">
        <v>135</v>
      </c>
      <c r="D12" s="42">
        <v>2015412</v>
      </c>
      <c r="E12" s="41">
        <f t="shared" si="0"/>
        <v>5522</v>
      </c>
      <c r="G12" s="39">
        <f t="shared" si="4"/>
        <v>8</v>
      </c>
      <c r="H12" s="40" t="s">
        <v>130</v>
      </c>
      <c r="I12" s="42">
        <v>1984001</v>
      </c>
      <c r="J12" s="41">
        <f t="shared" si="1"/>
        <v>5436</v>
      </c>
      <c r="L12" s="39">
        <f t="shared" si="5"/>
        <v>8</v>
      </c>
      <c r="M12" s="40" t="s">
        <v>63</v>
      </c>
      <c r="N12" s="40">
        <v>78</v>
      </c>
      <c r="O12" s="41">
        <f t="shared" si="2"/>
        <v>1</v>
      </c>
    </row>
    <row r="13" spans="1:17" ht="16.5" customHeight="1" x14ac:dyDescent="0.15">
      <c r="B13" s="39">
        <f t="shared" si="3"/>
        <v>9</v>
      </c>
      <c r="C13" s="40" t="s">
        <v>52</v>
      </c>
      <c r="D13" s="42">
        <v>1834179</v>
      </c>
      <c r="E13" s="41">
        <f t="shared" si="0"/>
        <v>5026</v>
      </c>
      <c r="G13" s="39">
        <f t="shared" si="4"/>
        <v>9</v>
      </c>
      <c r="H13" s="40" t="s">
        <v>52</v>
      </c>
      <c r="I13" s="42">
        <v>1833792</v>
      </c>
      <c r="J13" s="41">
        <f t="shared" si="1"/>
        <v>5025</v>
      </c>
      <c r="L13" s="39">
        <f t="shared" si="5"/>
        <v>9</v>
      </c>
      <c r="M13" s="40" t="s">
        <v>57</v>
      </c>
      <c r="N13" s="42">
        <v>47</v>
      </c>
      <c r="O13" s="41">
        <f t="shared" si="2"/>
        <v>1</v>
      </c>
    </row>
    <row r="14" spans="1:17" ht="16.5" customHeight="1" x14ac:dyDescent="0.15">
      <c r="B14" s="39">
        <f t="shared" si="3"/>
        <v>10</v>
      </c>
      <c r="C14" s="40" t="s">
        <v>53</v>
      </c>
      <c r="D14" s="42">
        <v>1217890</v>
      </c>
      <c r="E14" s="41">
        <f t="shared" si="0"/>
        <v>3337</v>
      </c>
      <c r="G14" s="39">
        <f t="shared" si="4"/>
        <v>10</v>
      </c>
      <c r="H14" s="40" t="s">
        <v>53</v>
      </c>
      <c r="I14" s="42">
        <v>1217890</v>
      </c>
      <c r="J14" s="41">
        <f t="shared" si="1"/>
        <v>3337</v>
      </c>
      <c r="L14" s="39">
        <f t="shared" si="5"/>
        <v>10</v>
      </c>
      <c r="M14" s="40" t="s">
        <v>132</v>
      </c>
      <c r="N14" s="40">
        <v>10</v>
      </c>
      <c r="O14" s="41">
        <f t="shared" si="2"/>
        <v>1</v>
      </c>
    </row>
    <row r="15" spans="1:17" ht="16.5" customHeight="1" x14ac:dyDescent="0.15">
      <c r="B15" s="39">
        <f t="shared" si="3"/>
        <v>11</v>
      </c>
      <c r="C15" s="40" t="s">
        <v>11</v>
      </c>
      <c r="D15" s="40">
        <v>1213380</v>
      </c>
      <c r="E15" s="41">
        <f t="shared" si="0"/>
        <v>3325</v>
      </c>
      <c r="G15" s="39">
        <f t="shared" si="4"/>
        <v>11</v>
      </c>
      <c r="H15" s="40" t="s">
        <v>11</v>
      </c>
      <c r="I15" s="42">
        <v>1213380</v>
      </c>
      <c r="J15" s="41">
        <f t="shared" si="1"/>
        <v>3325</v>
      </c>
      <c r="L15" s="39">
        <f t="shared" si="5"/>
        <v>11</v>
      </c>
      <c r="M15" s="40" t="s">
        <v>44</v>
      </c>
      <c r="N15" s="42">
        <v>3</v>
      </c>
      <c r="O15" s="41">
        <f t="shared" si="2"/>
        <v>1</v>
      </c>
    </row>
    <row r="16" spans="1:17" ht="16.5" customHeight="1" x14ac:dyDescent="0.15">
      <c r="B16" s="39">
        <f t="shared" si="3"/>
        <v>12</v>
      </c>
      <c r="C16" s="40" t="s">
        <v>49</v>
      </c>
      <c r="D16" s="42">
        <v>1160480</v>
      </c>
      <c r="E16" s="41">
        <f t="shared" si="0"/>
        <v>3180</v>
      </c>
      <c r="G16" s="39">
        <f t="shared" si="4"/>
        <v>12</v>
      </c>
      <c r="H16" s="40" t="s">
        <v>49</v>
      </c>
      <c r="I16" s="40">
        <v>1160480</v>
      </c>
      <c r="J16" s="41">
        <f t="shared" si="1"/>
        <v>3180</v>
      </c>
      <c r="L16" s="43"/>
      <c r="M16" s="44"/>
      <c r="N16" s="44"/>
      <c r="O16" s="45"/>
    </row>
    <row r="17" spans="2:15" ht="16.5" customHeight="1" x14ac:dyDescent="0.15">
      <c r="B17" s="39">
        <f t="shared" si="3"/>
        <v>13</v>
      </c>
      <c r="C17" s="40" t="s">
        <v>55</v>
      </c>
      <c r="D17" s="42">
        <v>922850</v>
      </c>
      <c r="E17" s="41">
        <f t="shared" si="0"/>
        <v>2529</v>
      </c>
      <c r="G17" s="39">
        <f t="shared" si="4"/>
        <v>13</v>
      </c>
      <c r="H17" s="40" t="s">
        <v>55</v>
      </c>
      <c r="I17" s="42">
        <v>922850</v>
      </c>
      <c r="J17" s="41">
        <f t="shared" si="1"/>
        <v>2529</v>
      </c>
      <c r="L17" s="43"/>
      <c r="M17" s="44"/>
      <c r="N17" s="44"/>
      <c r="O17" s="45"/>
    </row>
    <row r="18" spans="2:15" ht="16.5" customHeight="1" x14ac:dyDescent="0.15">
      <c r="B18" s="39">
        <f t="shared" si="3"/>
        <v>14</v>
      </c>
      <c r="C18" s="40" t="s">
        <v>44</v>
      </c>
      <c r="D18" s="42">
        <v>888634</v>
      </c>
      <c r="E18" s="41">
        <f t="shared" si="0"/>
        <v>2435</v>
      </c>
      <c r="G18" s="39">
        <f t="shared" si="4"/>
        <v>14</v>
      </c>
      <c r="H18" s="40" t="s">
        <v>44</v>
      </c>
      <c r="I18" s="42">
        <v>888631</v>
      </c>
      <c r="J18" s="41">
        <f t="shared" si="1"/>
        <v>2435</v>
      </c>
      <c r="L18" s="43"/>
      <c r="M18" s="44"/>
      <c r="N18" s="46"/>
      <c r="O18" s="45"/>
    </row>
    <row r="19" spans="2:15" ht="16.5" customHeight="1" x14ac:dyDescent="0.15">
      <c r="B19" s="39">
        <f t="shared" si="3"/>
        <v>15</v>
      </c>
      <c r="C19" s="40" t="s">
        <v>56</v>
      </c>
      <c r="D19" s="42">
        <v>848976</v>
      </c>
      <c r="E19" s="41">
        <f t="shared" si="0"/>
        <v>2326</v>
      </c>
      <c r="G19" s="39">
        <f t="shared" si="4"/>
        <v>15</v>
      </c>
      <c r="H19" s="40" t="s">
        <v>56</v>
      </c>
      <c r="I19" s="42">
        <v>848976</v>
      </c>
      <c r="J19" s="41">
        <f t="shared" si="1"/>
        <v>2326</v>
      </c>
      <c r="L19" s="43"/>
      <c r="M19" s="44"/>
      <c r="N19" s="46"/>
      <c r="O19" s="45"/>
    </row>
    <row r="20" spans="2:15" ht="16.5" customHeight="1" x14ac:dyDescent="0.15">
      <c r="B20" s="39">
        <f t="shared" si="3"/>
        <v>16</v>
      </c>
      <c r="C20" s="40" t="s">
        <v>42</v>
      </c>
      <c r="D20" s="42">
        <v>802650</v>
      </c>
      <c r="E20" s="41">
        <f t="shared" si="0"/>
        <v>2200</v>
      </c>
      <c r="G20" s="39">
        <f t="shared" si="4"/>
        <v>16</v>
      </c>
      <c r="H20" s="40" t="s">
        <v>42</v>
      </c>
      <c r="I20" s="42">
        <v>802650</v>
      </c>
      <c r="J20" s="41">
        <f t="shared" si="1"/>
        <v>2200</v>
      </c>
      <c r="L20" s="43"/>
      <c r="M20" s="44"/>
      <c r="N20" s="44"/>
      <c r="O20" s="45"/>
    </row>
    <row r="21" spans="2:15" ht="16.5" customHeight="1" x14ac:dyDescent="0.15">
      <c r="B21" s="39">
        <f t="shared" si="3"/>
        <v>17</v>
      </c>
      <c r="C21" s="40" t="s">
        <v>58</v>
      </c>
      <c r="D21" s="42">
        <v>769307</v>
      </c>
      <c r="E21" s="41">
        <f t="shared" si="0"/>
        <v>2108</v>
      </c>
      <c r="G21" s="39">
        <f t="shared" si="4"/>
        <v>17</v>
      </c>
      <c r="H21" s="40" t="s">
        <v>58</v>
      </c>
      <c r="I21" s="42">
        <v>769307</v>
      </c>
      <c r="J21" s="41">
        <f t="shared" si="1"/>
        <v>2108</v>
      </c>
      <c r="L21" s="43"/>
      <c r="M21" s="44"/>
      <c r="N21" s="46"/>
      <c r="O21" s="45"/>
    </row>
    <row r="22" spans="2:15" ht="16.5" customHeight="1" x14ac:dyDescent="0.15">
      <c r="B22" s="39">
        <f t="shared" si="3"/>
        <v>18</v>
      </c>
      <c r="C22" s="40" t="s">
        <v>61</v>
      </c>
      <c r="D22" s="42">
        <v>737312</v>
      </c>
      <c r="E22" s="41">
        <f t="shared" si="0"/>
        <v>2021</v>
      </c>
      <c r="G22" s="39">
        <f t="shared" si="4"/>
        <v>18</v>
      </c>
      <c r="H22" s="40" t="s">
        <v>61</v>
      </c>
      <c r="I22" s="42">
        <v>737312</v>
      </c>
      <c r="J22" s="41">
        <f t="shared" si="1"/>
        <v>2021</v>
      </c>
      <c r="L22" s="43"/>
      <c r="M22" s="44"/>
      <c r="N22" s="44"/>
      <c r="O22" s="45"/>
    </row>
    <row r="23" spans="2:15" ht="16.5" customHeight="1" x14ac:dyDescent="0.15">
      <c r="B23" s="39">
        <f t="shared" si="3"/>
        <v>19</v>
      </c>
      <c r="C23" s="40" t="s">
        <v>9</v>
      </c>
      <c r="D23" s="42">
        <v>586440</v>
      </c>
      <c r="E23" s="41">
        <f t="shared" si="0"/>
        <v>1607</v>
      </c>
      <c r="G23" s="39">
        <f t="shared" si="4"/>
        <v>19</v>
      </c>
      <c r="H23" s="40" t="s">
        <v>9</v>
      </c>
      <c r="I23" s="42">
        <v>586440</v>
      </c>
      <c r="J23" s="41">
        <f t="shared" si="1"/>
        <v>1607</v>
      </c>
      <c r="L23" s="43"/>
      <c r="M23" s="44"/>
      <c r="N23" s="46"/>
      <c r="O23" s="45"/>
    </row>
    <row r="24" spans="2:15" ht="16.5" customHeight="1" x14ac:dyDescent="0.15">
      <c r="B24" s="39">
        <f t="shared" si="3"/>
        <v>20</v>
      </c>
      <c r="C24" s="40" t="s">
        <v>62</v>
      </c>
      <c r="D24" s="42">
        <v>557651</v>
      </c>
      <c r="E24" s="41">
        <f t="shared" si="0"/>
        <v>1528</v>
      </c>
      <c r="G24" s="39">
        <f t="shared" si="4"/>
        <v>20</v>
      </c>
      <c r="H24" s="40" t="s">
        <v>62</v>
      </c>
      <c r="I24" s="42">
        <v>557651</v>
      </c>
      <c r="J24" s="41">
        <f t="shared" si="1"/>
        <v>1528</v>
      </c>
      <c r="L24" s="43"/>
      <c r="M24" s="44"/>
      <c r="N24" s="46"/>
      <c r="O24" s="45"/>
    </row>
    <row r="25" spans="2:15" ht="16.5" customHeight="1" x14ac:dyDescent="0.15">
      <c r="B25" s="39">
        <f t="shared" si="3"/>
        <v>21</v>
      </c>
      <c r="C25" s="40" t="s">
        <v>38</v>
      </c>
      <c r="D25" s="40">
        <v>485375</v>
      </c>
      <c r="E25" s="41">
        <f t="shared" si="0"/>
        <v>1330</v>
      </c>
      <c r="G25" s="39">
        <f t="shared" si="4"/>
        <v>21</v>
      </c>
      <c r="H25" s="40" t="s">
        <v>38</v>
      </c>
      <c r="I25" s="40">
        <v>485375</v>
      </c>
      <c r="J25" s="41">
        <f t="shared" si="1"/>
        <v>1330</v>
      </c>
      <c r="L25" s="43"/>
      <c r="M25" s="44"/>
      <c r="N25" s="46"/>
      <c r="O25" s="45"/>
    </row>
    <row r="26" spans="2:15" ht="16.5" customHeight="1" x14ac:dyDescent="0.15">
      <c r="B26" s="39">
        <f t="shared" si="3"/>
        <v>22</v>
      </c>
      <c r="C26" s="40" t="s">
        <v>12</v>
      </c>
      <c r="D26" s="42">
        <v>447265</v>
      </c>
      <c r="E26" s="41">
        <f t="shared" si="0"/>
        <v>1226</v>
      </c>
      <c r="G26" s="39">
        <f t="shared" si="4"/>
        <v>22</v>
      </c>
      <c r="H26" s="40" t="s">
        <v>12</v>
      </c>
      <c r="I26" s="42">
        <v>447265</v>
      </c>
      <c r="J26" s="41">
        <f t="shared" si="1"/>
        <v>1226</v>
      </c>
      <c r="L26" s="43"/>
      <c r="M26" s="44"/>
      <c r="N26" s="46"/>
      <c r="O26" s="45"/>
    </row>
    <row r="27" spans="2:15" ht="16.5" customHeight="1" x14ac:dyDescent="0.15">
      <c r="B27" s="39">
        <f t="shared" si="3"/>
        <v>23</v>
      </c>
      <c r="C27" s="40" t="s">
        <v>63</v>
      </c>
      <c r="D27" s="42">
        <v>419716</v>
      </c>
      <c r="E27" s="41">
        <f t="shared" si="0"/>
        <v>1150</v>
      </c>
      <c r="G27" s="39">
        <f t="shared" si="4"/>
        <v>23</v>
      </c>
      <c r="H27" s="40" t="s">
        <v>63</v>
      </c>
      <c r="I27" s="42">
        <v>419638</v>
      </c>
      <c r="J27" s="41">
        <f t="shared" si="1"/>
        <v>1150</v>
      </c>
      <c r="L27" s="43"/>
      <c r="M27" s="44"/>
      <c r="N27" s="46"/>
      <c r="O27" s="45"/>
    </row>
    <row r="28" spans="2:15" ht="16.5" customHeight="1" x14ac:dyDescent="0.15">
      <c r="B28" s="39">
        <f t="shared" si="3"/>
        <v>24</v>
      </c>
      <c r="C28" s="40" t="s">
        <v>64</v>
      </c>
      <c r="D28" s="42">
        <v>384886</v>
      </c>
      <c r="E28" s="41">
        <f t="shared" si="0"/>
        <v>1055</v>
      </c>
      <c r="G28" s="39">
        <f t="shared" si="4"/>
        <v>24</v>
      </c>
      <c r="H28" s="40" t="s">
        <v>64</v>
      </c>
      <c r="I28" s="42">
        <v>384886</v>
      </c>
      <c r="J28" s="41">
        <f t="shared" si="1"/>
        <v>1055</v>
      </c>
      <c r="L28" s="43"/>
      <c r="M28" s="44"/>
      <c r="N28" s="46"/>
      <c r="O28" s="45"/>
    </row>
    <row r="29" spans="2:15" ht="16.5" customHeight="1" x14ac:dyDescent="0.15">
      <c r="B29" s="39">
        <f t="shared" si="3"/>
        <v>25</v>
      </c>
      <c r="C29" s="40" t="s">
        <v>134</v>
      </c>
      <c r="D29" s="42">
        <v>339569</v>
      </c>
      <c r="E29" s="41">
        <f t="shared" si="0"/>
        <v>931</v>
      </c>
      <c r="G29" s="39">
        <f t="shared" si="4"/>
        <v>25</v>
      </c>
      <c r="H29" s="40" t="s">
        <v>134</v>
      </c>
      <c r="I29" s="42">
        <v>339569</v>
      </c>
      <c r="J29" s="41">
        <f t="shared" si="1"/>
        <v>931</v>
      </c>
      <c r="L29" s="43"/>
      <c r="M29" s="44"/>
      <c r="N29" s="46"/>
      <c r="O29" s="45"/>
    </row>
    <row r="30" spans="2:15" ht="16.5" customHeight="1" x14ac:dyDescent="0.15">
      <c r="B30" s="39">
        <f t="shared" si="3"/>
        <v>26</v>
      </c>
      <c r="C30" s="40" t="s">
        <v>57</v>
      </c>
      <c r="D30" s="40">
        <v>339379</v>
      </c>
      <c r="E30" s="41">
        <f t="shared" si="0"/>
        <v>930</v>
      </c>
      <c r="G30" s="39">
        <f t="shared" si="4"/>
        <v>26</v>
      </c>
      <c r="H30" s="40" t="s">
        <v>57</v>
      </c>
      <c r="I30" s="40">
        <v>339332</v>
      </c>
      <c r="J30" s="41">
        <f t="shared" si="1"/>
        <v>930</v>
      </c>
      <c r="L30" s="43"/>
      <c r="M30" s="44"/>
      <c r="N30" s="46"/>
      <c r="O30" s="45"/>
    </row>
    <row r="31" spans="2:15" ht="16.5" customHeight="1" x14ac:dyDescent="0.15">
      <c r="B31" s="39">
        <f t="shared" si="3"/>
        <v>27</v>
      </c>
      <c r="C31" s="40" t="s">
        <v>54</v>
      </c>
      <c r="D31" s="40">
        <v>334386</v>
      </c>
      <c r="E31" s="41">
        <f t="shared" si="0"/>
        <v>917</v>
      </c>
      <c r="G31" s="39">
        <f t="shared" si="4"/>
        <v>27</v>
      </c>
      <c r="H31" s="40" t="s">
        <v>54</v>
      </c>
      <c r="I31" s="42">
        <v>334386</v>
      </c>
      <c r="J31" s="41">
        <f t="shared" si="1"/>
        <v>917</v>
      </c>
      <c r="L31" s="43"/>
      <c r="M31" s="44"/>
      <c r="N31" s="44"/>
      <c r="O31" s="45"/>
    </row>
    <row r="32" spans="2:15" ht="16.5" customHeight="1" x14ac:dyDescent="0.15">
      <c r="B32" s="39">
        <f t="shared" si="3"/>
        <v>28</v>
      </c>
      <c r="C32" s="40" t="s">
        <v>14</v>
      </c>
      <c r="D32" s="42">
        <v>326745</v>
      </c>
      <c r="E32" s="41">
        <f t="shared" si="0"/>
        <v>896</v>
      </c>
      <c r="G32" s="39">
        <f t="shared" si="4"/>
        <v>28</v>
      </c>
      <c r="H32" s="40" t="s">
        <v>14</v>
      </c>
      <c r="I32" s="40">
        <v>326745</v>
      </c>
      <c r="J32" s="41">
        <f t="shared" si="1"/>
        <v>896</v>
      </c>
      <c r="L32" s="43"/>
      <c r="M32" s="44"/>
      <c r="N32" s="44"/>
      <c r="O32" s="45"/>
    </row>
    <row r="33" spans="1:18" ht="16.5" customHeight="1" x14ac:dyDescent="0.15">
      <c r="B33" s="39">
        <f t="shared" si="3"/>
        <v>29</v>
      </c>
      <c r="C33" s="40" t="s">
        <v>90</v>
      </c>
      <c r="D33" s="40">
        <v>311202</v>
      </c>
      <c r="E33" s="41">
        <f t="shared" si="0"/>
        <v>853</v>
      </c>
      <c r="G33" s="39">
        <f t="shared" si="4"/>
        <v>29</v>
      </c>
      <c r="H33" s="40" t="s">
        <v>90</v>
      </c>
      <c r="I33" s="40">
        <v>311202</v>
      </c>
      <c r="J33" s="41">
        <f t="shared" si="1"/>
        <v>853</v>
      </c>
      <c r="L33" s="43"/>
      <c r="M33" s="44"/>
      <c r="N33" s="46"/>
      <c r="O33" s="45"/>
    </row>
    <row r="34" spans="1:18" ht="16.5" customHeight="1" x14ac:dyDescent="0.15">
      <c r="B34" s="39">
        <f t="shared" si="3"/>
        <v>30</v>
      </c>
      <c r="C34" s="40" t="s">
        <v>1</v>
      </c>
      <c r="D34" s="40">
        <v>297207</v>
      </c>
      <c r="E34" s="41">
        <f t="shared" si="0"/>
        <v>815</v>
      </c>
      <c r="G34" s="39">
        <f t="shared" si="4"/>
        <v>30</v>
      </c>
      <c r="H34" s="40" t="s">
        <v>1</v>
      </c>
      <c r="I34" s="42">
        <v>297207</v>
      </c>
      <c r="J34" s="41">
        <f t="shared" si="1"/>
        <v>815</v>
      </c>
      <c r="L34" s="43"/>
      <c r="M34" s="44"/>
      <c r="N34" s="46"/>
      <c r="O34" s="45"/>
    </row>
    <row r="35" spans="1:18" ht="30" customHeight="1" x14ac:dyDescent="0.15">
      <c r="A35" s="31" t="s">
        <v>140</v>
      </c>
      <c r="B35" s="31"/>
      <c r="C35" s="47"/>
      <c r="D35" s="48"/>
      <c r="E35" s="31"/>
      <c r="F35" s="31"/>
      <c r="G35" s="33"/>
      <c r="H35" s="32"/>
      <c r="I35" s="31"/>
      <c r="J35" s="31"/>
      <c r="K35" s="31"/>
      <c r="L35" s="31"/>
      <c r="M35" s="32"/>
      <c r="N35" s="31"/>
      <c r="O35" s="31"/>
      <c r="P35" s="31"/>
      <c r="Q35" s="34"/>
    </row>
    <row r="36" spans="1:18" ht="16.5" customHeight="1" x14ac:dyDescent="0.15">
      <c r="B36" s="36" t="s">
        <v>16</v>
      </c>
      <c r="G36" s="35" t="s">
        <v>34</v>
      </c>
      <c r="L36" s="45"/>
      <c r="M36" s="44"/>
      <c r="N36" s="45"/>
      <c r="O36" s="45"/>
    </row>
    <row r="37" spans="1:18" ht="16.5" customHeight="1" x14ac:dyDescent="0.15">
      <c r="B37" s="70" t="s">
        <v>4</v>
      </c>
      <c r="C37" s="72" t="s">
        <v>7</v>
      </c>
      <c r="D37" s="78" t="s">
        <v>37</v>
      </c>
      <c r="E37" s="79"/>
      <c r="G37" s="70" t="s">
        <v>4</v>
      </c>
      <c r="H37" s="72" t="s">
        <v>7</v>
      </c>
      <c r="I37" s="78" t="s">
        <v>37</v>
      </c>
      <c r="J37" s="79"/>
      <c r="K37" s="49"/>
      <c r="L37" s="69"/>
      <c r="M37" s="77"/>
      <c r="N37" s="69"/>
      <c r="O37" s="81"/>
    </row>
    <row r="38" spans="1:18" ht="16.5" customHeight="1" x14ac:dyDescent="0.15">
      <c r="B38" s="70"/>
      <c r="C38" s="73"/>
      <c r="D38" s="39" t="s">
        <v>25</v>
      </c>
      <c r="E38" s="39" t="s">
        <v>26</v>
      </c>
      <c r="G38" s="70"/>
      <c r="H38" s="73"/>
      <c r="I38" s="39" t="s">
        <v>25</v>
      </c>
      <c r="J38" s="39" t="s">
        <v>26</v>
      </c>
      <c r="K38" s="49"/>
      <c r="L38" s="69"/>
      <c r="M38" s="77"/>
      <c r="N38" s="43"/>
      <c r="O38" s="43"/>
    </row>
    <row r="39" spans="1:18" ht="16.5" customHeight="1" x14ac:dyDescent="0.15">
      <c r="B39" s="39">
        <f>B34+1</f>
        <v>31</v>
      </c>
      <c r="C39" s="40" t="s">
        <v>33</v>
      </c>
      <c r="D39" s="42">
        <v>295085</v>
      </c>
      <c r="E39" s="41">
        <f t="shared" ref="E39:E68" si="6">ROUNDUP(D39/365,0)</f>
        <v>809</v>
      </c>
      <c r="G39" s="39">
        <f>G34+1</f>
        <v>31</v>
      </c>
      <c r="H39" s="40" t="s">
        <v>33</v>
      </c>
      <c r="I39" s="40">
        <v>295085</v>
      </c>
      <c r="J39" s="41">
        <f t="shared" ref="J39:J68" si="7">ROUNDUP(I39/365,0)</f>
        <v>809</v>
      </c>
      <c r="L39" s="43"/>
      <c r="M39" s="44"/>
      <c r="N39" s="46"/>
      <c r="O39" s="45"/>
    </row>
    <row r="40" spans="1:18" ht="16.5" customHeight="1" x14ac:dyDescent="0.15">
      <c r="B40" s="39">
        <f t="shared" ref="B40:B68" si="8">B39+1</f>
        <v>32</v>
      </c>
      <c r="C40" s="40" t="s">
        <v>73</v>
      </c>
      <c r="D40" s="42">
        <v>289418</v>
      </c>
      <c r="E40" s="41">
        <f t="shared" si="6"/>
        <v>793</v>
      </c>
      <c r="G40" s="39">
        <f t="shared" ref="G40:G68" si="9">G39+1</f>
        <v>32</v>
      </c>
      <c r="H40" s="40" t="s">
        <v>73</v>
      </c>
      <c r="I40" s="42">
        <v>289418</v>
      </c>
      <c r="J40" s="41">
        <f t="shared" si="7"/>
        <v>793</v>
      </c>
      <c r="L40" s="43"/>
      <c r="M40" s="44"/>
      <c r="N40" s="44"/>
      <c r="O40" s="45"/>
      <c r="Q40" s="45"/>
      <c r="R40" s="45"/>
    </row>
    <row r="41" spans="1:18" ht="16.5" customHeight="1" x14ac:dyDescent="0.15">
      <c r="B41" s="39">
        <f t="shared" si="8"/>
        <v>33</v>
      </c>
      <c r="C41" s="40" t="s">
        <v>6</v>
      </c>
      <c r="D41" s="40">
        <v>278549</v>
      </c>
      <c r="E41" s="41">
        <f t="shared" si="6"/>
        <v>764</v>
      </c>
      <c r="G41" s="39">
        <f t="shared" si="9"/>
        <v>33</v>
      </c>
      <c r="H41" s="40" t="s">
        <v>6</v>
      </c>
      <c r="I41" s="40">
        <v>278549</v>
      </c>
      <c r="J41" s="41">
        <f t="shared" si="7"/>
        <v>764</v>
      </c>
      <c r="L41" s="43"/>
      <c r="M41" s="44"/>
      <c r="N41" s="44"/>
      <c r="O41" s="45"/>
      <c r="Q41" s="44"/>
      <c r="R41" s="44"/>
    </row>
    <row r="42" spans="1:18" ht="16.5" customHeight="1" x14ac:dyDescent="0.15">
      <c r="B42" s="39">
        <f t="shared" si="8"/>
        <v>34</v>
      </c>
      <c r="C42" s="40" t="s">
        <v>66</v>
      </c>
      <c r="D42" s="42">
        <v>265771</v>
      </c>
      <c r="E42" s="41">
        <f t="shared" si="6"/>
        <v>729</v>
      </c>
      <c r="G42" s="39">
        <f t="shared" si="9"/>
        <v>34</v>
      </c>
      <c r="H42" s="40" t="s">
        <v>66</v>
      </c>
      <c r="I42" s="42">
        <v>265771</v>
      </c>
      <c r="J42" s="41">
        <f t="shared" si="7"/>
        <v>729</v>
      </c>
      <c r="L42" s="43"/>
      <c r="M42" s="44"/>
      <c r="N42" s="44"/>
      <c r="O42" s="45"/>
    </row>
    <row r="43" spans="1:18" ht="16.5" customHeight="1" x14ac:dyDescent="0.15">
      <c r="B43" s="39">
        <f t="shared" si="8"/>
        <v>35</v>
      </c>
      <c r="C43" s="40" t="s">
        <v>88</v>
      </c>
      <c r="D43" s="42">
        <v>259876</v>
      </c>
      <c r="E43" s="41">
        <f t="shared" si="6"/>
        <v>712</v>
      </c>
      <c r="G43" s="39">
        <f t="shared" si="9"/>
        <v>35</v>
      </c>
      <c r="H43" s="40" t="s">
        <v>88</v>
      </c>
      <c r="I43" s="40">
        <v>259876</v>
      </c>
      <c r="J43" s="41">
        <f t="shared" si="7"/>
        <v>712</v>
      </c>
      <c r="L43" s="43"/>
      <c r="M43" s="44"/>
      <c r="N43" s="46"/>
      <c r="O43" s="45"/>
    </row>
    <row r="44" spans="1:18" ht="16.5" customHeight="1" x14ac:dyDescent="0.15">
      <c r="B44" s="39">
        <f t="shared" si="8"/>
        <v>36</v>
      </c>
      <c r="C44" s="40" t="s">
        <v>24</v>
      </c>
      <c r="D44" s="40">
        <v>250252</v>
      </c>
      <c r="E44" s="41">
        <f t="shared" si="6"/>
        <v>686</v>
      </c>
      <c r="G44" s="39">
        <f t="shared" si="9"/>
        <v>36</v>
      </c>
      <c r="H44" s="40" t="s">
        <v>24</v>
      </c>
      <c r="I44" s="42">
        <v>250252</v>
      </c>
      <c r="J44" s="41">
        <f t="shared" si="7"/>
        <v>686</v>
      </c>
      <c r="L44" s="43"/>
      <c r="M44" s="44"/>
      <c r="N44" s="46"/>
      <c r="O44" s="45"/>
    </row>
    <row r="45" spans="1:18" ht="16.5" customHeight="1" x14ac:dyDescent="0.15">
      <c r="B45" s="39">
        <f t="shared" si="8"/>
        <v>37</v>
      </c>
      <c r="C45" s="40" t="s">
        <v>70</v>
      </c>
      <c r="D45" s="40">
        <v>208570</v>
      </c>
      <c r="E45" s="41">
        <f t="shared" si="6"/>
        <v>572</v>
      </c>
      <c r="G45" s="39">
        <f t="shared" si="9"/>
        <v>37</v>
      </c>
      <c r="H45" s="40" t="s">
        <v>70</v>
      </c>
      <c r="I45" s="42">
        <v>208570</v>
      </c>
      <c r="J45" s="41">
        <f t="shared" si="7"/>
        <v>572</v>
      </c>
      <c r="L45" s="43"/>
      <c r="M45" s="44"/>
      <c r="N45" s="44"/>
      <c r="O45" s="45"/>
    </row>
    <row r="46" spans="1:18" ht="16.5" customHeight="1" x14ac:dyDescent="0.15">
      <c r="B46" s="39">
        <f t="shared" si="8"/>
        <v>38</v>
      </c>
      <c r="C46" s="40" t="s">
        <v>93</v>
      </c>
      <c r="D46" s="42">
        <v>198526</v>
      </c>
      <c r="E46" s="41">
        <f t="shared" si="6"/>
        <v>544</v>
      </c>
      <c r="G46" s="39">
        <f t="shared" si="9"/>
        <v>38</v>
      </c>
      <c r="H46" s="40" t="s">
        <v>93</v>
      </c>
      <c r="I46" s="42">
        <v>198526</v>
      </c>
      <c r="J46" s="41">
        <f t="shared" si="7"/>
        <v>544</v>
      </c>
      <c r="L46" s="43"/>
      <c r="M46" s="44"/>
      <c r="N46" s="44"/>
      <c r="O46" s="45"/>
    </row>
    <row r="47" spans="1:18" ht="16.5" customHeight="1" x14ac:dyDescent="0.15">
      <c r="B47" s="39">
        <f t="shared" si="8"/>
        <v>39</v>
      </c>
      <c r="C47" s="40" t="s">
        <v>74</v>
      </c>
      <c r="D47" s="42">
        <v>162337</v>
      </c>
      <c r="E47" s="41">
        <f t="shared" si="6"/>
        <v>445</v>
      </c>
      <c r="G47" s="39">
        <f t="shared" si="9"/>
        <v>39</v>
      </c>
      <c r="H47" s="40" t="s">
        <v>74</v>
      </c>
      <c r="I47" s="40">
        <v>162337</v>
      </c>
      <c r="J47" s="41">
        <f t="shared" si="7"/>
        <v>445</v>
      </c>
      <c r="L47" s="43"/>
      <c r="M47" s="44"/>
      <c r="N47" s="44"/>
      <c r="O47" s="45"/>
    </row>
    <row r="48" spans="1:18" ht="16.5" customHeight="1" x14ac:dyDescent="0.15">
      <c r="B48" s="39">
        <f t="shared" si="8"/>
        <v>40</v>
      </c>
      <c r="C48" s="40" t="s">
        <v>83</v>
      </c>
      <c r="D48" s="42">
        <v>155244</v>
      </c>
      <c r="E48" s="41">
        <f t="shared" si="6"/>
        <v>426</v>
      </c>
      <c r="G48" s="39">
        <f t="shared" si="9"/>
        <v>40</v>
      </c>
      <c r="H48" s="40" t="s">
        <v>83</v>
      </c>
      <c r="I48" s="42">
        <v>155244</v>
      </c>
      <c r="J48" s="41">
        <f t="shared" si="7"/>
        <v>426</v>
      </c>
      <c r="L48" s="43"/>
      <c r="M48" s="44"/>
      <c r="N48" s="46"/>
      <c r="O48" s="45"/>
    </row>
    <row r="49" spans="2:15" ht="16.5" customHeight="1" x14ac:dyDescent="0.15">
      <c r="B49" s="39">
        <f t="shared" si="8"/>
        <v>41</v>
      </c>
      <c r="C49" s="40" t="s">
        <v>28</v>
      </c>
      <c r="D49" s="40">
        <v>143212</v>
      </c>
      <c r="E49" s="41">
        <f t="shared" si="6"/>
        <v>393</v>
      </c>
      <c r="G49" s="39">
        <f t="shared" si="9"/>
        <v>41</v>
      </c>
      <c r="H49" s="40" t="s">
        <v>28</v>
      </c>
      <c r="I49" s="40">
        <v>143212</v>
      </c>
      <c r="J49" s="41">
        <f t="shared" si="7"/>
        <v>393</v>
      </c>
      <c r="L49" s="43"/>
      <c r="M49" s="44"/>
      <c r="N49" s="46"/>
      <c r="O49" s="45"/>
    </row>
    <row r="50" spans="2:15" ht="16.5" customHeight="1" x14ac:dyDescent="0.15">
      <c r="B50" s="39">
        <f t="shared" si="8"/>
        <v>42</v>
      </c>
      <c r="C50" s="40" t="s">
        <v>72</v>
      </c>
      <c r="D50" s="40">
        <v>137591</v>
      </c>
      <c r="E50" s="41">
        <f t="shared" si="6"/>
        <v>377</v>
      </c>
      <c r="G50" s="39">
        <f t="shared" si="9"/>
        <v>42</v>
      </c>
      <c r="H50" s="40" t="s">
        <v>72</v>
      </c>
      <c r="I50" s="40">
        <v>137591</v>
      </c>
      <c r="J50" s="41">
        <f t="shared" si="7"/>
        <v>377</v>
      </c>
      <c r="L50" s="43"/>
      <c r="M50" s="44"/>
      <c r="N50" s="44"/>
      <c r="O50" s="45"/>
    </row>
    <row r="51" spans="2:15" ht="16.5" customHeight="1" x14ac:dyDescent="0.15">
      <c r="B51" s="39">
        <f t="shared" si="8"/>
        <v>43</v>
      </c>
      <c r="C51" s="40" t="s">
        <v>80</v>
      </c>
      <c r="D51" s="40">
        <v>134180</v>
      </c>
      <c r="E51" s="41">
        <f t="shared" si="6"/>
        <v>368</v>
      </c>
      <c r="G51" s="39">
        <f t="shared" si="9"/>
        <v>43</v>
      </c>
      <c r="H51" s="40" t="s">
        <v>80</v>
      </c>
      <c r="I51" s="42">
        <v>134180</v>
      </c>
      <c r="J51" s="41">
        <f t="shared" si="7"/>
        <v>368</v>
      </c>
      <c r="L51" s="43"/>
      <c r="M51" s="44"/>
      <c r="N51" s="46"/>
      <c r="O51" s="45"/>
    </row>
    <row r="52" spans="2:15" ht="16.5" customHeight="1" x14ac:dyDescent="0.15">
      <c r="B52" s="39">
        <f t="shared" si="8"/>
        <v>44</v>
      </c>
      <c r="C52" s="40" t="s">
        <v>67</v>
      </c>
      <c r="D52" s="42">
        <v>120307</v>
      </c>
      <c r="E52" s="41">
        <f t="shared" si="6"/>
        <v>330</v>
      </c>
      <c r="G52" s="39">
        <f t="shared" si="9"/>
        <v>44</v>
      </c>
      <c r="H52" s="40" t="s">
        <v>67</v>
      </c>
      <c r="I52" s="40">
        <v>120307</v>
      </c>
      <c r="J52" s="41">
        <f t="shared" si="7"/>
        <v>330</v>
      </c>
      <c r="L52" s="43"/>
      <c r="M52" s="44"/>
      <c r="N52" s="46"/>
      <c r="O52" s="45"/>
    </row>
    <row r="53" spans="2:15" ht="16.5" customHeight="1" x14ac:dyDescent="0.15">
      <c r="B53" s="39">
        <f t="shared" si="8"/>
        <v>45</v>
      </c>
      <c r="C53" s="40" t="s">
        <v>124</v>
      </c>
      <c r="D53" s="40">
        <v>115424</v>
      </c>
      <c r="E53" s="41">
        <f t="shared" si="6"/>
        <v>317</v>
      </c>
      <c r="G53" s="39">
        <f t="shared" si="9"/>
        <v>45</v>
      </c>
      <c r="H53" s="40" t="s">
        <v>124</v>
      </c>
      <c r="I53" s="50">
        <v>115424</v>
      </c>
      <c r="J53" s="41">
        <f t="shared" si="7"/>
        <v>317</v>
      </c>
      <c r="L53" s="43"/>
      <c r="M53" s="44"/>
      <c r="N53" s="46"/>
      <c r="O53" s="45"/>
    </row>
    <row r="54" spans="2:15" ht="16.5" customHeight="1" x14ac:dyDescent="0.15">
      <c r="B54" s="39">
        <f t="shared" si="8"/>
        <v>46</v>
      </c>
      <c r="C54" s="40" t="s">
        <v>68</v>
      </c>
      <c r="D54" s="50">
        <v>113507</v>
      </c>
      <c r="E54" s="41">
        <f t="shared" si="6"/>
        <v>311</v>
      </c>
      <c r="G54" s="39">
        <f t="shared" si="9"/>
        <v>46</v>
      </c>
      <c r="H54" s="40" t="s">
        <v>68</v>
      </c>
      <c r="I54" s="40">
        <v>113507</v>
      </c>
      <c r="J54" s="41">
        <f t="shared" si="7"/>
        <v>311</v>
      </c>
      <c r="L54" s="43"/>
      <c r="M54" s="44"/>
      <c r="N54" s="46"/>
      <c r="O54" s="45"/>
    </row>
    <row r="55" spans="2:15" ht="16.5" customHeight="1" x14ac:dyDescent="0.15">
      <c r="B55" s="39">
        <f t="shared" si="8"/>
        <v>47</v>
      </c>
      <c r="C55" s="40" t="s">
        <v>76</v>
      </c>
      <c r="D55" s="40">
        <v>109855</v>
      </c>
      <c r="E55" s="41">
        <f t="shared" si="6"/>
        <v>301</v>
      </c>
      <c r="G55" s="39">
        <f t="shared" si="9"/>
        <v>47</v>
      </c>
      <c r="H55" s="40" t="s">
        <v>76</v>
      </c>
      <c r="I55" s="40">
        <v>109855</v>
      </c>
      <c r="J55" s="41">
        <f t="shared" si="7"/>
        <v>301</v>
      </c>
      <c r="L55" s="43"/>
      <c r="M55" s="44"/>
      <c r="N55" s="51"/>
      <c r="O55" s="45"/>
    </row>
    <row r="56" spans="2:15" ht="16.5" customHeight="1" x14ac:dyDescent="0.15">
      <c r="B56" s="39">
        <f t="shared" si="8"/>
        <v>48</v>
      </c>
      <c r="C56" s="40" t="s">
        <v>116</v>
      </c>
      <c r="D56" s="40">
        <v>97157</v>
      </c>
      <c r="E56" s="41">
        <f t="shared" si="6"/>
        <v>267</v>
      </c>
      <c r="G56" s="39">
        <f t="shared" si="9"/>
        <v>48</v>
      </c>
      <c r="H56" s="40" t="s">
        <v>116</v>
      </c>
      <c r="I56" s="42">
        <v>97157</v>
      </c>
      <c r="J56" s="41">
        <f t="shared" si="7"/>
        <v>267</v>
      </c>
      <c r="L56" s="43"/>
      <c r="M56" s="44"/>
      <c r="N56" s="44"/>
      <c r="O56" s="45"/>
    </row>
    <row r="57" spans="2:15" ht="16.5" customHeight="1" x14ac:dyDescent="0.15">
      <c r="B57" s="39">
        <f t="shared" si="8"/>
        <v>49</v>
      </c>
      <c r="C57" s="40" t="s">
        <v>77</v>
      </c>
      <c r="D57" s="42">
        <v>94183</v>
      </c>
      <c r="E57" s="41">
        <f t="shared" si="6"/>
        <v>259</v>
      </c>
      <c r="G57" s="39">
        <f t="shared" si="9"/>
        <v>49</v>
      </c>
      <c r="H57" s="40" t="s">
        <v>77</v>
      </c>
      <c r="I57" s="40">
        <v>94183</v>
      </c>
      <c r="J57" s="41">
        <f t="shared" si="7"/>
        <v>259</v>
      </c>
      <c r="L57" s="43"/>
      <c r="M57" s="44"/>
      <c r="N57" s="44"/>
      <c r="O57" s="45"/>
    </row>
    <row r="58" spans="2:15" ht="16.5" customHeight="1" x14ac:dyDescent="0.15">
      <c r="B58" s="39">
        <f t="shared" si="8"/>
        <v>50</v>
      </c>
      <c r="C58" s="40" t="s">
        <v>79</v>
      </c>
      <c r="D58" s="42">
        <v>92362</v>
      </c>
      <c r="E58" s="41">
        <f t="shared" si="6"/>
        <v>254</v>
      </c>
      <c r="G58" s="39">
        <f t="shared" si="9"/>
        <v>50</v>
      </c>
      <c r="H58" s="40" t="s">
        <v>79</v>
      </c>
      <c r="I58" s="42">
        <v>92362</v>
      </c>
      <c r="J58" s="41">
        <f t="shared" si="7"/>
        <v>254</v>
      </c>
      <c r="L58" s="43"/>
      <c r="M58" s="44"/>
      <c r="N58" s="44"/>
      <c r="O58" s="45"/>
    </row>
    <row r="59" spans="2:15" ht="16.5" customHeight="1" x14ac:dyDescent="0.15">
      <c r="B59" s="39">
        <f t="shared" si="8"/>
        <v>51</v>
      </c>
      <c r="C59" s="40" t="s">
        <v>36</v>
      </c>
      <c r="D59" s="40">
        <v>85155</v>
      </c>
      <c r="E59" s="41">
        <f t="shared" si="6"/>
        <v>234</v>
      </c>
      <c r="G59" s="39">
        <f t="shared" si="9"/>
        <v>51</v>
      </c>
      <c r="H59" s="40" t="s">
        <v>36</v>
      </c>
      <c r="I59" s="40">
        <v>85155</v>
      </c>
      <c r="J59" s="41">
        <f t="shared" si="7"/>
        <v>234</v>
      </c>
      <c r="L59" s="43"/>
      <c r="M59" s="44"/>
      <c r="N59" s="44"/>
      <c r="O59" s="45"/>
    </row>
    <row r="60" spans="2:15" ht="16.5" customHeight="1" x14ac:dyDescent="0.15">
      <c r="B60" s="39">
        <f t="shared" si="8"/>
        <v>52</v>
      </c>
      <c r="C60" s="40" t="s">
        <v>86</v>
      </c>
      <c r="D60" s="40">
        <v>84743</v>
      </c>
      <c r="E60" s="41">
        <f t="shared" si="6"/>
        <v>233</v>
      </c>
      <c r="G60" s="39">
        <f t="shared" si="9"/>
        <v>52</v>
      </c>
      <c r="H60" s="40" t="s">
        <v>86</v>
      </c>
      <c r="I60" s="40">
        <v>84743</v>
      </c>
      <c r="J60" s="41">
        <f t="shared" si="7"/>
        <v>233</v>
      </c>
      <c r="L60" s="43"/>
      <c r="M60" s="44"/>
      <c r="N60" s="44"/>
      <c r="O60" s="45"/>
    </row>
    <row r="61" spans="2:15" ht="16.5" customHeight="1" x14ac:dyDescent="0.15">
      <c r="B61" s="39">
        <f t="shared" si="8"/>
        <v>53</v>
      </c>
      <c r="C61" s="40" t="s">
        <v>0</v>
      </c>
      <c r="D61" s="40">
        <v>83971</v>
      </c>
      <c r="E61" s="41">
        <f t="shared" si="6"/>
        <v>231</v>
      </c>
      <c r="G61" s="39">
        <f t="shared" si="9"/>
        <v>53</v>
      </c>
      <c r="H61" s="40" t="s">
        <v>0</v>
      </c>
      <c r="I61" s="40">
        <v>83971</v>
      </c>
      <c r="J61" s="41">
        <f t="shared" si="7"/>
        <v>231</v>
      </c>
      <c r="L61" s="43"/>
      <c r="M61" s="44"/>
      <c r="N61" s="44"/>
      <c r="O61" s="45"/>
    </row>
    <row r="62" spans="2:15" ht="16.5" customHeight="1" x14ac:dyDescent="0.15">
      <c r="B62" s="39">
        <f t="shared" si="8"/>
        <v>54</v>
      </c>
      <c r="C62" s="40" t="s">
        <v>103</v>
      </c>
      <c r="D62" s="40">
        <v>81995</v>
      </c>
      <c r="E62" s="41">
        <f t="shared" si="6"/>
        <v>225</v>
      </c>
      <c r="G62" s="39">
        <f t="shared" si="9"/>
        <v>54</v>
      </c>
      <c r="H62" s="40" t="s">
        <v>103</v>
      </c>
      <c r="I62" s="40">
        <v>81995</v>
      </c>
      <c r="J62" s="41">
        <f t="shared" si="7"/>
        <v>225</v>
      </c>
      <c r="L62" s="43"/>
      <c r="M62" s="44"/>
      <c r="N62" s="44"/>
      <c r="O62" s="45"/>
    </row>
    <row r="63" spans="2:15" ht="16.5" customHeight="1" x14ac:dyDescent="0.15">
      <c r="B63" s="39">
        <f t="shared" si="8"/>
        <v>55</v>
      </c>
      <c r="C63" s="40" t="s">
        <v>110</v>
      </c>
      <c r="D63" s="40">
        <v>77006</v>
      </c>
      <c r="E63" s="41">
        <f t="shared" si="6"/>
        <v>211</v>
      </c>
      <c r="G63" s="39">
        <f t="shared" si="9"/>
        <v>55</v>
      </c>
      <c r="H63" s="40" t="s">
        <v>110</v>
      </c>
      <c r="I63" s="40">
        <v>77006</v>
      </c>
      <c r="J63" s="41">
        <f t="shared" si="7"/>
        <v>211</v>
      </c>
      <c r="L63" s="52"/>
      <c r="M63" s="53"/>
      <c r="N63" s="52"/>
      <c r="O63" s="52"/>
    </row>
    <row r="64" spans="2:15" ht="16.5" customHeight="1" x14ac:dyDescent="0.15">
      <c r="B64" s="39">
        <f t="shared" si="8"/>
        <v>56</v>
      </c>
      <c r="C64" s="40" t="s">
        <v>84</v>
      </c>
      <c r="D64" s="42">
        <v>75990</v>
      </c>
      <c r="E64" s="41">
        <f t="shared" si="6"/>
        <v>209</v>
      </c>
      <c r="G64" s="39">
        <f t="shared" si="9"/>
        <v>56</v>
      </c>
      <c r="H64" s="40" t="s">
        <v>84</v>
      </c>
      <c r="I64" s="42">
        <v>75990</v>
      </c>
      <c r="J64" s="41">
        <f t="shared" si="7"/>
        <v>209</v>
      </c>
      <c r="L64" s="45"/>
      <c r="M64" s="44"/>
      <c r="N64" s="45"/>
      <c r="O64" s="45"/>
    </row>
    <row r="65" spans="1:17" ht="16.5" customHeight="1" x14ac:dyDescent="0.15">
      <c r="B65" s="39">
        <f t="shared" si="8"/>
        <v>57</v>
      </c>
      <c r="C65" s="40" t="s">
        <v>75</v>
      </c>
      <c r="D65" s="42">
        <v>74307</v>
      </c>
      <c r="E65" s="41">
        <f t="shared" si="6"/>
        <v>204</v>
      </c>
      <c r="G65" s="39">
        <f t="shared" si="9"/>
        <v>57</v>
      </c>
      <c r="H65" s="40" t="s">
        <v>75</v>
      </c>
      <c r="I65" s="42">
        <v>74307</v>
      </c>
      <c r="J65" s="41">
        <f t="shared" si="7"/>
        <v>204</v>
      </c>
      <c r="L65" s="46"/>
      <c r="M65" s="44"/>
      <c r="N65" s="46"/>
      <c r="O65" s="46"/>
    </row>
    <row r="66" spans="1:17" ht="16.5" customHeight="1" x14ac:dyDescent="0.15">
      <c r="B66" s="39">
        <f t="shared" si="8"/>
        <v>58</v>
      </c>
      <c r="C66" s="40" t="s">
        <v>87</v>
      </c>
      <c r="D66" s="42">
        <v>69391</v>
      </c>
      <c r="E66" s="41">
        <f t="shared" si="6"/>
        <v>191</v>
      </c>
      <c r="G66" s="39">
        <f t="shared" si="9"/>
        <v>58</v>
      </c>
      <c r="H66" s="40" t="s">
        <v>87</v>
      </c>
      <c r="I66" s="42">
        <v>69391</v>
      </c>
      <c r="J66" s="41">
        <f t="shared" si="7"/>
        <v>191</v>
      </c>
      <c r="L66" s="46"/>
      <c r="M66" s="54"/>
      <c r="N66" s="43"/>
      <c r="O66" s="43"/>
    </row>
    <row r="67" spans="1:17" ht="16.5" customHeight="1" x14ac:dyDescent="0.15">
      <c r="B67" s="39">
        <f t="shared" si="8"/>
        <v>59</v>
      </c>
      <c r="C67" s="40" t="s">
        <v>69</v>
      </c>
      <c r="D67" s="42">
        <v>67136</v>
      </c>
      <c r="E67" s="41">
        <f t="shared" si="6"/>
        <v>184</v>
      </c>
      <c r="G67" s="39">
        <f t="shared" si="9"/>
        <v>59</v>
      </c>
      <c r="H67" s="40" t="s">
        <v>69</v>
      </c>
      <c r="I67" s="42">
        <v>67136</v>
      </c>
      <c r="J67" s="41">
        <f t="shared" si="7"/>
        <v>184</v>
      </c>
      <c r="L67" s="43"/>
      <c r="M67" s="44"/>
      <c r="N67" s="44"/>
      <c r="O67" s="45"/>
    </row>
    <row r="68" spans="1:17" ht="16.5" customHeight="1" x14ac:dyDescent="0.15">
      <c r="B68" s="39">
        <f t="shared" si="8"/>
        <v>60</v>
      </c>
      <c r="C68" s="40" t="s">
        <v>40</v>
      </c>
      <c r="D68" s="42">
        <v>65500</v>
      </c>
      <c r="E68" s="41">
        <f t="shared" si="6"/>
        <v>180</v>
      </c>
      <c r="G68" s="39">
        <f t="shared" si="9"/>
        <v>60</v>
      </c>
      <c r="H68" s="40" t="s">
        <v>40</v>
      </c>
      <c r="I68" s="42">
        <v>65500</v>
      </c>
      <c r="J68" s="41">
        <f t="shared" si="7"/>
        <v>180</v>
      </c>
      <c r="L68" s="43"/>
      <c r="M68" s="44"/>
      <c r="N68" s="44"/>
      <c r="O68" s="45"/>
    </row>
    <row r="69" spans="1:17" ht="30" customHeight="1" x14ac:dyDescent="0.15">
      <c r="A69" s="31" t="s">
        <v>59</v>
      </c>
      <c r="B69" s="31"/>
      <c r="C69" s="47"/>
      <c r="D69" s="47"/>
      <c r="E69" s="31"/>
      <c r="F69" s="31"/>
      <c r="G69" s="33"/>
      <c r="H69" s="32"/>
      <c r="I69" s="31"/>
      <c r="J69" s="31"/>
      <c r="K69" s="31"/>
      <c r="L69" s="48"/>
      <c r="M69" s="47"/>
      <c r="N69" s="47"/>
      <c r="O69" s="48"/>
      <c r="P69" s="31"/>
      <c r="Q69" s="34"/>
    </row>
    <row r="70" spans="1:17" ht="16.5" customHeight="1" x14ac:dyDescent="0.15">
      <c r="B70" s="36" t="s">
        <v>16</v>
      </c>
      <c r="G70" s="35" t="s">
        <v>34</v>
      </c>
      <c r="L70" s="43"/>
      <c r="M70" s="44"/>
      <c r="N70" s="44"/>
      <c r="O70" s="45"/>
    </row>
    <row r="71" spans="1:17" ht="16.5" customHeight="1" x14ac:dyDescent="0.15">
      <c r="B71" s="70" t="s">
        <v>4</v>
      </c>
      <c r="C71" s="72" t="s">
        <v>7</v>
      </c>
      <c r="D71" s="78" t="s">
        <v>37</v>
      </c>
      <c r="E71" s="79"/>
      <c r="G71" s="70" t="s">
        <v>4</v>
      </c>
      <c r="H71" s="72" t="s">
        <v>7</v>
      </c>
      <c r="I71" s="78" t="s">
        <v>37</v>
      </c>
      <c r="J71" s="79"/>
      <c r="K71" s="49"/>
      <c r="L71" s="43"/>
      <c r="M71" s="44"/>
      <c r="N71" s="44"/>
      <c r="O71" s="45"/>
    </row>
    <row r="72" spans="1:17" ht="16.5" customHeight="1" x14ac:dyDescent="0.15">
      <c r="B72" s="70"/>
      <c r="C72" s="73"/>
      <c r="D72" s="39" t="s">
        <v>25</v>
      </c>
      <c r="E72" s="39" t="s">
        <v>26</v>
      </c>
      <c r="G72" s="70"/>
      <c r="H72" s="73"/>
      <c r="I72" s="39" t="s">
        <v>25</v>
      </c>
      <c r="J72" s="39" t="s">
        <v>26</v>
      </c>
      <c r="K72" s="49"/>
      <c r="L72" s="43"/>
      <c r="M72" s="44"/>
      <c r="N72" s="44"/>
      <c r="O72" s="45"/>
    </row>
    <row r="73" spans="1:17" ht="16.5" customHeight="1" x14ac:dyDescent="0.15">
      <c r="B73" s="39">
        <f>B68+1</f>
        <v>61</v>
      </c>
      <c r="C73" s="40" t="s">
        <v>107</v>
      </c>
      <c r="D73" s="42">
        <v>62140</v>
      </c>
      <c r="E73" s="41">
        <f t="shared" ref="E73:E102" si="10">ROUNDUP(D73/365,0)</f>
        <v>171</v>
      </c>
      <c r="G73" s="39">
        <f>G68+1</f>
        <v>61</v>
      </c>
      <c r="H73" s="40" t="s">
        <v>107</v>
      </c>
      <c r="I73" s="42">
        <v>62140</v>
      </c>
      <c r="J73" s="41">
        <f t="shared" ref="J73:J102" si="11">ROUNDUP(I73/365,0)</f>
        <v>171</v>
      </c>
      <c r="L73" s="43"/>
      <c r="M73" s="44"/>
      <c r="N73" s="44"/>
      <c r="O73" s="45"/>
    </row>
    <row r="74" spans="1:17" ht="16.5" customHeight="1" x14ac:dyDescent="0.15">
      <c r="B74" s="39">
        <f t="shared" ref="B74:B102" si="12">B73+1</f>
        <v>62</v>
      </c>
      <c r="C74" s="40" t="s">
        <v>108</v>
      </c>
      <c r="D74" s="40">
        <v>60151</v>
      </c>
      <c r="E74" s="41">
        <f t="shared" si="10"/>
        <v>165</v>
      </c>
      <c r="G74" s="39">
        <f t="shared" ref="G74:G102" si="13">G73+1</f>
        <v>62</v>
      </c>
      <c r="H74" s="40" t="s">
        <v>108</v>
      </c>
      <c r="I74" s="40">
        <v>60151</v>
      </c>
      <c r="J74" s="41">
        <f t="shared" si="11"/>
        <v>165</v>
      </c>
      <c r="L74" s="43"/>
      <c r="M74" s="44"/>
      <c r="N74" s="44"/>
      <c r="O74" s="45"/>
    </row>
    <row r="75" spans="1:17" ht="16.5" customHeight="1" x14ac:dyDescent="0.15">
      <c r="B75" s="39">
        <f t="shared" si="12"/>
        <v>63</v>
      </c>
      <c r="C75" s="40" t="s">
        <v>136</v>
      </c>
      <c r="D75" s="40">
        <v>58776</v>
      </c>
      <c r="E75" s="41">
        <f t="shared" si="10"/>
        <v>162</v>
      </c>
      <c r="G75" s="39">
        <f t="shared" si="13"/>
        <v>63</v>
      </c>
      <c r="H75" s="40" t="s">
        <v>136</v>
      </c>
      <c r="I75" s="40">
        <v>58776</v>
      </c>
      <c r="J75" s="41">
        <f t="shared" si="11"/>
        <v>162</v>
      </c>
      <c r="L75" s="43"/>
      <c r="M75" s="44"/>
      <c r="N75" s="44"/>
      <c r="O75" s="45"/>
    </row>
    <row r="76" spans="1:17" ht="16.5" customHeight="1" x14ac:dyDescent="0.15">
      <c r="B76" s="39">
        <f t="shared" si="12"/>
        <v>64</v>
      </c>
      <c r="C76" s="40" t="s">
        <v>92</v>
      </c>
      <c r="D76" s="42">
        <v>54647</v>
      </c>
      <c r="E76" s="41">
        <f t="shared" si="10"/>
        <v>150</v>
      </c>
      <c r="G76" s="39">
        <f t="shared" si="13"/>
        <v>64</v>
      </c>
      <c r="H76" s="40" t="s">
        <v>92</v>
      </c>
      <c r="I76" s="42">
        <v>54647</v>
      </c>
      <c r="J76" s="41">
        <f t="shared" si="11"/>
        <v>150</v>
      </c>
      <c r="L76" s="43"/>
      <c r="M76" s="44"/>
      <c r="N76" s="44"/>
      <c r="O76" s="45"/>
    </row>
    <row r="77" spans="1:17" ht="16.5" customHeight="1" x14ac:dyDescent="0.15">
      <c r="B77" s="39">
        <f t="shared" si="12"/>
        <v>65</v>
      </c>
      <c r="C77" s="40" t="s">
        <v>113</v>
      </c>
      <c r="D77" s="40">
        <v>47884</v>
      </c>
      <c r="E77" s="41">
        <f t="shared" si="10"/>
        <v>132</v>
      </c>
      <c r="G77" s="39">
        <f t="shared" si="13"/>
        <v>65</v>
      </c>
      <c r="H77" s="40" t="s">
        <v>113</v>
      </c>
      <c r="I77" s="40">
        <v>47884</v>
      </c>
      <c r="J77" s="41">
        <f t="shared" si="11"/>
        <v>132</v>
      </c>
      <c r="L77" s="43"/>
      <c r="M77" s="44"/>
      <c r="N77" s="44"/>
      <c r="O77" s="45"/>
    </row>
    <row r="78" spans="1:17" ht="16.5" customHeight="1" x14ac:dyDescent="0.15">
      <c r="B78" s="39">
        <f t="shared" si="12"/>
        <v>66</v>
      </c>
      <c r="C78" s="40" t="s">
        <v>115</v>
      </c>
      <c r="D78" s="42">
        <v>42879</v>
      </c>
      <c r="E78" s="41">
        <f t="shared" si="10"/>
        <v>118</v>
      </c>
      <c r="G78" s="39">
        <f t="shared" si="13"/>
        <v>66</v>
      </c>
      <c r="H78" s="40" t="s">
        <v>115</v>
      </c>
      <c r="I78" s="42">
        <v>42879</v>
      </c>
      <c r="J78" s="41">
        <f t="shared" si="11"/>
        <v>118</v>
      </c>
      <c r="L78" s="43"/>
      <c r="M78" s="44"/>
      <c r="N78" s="44"/>
      <c r="O78" s="45"/>
    </row>
    <row r="79" spans="1:17" ht="16.5" customHeight="1" x14ac:dyDescent="0.15">
      <c r="B79" s="39">
        <f t="shared" si="12"/>
        <v>67</v>
      </c>
      <c r="C79" s="40" t="s">
        <v>97</v>
      </c>
      <c r="D79" s="42">
        <v>38354</v>
      </c>
      <c r="E79" s="41">
        <f t="shared" si="10"/>
        <v>106</v>
      </c>
      <c r="G79" s="39">
        <f t="shared" si="13"/>
        <v>67</v>
      </c>
      <c r="H79" s="40" t="s">
        <v>97</v>
      </c>
      <c r="I79" s="42">
        <v>38354</v>
      </c>
      <c r="J79" s="41">
        <f t="shared" si="11"/>
        <v>106</v>
      </c>
      <c r="L79" s="43"/>
      <c r="M79" s="44"/>
      <c r="N79" s="44"/>
      <c r="O79" s="45"/>
    </row>
    <row r="80" spans="1:17" ht="16.5" customHeight="1" x14ac:dyDescent="0.15">
      <c r="B80" s="39">
        <f t="shared" si="12"/>
        <v>68</v>
      </c>
      <c r="C80" s="40" t="s">
        <v>71</v>
      </c>
      <c r="D80" s="42">
        <v>37962</v>
      </c>
      <c r="E80" s="41">
        <f t="shared" si="10"/>
        <v>105</v>
      </c>
      <c r="G80" s="39">
        <f t="shared" si="13"/>
        <v>68</v>
      </c>
      <c r="H80" s="40" t="s">
        <v>71</v>
      </c>
      <c r="I80" s="42">
        <v>37962</v>
      </c>
      <c r="J80" s="41">
        <f t="shared" si="11"/>
        <v>105</v>
      </c>
      <c r="L80" s="43"/>
      <c r="M80" s="44"/>
      <c r="N80" s="44"/>
      <c r="O80" s="45"/>
    </row>
    <row r="81" spans="2:15" ht="16.5" customHeight="1" x14ac:dyDescent="0.15">
      <c r="B81" s="39">
        <f t="shared" si="12"/>
        <v>69</v>
      </c>
      <c r="C81" s="40" t="s">
        <v>96</v>
      </c>
      <c r="D81" s="42">
        <v>28421</v>
      </c>
      <c r="E81" s="41">
        <f t="shared" si="10"/>
        <v>78</v>
      </c>
      <c r="G81" s="39">
        <f t="shared" si="13"/>
        <v>69</v>
      </c>
      <c r="H81" s="40" t="s">
        <v>96</v>
      </c>
      <c r="I81" s="42">
        <v>28421</v>
      </c>
      <c r="J81" s="41">
        <f t="shared" si="11"/>
        <v>78</v>
      </c>
      <c r="L81" s="43"/>
      <c r="M81" s="44"/>
      <c r="N81" s="44"/>
      <c r="O81" s="45"/>
    </row>
    <row r="82" spans="2:15" ht="16.5" customHeight="1" x14ac:dyDescent="0.15">
      <c r="B82" s="39">
        <f t="shared" si="12"/>
        <v>70</v>
      </c>
      <c r="C82" s="40" t="s">
        <v>100</v>
      </c>
      <c r="D82" s="40">
        <v>26557</v>
      </c>
      <c r="E82" s="41">
        <f t="shared" si="10"/>
        <v>73</v>
      </c>
      <c r="G82" s="39">
        <f t="shared" si="13"/>
        <v>70</v>
      </c>
      <c r="H82" s="40" t="s">
        <v>100</v>
      </c>
      <c r="I82" s="40">
        <v>26557</v>
      </c>
      <c r="J82" s="41">
        <f t="shared" si="11"/>
        <v>73</v>
      </c>
      <c r="L82" s="43"/>
      <c r="M82" s="44"/>
      <c r="N82" s="44"/>
      <c r="O82" s="45"/>
    </row>
    <row r="83" spans="2:15" ht="16.5" customHeight="1" x14ac:dyDescent="0.15">
      <c r="B83" s="39">
        <f t="shared" si="12"/>
        <v>71</v>
      </c>
      <c r="C83" s="40" t="s">
        <v>98</v>
      </c>
      <c r="D83" s="42">
        <v>25541</v>
      </c>
      <c r="E83" s="41">
        <f t="shared" si="10"/>
        <v>70</v>
      </c>
      <c r="G83" s="39">
        <f t="shared" si="13"/>
        <v>71</v>
      </c>
      <c r="H83" s="40" t="s">
        <v>98</v>
      </c>
      <c r="I83" s="42">
        <v>25541</v>
      </c>
      <c r="J83" s="41">
        <f t="shared" si="11"/>
        <v>70</v>
      </c>
      <c r="L83" s="43"/>
      <c r="M83" s="44"/>
      <c r="N83" s="44"/>
      <c r="O83" s="45"/>
    </row>
    <row r="84" spans="2:15" ht="16.5" customHeight="1" x14ac:dyDescent="0.15">
      <c r="B84" s="39">
        <f t="shared" si="12"/>
        <v>72</v>
      </c>
      <c r="C84" s="40" t="s">
        <v>39</v>
      </c>
      <c r="D84" s="42">
        <v>25378</v>
      </c>
      <c r="E84" s="41">
        <f t="shared" si="10"/>
        <v>70</v>
      </c>
      <c r="G84" s="39">
        <f t="shared" si="13"/>
        <v>72</v>
      </c>
      <c r="H84" s="40" t="s">
        <v>39</v>
      </c>
      <c r="I84" s="42">
        <v>25378</v>
      </c>
      <c r="J84" s="41">
        <f t="shared" si="11"/>
        <v>70</v>
      </c>
      <c r="L84" s="43"/>
      <c r="M84" s="44"/>
      <c r="N84" s="44"/>
      <c r="O84" s="45"/>
    </row>
    <row r="85" spans="2:15" ht="16.5" customHeight="1" x14ac:dyDescent="0.15">
      <c r="B85" s="39">
        <f t="shared" si="12"/>
        <v>73</v>
      </c>
      <c r="C85" s="40" t="s">
        <v>109</v>
      </c>
      <c r="D85" s="42">
        <v>24648</v>
      </c>
      <c r="E85" s="41">
        <f t="shared" si="10"/>
        <v>68</v>
      </c>
      <c r="G85" s="39">
        <f t="shared" si="13"/>
        <v>73</v>
      </c>
      <c r="H85" s="40" t="s">
        <v>109</v>
      </c>
      <c r="I85" s="42">
        <v>24648</v>
      </c>
      <c r="J85" s="41">
        <f t="shared" si="11"/>
        <v>68</v>
      </c>
      <c r="L85" s="43"/>
      <c r="M85" s="44"/>
      <c r="N85" s="44"/>
      <c r="O85" s="45"/>
    </row>
    <row r="86" spans="2:15" ht="16.5" customHeight="1" x14ac:dyDescent="0.15">
      <c r="B86" s="39">
        <f t="shared" si="12"/>
        <v>74</v>
      </c>
      <c r="C86" s="40" t="s">
        <v>60</v>
      </c>
      <c r="D86" s="40">
        <v>23754</v>
      </c>
      <c r="E86" s="41">
        <f t="shared" si="10"/>
        <v>66</v>
      </c>
      <c r="G86" s="39">
        <f t="shared" si="13"/>
        <v>74</v>
      </c>
      <c r="H86" s="40" t="s">
        <v>60</v>
      </c>
      <c r="I86" s="40">
        <v>23754</v>
      </c>
      <c r="J86" s="41">
        <f t="shared" si="11"/>
        <v>66</v>
      </c>
      <c r="L86" s="43"/>
      <c r="M86" s="44"/>
      <c r="N86" s="44"/>
      <c r="O86" s="45"/>
    </row>
    <row r="87" spans="2:15" ht="16.5" customHeight="1" x14ac:dyDescent="0.15">
      <c r="B87" s="39">
        <f t="shared" si="12"/>
        <v>75</v>
      </c>
      <c r="C87" s="40" t="s">
        <v>128</v>
      </c>
      <c r="D87" s="40">
        <v>23530</v>
      </c>
      <c r="E87" s="41">
        <f t="shared" si="10"/>
        <v>65</v>
      </c>
      <c r="G87" s="39">
        <f t="shared" si="13"/>
        <v>75</v>
      </c>
      <c r="H87" s="40" t="s">
        <v>128</v>
      </c>
      <c r="I87" s="40">
        <v>23530</v>
      </c>
      <c r="J87" s="41">
        <f t="shared" si="11"/>
        <v>65</v>
      </c>
      <c r="L87" s="43"/>
      <c r="M87" s="44"/>
      <c r="N87" s="44"/>
      <c r="O87" s="45"/>
    </row>
    <row r="88" spans="2:15" ht="16.5" customHeight="1" x14ac:dyDescent="0.15">
      <c r="B88" s="39">
        <f t="shared" si="12"/>
        <v>76</v>
      </c>
      <c r="C88" s="40" t="s">
        <v>95</v>
      </c>
      <c r="D88" s="42">
        <v>22595</v>
      </c>
      <c r="E88" s="41">
        <f t="shared" si="10"/>
        <v>62</v>
      </c>
      <c r="G88" s="39">
        <f t="shared" si="13"/>
        <v>76</v>
      </c>
      <c r="H88" s="40" t="s">
        <v>95</v>
      </c>
      <c r="I88" s="42">
        <v>22595</v>
      </c>
      <c r="J88" s="41">
        <f t="shared" si="11"/>
        <v>62</v>
      </c>
      <c r="L88" s="43"/>
      <c r="M88" s="44"/>
      <c r="N88" s="46"/>
      <c r="O88" s="45"/>
    </row>
    <row r="89" spans="2:15" ht="16.5" customHeight="1" x14ac:dyDescent="0.15">
      <c r="B89" s="39">
        <f t="shared" si="12"/>
        <v>77</v>
      </c>
      <c r="C89" s="40" t="s">
        <v>126</v>
      </c>
      <c r="D89" s="40">
        <v>22233</v>
      </c>
      <c r="E89" s="41">
        <f t="shared" si="10"/>
        <v>61</v>
      </c>
      <c r="G89" s="39">
        <f t="shared" si="13"/>
        <v>77</v>
      </c>
      <c r="H89" s="40" t="s">
        <v>126</v>
      </c>
      <c r="I89" s="40">
        <v>22233</v>
      </c>
      <c r="J89" s="41">
        <f t="shared" si="11"/>
        <v>61</v>
      </c>
      <c r="L89" s="43"/>
      <c r="M89" s="44"/>
      <c r="N89" s="46"/>
      <c r="O89" s="45"/>
    </row>
    <row r="90" spans="2:15" ht="16.5" customHeight="1" x14ac:dyDescent="0.15">
      <c r="B90" s="39">
        <f t="shared" si="12"/>
        <v>78</v>
      </c>
      <c r="C90" s="40" t="s">
        <v>106</v>
      </c>
      <c r="D90" s="42">
        <v>18660</v>
      </c>
      <c r="E90" s="41">
        <f t="shared" si="10"/>
        <v>52</v>
      </c>
      <c r="G90" s="39">
        <f t="shared" si="13"/>
        <v>78</v>
      </c>
      <c r="H90" s="40" t="s">
        <v>106</v>
      </c>
      <c r="I90" s="42">
        <v>18660</v>
      </c>
      <c r="J90" s="41">
        <f t="shared" si="11"/>
        <v>52</v>
      </c>
      <c r="L90" s="43"/>
      <c r="M90" s="44"/>
      <c r="N90" s="46"/>
      <c r="O90" s="45"/>
    </row>
    <row r="91" spans="2:15" ht="16.5" customHeight="1" x14ac:dyDescent="0.15">
      <c r="B91" s="39">
        <f t="shared" si="12"/>
        <v>79</v>
      </c>
      <c r="C91" s="40" t="s">
        <v>104</v>
      </c>
      <c r="D91" s="42">
        <v>17068</v>
      </c>
      <c r="E91" s="41">
        <f t="shared" si="10"/>
        <v>47</v>
      </c>
      <c r="G91" s="39">
        <f t="shared" si="13"/>
        <v>79</v>
      </c>
      <c r="H91" s="40" t="s">
        <v>104</v>
      </c>
      <c r="I91" s="42">
        <v>17068</v>
      </c>
      <c r="J91" s="41">
        <f t="shared" si="11"/>
        <v>47</v>
      </c>
      <c r="L91" s="43"/>
      <c r="M91" s="44"/>
      <c r="N91" s="46"/>
      <c r="O91" s="45"/>
    </row>
    <row r="92" spans="2:15" ht="16.5" customHeight="1" x14ac:dyDescent="0.15">
      <c r="B92" s="39">
        <f t="shared" si="12"/>
        <v>80</v>
      </c>
      <c r="C92" s="40" t="s">
        <v>111</v>
      </c>
      <c r="D92" s="40">
        <v>16613</v>
      </c>
      <c r="E92" s="41">
        <f t="shared" si="10"/>
        <v>46</v>
      </c>
      <c r="G92" s="39">
        <f t="shared" si="13"/>
        <v>80</v>
      </c>
      <c r="H92" s="40" t="s">
        <v>111</v>
      </c>
      <c r="I92" s="40">
        <v>16613</v>
      </c>
      <c r="J92" s="41">
        <f t="shared" si="11"/>
        <v>46</v>
      </c>
      <c r="L92" s="43"/>
      <c r="M92" s="44"/>
      <c r="N92" s="46"/>
      <c r="O92" s="45"/>
    </row>
    <row r="93" spans="2:15" ht="16.5" customHeight="1" x14ac:dyDescent="0.15">
      <c r="B93" s="39">
        <f t="shared" si="12"/>
        <v>81</v>
      </c>
      <c r="C93" s="40" t="s">
        <v>114</v>
      </c>
      <c r="D93" s="40">
        <v>15648</v>
      </c>
      <c r="E93" s="41">
        <f t="shared" si="10"/>
        <v>43</v>
      </c>
      <c r="G93" s="39">
        <f t="shared" si="13"/>
        <v>81</v>
      </c>
      <c r="H93" s="40" t="s">
        <v>114</v>
      </c>
      <c r="I93" s="40">
        <v>15648</v>
      </c>
      <c r="J93" s="41">
        <f t="shared" si="11"/>
        <v>43</v>
      </c>
      <c r="L93" s="43"/>
      <c r="M93" s="44"/>
      <c r="N93" s="46"/>
      <c r="O93" s="45"/>
    </row>
    <row r="94" spans="2:15" ht="16.5" customHeight="1" x14ac:dyDescent="0.15">
      <c r="B94" s="39">
        <f t="shared" si="12"/>
        <v>82</v>
      </c>
      <c r="C94" s="40" t="s">
        <v>65</v>
      </c>
      <c r="D94" s="42">
        <v>14205</v>
      </c>
      <c r="E94" s="41">
        <f t="shared" si="10"/>
        <v>39</v>
      </c>
      <c r="G94" s="39">
        <f t="shared" si="13"/>
        <v>82</v>
      </c>
      <c r="H94" s="40" t="s">
        <v>65</v>
      </c>
      <c r="I94" s="42">
        <v>14205</v>
      </c>
      <c r="J94" s="41">
        <f t="shared" si="11"/>
        <v>39</v>
      </c>
      <c r="L94" s="43"/>
      <c r="M94" s="44"/>
      <c r="N94" s="46"/>
      <c r="O94" s="45"/>
    </row>
    <row r="95" spans="2:15" ht="16.5" customHeight="1" x14ac:dyDescent="0.15">
      <c r="B95" s="39">
        <f t="shared" si="12"/>
        <v>83</v>
      </c>
      <c r="C95" s="40" t="s">
        <v>101</v>
      </c>
      <c r="D95" s="40">
        <v>13513</v>
      </c>
      <c r="E95" s="41">
        <f t="shared" si="10"/>
        <v>38</v>
      </c>
      <c r="G95" s="39">
        <f t="shared" si="13"/>
        <v>83</v>
      </c>
      <c r="H95" s="40" t="s">
        <v>101</v>
      </c>
      <c r="I95" s="40">
        <v>13513</v>
      </c>
      <c r="J95" s="41">
        <f t="shared" si="11"/>
        <v>38</v>
      </c>
      <c r="L95" s="43"/>
      <c r="M95" s="44"/>
      <c r="N95" s="46"/>
      <c r="O95" s="45"/>
    </row>
    <row r="96" spans="2:15" ht="16.5" customHeight="1" x14ac:dyDescent="0.15">
      <c r="B96" s="39">
        <f t="shared" si="12"/>
        <v>84</v>
      </c>
      <c r="C96" s="40" t="s">
        <v>91</v>
      </c>
      <c r="D96" s="42">
        <v>7674</v>
      </c>
      <c r="E96" s="41">
        <f t="shared" si="10"/>
        <v>22</v>
      </c>
      <c r="G96" s="39">
        <f t="shared" si="13"/>
        <v>84</v>
      </c>
      <c r="H96" s="40" t="s">
        <v>91</v>
      </c>
      <c r="I96" s="42">
        <v>7674</v>
      </c>
      <c r="J96" s="41">
        <f t="shared" si="11"/>
        <v>22</v>
      </c>
      <c r="L96" s="43"/>
      <c r="M96" s="44"/>
      <c r="N96" s="46"/>
      <c r="O96" s="45"/>
    </row>
    <row r="97" spans="2:14" ht="16.5" customHeight="1" x14ac:dyDescent="0.15">
      <c r="B97" s="39">
        <f t="shared" si="12"/>
        <v>85</v>
      </c>
      <c r="C97" s="40" t="s">
        <v>117</v>
      </c>
      <c r="D97" s="42">
        <v>720</v>
      </c>
      <c r="E97" s="41">
        <f t="shared" si="10"/>
        <v>2</v>
      </c>
      <c r="G97" s="39">
        <f t="shared" si="13"/>
        <v>85</v>
      </c>
      <c r="H97" s="40" t="s">
        <v>117</v>
      </c>
      <c r="I97" s="42">
        <v>720</v>
      </c>
      <c r="J97" s="41">
        <f t="shared" si="11"/>
        <v>2</v>
      </c>
    </row>
    <row r="98" spans="2:14" ht="16.5" customHeight="1" x14ac:dyDescent="0.15">
      <c r="B98" s="39">
        <f t="shared" si="12"/>
        <v>86</v>
      </c>
      <c r="C98" s="40" t="s">
        <v>125</v>
      </c>
      <c r="D98" s="42">
        <v>670</v>
      </c>
      <c r="E98" s="41">
        <f t="shared" si="10"/>
        <v>2</v>
      </c>
      <c r="G98" s="39">
        <f t="shared" si="13"/>
        <v>86</v>
      </c>
      <c r="H98" s="40" t="s">
        <v>125</v>
      </c>
      <c r="I98" s="42">
        <v>670</v>
      </c>
      <c r="J98" s="41">
        <f t="shared" si="11"/>
        <v>2</v>
      </c>
    </row>
    <row r="99" spans="2:14" ht="16.5" customHeight="1" x14ac:dyDescent="0.15">
      <c r="B99" s="39">
        <f t="shared" si="12"/>
        <v>87</v>
      </c>
      <c r="C99" s="40" t="s">
        <v>99</v>
      </c>
      <c r="D99" s="42">
        <v>309</v>
      </c>
      <c r="E99" s="41">
        <f t="shared" si="10"/>
        <v>1</v>
      </c>
      <c r="G99" s="39">
        <f t="shared" si="13"/>
        <v>87</v>
      </c>
      <c r="H99" s="40" t="s">
        <v>99</v>
      </c>
      <c r="I99" s="42">
        <v>309</v>
      </c>
      <c r="J99" s="41">
        <f t="shared" si="11"/>
        <v>1</v>
      </c>
    </row>
    <row r="100" spans="2:14" ht="16.5" customHeight="1" x14ac:dyDescent="0.15">
      <c r="B100" s="39">
        <f t="shared" si="12"/>
        <v>88</v>
      </c>
      <c r="C100" s="40" t="s">
        <v>8</v>
      </c>
      <c r="D100" s="42">
        <v>135</v>
      </c>
      <c r="E100" s="41">
        <f t="shared" si="10"/>
        <v>1</v>
      </c>
      <c r="G100" s="39">
        <f t="shared" si="13"/>
        <v>88</v>
      </c>
      <c r="H100" s="40" t="s">
        <v>8</v>
      </c>
      <c r="I100" s="42">
        <v>135</v>
      </c>
      <c r="J100" s="41">
        <f t="shared" si="11"/>
        <v>1</v>
      </c>
    </row>
    <row r="101" spans="2:14" ht="16.5" customHeight="1" x14ac:dyDescent="0.15">
      <c r="B101" s="39">
        <f t="shared" si="12"/>
        <v>89</v>
      </c>
      <c r="C101" s="40" t="s">
        <v>118</v>
      </c>
      <c r="D101" s="42">
        <v>87</v>
      </c>
      <c r="E101" s="41">
        <f t="shared" si="10"/>
        <v>1</v>
      </c>
      <c r="G101" s="39">
        <f t="shared" si="13"/>
        <v>89</v>
      </c>
      <c r="H101" s="40" t="s">
        <v>118</v>
      </c>
      <c r="I101" s="42">
        <v>87</v>
      </c>
      <c r="J101" s="41">
        <f t="shared" si="11"/>
        <v>1</v>
      </c>
    </row>
    <row r="102" spans="2:14" ht="16.5" customHeight="1" x14ac:dyDescent="0.15">
      <c r="B102" s="39">
        <f t="shared" si="12"/>
        <v>90</v>
      </c>
      <c r="C102" s="40" t="s">
        <v>85</v>
      </c>
      <c r="D102" s="42">
        <v>8</v>
      </c>
      <c r="E102" s="41">
        <f t="shared" si="10"/>
        <v>1</v>
      </c>
      <c r="G102" s="39">
        <f t="shared" si="13"/>
        <v>90</v>
      </c>
      <c r="H102" s="40" t="s">
        <v>85</v>
      </c>
      <c r="I102" s="42">
        <v>8</v>
      </c>
      <c r="J102" s="41">
        <f t="shared" si="11"/>
        <v>1</v>
      </c>
    </row>
    <row r="103" spans="2:14" ht="16.5" customHeight="1" x14ac:dyDescent="0.15">
      <c r="B103" s="36"/>
      <c r="G103" s="36"/>
    </row>
    <row r="104" spans="2:14" ht="16.5" customHeight="1" x14ac:dyDescent="0.15">
      <c r="D104" s="56" t="s">
        <v>46</v>
      </c>
      <c r="I104" s="56" t="s">
        <v>22</v>
      </c>
      <c r="N104" s="56" t="s">
        <v>41</v>
      </c>
    </row>
    <row r="105" spans="2:14" ht="16.5" customHeight="1" x14ac:dyDescent="0.15">
      <c r="D105" s="35">
        <f>SUM(D5:D34)+SUM(D39:D68)+SUM(D73:D102)</f>
        <v>73872007</v>
      </c>
      <c r="I105" s="35">
        <f>SUM(I5:I34)+SUM(I39:I68)+SUM(I73:I102)</f>
        <v>72202262</v>
      </c>
      <c r="N105" s="35">
        <f>SUM(N5:N15)</f>
        <v>1669745</v>
      </c>
    </row>
  </sheetData>
  <sortState ref="M41:N62">
    <sortCondition descending="1" ref="N41:N62"/>
  </sortState>
  <mergeCells count="24"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  <mergeCell ref="N3:O3"/>
    <mergeCell ref="D37:E37"/>
    <mergeCell ref="I37:J37"/>
    <mergeCell ref="N37:O37"/>
    <mergeCell ref="L3:L4"/>
    <mergeCell ref="M3:M4"/>
    <mergeCell ref="L37:L38"/>
    <mergeCell ref="M37:M38"/>
  </mergeCells>
  <phoneticPr fontId="2"/>
  <pageMargins left="0.47244094488188976" right="0.27559055118110237" top="0.51181102362204722" bottom="0.47244094488188976" header="0.31496062992125984" footer="0.31496062992125984"/>
  <pageSetup paperSize="9" scale="80" orientation="landscape" r:id="rId1"/>
  <rowBreaks count="2" manualBreakCount="2">
    <brk id="34" max="15" man="1"/>
    <brk id="6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showGridLines="0" view="pageBreakPreview" zoomScaleNormal="145" zoomScaleSheetLayoutView="100" workbookViewId="0"/>
  </sheetViews>
  <sheetFormatPr defaultRowHeight="16.5" customHeight="1" x14ac:dyDescent="0.15"/>
  <cols>
    <col min="1" max="1" width="2.625" style="35" customWidth="1"/>
    <col min="2" max="2" width="6.25" style="35" customWidth="1"/>
    <col min="3" max="3" width="11.625" style="37" customWidth="1"/>
    <col min="4" max="5" width="11.625" style="35" customWidth="1"/>
    <col min="6" max="6" width="4.625" style="35" customWidth="1"/>
    <col min="7" max="7" width="6.25" style="35" customWidth="1"/>
    <col min="8" max="8" width="11.625" style="37" customWidth="1"/>
    <col min="9" max="10" width="11.625" style="35" customWidth="1"/>
    <col min="11" max="11" width="4.625" style="35" customWidth="1"/>
    <col min="12" max="12" width="6.25" style="35" customWidth="1"/>
    <col min="13" max="13" width="11.625" style="37" customWidth="1"/>
    <col min="14" max="15" width="11.625" style="35" customWidth="1"/>
    <col min="16" max="16" width="2.625" style="35" customWidth="1"/>
    <col min="17" max="17" width="9" style="35" customWidth="1"/>
    <col min="18" max="16384" width="9" style="35"/>
  </cols>
  <sheetData>
    <row r="1" spans="1:17" ht="30" customHeight="1" x14ac:dyDescent="0.15">
      <c r="A1" s="31" t="s">
        <v>141</v>
      </c>
      <c r="B1" s="31"/>
      <c r="C1" s="32"/>
      <c r="D1" s="31"/>
      <c r="E1" s="31"/>
      <c r="F1" s="31"/>
      <c r="G1" s="33"/>
      <c r="H1" s="32"/>
      <c r="I1" s="31"/>
      <c r="J1" s="31"/>
      <c r="K1" s="31"/>
      <c r="L1" s="31"/>
      <c r="M1" s="32"/>
      <c r="N1" s="31"/>
      <c r="O1" s="31"/>
      <c r="P1" s="31"/>
      <c r="Q1" s="52"/>
    </row>
    <row r="2" spans="1:17" ht="16.5" customHeight="1" x14ac:dyDescent="0.15">
      <c r="B2" s="45" t="s">
        <v>47</v>
      </c>
      <c r="G2" s="66"/>
    </row>
    <row r="3" spans="1:17" ht="16.5" customHeight="1" x14ac:dyDescent="0.15">
      <c r="B3" s="70" t="s">
        <v>4</v>
      </c>
      <c r="C3" s="72" t="s">
        <v>7</v>
      </c>
      <c r="D3" s="57" t="s">
        <v>30</v>
      </c>
      <c r="E3" s="57"/>
      <c r="F3" s="38"/>
      <c r="G3" s="74" t="s">
        <v>4</v>
      </c>
      <c r="H3" s="72" t="s">
        <v>7</v>
      </c>
      <c r="I3" s="57" t="s">
        <v>30</v>
      </c>
      <c r="J3" s="57"/>
      <c r="L3" s="70" t="s">
        <v>4</v>
      </c>
      <c r="M3" s="72" t="s">
        <v>7</v>
      </c>
      <c r="N3" s="57" t="s">
        <v>30</v>
      </c>
      <c r="O3" s="57"/>
    </row>
    <row r="4" spans="1:17" ht="16.5" customHeight="1" x14ac:dyDescent="0.15">
      <c r="B4" s="70"/>
      <c r="C4" s="73"/>
      <c r="D4" s="39" t="s">
        <v>25</v>
      </c>
      <c r="E4" s="39" t="s">
        <v>26</v>
      </c>
      <c r="F4" s="38"/>
      <c r="G4" s="75"/>
      <c r="H4" s="73"/>
      <c r="I4" s="39" t="s">
        <v>25</v>
      </c>
      <c r="J4" s="39" t="s">
        <v>26</v>
      </c>
      <c r="L4" s="70"/>
      <c r="M4" s="73"/>
      <c r="N4" s="39" t="s">
        <v>25</v>
      </c>
      <c r="O4" s="39" t="s">
        <v>26</v>
      </c>
    </row>
    <row r="5" spans="1:17" ht="16.5" customHeight="1" x14ac:dyDescent="0.15">
      <c r="B5" s="39">
        <v>1</v>
      </c>
      <c r="C5" s="40" t="s">
        <v>130</v>
      </c>
      <c r="D5" s="40">
        <v>1992486</v>
      </c>
      <c r="E5" s="41">
        <f t="shared" ref="E5:E22" si="0">ROUNDUP(D5/365,0)</f>
        <v>5459</v>
      </c>
      <c r="G5" s="39">
        <f>B34+1</f>
        <v>31</v>
      </c>
      <c r="H5" s="40" t="s">
        <v>88</v>
      </c>
      <c r="I5" s="41">
        <v>7676</v>
      </c>
      <c r="J5" s="41">
        <f t="shared" ref="J5:J34" si="1">ROUNDUP(I5/365,0)</f>
        <v>22</v>
      </c>
      <c r="L5" s="39">
        <f>G34+1</f>
        <v>61</v>
      </c>
      <c r="M5" s="40" t="s">
        <v>85</v>
      </c>
      <c r="N5" s="41">
        <v>643</v>
      </c>
      <c r="O5" s="41">
        <f t="shared" ref="O5:O32" si="2">ROUNDUP(N5/365,0)</f>
        <v>2</v>
      </c>
    </row>
    <row r="6" spans="1:17" ht="16.5" customHeight="1" x14ac:dyDescent="0.15">
      <c r="B6" s="39">
        <f t="shared" ref="B6:B34" si="3">B5+1</f>
        <v>2</v>
      </c>
      <c r="C6" s="40" t="s">
        <v>129</v>
      </c>
      <c r="D6" s="40">
        <v>1283233</v>
      </c>
      <c r="E6" s="41">
        <f t="shared" si="0"/>
        <v>3516</v>
      </c>
      <c r="G6" s="39">
        <f t="shared" ref="G6:G34" si="4">G5+1</f>
        <v>32</v>
      </c>
      <c r="H6" s="40" t="s">
        <v>42</v>
      </c>
      <c r="I6" s="41">
        <v>7662</v>
      </c>
      <c r="J6" s="41">
        <f t="shared" si="1"/>
        <v>21</v>
      </c>
      <c r="L6" s="39">
        <f t="shared" ref="L6:L12" si="5">L5+1</f>
        <v>62</v>
      </c>
      <c r="M6" s="40" t="s">
        <v>112</v>
      </c>
      <c r="N6" s="41">
        <v>531</v>
      </c>
      <c r="O6" s="41">
        <f t="shared" si="2"/>
        <v>2</v>
      </c>
    </row>
    <row r="7" spans="1:17" ht="16.5" customHeight="1" x14ac:dyDescent="0.15">
      <c r="B7" s="39">
        <f t="shared" si="3"/>
        <v>3</v>
      </c>
      <c r="C7" s="40" t="s">
        <v>131</v>
      </c>
      <c r="D7" s="41">
        <v>602892</v>
      </c>
      <c r="E7" s="41">
        <f t="shared" si="0"/>
        <v>1652</v>
      </c>
      <c r="G7" s="39">
        <f t="shared" si="4"/>
        <v>33</v>
      </c>
      <c r="H7" s="40" t="s">
        <v>12</v>
      </c>
      <c r="I7" s="41">
        <v>7556</v>
      </c>
      <c r="J7" s="41">
        <f t="shared" si="1"/>
        <v>21</v>
      </c>
      <c r="L7" s="39">
        <f t="shared" si="5"/>
        <v>63</v>
      </c>
      <c r="M7" s="40" t="s">
        <v>82</v>
      </c>
      <c r="N7" s="41">
        <v>493</v>
      </c>
      <c r="O7" s="41">
        <f t="shared" si="2"/>
        <v>2</v>
      </c>
    </row>
    <row r="8" spans="1:17" ht="16.5" customHeight="1" x14ac:dyDescent="0.15">
      <c r="B8" s="39">
        <f t="shared" si="3"/>
        <v>4</v>
      </c>
      <c r="C8" s="40" t="s">
        <v>50</v>
      </c>
      <c r="D8" s="41">
        <v>283032</v>
      </c>
      <c r="E8" s="41">
        <f t="shared" si="0"/>
        <v>776</v>
      </c>
      <c r="G8" s="39">
        <f t="shared" si="4"/>
        <v>34</v>
      </c>
      <c r="H8" s="40" t="s">
        <v>6</v>
      </c>
      <c r="I8" s="41">
        <v>7028</v>
      </c>
      <c r="J8" s="41">
        <f t="shared" si="1"/>
        <v>20</v>
      </c>
      <c r="L8" s="39">
        <f t="shared" si="5"/>
        <v>64</v>
      </c>
      <c r="M8" s="40" t="s">
        <v>116</v>
      </c>
      <c r="N8" s="41">
        <v>415</v>
      </c>
      <c r="O8" s="41">
        <f t="shared" si="2"/>
        <v>2</v>
      </c>
    </row>
    <row r="9" spans="1:17" ht="16.5" customHeight="1" x14ac:dyDescent="0.15">
      <c r="B9" s="39">
        <f t="shared" si="3"/>
        <v>5</v>
      </c>
      <c r="C9" s="40" t="s">
        <v>135</v>
      </c>
      <c r="D9" s="41">
        <v>230348</v>
      </c>
      <c r="E9" s="41">
        <f t="shared" si="0"/>
        <v>632</v>
      </c>
      <c r="G9" s="39">
        <f t="shared" si="4"/>
        <v>35</v>
      </c>
      <c r="H9" s="40" t="s">
        <v>93</v>
      </c>
      <c r="I9" s="41">
        <v>7001</v>
      </c>
      <c r="J9" s="41">
        <f t="shared" si="1"/>
        <v>20</v>
      </c>
      <c r="L9" s="39">
        <f t="shared" si="5"/>
        <v>65</v>
      </c>
      <c r="M9" s="40" t="s">
        <v>115</v>
      </c>
      <c r="N9" s="41">
        <v>409</v>
      </c>
      <c r="O9" s="41">
        <f t="shared" si="2"/>
        <v>2</v>
      </c>
    </row>
    <row r="10" spans="1:17" ht="16.5" customHeight="1" x14ac:dyDescent="0.15">
      <c r="B10" s="39">
        <f t="shared" si="3"/>
        <v>6</v>
      </c>
      <c r="C10" s="40" t="s">
        <v>132</v>
      </c>
      <c r="D10" s="40">
        <v>202192</v>
      </c>
      <c r="E10" s="41">
        <f t="shared" si="0"/>
        <v>554</v>
      </c>
      <c r="G10" s="39">
        <f t="shared" si="4"/>
        <v>36</v>
      </c>
      <c r="H10" s="40" t="s">
        <v>66</v>
      </c>
      <c r="I10" s="41">
        <v>6175</v>
      </c>
      <c r="J10" s="41">
        <f t="shared" si="1"/>
        <v>17</v>
      </c>
      <c r="L10" s="39">
        <f t="shared" si="5"/>
        <v>66</v>
      </c>
      <c r="M10" s="40" t="s">
        <v>76</v>
      </c>
      <c r="N10" s="41">
        <v>370</v>
      </c>
      <c r="O10" s="41">
        <f t="shared" si="2"/>
        <v>2</v>
      </c>
    </row>
    <row r="11" spans="1:17" ht="16.5" customHeight="1" x14ac:dyDescent="0.15">
      <c r="B11" s="39">
        <f t="shared" si="3"/>
        <v>7</v>
      </c>
      <c r="C11" s="40" t="s">
        <v>48</v>
      </c>
      <c r="D11" s="42">
        <v>160536</v>
      </c>
      <c r="E11" s="41">
        <f t="shared" si="0"/>
        <v>440</v>
      </c>
      <c r="G11" s="39">
        <f t="shared" si="4"/>
        <v>37</v>
      </c>
      <c r="H11" s="40" t="s">
        <v>90</v>
      </c>
      <c r="I11" s="41">
        <v>5798</v>
      </c>
      <c r="J11" s="41">
        <f t="shared" si="1"/>
        <v>16</v>
      </c>
      <c r="L11" s="39">
        <f t="shared" si="5"/>
        <v>67</v>
      </c>
      <c r="M11" s="40" t="s">
        <v>136</v>
      </c>
      <c r="N11" s="41">
        <v>352</v>
      </c>
      <c r="O11" s="41">
        <f t="shared" si="2"/>
        <v>1</v>
      </c>
    </row>
    <row r="12" spans="1:17" ht="16.5" customHeight="1" x14ac:dyDescent="0.15">
      <c r="B12" s="39">
        <f t="shared" si="3"/>
        <v>8</v>
      </c>
      <c r="C12" s="40" t="s">
        <v>133</v>
      </c>
      <c r="D12" s="41">
        <v>140864</v>
      </c>
      <c r="E12" s="41">
        <f t="shared" si="0"/>
        <v>386</v>
      </c>
      <c r="G12" s="39">
        <f t="shared" si="4"/>
        <v>38</v>
      </c>
      <c r="H12" s="40" t="s">
        <v>67</v>
      </c>
      <c r="I12" s="41">
        <v>5272</v>
      </c>
      <c r="J12" s="41">
        <f t="shared" si="1"/>
        <v>15</v>
      </c>
      <c r="L12" s="39">
        <f t="shared" si="5"/>
        <v>68</v>
      </c>
      <c r="M12" s="40" t="s">
        <v>108</v>
      </c>
      <c r="N12" s="41">
        <v>298</v>
      </c>
      <c r="O12" s="41">
        <f t="shared" si="2"/>
        <v>1</v>
      </c>
    </row>
    <row r="13" spans="1:17" ht="16.5" customHeight="1" x14ac:dyDescent="0.15">
      <c r="B13" s="39">
        <f t="shared" si="3"/>
        <v>9</v>
      </c>
      <c r="C13" s="40" t="s">
        <v>52</v>
      </c>
      <c r="D13" s="41">
        <v>52665</v>
      </c>
      <c r="E13" s="41">
        <f t="shared" si="0"/>
        <v>145</v>
      </c>
      <c r="G13" s="39">
        <f t="shared" si="4"/>
        <v>39</v>
      </c>
      <c r="H13" s="40" t="s">
        <v>72</v>
      </c>
      <c r="I13" s="41">
        <v>4054</v>
      </c>
      <c r="J13" s="41">
        <f t="shared" si="1"/>
        <v>12</v>
      </c>
      <c r="L13" s="39">
        <v>69</v>
      </c>
      <c r="M13" s="40" t="s">
        <v>20</v>
      </c>
      <c r="N13" s="41">
        <v>281</v>
      </c>
      <c r="O13" s="41">
        <f t="shared" si="2"/>
        <v>1</v>
      </c>
    </row>
    <row r="14" spans="1:17" ht="16.5" customHeight="1" x14ac:dyDescent="0.15">
      <c r="B14" s="39">
        <f t="shared" si="3"/>
        <v>10</v>
      </c>
      <c r="C14" s="40" t="s">
        <v>53</v>
      </c>
      <c r="D14" s="41">
        <v>40618</v>
      </c>
      <c r="E14" s="41">
        <f t="shared" si="0"/>
        <v>112</v>
      </c>
      <c r="G14" s="39">
        <f t="shared" si="4"/>
        <v>40</v>
      </c>
      <c r="H14" s="40" t="s">
        <v>28</v>
      </c>
      <c r="I14" s="40">
        <v>4044</v>
      </c>
      <c r="J14" s="41">
        <f t="shared" si="1"/>
        <v>12</v>
      </c>
      <c r="L14" s="39">
        <f t="shared" ref="L14:L30" si="6">L13+1</f>
        <v>70</v>
      </c>
      <c r="M14" s="40" t="s">
        <v>99</v>
      </c>
      <c r="N14" s="41">
        <v>253</v>
      </c>
      <c r="O14" s="41">
        <f t="shared" si="2"/>
        <v>1</v>
      </c>
    </row>
    <row r="15" spans="1:17" ht="16.5" customHeight="1" x14ac:dyDescent="0.15">
      <c r="B15" s="39">
        <f t="shared" si="3"/>
        <v>11</v>
      </c>
      <c r="C15" s="40" t="s">
        <v>11</v>
      </c>
      <c r="D15" s="41">
        <v>39370</v>
      </c>
      <c r="E15" s="41">
        <f t="shared" si="0"/>
        <v>108</v>
      </c>
      <c r="G15" s="39">
        <f t="shared" si="4"/>
        <v>41</v>
      </c>
      <c r="H15" s="40" t="s">
        <v>68</v>
      </c>
      <c r="I15" s="41">
        <v>3858</v>
      </c>
      <c r="J15" s="41">
        <f t="shared" si="1"/>
        <v>11</v>
      </c>
      <c r="L15" s="39">
        <f t="shared" si="6"/>
        <v>71</v>
      </c>
      <c r="M15" s="40" t="s">
        <v>102</v>
      </c>
      <c r="N15" s="41">
        <v>231</v>
      </c>
      <c r="O15" s="41">
        <f t="shared" si="2"/>
        <v>1</v>
      </c>
    </row>
    <row r="16" spans="1:17" ht="16.5" customHeight="1" x14ac:dyDescent="0.15">
      <c r="B16" s="39">
        <f t="shared" si="3"/>
        <v>12</v>
      </c>
      <c r="C16" s="40" t="s">
        <v>56</v>
      </c>
      <c r="D16" s="41">
        <v>24526</v>
      </c>
      <c r="E16" s="41">
        <f t="shared" si="0"/>
        <v>68</v>
      </c>
      <c r="G16" s="39">
        <f t="shared" si="4"/>
        <v>42</v>
      </c>
      <c r="H16" s="40" t="s">
        <v>70</v>
      </c>
      <c r="I16" s="41">
        <v>3004</v>
      </c>
      <c r="J16" s="41">
        <f t="shared" si="1"/>
        <v>9</v>
      </c>
      <c r="L16" s="39">
        <f t="shared" si="6"/>
        <v>72</v>
      </c>
      <c r="M16" s="40" t="s">
        <v>105</v>
      </c>
      <c r="N16" s="41">
        <v>225</v>
      </c>
      <c r="O16" s="41">
        <f t="shared" si="2"/>
        <v>1</v>
      </c>
    </row>
    <row r="17" spans="2:15" ht="16.5" customHeight="1" x14ac:dyDescent="0.15">
      <c r="B17" s="39">
        <f t="shared" si="3"/>
        <v>13</v>
      </c>
      <c r="C17" s="40" t="s">
        <v>55</v>
      </c>
      <c r="D17" s="41">
        <v>24308</v>
      </c>
      <c r="E17" s="41">
        <f t="shared" si="0"/>
        <v>67</v>
      </c>
      <c r="G17" s="39">
        <f t="shared" si="4"/>
        <v>43</v>
      </c>
      <c r="H17" s="40" t="s">
        <v>103</v>
      </c>
      <c r="I17" s="41">
        <v>2850</v>
      </c>
      <c r="J17" s="41">
        <f t="shared" si="1"/>
        <v>8</v>
      </c>
      <c r="L17" s="39">
        <f t="shared" si="6"/>
        <v>73</v>
      </c>
      <c r="M17" s="40" t="s">
        <v>81</v>
      </c>
      <c r="N17" s="41">
        <v>194</v>
      </c>
      <c r="O17" s="41">
        <f t="shared" si="2"/>
        <v>1</v>
      </c>
    </row>
    <row r="18" spans="2:15" ht="16.5" customHeight="1" x14ac:dyDescent="0.15">
      <c r="B18" s="39">
        <f t="shared" si="3"/>
        <v>14</v>
      </c>
      <c r="C18" s="40" t="s">
        <v>44</v>
      </c>
      <c r="D18" s="41">
        <v>24198</v>
      </c>
      <c r="E18" s="41">
        <f t="shared" si="0"/>
        <v>67</v>
      </c>
      <c r="G18" s="39">
        <f t="shared" si="4"/>
        <v>44</v>
      </c>
      <c r="H18" s="40" t="s">
        <v>51</v>
      </c>
      <c r="I18" s="41">
        <v>2693</v>
      </c>
      <c r="J18" s="41">
        <f t="shared" si="1"/>
        <v>8</v>
      </c>
      <c r="L18" s="39">
        <f t="shared" si="6"/>
        <v>74</v>
      </c>
      <c r="M18" s="40" t="s">
        <v>104</v>
      </c>
      <c r="N18" s="41">
        <v>168</v>
      </c>
      <c r="O18" s="41">
        <f t="shared" si="2"/>
        <v>1</v>
      </c>
    </row>
    <row r="19" spans="2:15" ht="16.5" customHeight="1" x14ac:dyDescent="0.15">
      <c r="B19" s="39">
        <f t="shared" si="3"/>
        <v>15</v>
      </c>
      <c r="C19" s="40" t="s">
        <v>49</v>
      </c>
      <c r="D19" s="41">
        <v>22040</v>
      </c>
      <c r="E19" s="41">
        <f t="shared" si="0"/>
        <v>61</v>
      </c>
      <c r="G19" s="39">
        <f t="shared" si="4"/>
        <v>45</v>
      </c>
      <c r="H19" s="40" t="s">
        <v>79</v>
      </c>
      <c r="I19" s="50">
        <v>2483</v>
      </c>
      <c r="J19" s="41">
        <f t="shared" si="1"/>
        <v>7</v>
      </c>
      <c r="L19" s="39">
        <f t="shared" si="6"/>
        <v>75</v>
      </c>
      <c r="M19" s="40" t="s">
        <v>101</v>
      </c>
      <c r="N19" s="41">
        <v>159</v>
      </c>
      <c r="O19" s="41">
        <f t="shared" si="2"/>
        <v>1</v>
      </c>
    </row>
    <row r="20" spans="2:15" ht="16.5" customHeight="1" x14ac:dyDescent="0.15">
      <c r="B20" s="39">
        <f t="shared" si="3"/>
        <v>16</v>
      </c>
      <c r="C20" s="40" t="s">
        <v>58</v>
      </c>
      <c r="D20" s="41">
        <v>19259</v>
      </c>
      <c r="E20" s="41">
        <f t="shared" si="0"/>
        <v>53</v>
      </c>
      <c r="G20" s="39">
        <f t="shared" si="4"/>
        <v>46</v>
      </c>
      <c r="H20" s="40" t="s">
        <v>84</v>
      </c>
      <c r="I20" s="41">
        <v>2451</v>
      </c>
      <c r="J20" s="41">
        <f t="shared" si="1"/>
        <v>7</v>
      </c>
      <c r="L20" s="39">
        <f t="shared" si="6"/>
        <v>76</v>
      </c>
      <c r="M20" s="40" t="s">
        <v>106</v>
      </c>
      <c r="N20" s="41">
        <v>157</v>
      </c>
      <c r="O20" s="41">
        <f t="shared" si="2"/>
        <v>1</v>
      </c>
    </row>
    <row r="21" spans="2:15" ht="16.5" customHeight="1" x14ac:dyDescent="0.15">
      <c r="B21" s="39">
        <f t="shared" si="3"/>
        <v>17</v>
      </c>
      <c r="C21" s="40" t="s">
        <v>61</v>
      </c>
      <c r="D21" s="41">
        <v>18641</v>
      </c>
      <c r="E21" s="41">
        <f t="shared" si="0"/>
        <v>52</v>
      </c>
      <c r="G21" s="39">
        <f t="shared" si="4"/>
        <v>47</v>
      </c>
      <c r="H21" s="40" t="s">
        <v>87</v>
      </c>
      <c r="I21" s="41">
        <v>2283</v>
      </c>
      <c r="J21" s="41">
        <f t="shared" si="1"/>
        <v>7</v>
      </c>
      <c r="L21" s="39">
        <f t="shared" si="6"/>
        <v>77</v>
      </c>
      <c r="M21" s="40" t="s">
        <v>43</v>
      </c>
      <c r="N21" s="41">
        <v>153</v>
      </c>
      <c r="O21" s="41">
        <f t="shared" si="2"/>
        <v>1</v>
      </c>
    </row>
    <row r="22" spans="2:15" ht="16.5" customHeight="1" x14ac:dyDescent="0.15">
      <c r="B22" s="39">
        <f t="shared" si="3"/>
        <v>18</v>
      </c>
      <c r="C22" s="40" t="s">
        <v>57</v>
      </c>
      <c r="D22" s="41">
        <v>16018</v>
      </c>
      <c r="E22" s="41">
        <f t="shared" si="0"/>
        <v>44</v>
      </c>
      <c r="G22" s="39">
        <f t="shared" si="4"/>
        <v>48</v>
      </c>
      <c r="H22" s="40" t="s">
        <v>110</v>
      </c>
      <c r="I22" s="41">
        <v>2225</v>
      </c>
      <c r="J22" s="41">
        <f t="shared" si="1"/>
        <v>7</v>
      </c>
      <c r="L22" s="39">
        <f t="shared" si="6"/>
        <v>78</v>
      </c>
      <c r="M22" s="40" t="s">
        <v>127</v>
      </c>
      <c r="N22" s="41">
        <v>142</v>
      </c>
      <c r="O22" s="41">
        <f t="shared" si="2"/>
        <v>1</v>
      </c>
    </row>
    <row r="23" spans="2:15" ht="16.5" customHeight="1" x14ac:dyDescent="0.15">
      <c r="B23" s="39">
        <f t="shared" si="3"/>
        <v>19</v>
      </c>
      <c r="C23" s="40" t="s">
        <v>9</v>
      </c>
      <c r="D23" s="41">
        <v>15008</v>
      </c>
      <c r="E23" s="41">
        <f>ROUNDUP(D25/365,0)</f>
        <v>34</v>
      </c>
      <c r="G23" s="39">
        <f t="shared" si="4"/>
        <v>49</v>
      </c>
      <c r="H23" s="40" t="s">
        <v>0</v>
      </c>
      <c r="I23" s="40">
        <v>1996</v>
      </c>
      <c r="J23" s="41">
        <f t="shared" si="1"/>
        <v>6</v>
      </c>
      <c r="L23" s="39">
        <f t="shared" si="6"/>
        <v>79</v>
      </c>
      <c r="M23" s="40" t="s">
        <v>65</v>
      </c>
      <c r="N23" s="41">
        <v>118</v>
      </c>
      <c r="O23" s="41">
        <f t="shared" si="2"/>
        <v>1</v>
      </c>
    </row>
    <row r="24" spans="2:15" ht="16.5" customHeight="1" x14ac:dyDescent="0.15">
      <c r="B24" s="39">
        <f t="shared" si="3"/>
        <v>20</v>
      </c>
      <c r="C24" s="40" t="s">
        <v>62</v>
      </c>
      <c r="D24" s="41">
        <v>14327</v>
      </c>
      <c r="E24" s="41">
        <f>ROUNDUP(D23/365,0)</f>
        <v>42</v>
      </c>
      <c r="G24" s="39">
        <f t="shared" si="4"/>
        <v>50</v>
      </c>
      <c r="H24" s="40" t="s">
        <v>69</v>
      </c>
      <c r="I24" s="41">
        <v>1995</v>
      </c>
      <c r="J24" s="41">
        <f t="shared" si="1"/>
        <v>6</v>
      </c>
      <c r="L24" s="39">
        <f t="shared" si="6"/>
        <v>80</v>
      </c>
      <c r="M24" s="40" t="s">
        <v>114</v>
      </c>
      <c r="N24" s="41">
        <v>117</v>
      </c>
      <c r="O24" s="41">
        <f t="shared" si="2"/>
        <v>1</v>
      </c>
    </row>
    <row r="25" spans="2:15" ht="16.5" customHeight="1" x14ac:dyDescent="0.15">
      <c r="B25" s="39">
        <f t="shared" si="3"/>
        <v>21</v>
      </c>
      <c r="C25" s="40" t="s">
        <v>38</v>
      </c>
      <c r="D25" s="41">
        <v>12378</v>
      </c>
      <c r="E25" s="41">
        <f>ROUNDUP(D24/365,0)</f>
        <v>40</v>
      </c>
      <c r="G25" s="39">
        <f t="shared" si="4"/>
        <v>51</v>
      </c>
      <c r="H25" s="40" t="s">
        <v>74</v>
      </c>
      <c r="I25" s="41">
        <v>1978</v>
      </c>
      <c r="J25" s="41">
        <f t="shared" si="1"/>
        <v>6</v>
      </c>
      <c r="L25" s="39">
        <f t="shared" si="6"/>
        <v>81</v>
      </c>
      <c r="M25" s="40" t="s">
        <v>94</v>
      </c>
      <c r="N25" s="41">
        <v>109</v>
      </c>
      <c r="O25" s="41">
        <f t="shared" si="2"/>
        <v>1</v>
      </c>
    </row>
    <row r="26" spans="2:15" ht="16.5" customHeight="1" x14ac:dyDescent="0.15">
      <c r="B26" s="39">
        <f t="shared" si="3"/>
        <v>22</v>
      </c>
      <c r="C26" s="40" t="s">
        <v>33</v>
      </c>
      <c r="D26" s="41">
        <v>11906</v>
      </c>
      <c r="E26" s="41">
        <f>ROUNDUP(D26/365,0)</f>
        <v>33</v>
      </c>
      <c r="G26" s="39">
        <f t="shared" si="4"/>
        <v>52</v>
      </c>
      <c r="H26" s="40" t="s">
        <v>36</v>
      </c>
      <c r="I26" s="41">
        <v>1963</v>
      </c>
      <c r="J26" s="41">
        <f t="shared" si="1"/>
        <v>6</v>
      </c>
      <c r="L26" s="39">
        <f t="shared" si="6"/>
        <v>82</v>
      </c>
      <c r="M26" s="40" t="s">
        <v>100</v>
      </c>
      <c r="N26" s="41">
        <v>93</v>
      </c>
      <c r="O26" s="41">
        <f t="shared" si="2"/>
        <v>1</v>
      </c>
    </row>
    <row r="27" spans="2:15" ht="16.5" customHeight="1" x14ac:dyDescent="0.15">
      <c r="B27" s="39">
        <f t="shared" si="3"/>
        <v>23</v>
      </c>
      <c r="C27" s="40" t="s">
        <v>14</v>
      </c>
      <c r="D27" s="41">
        <v>11477</v>
      </c>
      <c r="E27" s="41">
        <f>ROUNDUP(D27/365,0)</f>
        <v>32</v>
      </c>
      <c r="G27" s="39">
        <f t="shared" si="4"/>
        <v>53</v>
      </c>
      <c r="H27" s="40" t="s">
        <v>86</v>
      </c>
      <c r="I27" s="41">
        <v>1960</v>
      </c>
      <c r="J27" s="41">
        <f t="shared" si="1"/>
        <v>6</v>
      </c>
      <c r="L27" s="39">
        <f t="shared" si="6"/>
        <v>83</v>
      </c>
      <c r="M27" s="40" t="s">
        <v>40</v>
      </c>
      <c r="N27" s="41">
        <v>46</v>
      </c>
      <c r="O27" s="41">
        <f t="shared" si="2"/>
        <v>1</v>
      </c>
    </row>
    <row r="28" spans="2:15" ht="16.5" customHeight="1" x14ac:dyDescent="0.15">
      <c r="B28" s="39">
        <f t="shared" si="3"/>
        <v>24</v>
      </c>
      <c r="C28" s="40" t="s">
        <v>63</v>
      </c>
      <c r="D28" s="41">
        <v>11304</v>
      </c>
      <c r="E28" s="41">
        <f>ROUNDUP(D28/365,0)</f>
        <v>31</v>
      </c>
      <c r="G28" s="39">
        <f t="shared" si="4"/>
        <v>54</v>
      </c>
      <c r="H28" s="40" t="s">
        <v>124</v>
      </c>
      <c r="I28" s="41">
        <v>1718</v>
      </c>
      <c r="J28" s="41">
        <f t="shared" si="1"/>
        <v>5</v>
      </c>
      <c r="L28" s="39">
        <f t="shared" si="6"/>
        <v>84</v>
      </c>
      <c r="M28" s="40" t="s">
        <v>97</v>
      </c>
      <c r="N28" s="41">
        <v>38</v>
      </c>
      <c r="O28" s="41">
        <f t="shared" si="2"/>
        <v>1</v>
      </c>
    </row>
    <row r="29" spans="2:15" ht="16.5" customHeight="1" x14ac:dyDescent="0.15">
      <c r="B29" s="39">
        <f t="shared" si="3"/>
        <v>25</v>
      </c>
      <c r="C29" s="40" t="s">
        <v>134</v>
      </c>
      <c r="D29" s="41">
        <v>9456</v>
      </c>
      <c r="E29" s="41">
        <f>ROUNDUP(D29/365,0)</f>
        <v>26</v>
      </c>
      <c r="G29" s="39">
        <f t="shared" si="4"/>
        <v>55</v>
      </c>
      <c r="H29" s="40" t="s">
        <v>21</v>
      </c>
      <c r="I29" s="41">
        <v>1695</v>
      </c>
      <c r="J29" s="41">
        <f t="shared" si="1"/>
        <v>5</v>
      </c>
      <c r="L29" s="39">
        <f t="shared" si="6"/>
        <v>85</v>
      </c>
      <c r="M29" s="40" t="s">
        <v>121</v>
      </c>
      <c r="N29" s="41">
        <v>13</v>
      </c>
      <c r="O29" s="41">
        <f t="shared" si="2"/>
        <v>1</v>
      </c>
    </row>
    <row r="30" spans="2:15" ht="16.5" customHeight="1" x14ac:dyDescent="0.15">
      <c r="B30" s="39">
        <f t="shared" si="3"/>
        <v>26</v>
      </c>
      <c r="C30" s="40" t="s">
        <v>73</v>
      </c>
      <c r="D30" s="41">
        <v>9433</v>
      </c>
      <c r="E30" s="41">
        <f>ROUNDUP(D30/365,0)</f>
        <v>26</v>
      </c>
      <c r="G30" s="39">
        <f t="shared" si="4"/>
        <v>56</v>
      </c>
      <c r="H30" s="40" t="s">
        <v>60</v>
      </c>
      <c r="I30" s="41">
        <v>1203</v>
      </c>
      <c r="J30" s="41">
        <f t="shared" si="1"/>
        <v>4</v>
      </c>
      <c r="L30" s="74">
        <f t="shared" si="6"/>
        <v>86</v>
      </c>
      <c r="M30" s="40" t="s">
        <v>83</v>
      </c>
      <c r="N30" s="41">
        <v>9</v>
      </c>
      <c r="O30" s="41">
        <f t="shared" si="2"/>
        <v>1</v>
      </c>
    </row>
    <row r="31" spans="2:15" ht="16.5" customHeight="1" x14ac:dyDescent="0.15">
      <c r="B31" s="39">
        <f t="shared" si="3"/>
        <v>27</v>
      </c>
      <c r="C31" s="40" t="s">
        <v>64</v>
      </c>
      <c r="D31" s="41">
        <v>8644</v>
      </c>
      <c r="E31" s="41">
        <f>ROUNDUP(D31/365,0)</f>
        <v>24</v>
      </c>
      <c r="G31" s="39">
        <f t="shared" si="4"/>
        <v>57</v>
      </c>
      <c r="H31" s="40" t="s">
        <v>92</v>
      </c>
      <c r="I31" s="41">
        <v>1136</v>
      </c>
      <c r="J31" s="41">
        <f t="shared" si="1"/>
        <v>4</v>
      </c>
      <c r="L31" s="75"/>
      <c r="M31" s="67" t="s">
        <v>123</v>
      </c>
      <c r="N31" s="68">
        <v>9</v>
      </c>
      <c r="O31" s="68">
        <f t="shared" si="2"/>
        <v>1</v>
      </c>
    </row>
    <row r="32" spans="2:15" ht="16.5" customHeight="1" x14ac:dyDescent="0.15">
      <c r="B32" s="39">
        <f t="shared" si="3"/>
        <v>28</v>
      </c>
      <c r="C32" s="40" t="s">
        <v>54</v>
      </c>
      <c r="D32" s="41">
        <v>8413</v>
      </c>
      <c r="E32" s="41">
        <f>ROUNDUP(D32/365,0)</f>
        <v>24</v>
      </c>
      <c r="G32" s="39">
        <f t="shared" si="4"/>
        <v>58</v>
      </c>
      <c r="H32" s="40" t="s">
        <v>39</v>
      </c>
      <c r="I32" s="41">
        <v>936</v>
      </c>
      <c r="J32" s="41">
        <f t="shared" si="1"/>
        <v>3</v>
      </c>
      <c r="L32" s="39">
        <v>88</v>
      </c>
      <c r="M32" s="40" t="s">
        <v>111</v>
      </c>
      <c r="N32" s="41">
        <v>1</v>
      </c>
      <c r="O32" s="41">
        <f t="shared" si="2"/>
        <v>1</v>
      </c>
    </row>
    <row r="33" spans="2:14" ht="16.5" customHeight="1" x14ac:dyDescent="0.15">
      <c r="B33" s="39">
        <f t="shared" si="3"/>
        <v>29</v>
      </c>
      <c r="C33" s="40" t="s">
        <v>24</v>
      </c>
      <c r="D33" s="41">
        <v>8410</v>
      </c>
      <c r="E33" s="41">
        <f>ROUNDUP(D33/365,0)</f>
        <v>24</v>
      </c>
      <c r="G33" s="39">
        <f t="shared" si="4"/>
        <v>59</v>
      </c>
      <c r="H33" s="40" t="s">
        <v>96</v>
      </c>
      <c r="I33" s="41">
        <v>844</v>
      </c>
      <c r="J33" s="41">
        <f t="shared" si="1"/>
        <v>3</v>
      </c>
      <c r="M33" s="35"/>
    </row>
    <row r="34" spans="2:14" ht="16.5" customHeight="1" x14ac:dyDescent="0.15">
      <c r="B34" s="39">
        <f t="shared" si="3"/>
        <v>30</v>
      </c>
      <c r="C34" s="40" t="s">
        <v>1</v>
      </c>
      <c r="D34" s="41">
        <v>7965</v>
      </c>
      <c r="E34" s="41">
        <f>ROUNDUP(D34/365,0)</f>
        <v>22</v>
      </c>
      <c r="G34" s="39">
        <f t="shared" si="4"/>
        <v>60</v>
      </c>
      <c r="H34" s="40" t="s">
        <v>98</v>
      </c>
      <c r="I34" s="41">
        <v>770</v>
      </c>
      <c r="J34" s="41">
        <f t="shared" si="1"/>
        <v>3</v>
      </c>
      <c r="M34" s="35"/>
    </row>
    <row r="35" spans="2:14" ht="16.5" customHeight="1" x14ac:dyDescent="0.15">
      <c r="I35" s="45"/>
      <c r="M35" s="35"/>
    </row>
    <row r="36" spans="2:14" ht="16.5" customHeight="1" x14ac:dyDescent="0.15">
      <c r="N36" s="35">
        <f>SUM(D5:D34)+SUM(I5:I34)+SUM(N5:N32)</f>
        <v>5414281</v>
      </c>
    </row>
  </sheetData>
  <mergeCells count="7">
    <mergeCell ref="M3:M4"/>
    <mergeCell ref="L30:L31"/>
    <mergeCell ref="B3:B4"/>
    <mergeCell ref="C3:C4"/>
    <mergeCell ref="G3:G4"/>
    <mergeCell ref="H3:H4"/>
    <mergeCell ref="L3:L4"/>
  </mergeCells>
  <phoneticPr fontId="2"/>
  <pageMargins left="0.52" right="0.3" top="0.47" bottom="0.51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3"/>
  <sheetViews>
    <sheetView showGridLines="0" view="pageBreakPreview" zoomScaleNormal="130" zoomScaleSheetLayoutView="100" workbookViewId="0">
      <selection activeCell="N128" sqref="N128"/>
    </sheetView>
  </sheetViews>
  <sheetFormatPr defaultColWidth="12.75" defaultRowHeight="16.5" customHeight="1" x14ac:dyDescent="0.15"/>
  <cols>
    <col min="1" max="1" width="2.625" style="1" customWidth="1"/>
    <col min="2" max="2" width="6.25" style="1" customWidth="1"/>
    <col min="3" max="3" width="11.625" style="2" customWidth="1"/>
    <col min="4" max="4" width="12.75" style="1"/>
    <col min="5" max="5" width="12.875" style="1" bestFit="1" customWidth="1"/>
    <col min="6" max="6" width="3.5" style="1" customWidth="1"/>
    <col min="7" max="7" width="6.25" style="1" customWidth="1"/>
    <col min="8" max="8" width="11.625" style="2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3" t="s">
        <v>142</v>
      </c>
      <c r="B1" s="3"/>
      <c r="C1" s="8"/>
      <c r="D1" s="3"/>
      <c r="E1" s="3"/>
      <c r="F1" s="3"/>
      <c r="G1" s="14"/>
      <c r="H1" s="8"/>
      <c r="I1" s="3"/>
      <c r="J1" s="3"/>
      <c r="K1" s="3"/>
      <c r="L1" s="3"/>
      <c r="M1" s="3"/>
      <c r="N1" s="3"/>
      <c r="O1" s="3"/>
      <c r="P1" s="3"/>
      <c r="Q1" s="21"/>
    </row>
    <row r="2" spans="1:17" ht="16.5" customHeight="1" x14ac:dyDescent="0.15">
      <c r="B2" s="1" t="s">
        <v>10</v>
      </c>
      <c r="G2" s="1" t="s">
        <v>18</v>
      </c>
      <c r="L2" s="1" t="s">
        <v>17</v>
      </c>
    </row>
    <row r="3" spans="1:17" ht="16.5" customHeight="1" x14ac:dyDescent="0.15">
      <c r="B3" s="83" t="s">
        <v>4</v>
      </c>
      <c r="C3" s="85" t="s">
        <v>7</v>
      </c>
      <c r="D3" s="24" t="s">
        <v>3</v>
      </c>
      <c r="E3" s="25"/>
      <c r="F3" s="18"/>
      <c r="G3" s="83" t="s">
        <v>4</v>
      </c>
      <c r="H3" s="85" t="s">
        <v>7</v>
      </c>
      <c r="I3" s="24" t="s">
        <v>3</v>
      </c>
      <c r="J3" s="25"/>
      <c r="L3" s="83" t="s">
        <v>4</v>
      </c>
      <c r="M3" s="83" t="s">
        <v>7</v>
      </c>
      <c r="N3" s="24" t="s">
        <v>3</v>
      </c>
      <c r="O3" s="25"/>
    </row>
    <row r="4" spans="1:17" ht="16.5" customHeight="1" x14ac:dyDescent="0.15">
      <c r="B4" s="84"/>
      <c r="C4" s="86"/>
      <c r="D4" s="4" t="s">
        <v>25</v>
      </c>
      <c r="E4" s="4" t="s">
        <v>26</v>
      </c>
      <c r="F4" s="18"/>
      <c r="G4" s="84"/>
      <c r="H4" s="86"/>
      <c r="I4" s="4" t="s">
        <v>25</v>
      </c>
      <c r="J4" s="4" t="s">
        <v>26</v>
      </c>
      <c r="L4" s="84"/>
      <c r="M4" s="84"/>
      <c r="N4" s="4" t="s">
        <v>25</v>
      </c>
      <c r="O4" s="4" t="s">
        <v>26</v>
      </c>
    </row>
    <row r="5" spans="1:17" ht="16.5" customHeight="1" x14ac:dyDescent="0.15">
      <c r="B5" s="4">
        <v>1</v>
      </c>
      <c r="C5" s="9" t="s">
        <v>130</v>
      </c>
      <c r="D5" s="16">
        <v>2089212</v>
      </c>
      <c r="E5" s="16">
        <f t="shared" ref="E5:E34" si="0">ROUNDUP(D5/365,0)</f>
        <v>5724</v>
      </c>
      <c r="G5" s="4">
        <v>1</v>
      </c>
      <c r="H5" s="9" t="s">
        <v>129</v>
      </c>
      <c r="I5" s="16">
        <v>387831</v>
      </c>
      <c r="J5" s="16">
        <f t="shared" ref="J5:J34" si="1">ROUNDUP(I5/365,0)</f>
        <v>1063</v>
      </c>
      <c r="L5" s="4">
        <v>1</v>
      </c>
      <c r="M5" s="9" t="s">
        <v>130</v>
      </c>
      <c r="N5" s="16">
        <v>2087657</v>
      </c>
      <c r="O5" s="16">
        <f t="shared" ref="O5:O16" si="2">ROUNDUP(N5/365,0)</f>
        <v>5720</v>
      </c>
    </row>
    <row r="6" spans="1:17" ht="16.5" customHeight="1" x14ac:dyDescent="0.15">
      <c r="B6" s="4">
        <f t="shared" ref="B6:B34" si="3">B5+1</f>
        <v>2</v>
      </c>
      <c r="C6" s="9" t="s">
        <v>131</v>
      </c>
      <c r="D6" s="16">
        <v>721324</v>
      </c>
      <c r="E6" s="16">
        <f t="shared" si="0"/>
        <v>1977</v>
      </c>
      <c r="G6" s="4">
        <f t="shared" ref="G6:G34" si="4">G5+1</f>
        <v>2</v>
      </c>
      <c r="H6" s="9" t="s">
        <v>50</v>
      </c>
      <c r="I6" s="13">
        <v>160166</v>
      </c>
      <c r="J6" s="16">
        <f t="shared" si="1"/>
        <v>439</v>
      </c>
      <c r="L6" s="4">
        <f t="shared" ref="L6:L15" si="5">L5+1</f>
        <v>2</v>
      </c>
      <c r="M6" s="9" t="s">
        <v>131</v>
      </c>
      <c r="N6" s="13">
        <v>716269</v>
      </c>
      <c r="O6" s="16">
        <f t="shared" si="2"/>
        <v>1963</v>
      </c>
    </row>
    <row r="7" spans="1:17" ht="16.5" customHeight="1" x14ac:dyDescent="0.15">
      <c r="B7" s="4">
        <f t="shared" si="3"/>
        <v>3</v>
      </c>
      <c r="C7" s="9" t="s">
        <v>129</v>
      </c>
      <c r="D7" s="13">
        <v>694893</v>
      </c>
      <c r="E7" s="16">
        <f t="shared" si="0"/>
        <v>1904</v>
      </c>
      <c r="G7" s="4">
        <f t="shared" si="4"/>
        <v>3</v>
      </c>
      <c r="H7" s="9" t="s">
        <v>48</v>
      </c>
      <c r="I7" s="16">
        <v>111669</v>
      </c>
      <c r="J7" s="16">
        <f t="shared" si="1"/>
        <v>306</v>
      </c>
      <c r="L7" s="4">
        <f t="shared" si="5"/>
        <v>3</v>
      </c>
      <c r="M7" s="9" t="s">
        <v>129</v>
      </c>
      <c r="N7" s="16">
        <v>307062</v>
      </c>
      <c r="O7" s="16">
        <f t="shared" si="2"/>
        <v>842</v>
      </c>
    </row>
    <row r="8" spans="1:17" ht="16.5" customHeight="1" x14ac:dyDescent="0.15">
      <c r="B8" s="4">
        <f t="shared" si="3"/>
        <v>4</v>
      </c>
      <c r="C8" s="9" t="s">
        <v>50</v>
      </c>
      <c r="D8" s="13">
        <v>161312</v>
      </c>
      <c r="E8" s="16">
        <f t="shared" si="0"/>
        <v>442</v>
      </c>
      <c r="G8" s="4">
        <f t="shared" si="4"/>
        <v>4</v>
      </c>
      <c r="H8" s="9" t="s">
        <v>132</v>
      </c>
      <c r="I8" s="13">
        <v>102343</v>
      </c>
      <c r="J8" s="16">
        <f t="shared" si="1"/>
        <v>281</v>
      </c>
      <c r="L8" s="4">
        <f t="shared" si="5"/>
        <v>4</v>
      </c>
      <c r="M8" s="9" t="s">
        <v>135</v>
      </c>
      <c r="N8" s="13">
        <v>103575</v>
      </c>
      <c r="O8" s="16">
        <f t="shared" si="2"/>
        <v>284</v>
      </c>
    </row>
    <row r="9" spans="1:17" ht="16.5" customHeight="1" x14ac:dyDescent="0.15">
      <c r="B9" s="4">
        <f t="shared" si="3"/>
        <v>5</v>
      </c>
      <c r="C9" s="9" t="s">
        <v>48</v>
      </c>
      <c r="D9" s="13">
        <v>132912</v>
      </c>
      <c r="E9" s="16">
        <f t="shared" si="0"/>
        <v>365</v>
      </c>
      <c r="G9" s="4">
        <f t="shared" si="4"/>
        <v>5</v>
      </c>
      <c r="H9" s="9" t="s">
        <v>133</v>
      </c>
      <c r="I9" s="13">
        <v>75735</v>
      </c>
      <c r="J9" s="16">
        <f t="shared" si="1"/>
        <v>208</v>
      </c>
      <c r="L9" s="4">
        <f t="shared" si="5"/>
        <v>5</v>
      </c>
      <c r="M9" s="9" t="s">
        <v>48</v>
      </c>
      <c r="N9" s="13">
        <v>21243</v>
      </c>
      <c r="O9" s="16">
        <f t="shared" si="2"/>
        <v>59</v>
      </c>
    </row>
    <row r="10" spans="1:17" ht="16.5" customHeight="1" x14ac:dyDescent="0.15">
      <c r="B10" s="4">
        <f t="shared" si="3"/>
        <v>6</v>
      </c>
      <c r="C10" s="9" t="s">
        <v>132</v>
      </c>
      <c r="D10" s="16">
        <v>115057</v>
      </c>
      <c r="E10" s="16">
        <f t="shared" si="0"/>
        <v>316</v>
      </c>
      <c r="G10" s="4">
        <f t="shared" si="4"/>
        <v>6</v>
      </c>
      <c r="H10" s="9" t="s">
        <v>49</v>
      </c>
      <c r="I10" s="16">
        <v>13657</v>
      </c>
      <c r="J10" s="16">
        <f t="shared" si="1"/>
        <v>38</v>
      </c>
      <c r="L10" s="4">
        <f t="shared" si="5"/>
        <v>6</v>
      </c>
      <c r="M10" s="9" t="s">
        <v>14</v>
      </c>
      <c r="N10" s="13">
        <v>13678</v>
      </c>
      <c r="O10" s="16">
        <f t="shared" si="2"/>
        <v>38</v>
      </c>
    </row>
    <row r="11" spans="1:17" ht="16.5" customHeight="1" x14ac:dyDescent="0.15">
      <c r="B11" s="4">
        <f t="shared" si="3"/>
        <v>7</v>
      </c>
      <c r="C11" s="9" t="s">
        <v>135</v>
      </c>
      <c r="D11" s="13">
        <v>113983</v>
      </c>
      <c r="E11" s="16">
        <f t="shared" si="0"/>
        <v>313</v>
      </c>
      <c r="G11" s="4">
        <f t="shared" si="4"/>
        <v>7</v>
      </c>
      <c r="H11" s="9" t="s">
        <v>52</v>
      </c>
      <c r="I11" s="13">
        <v>11526</v>
      </c>
      <c r="J11" s="16">
        <f t="shared" si="1"/>
        <v>32</v>
      </c>
      <c r="L11" s="4">
        <f t="shared" si="5"/>
        <v>7</v>
      </c>
      <c r="M11" s="9" t="s">
        <v>132</v>
      </c>
      <c r="N11" s="13">
        <v>12714</v>
      </c>
      <c r="O11" s="16">
        <f t="shared" si="2"/>
        <v>35</v>
      </c>
    </row>
    <row r="12" spans="1:17" ht="16.5" customHeight="1" x14ac:dyDescent="0.15">
      <c r="B12" s="4">
        <f t="shared" si="3"/>
        <v>8</v>
      </c>
      <c r="C12" s="9" t="s">
        <v>133</v>
      </c>
      <c r="D12" s="13">
        <v>75735</v>
      </c>
      <c r="E12" s="16">
        <f t="shared" si="0"/>
        <v>208</v>
      </c>
      <c r="G12" s="4">
        <f t="shared" si="4"/>
        <v>8</v>
      </c>
      <c r="H12" s="9" t="s">
        <v>42</v>
      </c>
      <c r="I12" s="13">
        <v>11361</v>
      </c>
      <c r="J12" s="16">
        <f t="shared" si="1"/>
        <v>32</v>
      </c>
      <c r="L12" s="4">
        <f t="shared" si="5"/>
        <v>8</v>
      </c>
      <c r="M12" s="9" t="s">
        <v>64</v>
      </c>
      <c r="N12" s="16">
        <v>5570</v>
      </c>
      <c r="O12" s="16">
        <f t="shared" si="2"/>
        <v>16</v>
      </c>
    </row>
    <row r="13" spans="1:17" ht="16.5" customHeight="1" x14ac:dyDescent="0.15">
      <c r="B13" s="4">
        <f t="shared" si="3"/>
        <v>9</v>
      </c>
      <c r="C13" s="9" t="s">
        <v>14</v>
      </c>
      <c r="D13" s="13">
        <v>15362</v>
      </c>
      <c r="E13" s="16">
        <f t="shared" si="0"/>
        <v>43</v>
      </c>
      <c r="G13" s="4">
        <f t="shared" si="4"/>
        <v>9</v>
      </c>
      <c r="H13" s="9" t="s">
        <v>135</v>
      </c>
      <c r="I13" s="13">
        <v>10408</v>
      </c>
      <c r="J13" s="16">
        <f t="shared" si="1"/>
        <v>29</v>
      </c>
      <c r="L13" s="4">
        <f t="shared" si="5"/>
        <v>9</v>
      </c>
      <c r="M13" s="9" t="s">
        <v>50</v>
      </c>
      <c r="N13" s="13">
        <v>1146</v>
      </c>
      <c r="O13" s="16">
        <f t="shared" si="2"/>
        <v>4</v>
      </c>
    </row>
    <row r="14" spans="1:17" ht="16.5" customHeight="1" x14ac:dyDescent="0.15">
      <c r="B14" s="4">
        <f t="shared" si="3"/>
        <v>10</v>
      </c>
      <c r="C14" s="9" t="s">
        <v>49</v>
      </c>
      <c r="D14" s="13">
        <v>13657</v>
      </c>
      <c r="E14" s="16">
        <f t="shared" si="0"/>
        <v>38</v>
      </c>
      <c r="G14" s="4">
        <f t="shared" si="4"/>
        <v>10</v>
      </c>
      <c r="H14" s="9" t="s">
        <v>61</v>
      </c>
      <c r="I14" s="13">
        <v>6263</v>
      </c>
      <c r="J14" s="16">
        <f t="shared" si="1"/>
        <v>18</v>
      </c>
      <c r="L14" s="4">
        <f t="shared" si="5"/>
        <v>10</v>
      </c>
      <c r="M14" s="9" t="s">
        <v>52</v>
      </c>
      <c r="N14" s="13">
        <v>753</v>
      </c>
      <c r="O14" s="16">
        <f t="shared" si="2"/>
        <v>3</v>
      </c>
    </row>
    <row r="15" spans="1:17" ht="16.5" customHeight="1" x14ac:dyDescent="0.15">
      <c r="B15" s="4">
        <f t="shared" si="3"/>
        <v>11</v>
      </c>
      <c r="C15" s="9" t="s">
        <v>52</v>
      </c>
      <c r="D15" s="13">
        <v>12279</v>
      </c>
      <c r="E15" s="16">
        <f t="shared" si="0"/>
        <v>34</v>
      </c>
      <c r="G15" s="4">
        <f t="shared" si="4"/>
        <v>11</v>
      </c>
      <c r="H15" s="9" t="s">
        <v>56</v>
      </c>
      <c r="I15" s="13">
        <v>5221</v>
      </c>
      <c r="J15" s="16">
        <f t="shared" si="1"/>
        <v>15</v>
      </c>
      <c r="L15" s="83">
        <f t="shared" si="5"/>
        <v>11</v>
      </c>
      <c r="M15" s="9" t="s">
        <v>44</v>
      </c>
      <c r="N15" s="13">
        <v>1</v>
      </c>
      <c r="O15" s="16">
        <f t="shared" si="2"/>
        <v>1</v>
      </c>
    </row>
    <row r="16" spans="1:17" ht="16.5" customHeight="1" x14ac:dyDescent="0.15">
      <c r="B16" s="4">
        <f t="shared" si="3"/>
        <v>12</v>
      </c>
      <c r="C16" s="9" t="s">
        <v>42</v>
      </c>
      <c r="D16" s="13">
        <v>11361</v>
      </c>
      <c r="E16" s="16">
        <f t="shared" si="0"/>
        <v>32</v>
      </c>
      <c r="G16" s="4">
        <f t="shared" si="4"/>
        <v>12</v>
      </c>
      <c r="H16" s="9" t="s">
        <v>131</v>
      </c>
      <c r="I16" s="13">
        <v>5055</v>
      </c>
      <c r="J16" s="16">
        <f t="shared" si="1"/>
        <v>14</v>
      </c>
      <c r="L16" s="84"/>
      <c r="M16" s="9" t="s">
        <v>69</v>
      </c>
      <c r="N16" s="13">
        <v>1</v>
      </c>
      <c r="O16" s="16">
        <f t="shared" si="2"/>
        <v>1</v>
      </c>
    </row>
    <row r="17" spans="2:15" ht="16.5" customHeight="1" x14ac:dyDescent="0.15">
      <c r="B17" s="4">
        <f t="shared" si="3"/>
        <v>13</v>
      </c>
      <c r="C17" s="9" t="s">
        <v>64</v>
      </c>
      <c r="D17" s="13">
        <v>6530</v>
      </c>
      <c r="E17" s="16">
        <f t="shared" si="0"/>
        <v>18</v>
      </c>
      <c r="G17" s="4">
        <f t="shared" si="4"/>
        <v>13</v>
      </c>
      <c r="H17" s="9" t="s">
        <v>55</v>
      </c>
      <c r="I17" s="13">
        <v>4074</v>
      </c>
      <c r="J17" s="16">
        <f t="shared" si="1"/>
        <v>12</v>
      </c>
      <c r="L17" s="7"/>
      <c r="M17" s="11"/>
      <c r="N17" s="17"/>
      <c r="O17" s="17"/>
    </row>
    <row r="18" spans="2:15" ht="16.5" customHeight="1" x14ac:dyDescent="0.15">
      <c r="B18" s="4">
        <f t="shared" si="3"/>
        <v>14</v>
      </c>
      <c r="C18" s="9" t="s">
        <v>61</v>
      </c>
      <c r="D18" s="13">
        <v>6263</v>
      </c>
      <c r="E18" s="16">
        <f t="shared" si="0"/>
        <v>18</v>
      </c>
      <c r="G18" s="4">
        <f t="shared" si="4"/>
        <v>14</v>
      </c>
      <c r="H18" s="9" t="s">
        <v>44</v>
      </c>
      <c r="I18" s="13">
        <v>2756</v>
      </c>
      <c r="J18" s="16">
        <f t="shared" si="1"/>
        <v>8</v>
      </c>
      <c r="L18" s="7"/>
      <c r="M18" s="11"/>
      <c r="N18" s="15"/>
      <c r="O18" s="17"/>
    </row>
    <row r="19" spans="2:15" ht="16.5" customHeight="1" x14ac:dyDescent="0.15">
      <c r="B19" s="4">
        <f t="shared" si="3"/>
        <v>15</v>
      </c>
      <c r="C19" s="9" t="s">
        <v>56</v>
      </c>
      <c r="D19" s="13">
        <v>5221</v>
      </c>
      <c r="E19" s="16">
        <f t="shared" si="0"/>
        <v>15</v>
      </c>
      <c r="G19" s="4">
        <f t="shared" si="4"/>
        <v>15</v>
      </c>
      <c r="H19" s="9" t="s">
        <v>62</v>
      </c>
      <c r="I19" s="13">
        <v>2648</v>
      </c>
      <c r="J19" s="16">
        <f t="shared" si="1"/>
        <v>8</v>
      </c>
      <c r="L19" s="7"/>
      <c r="M19" s="11"/>
      <c r="N19" s="17"/>
      <c r="O19" s="17"/>
    </row>
    <row r="20" spans="2:15" ht="16.5" customHeight="1" x14ac:dyDescent="0.15">
      <c r="B20" s="4">
        <f t="shared" si="3"/>
        <v>16</v>
      </c>
      <c r="C20" s="9" t="s">
        <v>55</v>
      </c>
      <c r="D20" s="13">
        <v>4074</v>
      </c>
      <c r="E20" s="16">
        <f t="shared" si="0"/>
        <v>12</v>
      </c>
      <c r="G20" s="4">
        <f t="shared" si="4"/>
        <v>16</v>
      </c>
      <c r="H20" s="9" t="s">
        <v>58</v>
      </c>
      <c r="I20" s="16">
        <v>2613</v>
      </c>
      <c r="J20" s="16">
        <f t="shared" si="1"/>
        <v>8</v>
      </c>
      <c r="L20" s="7"/>
      <c r="M20" s="11"/>
      <c r="N20" s="17"/>
      <c r="O20" s="17"/>
    </row>
    <row r="21" spans="2:15" ht="16.5" customHeight="1" x14ac:dyDescent="0.15">
      <c r="B21" s="4">
        <f t="shared" si="3"/>
        <v>17</v>
      </c>
      <c r="C21" s="9" t="s">
        <v>44</v>
      </c>
      <c r="D21" s="16">
        <v>2757</v>
      </c>
      <c r="E21" s="16">
        <f t="shared" si="0"/>
        <v>8</v>
      </c>
      <c r="G21" s="4">
        <f t="shared" si="4"/>
        <v>17</v>
      </c>
      <c r="H21" s="9" t="s">
        <v>9</v>
      </c>
      <c r="I21" s="13">
        <v>2371</v>
      </c>
      <c r="J21" s="16">
        <f t="shared" si="1"/>
        <v>7</v>
      </c>
      <c r="L21" s="7"/>
      <c r="M21" s="11"/>
      <c r="N21" s="17"/>
      <c r="O21" s="17"/>
    </row>
    <row r="22" spans="2:15" ht="16.5" customHeight="1" x14ac:dyDescent="0.15">
      <c r="B22" s="4">
        <f t="shared" si="3"/>
        <v>18</v>
      </c>
      <c r="C22" s="9" t="s">
        <v>62</v>
      </c>
      <c r="D22" s="13">
        <v>2648</v>
      </c>
      <c r="E22" s="16">
        <f t="shared" si="0"/>
        <v>8</v>
      </c>
      <c r="G22" s="4">
        <f t="shared" si="4"/>
        <v>18</v>
      </c>
      <c r="H22" s="9" t="s">
        <v>63</v>
      </c>
      <c r="I22" s="13">
        <v>1983</v>
      </c>
      <c r="J22" s="16">
        <f t="shared" si="1"/>
        <v>6</v>
      </c>
      <c r="L22" s="7"/>
      <c r="M22" s="11"/>
      <c r="N22" s="15"/>
      <c r="O22" s="17"/>
    </row>
    <row r="23" spans="2:15" ht="16.5" customHeight="1" x14ac:dyDescent="0.15">
      <c r="B23" s="4">
        <f t="shared" si="3"/>
        <v>19</v>
      </c>
      <c r="C23" s="9" t="s">
        <v>58</v>
      </c>
      <c r="D23" s="13">
        <v>2613</v>
      </c>
      <c r="E23" s="16">
        <f t="shared" si="0"/>
        <v>8</v>
      </c>
      <c r="G23" s="4">
        <f t="shared" si="4"/>
        <v>19</v>
      </c>
      <c r="H23" s="9" t="s">
        <v>24</v>
      </c>
      <c r="I23" s="13">
        <v>1759</v>
      </c>
      <c r="J23" s="16">
        <f t="shared" si="1"/>
        <v>5</v>
      </c>
      <c r="L23" s="7"/>
      <c r="M23" s="11"/>
      <c r="N23" s="15"/>
      <c r="O23" s="17"/>
    </row>
    <row r="24" spans="2:15" ht="16.5" customHeight="1" x14ac:dyDescent="0.15">
      <c r="B24" s="4">
        <f t="shared" si="3"/>
        <v>20</v>
      </c>
      <c r="C24" s="9" t="s">
        <v>9</v>
      </c>
      <c r="D24" s="13">
        <v>2371</v>
      </c>
      <c r="E24" s="16">
        <f t="shared" si="0"/>
        <v>7</v>
      </c>
      <c r="G24" s="4">
        <f t="shared" si="4"/>
        <v>20</v>
      </c>
      <c r="H24" s="9" t="s">
        <v>14</v>
      </c>
      <c r="I24" s="16">
        <v>1684</v>
      </c>
      <c r="J24" s="16">
        <f t="shared" si="1"/>
        <v>5</v>
      </c>
      <c r="L24" s="7"/>
      <c r="M24" s="11"/>
      <c r="N24" s="15"/>
      <c r="O24" s="17"/>
    </row>
    <row r="25" spans="2:15" ht="16.5" customHeight="1" x14ac:dyDescent="0.15">
      <c r="B25" s="4">
        <f t="shared" si="3"/>
        <v>21</v>
      </c>
      <c r="C25" s="9" t="s">
        <v>63</v>
      </c>
      <c r="D25" s="13">
        <v>1983</v>
      </c>
      <c r="E25" s="16">
        <f t="shared" si="0"/>
        <v>6</v>
      </c>
      <c r="G25" s="4">
        <f t="shared" si="4"/>
        <v>21</v>
      </c>
      <c r="H25" s="9" t="s">
        <v>38</v>
      </c>
      <c r="I25" s="16">
        <v>1662</v>
      </c>
      <c r="J25" s="16">
        <f t="shared" si="1"/>
        <v>5</v>
      </c>
      <c r="L25" s="7"/>
      <c r="M25" s="11"/>
      <c r="N25" s="17"/>
      <c r="O25" s="17"/>
    </row>
    <row r="26" spans="2:15" ht="16.5" customHeight="1" x14ac:dyDescent="0.15">
      <c r="B26" s="4">
        <f t="shared" si="3"/>
        <v>22</v>
      </c>
      <c r="C26" s="9" t="s">
        <v>24</v>
      </c>
      <c r="D26" s="16">
        <v>1759</v>
      </c>
      <c r="E26" s="16">
        <f t="shared" si="0"/>
        <v>5</v>
      </c>
      <c r="G26" s="4">
        <f t="shared" si="4"/>
        <v>22</v>
      </c>
      <c r="H26" s="9" t="s">
        <v>73</v>
      </c>
      <c r="I26" s="13">
        <v>1604</v>
      </c>
      <c r="J26" s="16">
        <f t="shared" si="1"/>
        <v>5</v>
      </c>
      <c r="L26" s="7"/>
      <c r="M26" s="11"/>
      <c r="N26" s="17"/>
      <c r="O26" s="17"/>
    </row>
    <row r="27" spans="2:15" ht="16.5" customHeight="1" x14ac:dyDescent="0.15">
      <c r="B27" s="4">
        <f t="shared" si="3"/>
        <v>23</v>
      </c>
      <c r="C27" s="9" t="s">
        <v>38</v>
      </c>
      <c r="D27" s="16">
        <v>1662</v>
      </c>
      <c r="E27" s="16">
        <f t="shared" si="0"/>
        <v>5</v>
      </c>
      <c r="G27" s="4">
        <f t="shared" si="4"/>
        <v>23</v>
      </c>
      <c r="H27" s="9" t="s">
        <v>130</v>
      </c>
      <c r="I27" s="13">
        <v>1555</v>
      </c>
      <c r="J27" s="16">
        <f t="shared" si="1"/>
        <v>5</v>
      </c>
      <c r="L27" s="7"/>
      <c r="M27" s="11"/>
      <c r="N27" s="17"/>
      <c r="O27" s="17"/>
    </row>
    <row r="28" spans="2:15" ht="16.5" customHeight="1" x14ac:dyDescent="0.15">
      <c r="B28" s="4">
        <f t="shared" si="3"/>
        <v>24</v>
      </c>
      <c r="C28" s="9" t="s">
        <v>73</v>
      </c>
      <c r="D28" s="13">
        <v>1604</v>
      </c>
      <c r="E28" s="16">
        <f t="shared" si="0"/>
        <v>5</v>
      </c>
      <c r="G28" s="4">
        <f t="shared" si="4"/>
        <v>24</v>
      </c>
      <c r="H28" s="9" t="s">
        <v>53</v>
      </c>
      <c r="I28" s="13">
        <v>1552</v>
      </c>
      <c r="J28" s="16">
        <f t="shared" si="1"/>
        <v>5</v>
      </c>
      <c r="L28" s="7"/>
      <c r="M28" s="11"/>
      <c r="N28" s="17"/>
      <c r="O28" s="17"/>
    </row>
    <row r="29" spans="2:15" ht="16.5" customHeight="1" x14ac:dyDescent="0.15">
      <c r="B29" s="4">
        <f t="shared" si="3"/>
        <v>25</v>
      </c>
      <c r="C29" s="9" t="s">
        <v>53</v>
      </c>
      <c r="D29" s="13">
        <v>1552</v>
      </c>
      <c r="E29" s="16">
        <f t="shared" si="0"/>
        <v>5</v>
      </c>
      <c r="G29" s="4">
        <f t="shared" si="4"/>
        <v>25</v>
      </c>
      <c r="H29" s="9" t="s">
        <v>66</v>
      </c>
      <c r="I29" s="13">
        <v>1397</v>
      </c>
      <c r="J29" s="16">
        <f t="shared" si="1"/>
        <v>4</v>
      </c>
      <c r="L29" s="7"/>
      <c r="M29" s="11"/>
      <c r="N29" s="17"/>
      <c r="O29" s="17"/>
    </row>
    <row r="30" spans="2:15" ht="16.5" customHeight="1" x14ac:dyDescent="0.15">
      <c r="B30" s="4">
        <f t="shared" si="3"/>
        <v>26</v>
      </c>
      <c r="C30" s="9" t="s">
        <v>66</v>
      </c>
      <c r="D30" s="13">
        <v>1397</v>
      </c>
      <c r="E30" s="16">
        <f t="shared" si="0"/>
        <v>4</v>
      </c>
      <c r="G30" s="4">
        <f t="shared" si="4"/>
        <v>26</v>
      </c>
      <c r="H30" s="9" t="s">
        <v>80</v>
      </c>
      <c r="I30" s="13">
        <v>1242</v>
      </c>
      <c r="J30" s="16">
        <f t="shared" si="1"/>
        <v>4</v>
      </c>
      <c r="L30" s="7"/>
      <c r="M30" s="17"/>
      <c r="N30" s="15"/>
      <c r="O30" s="17"/>
    </row>
    <row r="31" spans="2:15" ht="16.5" customHeight="1" x14ac:dyDescent="0.15">
      <c r="B31" s="4">
        <f t="shared" si="3"/>
        <v>27</v>
      </c>
      <c r="C31" s="9" t="s">
        <v>80</v>
      </c>
      <c r="D31" s="13">
        <v>1242</v>
      </c>
      <c r="E31" s="16">
        <f t="shared" si="0"/>
        <v>4</v>
      </c>
      <c r="G31" s="4">
        <f t="shared" si="4"/>
        <v>27</v>
      </c>
      <c r="H31" s="9" t="s">
        <v>134</v>
      </c>
      <c r="I31" s="13">
        <v>1120</v>
      </c>
      <c r="J31" s="16">
        <f t="shared" si="1"/>
        <v>4</v>
      </c>
      <c r="L31" s="17"/>
      <c r="M31" s="11"/>
      <c r="N31" s="17"/>
      <c r="O31" s="17"/>
    </row>
    <row r="32" spans="2:15" ht="16.5" customHeight="1" x14ac:dyDescent="0.15">
      <c r="B32" s="4">
        <f t="shared" si="3"/>
        <v>28</v>
      </c>
      <c r="C32" s="9" t="s">
        <v>134</v>
      </c>
      <c r="D32" s="16">
        <v>1120</v>
      </c>
      <c r="E32" s="16">
        <f t="shared" si="0"/>
        <v>4</v>
      </c>
      <c r="G32" s="4">
        <f t="shared" si="4"/>
        <v>28</v>
      </c>
      <c r="H32" s="9" t="s">
        <v>1</v>
      </c>
      <c r="I32" s="16">
        <v>965</v>
      </c>
      <c r="J32" s="16">
        <f t="shared" si="1"/>
        <v>3</v>
      </c>
      <c r="L32" s="26"/>
      <c r="M32" s="26"/>
      <c r="N32" s="26"/>
      <c r="O32" s="26"/>
    </row>
    <row r="33" spans="1:17" ht="16.5" customHeight="1" x14ac:dyDescent="0.15">
      <c r="B33" s="4">
        <f t="shared" si="3"/>
        <v>29</v>
      </c>
      <c r="C33" s="9" t="s">
        <v>1</v>
      </c>
      <c r="D33" s="13">
        <v>965</v>
      </c>
      <c r="E33" s="16">
        <f t="shared" si="0"/>
        <v>3</v>
      </c>
      <c r="G33" s="4">
        <f t="shared" si="4"/>
        <v>29</v>
      </c>
      <c r="H33" s="9" t="s">
        <v>64</v>
      </c>
      <c r="I33" s="16">
        <v>960</v>
      </c>
      <c r="J33" s="16">
        <f t="shared" si="1"/>
        <v>3</v>
      </c>
      <c r="L33" s="17"/>
      <c r="M33" s="17"/>
      <c r="N33" s="17"/>
      <c r="O33" s="17"/>
    </row>
    <row r="34" spans="1:17" ht="16.5" customHeight="1" x14ac:dyDescent="0.15">
      <c r="B34" s="4">
        <f t="shared" si="3"/>
        <v>30</v>
      </c>
      <c r="C34" s="9" t="s">
        <v>88</v>
      </c>
      <c r="D34" s="16">
        <v>746</v>
      </c>
      <c r="E34" s="16">
        <f t="shared" si="0"/>
        <v>3</v>
      </c>
      <c r="G34" s="4">
        <f t="shared" si="4"/>
        <v>30</v>
      </c>
      <c r="H34" s="9" t="s">
        <v>88</v>
      </c>
      <c r="I34" s="13">
        <v>746</v>
      </c>
      <c r="J34" s="16">
        <f t="shared" si="1"/>
        <v>3</v>
      </c>
      <c r="L34" s="15"/>
      <c r="M34" s="15"/>
      <c r="N34" s="82"/>
      <c r="O34" s="82"/>
    </row>
    <row r="35" spans="1:17" ht="30" customHeight="1" x14ac:dyDescent="0.15">
      <c r="A35" s="3" t="s">
        <v>143</v>
      </c>
      <c r="B35" s="3"/>
      <c r="C35" s="10"/>
      <c r="D35" s="20"/>
      <c r="E35" s="3"/>
      <c r="F35" s="3"/>
      <c r="G35" s="14"/>
      <c r="H35" s="8"/>
      <c r="I35" s="3"/>
      <c r="J35" s="3"/>
      <c r="K35" s="3"/>
      <c r="L35" s="20"/>
      <c r="M35" s="6"/>
      <c r="N35" s="20"/>
      <c r="O35" s="20"/>
      <c r="P35" s="3"/>
      <c r="Q35" s="21"/>
    </row>
    <row r="36" spans="1:17" ht="16.5" customHeight="1" x14ac:dyDescent="0.15">
      <c r="B36" s="1" t="s">
        <v>10</v>
      </c>
      <c r="G36" s="1" t="s">
        <v>18</v>
      </c>
      <c r="L36" s="7"/>
      <c r="M36" s="11"/>
      <c r="N36" s="17"/>
      <c r="O36" s="17"/>
    </row>
    <row r="37" spans="1:17" ht="16.5" customHeight="1" x14ac:dyDescent="0.15">
      <c r="B37" s="83" t="s">
        <v>4</v>
      </c>
      <c r="C37" s="85" t="s">
        <v>7</v>
      </c>
      <c r="D37" s="24" t="s">
        <v>3</v>
      </c>
      <c r="E37" s="25"/>
      <c r="F37" s="18"/>
      <c r="G37" s="83" t="s">
        <v>4</v>
      </c>
      <c r="H37" s="85" t="s">
        <v>7</v>
      </c>
      <c r="I37" s="24" t="s">
        <v>3</v>
      </c>
      <c r="J37" s="25"/>
      <c r="L37" s="7"/>
      <c r="M37" s="11"/>
      <c r="N37" s="17"/>
      <c r="O37" s="17"/>
    </row>
    <row r="38" spans="1:17" ht="16.5" customHeight="1" x14ac:dyDescent="0.15">
      <c r="B38" s="84"/>
      <c r="C38" s="86"/>
      <c r="D38" s="4" t="s">
        <v>25</v>
      </c>
      <c r="E38" s="4" t="s">
        <v>26</v>
      </c>
      <c r="F38" s="18"/>
      <c r="G38" s="84"/>
      <c r="H38" s="86"/>
      <c r="I38" s="4" t="s">
        <v>25</v>
      </c>
      <c r="J38" s="4" t="s">
        <v>26</v>
      </c>
      <c r="L38" s="7"/>
      <c r="M38" s="11"/>
      <c r="N38" s="17"/>
      <c r="O38" s="17"/>
    </row>
    <row r="39" spans="1:17" ht="16.5" customHeight="1" x14ac:dyDescent="0.15">
      <c r="B39" s="4">
        <f>B34+1</f>
        <v>31</v>
      </c>
      <c r="C39" s="9" t="s">
        <v>12</v>
      </c>
      <c r="D39" s="16">
        <v>663</v>
      </c>
      <c r="E39" s="16">
        <f t="shared" ref="E39:E68" si="6">ROUNDUP(D39/365,0)</f>
        <v>2</v>
      </c>
      <c r="G39" s="4">
        <f>G34+1</f>
        <v>31</v>
      </c>
      <c r="H39" s="9" t="s">
        <v>12</v>
      </c>
      <c r="I39" s="16">
        <v>663</v>
      </c>
      <c r="J39" s="16">
        <f t="shared" ref="J39:J68" si="7">ROUNDUP(I39/365,0)</f>
        <v>2</v>
      </c>
      <c r="L39" s="7"/>
      <c r="M39" s="11"/>
      <c r="N39" s="17"/>
      <c r="O39" s="17"/>
    </row>
    <row r="40" spans="1:17" ht="16.5" customHeight="1" x14ac:dyDescent="0.15">
      <c r="B40" s="4">
        <f t="shared" ref="B40:B67" si="8">B39+1</f>
        <v>32</v>
      </c>
      <c r="C40" s="9" t="s">
        <v>93</v>
      </c>
      <c r="D40" s="16">
        <v>583</v>
      </c>
      <c r="E40" s="16">
        <f t="shared" si="6"/>
        <v>2</v>
      </c>
      <c r="G40" s="4">
        <f t="shared" ref="G40:G67" si="9">G39+1</f>
        <v>32</v>
      </c>
      <c r="H40" s="9" t="s">
        <v>93</v>
      </c>
      <c r="I40" s="16">
        <v>583</v>
      </c>
      <c r="J40" s="16">
        <f t="shared" si="7"/>
        <v>2</v>
      </c>
      <c r="L40" s="7"/>
      <c r="M40" s="11"/>
      <c r="N40" s="17"/>
      <c r="O40" s="17"/>
    </row>
    <row r="41" spans="1:17" ht="16.5" customHeight="1" x14ac:dyDescent="0.15">
      <c r="B41" s="4">
        <f t="shared" si="8"/>
        <v>33</v>
      </c>
      <c r="C41" s="9" t="s">
        <v>72</v>
      </c>
      <c r="D41" s="13">
        <v>566</v>
      </c>
      <c r="E41" s="16">
        <f t="shared" si="6"/>
        <v>2</v>
      </c>
      <c r="G41" s="4">
        <f t="shared" si="9"/>
        <v>33</v>
      </c>
      <c r="H41" s="9" t="s">
        <v>72</v>
      </c>
      <c r="I41" s="13">
        <v>566</v>
      </c>
      <c r="J41" s="16">
        <f t="shared" si="7"/>
        <v>2</v>
      </c>
      <c r="L41" s="7"/>
      <c r="M41" s="11"/>
      <c r="N41" s="17"/>
      <c r="O41" s="17"/>
    </row>
    <row r="42" spans="1:17" ht="16.5" customHeight="1" x14ac:dyDescent="0.15">
      <c r="B42" s="4">
        <f t="shared" si="8"/>
        <v>34</v>
      </c>
      <c r="C42" s="9" t="s">
        <v>54</v>
      </c>
      <c r="D42" s="16">
        <v>549</v>
      </c>
      <c r="E42" s="16">
        <f t="shared" si="6"/>
        <v>2</v>
      </c>
      <c r="G42" s="4">
        <f t="shared" si="9"/>
        <v>34</v>
      </c>
      <c r="H42" s="9" t="s">
        <v>54</v>
      </c>
      <c r="I42" s="16">
        <v>549</v>
      </c>
      <c r="J42" s="16">
        <f t="shared" si="7"/>
        <v>2</v>
      </c>
      <c r="L42" s="7"/>
      <c r="M42" s="11"/>
      <c r="N42" s="17"/>
      <c r="O42" s="17"/>
    </row>
    <row r="43" spans="1:17" ht="16.5" customHeight="1" x14ac:dyDescent="0.15">
      <c r="B43" s="4">
        <f t="shared" si="8"/>
        <v>35</v>
      </c>
      <c r="C43" s="9" t="s">
        <v>68</v>
      </c>
      <c r="D43" s="13">
        <v>476</v>
      </c>
      <c r="E43" s="16">
        <f t="shared" si="6"/>
        <v>2</v>
      </c>
      <c r="G43" s="4">
        <f t="shared" si="9"/>
        <v>35</v>
      </c>
      <c r="H43" s="9" t="s">
        <v>68</v>
      </c>
      <c r="I43" s="13">
        <v>476</v>
      </c>
      <c r="J43" s="16">
        <f t="shared" si="7"/>
        <v>2</v>
      </c>
      <c r="L43" s="7"/>
      <c r="M43" s="11"/>
      <c r="N43" s="17"/>
      <c r="O43" s="17"/>
    </row>
    <row r="44" spans="1:17" ht="16.5" customHeight="1" x14ac:dyDescent="0.15">
      <c r="B44" s="4">
        <f t="shared" si="8"/>
        <v>36</v>
      </c>
      <c r="C44" s="9" t="s">
        <v>116</v>
      </c>
      <c r="D44" s="13">
        <v>431</v>
      </c>
      <c r="E44" s="16">
        <f t="shared" si="6"/>
        <v>2</v>
      </c>
      <c r="G44" s="4">
        <f t="shared" si="9"/>
        <v>36</v>
      </c>
      <c r="H44" s="9" t="s">
        <v>116</v>
      </c>
      <c r="I44" s="13">
        <v>431</v>
      </c>
      <c r="J44" s="16">
        <f t="shared" si="7"/>
        <v>2</v>
      </c>
      <c r="L44" s="7"/>
      <c r="M44" s="11"/>
      <c r="N44" s="17"/>
      <c r="O44" s="17"/>
    </row>
    <row r="45" spans="1:17" ht="16.5" customHeight="1" x14ac:dyDescent="0.15">
      <c r="B45" s="4">
        <f t="shared" si="8"/>
        <v>37</v>
      </c>
      <c r="C45" s="9" t="s">
        <v>6</v>
      </c>
      <c r="D45" s="13">
        <v>427</v>
      </c>
      <c r="E45" s="16">
        <f t="shared" si="6"/>
        <v>2</v>
      </c>
      <c r="G45" s="4">
        <f t="shared" si="9"/>
        <v>37</v>
      </c>
      <c r="H45" s="9" t="s">
        <v>6</v>
      </c>
      <c r="I45" s="13">
        <v>427</v>
      </c>
      <c r="J45" s="16">
        <f t="shared" si="7"/>
        <v>2</v>
      </c>
      <c r="L45" s="7"/>
      <c r="M45" s="11"/>
      <c r="N45" s="17"/>
      <c r="O45" s="17"/>
    </row>
    <row r="46" spans="1:17" ht="16.5" customHeight="1" x14ac:dyDescent="0.15">
      <c r="B46" s="4">
        <f t="shared" si="8"/>
        <v>38</v>
      </c>
      <c r="C46" s="9" t="s">
        <v>0</v>
      </c>
      <c r="D46" s="16">
        <v>365</v>
      </c>
      <c r="E46" s="16">
        <f t="shared" si="6"/>
        <v>1</v>
      </c>
      <c r="G46" s="4">
        <f t="shared" si="9"/>
        <v>38</v>
      </c>
      <c r="H46" s="9" t="s">
        <v>0</v>
      </c>
      <c r="I46" s="16">
        <v>365</v>
      </c>
      <c r="J46" s="16">
        <f t="shared" si="7"/>
        <v>1</v>
      </c>
      <c r="L46" s="7"/>
      <c r="M46" s="11"/>
      <c r="N46" s="17"/>
      <c r="O46" s="17"/>
    </row>
    <row r="47" spans="1:17" ht="16.5" customHeight="1" x14ac:dyDescent="0.15">
      <c r="B47" s="4">
        <f t="shared" si="8"/>
        <v>39</v>
      </c>
      <c r="C47" s="9" t="s">
        <v>107</v>
      </c>
      <c r="D47" s="13">
        <v>342</v>
      </c>
      <c r="E47" s="16">
        <f t="shared" si="6"/>
        <v>1</v>
      </c>
      <c r="G47" s="4">
        <f t="shared" si="9"/>
        <v>39</v>
      </c>
      <c r="H47" s="9" t="s">
        <v>107</v>
      </c>
      <c r="I47" s="13">
        <v>342</v>
      </c>
      <c r="J47" s="16">
        <f t="shared" si="7"/>
        <v>1</v>
      </c>
      <c r="L47" s="7"/>
      <c r="M47" s="11"/>
      <c r="N47" s="17"/>
      <c r="O47" s="17"/>
    </row>
    <row r="48" spans="1:17" ht="16.5" customHeight="1" x14ac:dyDescent="0.15">
      <c r="B48" s="4">
        <f t="shared" si="8"/>
        <v>40</v>
      </c>
      <c r="C48" s="9" t="s">
        <v>71</v>
      </c>
      <c r="D48" s="16">
        <v>330</v>
      </c>
      <c r="E48" s="16">
        <f t="shared" si="6"/>
        <v>1</v>
      </c>
      <c r="G48" s="4">
        <f t="shared" si="9"/>
        <v>40</v>
      </c>
      <c r="H48" s="9" t="s">
        <v>71</v>
      </c>
      <c r="I48" s="16">
        <v>330</v>
      </c>
      <c r="J48" s="16">
        <f t="shared" si="7"/>
        <v>1</v>
      </c>
      <c r="L48" s="7"/>
      <c r="M48" s="11"/>
      <c r="N48" s="17"/>
      <c r="O48" s="17"/>
    </row>
    <row r="49" spans="2:15" ht="16.5" customHeight="1" x14ac:dyDescent="0.15">
      <c r="B49" s="4">
        <f t="shared" si="8"/>
        <v>41</v>
      </c>
      <c r="C49" s="9" t="s">
        <v>90</v>
      </c>
      <c r="D49" s="16">
        <v>307</v>
      </c>
      <c r="E49" s="16">
        <f t="shared" si="6"/>
        <v>1</v>
      </c>
      <c r="G49" s="4">
        <f t="shared" si="9"/>
        <v>41</v>
      </c>
      <c r="H49" s="9" t="s">
        <v>90</v>
      </c>
      <c r="I49" s="13">
        <v>307</v>
      </c>
      <c r="J49" s="16">
        <f t="shared" si="7"/>
        <v>1</v>
      </c>
      <c r="L49" s="7"/>
      <c r="M49" s="11"/>
      <c r="N49" s="17"/>
      <c r="O49" s="17"/>
    </row>
    <row r="50" spans="2:15" ht="16.5" customHeight="1" x14ac:dyDescent="0.15">
      <c r="B50" s="4">
        <f t="shared" si="8"/>
        <v>42</v>
      </c>
      <c r="C50" s="9" t="s">
        <v>79</v>
      </c>
      <c r="D50" s="13">
        <v>294</v>
      </c>
      <c r="E50" s="16">
        <f t="shared" si="6"/>
        <v>1</v>
      </c>
      <c r="G50" s="4">
        <f t="shared" si="9"/>
        <v>42</v>
      </c>
      <c r="H50" s="9" t="s">
        <v>79</v>
      </c>
      <c r="I50" s="16">
        <v>294</v>
      </c>
      <c r="J50" s="16">
        <f t="shared" si="7"/>
        <v>1</v>
      </c>
      <c r="L50" s="7"/>
      <c r="M50" s="11"/>
      <c r="N50" s="17"/>
      <c r="O50" s="17"/>
    </row>
    <row r="51" spans="2:15" ht="16.5" customHeight="1" x14ac:dyDescent="0.15">
      <c r="B51" s="4">
        <f t="shared" si="8"/>
        <v>43</v>
      </c>
      <c r="C51" s="9" t="s">
        <v>69</v>
      </c>
      <c r="D51" s="16">
        <v>255</v>
      </c>
      <c r="E51" s="16">
        <f t="shared" si="6"/>
        <v>1</v>
      </c>
      <c r="G51" s="4">
        <f t="shared" si="9"/>
        <v>43</v>
      </c>
      <c r="H51" s="9" t="s">
        <v>69</v>
      </c>
      <c r="I51" s="16">
        <v>254</v>
      </c>
      <c r="J51" s="16">
        <f t="shared" si="7"/>
        <v>1</v>
      </c>
      <c r="L51" s="7"/>
      <c r="M51" s="11"/>
      <c r="N51" s="17"/>
      <c r="O51" s="17"/>
    </row>
    <row r="52" spans="2:15" ht="16.5" customHeight="1" x14ac:dyDescent="0.15">
      <c r="B52" s="4">
        <f t="shared" si="8"/>
        <v>44</v>
      </c>
      <c r="C52" s="9" t="s">
        <v>109</v>
      </c>
      <c r="D52" s="16">
        <v>219</v>
      </c>
      <c r="E52" s="16">
        <f t="shared" si="6"/>
        <v>1</v>
      </c>
      <c r="G52" s="4">
        <f t="shared" si="9"/>
        <v>44</v>
      </c>
      <c r="H52" s="9" t="s">
        <v>109</v>
      </c>
      <c r="I52" s="16">
        <v>219</v>
      </c>
      <c r="J52" s="16">
        <f t="shared" si="7"/>
        <v>1</v>
      </c>
      <c r="L52" s="7"/>
      <c r="M52" s="11"/>
      <c r="N52" s="17"/>
      <c r="O52" s="17"/>
    </row>
    <row r="53" spans="2:15" ht="16.5" customHeight="1" x14ac:dyDescent="0.15">
      <c r="B53" s="4">
        <f t="shared" si="8"/>
        <v>45</v>
      </c>
      <c r="C53" s="9" t="s">
        <v>103</v>
      </c>
      <c r="D53" s="16">
        <v>180</v>
      </c>
      <c r="E53" s="16">
        <f t="shared" si="6"/>
        <v>1</v>
      </c>
      <c r="G53" s="4">
        <f t="shared" si="9"/>
        <v>45</v>
      </c>
      <c r="H53" s="9" t="s">
        <v>103</v>
      </c>
      <c r="I53" s="13">
        <v>180</v>
      </c>
      <c r="J53" s="16">
        <f t="shared" si="7"/>
        <v>1</v>
      </c>
      <c r="L53" s="7"/>
      <c r="M53" s="11"/>
      <c r="N53" s="17"/>
      <c r="O53" s="17"/>
    </row>
    <row r="54" spans="2:15" ht="16.5" customHeight="1" x14ac:dyDescent="0.15">
      <c r="B54" s="4">
        <f t="shared" si="8"/>
        <v>46</v>
      </c>
      <c r="C54" s="9" t="s">
        <v>83</v>
      </c>
      <c r="D54" s="13">
        <v>173</v>
      </c>
      <c r="E54" s="16">
        <f t="shared" si="6"/>
        <v>1</v>
      </c>
      <c r="G54" s="4">
        <f t="shared" si="9"/>
        <v>46</v>
      </c>
      <c r="H54" s="9" t="s">
        <v>83</v>
      </c>
      <c r="I54" s="13">
        <v>173</v>
      </c>
      <c r="J54" s="16">
        <f t="shared" si="7"/>
        <v>1</v>
      </c>
      <c r="L54" s="7"/>
      <c r="M54" s="11"/>
      <c r="N54" s="17"/>
      <c r="O54" s="17"/>
    </row>
    <row r="55" spans="2:15" ht="16.5" customHeight="1" x14ac:dyDescent="0.15">
      <c r="B55" s="4">
        <f t="shared" si="8"/>
        <v>47</v>
      </c>
      <c r="C55" s="9" t="s">
        <v>76</v>
      </c>
      <c r="D55" s="13">
        <v>167</v>
      </c>
      <c r="E55" s="16">
        <f t="shared" si="6"/>
        <v>1</v>
      </c>
      <c r="G55" s="4">
        <f t="shared" si="9"/>
        <v>47</v>
      </c>
      <c r="H55" s="9" t="s">
        <v>76</v>
      </c>
      <c r="I55" s="13">
        <v>167</v>
      </c>
      <c r="J55" s="16">
        <f t="shared" si="7"/>
        <v>1</v>
      </c>
      <c r="L55" s="7"/>
      <c r="M55" s="11"/>
      <c r="N55" s="17"/>
      <c r="O55" s="17"/>
    </row>
    <row r="56" spans="2:15" ht="16.5" customHeight="1" x14ac:dyDescent="0.15">
      <c r="B56" s="4">
        <f t="shared" si="8"/>
        <v>48</v>
      </c>
      <c r="C56" s="9" t="s">
        <v>110</v>
      </c>
      <c r="D56" s="16">
        <v>151</v>
      </c>
      <c r="E56" s="16">
        <f t="shared" si="6"/>
        <v>1</v>
      </c>
      <c r="G56" s="4">
        <f t="shared" si="9"/>
        <v>48</v>
      </c>
      <c r="H56" s="9" t="s">
        <v>110</v>
      </c>
      <c r="I56" s="16">
        <v>151</v>
      </c>
      <c r="J56" s="16">
        <f t="shared" si="7"/>
        <v>1</v>
      </c>
      <c r="L56" s="7"/>
      <c r="M56" s="11"/>
      <c r="N56" s="17"/>
      <c r="O56" s="17"/>
    </row>
    <row r="57" spans="2:15" ht="16.5" customHeight="1" x14ac:dyDescent="0.15">
      <c r="B57" s="4">
        <f t="shared" si="8"/>
        <v>49</v>
      </c>
      <c r="C57" s="9" t="s">
        <v>98</v>
      </c>
      <c r="D57" s="13">
        <v>140</v>
      </c>
      <c r="E57" s="16">
        <f t="shared" si="6"/>
        <v>1</v>
      </c>
      <c r="G57" s="4">
        <f t="shared" si="9"/>
        <v>49</v>
      </c>
      <c r="H57" s="9" t="s">
        <v>98</v>
      </c>
      <c r="I57" s="16">
        <v>140</v>
      </c>
      <c r="J57" s="16">
        <f t="shared" si="7"/>
        <v>1</v>
      </c>
      <c r="L57" s="7"/>
      <c r="M57" s="11"/>
      <c r="N57" s="17"/>
      <c r="O57" s="17"/>
    </row>
    <row r="58" spans="2:15" ht="16.5" customHeight="1" x14ac:dyDescent="0.15">
      <c r="B58" s="4">
        <f t="shared" si="8"/>
        <v>50</v>
      </c>
      <c r="C58" s="9" t="s">
        <v>75</v>
      </c>
      <c r="D58" s="16">
        <v>120</v>
      </c>
      <c r="E58" s="16">
        <f t="shared" si="6"/>
        <v>1</v>
      </c>
      <c r="G58" s="4">
        <f t="shared" si="9"/>
        <v>50</v>
      </c>
      <c r="H58" s="9" t="s">
        <v>75</v>
      </c>
      <c r="I58" s="13">
        <v>120</v>
      </c>
      <c r="J58" s="16">
        <f t="shared" si="7"/>
        <v>1</v>
      </c>
      <c r="L58" s="7"/>
      <c r="M58" s="11"/>
      <c r="N58" s="17"/>
      <c r="O58" s="17"/>
    </row>
    <row r="59" spans="2:15" ht="16.5" customHeight="1" x14ac:dyDescent="0.15">
      <c r="B59" s="4">
        <f t="shared" si="8"/>
        <v>51</v>
      </c>
      <c r="C59" s="9" t="s">
        <v>115</v>
      </c>
      <c r="D59" s="13">
        <v>119</v>
      </c>
      <c r="E59" s="16">
        <f t="shared" si="6"/>
        <v>1</v>
      </c>
      <c r="G59" s="4">
        <f t="shared" si="9"/>
        <v>51</v>
      </c>
      <c r="H59" s="9" t="s">
        <v>115</v>
      </c>
      <c r="I59" s="13">
        <v>119</v>
      </c>
      <c r="J59" s="16">
        <f t="shared" si="7"/>
        <v>1</v>
      </c>
      <c r="L59" s="7"/>
      <c r="M59" s="11"/>
      <c r="N59" s="17"/>
      <c r="O59" s="17"/>
    </row>
    <row r="60" spans="2:15" ht="16.5" customHeight="1" x14ac:dyDescent="0.15">
      <c r="B60" s="4">
        <f t="shared" si="8"/>
        <v>52</v>
      </c>
      <c r="C60" s="9" t="s">
        <v>113</v>
      </c>
      <c r="D60" s="13">
        <v>117</v>
      </c>
      <c r="E60" s="16">
        <f t="shared" si="6"/>
        <v>1</v>
      </c>
      <c r="G60" s="4">
        <f t="shared" si="9"/>
        <v>52</v>
      </c>
      <c r="H60" s="9" t="s">
        <v>113</v>
      </c>
      <c r="I60" s="13">
        <v>117</v>
      </c>
      <c r="J60" s="16">
        <f t="shared" si="7"/>
        <v>1</v>
      </c>
      <c r="L60" s="7"/>
      <c r="M60" s="11"/>
      <c r="N60" s="17"/>
      <c r="O60" s="17"/>
    </row>
    <row r="61" spans="2:15" ht="16.5" customHeight="1" x14ac:dyDescent="0.15">
      <c r="B61" s="4">
        <f t="shared" si="8"/>
        <v>53</v>
      </c>
      <c r="C61" s="9" t="s">
        <v>126</v>
      </c>
      <c r="D61" s="13">
        <v>113</v>
      </c>
      <c r="E61" s="16">
        <f t="shared" si="6"/>
        <v>1</v>
      </c>
      <c r="G61" s="4">
        <f t="shared" si="9"/>
        <v>53</v>
      </c>
      <c r="H61" s="9" t="s">
        <v>126</v>
      </c>
      <c r="I61" s="13">
        <v>113</v>
      </c>
      <c r="J61" s="16">
        <f t="shared" si="7"/>
        <v>1</v>
      </c>
      <c r="L61" s="7"/>
      <c r="M61" s="11"/>
      <c r="N61" s="17"/>
      <c r="O61" s="17"/>
    </row>
    <row r="62" spans="2:15" ht="16.5" customHeight="1" x14ac:dyDescent="0.15">
      <c r="B62" s="4">
        <f t="shared" si="8"/>
        <v>54</v>
      </c>
      <c r="C62" s="9" t="s">
        <v>40</v>
      </c>
      <c r="D62" s="13">
        <v>95</v>
      </c>
      <c r="E62" s="16">
        <f t="shared" si="6"/>
        <v>1</v>
      </c>
      <c r="G62" s="4">
        <f t="shared" si="9"/>
        <v>54</v>
      </c>
      <c r="H62" s="9" t="s">
        <v>40</v>
      </c>
      <c r="I62" s="13">
        <v>95</v>
      </c>
      <c r="J62" s="16">
        <f t="shared" si="7"/>
        <v>1</v>
      </c>
      <c r="L62" s="7"/>
      <c r="M62" s="11"/>
      <c r="N62" s="17"/>
      <c r="O62" s="17"/>
    </row>
    <row r="63" spans="2:15" ht="16.5" customHeight="1" x14ac:dyDescent="0.15">
      <c r="B63" s="4">
        <f t="shared" si="8"/>
        <v>55</v>
      </c>
      <c r="C63" s="9" t="s">
        <v>28</v>
      </c>
      <c r="D63" s="13">
        <v>93</v>
      </c>
      <c r="E63" s="16">
        <f t="shared" si="6"/>
        <v>1</v>
      </c>
      <c r="G63" s="4">
        <f t="shared" si="9"/>
        <v>55</v>
      </c>
      <c r="H63" s="9" t="s">
        <v>28</v>
      </c>
      <c r="I63" s="16">
        <v>93</v>
      </c>
      <c r="J63" s="16">
        <f t="shared" si="7"/>
        <v>1</v>
      </c>
      <c r="L63" s="7"/>
      <c r="M63" s="11"/>
      <c r="N63" s="17"/>
      <c r="O63" s="17"/>
    </row>
    <row r="64" spans="2:15" ht="16.5" customHeight="1" x14ac:dyDescent="0.15">
      <c r="B64" s="4">
        <f t="shared" si="8"/>
        <v>56</v>
      </c>
      <c r="C64" s="9" t="s">
        <v>77</v>
      </c>
      <c r="D64" s="16">
        <v>79</v>
      </c>
      <c r="E64" s="16">
        <f t="shared" si="6"/>
        <v>1</v>
      </c>
      <c r="G64" s="4">
        <f t="shared" si="9"/>
        <v>56</v>
      </c>
      <c r="H64" s="9" t="s">
        <v>77</v>
      </c>
      <c r="I64" s="13">
        <v>79</v>
      </c>
      <c r="J64" s="16">
        <f t="shared" si="7"/>
        <v>1</v>
      </c>
      <c r="L64" s="7"/>
      <c r="M64" s="17"/>
      <c r="N64" s="15"/>
      <c r="O64" s="17"/>
    </row>
    <row r="65" spans="1:17" ht="16.5" customHeight="1" x14ac:dyDescent="0.15">
      <c r="B65" s="4">
        <f t="shared" si="8"/>
        <v>57</v>
      </c>
      <c r="C65" s="9" t="s">
        <v>97</v>
      </c>
      <c r="D65" s="13">
        <v>54</v>
      </c>
      <c r="E65" s="16">
        <f t="shared" si="6"/>
        <v>1</v>
      </c>
      <c r="G65" s="4">
        <f t="shared" si="9"/>
        <v>57</v>
      </c>
      <c r="H65" s="9" t="s">
        <v>97</v>
      </c>
      <c r="I65" s="13">
        <v>54</v>
      </c>
      <c r="J65" s="16">
        <f t="shared" si="7"/>
        <v>1</v>
      </c>
      <c r="L65" s="7"/>
      <c r="M65" s="11"/>
      <c r="N65" s="17"/>
      <c r="O65" s="17"/>
    </row>
    <row r="66" spans="1:17" ht="16.5" customHeight="1" x14ac:dyDescent="0.15">
      <c r="B66" s="4">
        <f t="shared" si="8"/>
        <v>58</v>
      </c>
      <c r="C66" s="9" t="s">
        <v>33</v>
      </c>
      <c r="D66" s="13">
        <v>53</v>
      </c>
      <c r="E66" s="16">
        <f t="shared" si="6"/>
        <v>1</v>
      </c>
      <c r="G66" s="4">
        <f t="shared" si="9"/>
        <v>58</v>
      </c>
      <c r="H66" s="9" t="s">
        <v>33</v>
      </c>
      <c r="I66" s="13">
        <v>53</v>
      </c>
      <c r="J66" s="16">
        <f t="shared" si="7"/>
        <v>1</v>
      </c>
      <c r="L66" s="22"/>
      <c r="M66" s="22"/>
      <c r="N66" s="22"/>
      <c r="O66" s="22"/>
    </row>
    <row r="67" spans="1:17" ht="16.5" customHeight="1" x14ac:dyDescent="0.15">
      <c r="B67" s="83">
        <f t="shared" si="8"/>
        <v>59</v>
      </c>
      <c r="C67" s="9" t="s">
        <v>67</v>
      </c>
      <c r="D67" s="13">
        <v>34</v>
      </c>
      <c r="E67" s="16">
        <f t="shared" si="6"/>
        <v>1</v>
      </c>
      <c r="G67" s="83">
        <f t="shared" si="9"/>
        <v>59</v>
      </c>
      <c r="H67" s="9" t="s">
        <v>67</v>
      </c>
      <c r="I67" s="13">
        <v>34</v>
      </c>
      <c r="J67" s="16">
        <f t="shared" si="7"/>
        <v>1</v>
      </c>
      <c r="L67" s="17"/>
      <c r="M67" s="17"/>
      <c r="N67" s="17"/>
      <c r="O67" s="17"/>
    </row>
    <row r="68" spans="1:17" ht="16.5" customHeight="1" x14ac:dyDescent="0.15">
      <c r="B68" s="84"/>
      <c r="C68" s="9" t="s">
        <v>108</v>
      </c>
      <c r="D68" s="13">
        <v>34</v>
      </c>
      <c r="E68" s="16">
        <f t="shared" si="6"/>
        <v>1</v>
      </c>
      <c r="G68" s="84"/>
      <c r="H68" s="9" t="s">
        <v>108</v>
      </c>
      <c r="I68" s="16">
        <v>34</v>
      </c>
      <c r="J68" s="16">
        <f t="shared" si="7"/>
        <v>1</v>
      </c>
      <c r="L68" s="15"/>
      <c r="M68" s="15"/>
      <c r="N68" s="82"/>
      <c r="O68" s="82"/>
    </row>
    <row r="69" spans="1:17" ht="30" customHeight="1" x14ac:dyDescent="0.15">
      <c r="A69" s="3" t="s">
        <v>144</v>
      </c>
      <c r="B69" s="3"/>
      <c r="C69" s="8"/>
      <c r="D69" s="3"/>
      <c r="E69" s="3"/>
      <c r="F69" s="3"/>
      <c r="G69" s="14"/>
      <c r="H69" s="8"/>
      <c r="I69" s="3"/>
      <c r="J69" s="3"/>
      <c r="K69" s="3"/>
      <c r="L69" s="20"/>
      <c r="M69" s="20"/>
      <c r="N69" s="20"/>
      <c r="O69" s="20"/>
      <c r="P69" s="3"/>
      <c r="Q69" s="21"/>
    </row>
    <row r="70" spans="1:17" ht="16.5" customHeight="1" x14ac:dyDescent="0.15">
      <c r="B70" s="1" t="s">
        <v>10</v>
      </c>
      <c r="G70" s="1" t="s">
        <v>18</v>
      </c>
      <c r="L70" s="7"/>
      <c r="M70" s="17"/>
      <c r="N70" s="15"/>
      <c r="O70" s="17"/>
    </row>
    <row r="71" spans="1:17" ht="16.5" customHeight="1" x14ac:dyDescent="0.15">
      <c r="B71" s="83" t="s">
        <v>4</v>
      </c>
      <c r="C71" s="85" t="s">
        <v>7</v>
      </c>
      <c r="D71" s="24" t="s">
        <v>3</v>
      </c>
      <c r="E71" s="25"/>
      <c r="F71" s="19"/>
      <c r="G71" s="87" t="s">
        <v>4</v>
      </c>
      <c r="H71" s="88" t="s">
        <v>7</v>
      </c>
      <c r="I71" s="12" t="s">
        <v>3</v>
      </c>
      <c r="J71" s="12"/>
      <c r="L71" s="7"/>
      <c r="M71" s="11"/>
      <c r="N71" s="17"/>
      <c r="O71" s="17"/>
    </row>
    <row r="72" spans="1:17" ht="16.5" customHeight="1" x14ac:dyDescent="0.15">
      <c r="B72" s="84"/>
      <c r="C72" s="86"/>
      <c r="D72" s="4" t="s">
        <v>25</v>
      </c>
      <c r="E72" s="4" t="s">
        <v>26</v>
      </c>
      <c r="F72" s="19"/>
      <c r="G72" s="87"/>
      <c r="H72" s="88"/>
      <c r="I72" s="4" t="s">
        <v>25</v>
      </c>
      <c r="J72" s="4" t="s">
        <v>26</v>
      </c>
      <c r="L72" s="7"/>
      <c r="M72" s="11"/>
      <c r="N72" s="17"/>
      <c r="O72" s="17"/>
    </row>
    <row r="73" spans="1:17" ht="16.5" customHeight="1" x14ac:dyDescent="0.15">
      <c r="B73" s="4">
        <v>61</v>
      </c>
      <c r="C73" s="9" t="s">
        <v>92</v>
      </c>
      <c r="D73" s="16">
        <v>32</v>
      </c>
      <c r="E73" s="16">
        <f t="shared" ref="E73:E80" si="10">ROUNDUP(D73/365,0)</f>
        <v>1</v>
      </c>
      <c r="G73" s="4">
        <v>61</v>
      </c>
      <c r="H73" s="9" t="s">
        <v>92</v>
      </c>
      <c r="I73" s="13">
        <v>32</v>
      </c>
      <c r="J73" s="16">
        <f t="shared" ref="J73:J80" si="11">ROUNDUP(I73/365,0)</f>
        <v>1</v>
      </c>
      <c r="L73" s="7"/>
      <c r="M73" s="17"/>
      <c r="N73" s="15"/>
      <c r="O73" s="17"/>
    </row>
    <row r="74" spans="1:17" ht="16.5" customHeight="1" x14ac:dyDescent="0.15">
      <c r="B74" s="4">
        <f>B73+1</f>
        <v>62</v>
      </c>
      <c r="C74" s="9" t="s">
        <v>87</v>
      </c>
      <c r="D74" s="13">
        <v>17</v>
      </c>
      <c r="E74" s="16">
        <f t="shared" si="10"/>
        <v>1</v>
      </c>
      <c r="G74" s="4">
        <f>G73+1</f>
        <v>62</v>
      </c>
      <c r="H74" s="9" t="s">
        <v>87</v>
      </c>
      <c r="I74" s="16">
        <v>17</v>
      </c>
      <c r="J74" s="16">
        <f t="shared" si="11"/>
        <v>1</v>
      </c>
      <c r="L74" s="7"/>
      <c r="M74" s="17"/>
      <c r="N74" s="15"/>
      <c r="O74" s="17"/>
    </row>
    <row r="75" spans="1:17" ht="16.5" customHeight="1" x14ac:dyDescent="0.15">
      <c r="B75" s="83">
        <f>B74+1</f>
        <v>63</v>
      </c>
      <c r="C75" s="9" t="s">
        <v>136</v>
      </c>
      <c r="D75" s="16">
        <v>13</v>
      </c>
      <c r="E75" s="16">
        <f t="shared" si="10"/>
        <v>1</v>
      </c>
      <c r="G75" s="83">
        <f>G74+1</f>
        <v>63</v>
      </c>
      <c r="H75" s="9" t="s">
        <v>136</v>
      </c>
      <c r="I75" s="16">
        <v>13</v>
      </c>
      <c r="J75" s="16">
        <f t="shared" si="11"/>
        <v>1</v>
      </c>
      <c r="L75" s="7"/>
      <c r="M75" s="17"/>
      <c r="N75" s="15"/>
      <c r="O75" s="17"/>
    </row>
    <row r="76" spans="1:17" ht="16.5" customHeight="1" x14ac:dyDescent="0.15">
      <c r="B76" s="84"/>
      <c r="C76" s="9" t="s">
        <v>106</v>
      </c>
      <c r="D76" s="16">
        <v>13</v>
      </c>
      <c r="E76" s="16">
        <f t="shared" si="10"/>
        <v>1</v>
      </c>
      <c r="G76" s="84"/>
      <c r="H76" s="9" t="s">
        <v>106</v>
      </c>
      <c r="I76" s="16">
        <v>13</v>
      </c>
      <c r="J76" s="16">
        <f t="shared" si="11"/>
        <v>1</v>
      </c>
      <c r="L76" s="7"/>
      <c r="M76" s="17"/>
      <c r="N76" s="15"/>
      <c r="O76" s="17"/>
    </row>
    <row r="77" spans="1:17" ht="16.5" customHeight="1" x14ac:dyDescent="0.15">
      <c r="B77" s="4">
        <v>65</v>
      </c>
      <c r="C77" s="9" t="s">
        <v>65</v>
      </c>
      <c r="D77" s="16">
        <v>12</v>
      </c>
      <c r="E77" s="16">
        <f t="shared" si="10"/>
        <v>1</v>
      </c>
      <c r="G77" s="4">
        <v>65</v>
      </c>
      <c r="H77" s="9" t="s">
        <v>65</v>
      </c>
      <c r="I77" s="16">
        <v>12</v>
      </c>
      <c r="J77" s="16">
        <f t="shared" si="11"/>
        <v>1</v>
      </c>
      <c r="L77" s="7"/>
      <c r="M77" s="17"/>
      <c r="N77" s="15"/>
      <c r="O77" s="17"/>
    </row>
    <row r="78" spans="1:17" ht="16.5" customHeight="1" x14ac:dyDescent="0.15">
      <c r="B78" s="4">
        <f>B77+1</f>
        <v>66</v>
      </c>
      <c r="C78" s="9" t="s">
        <v>36</v>
      </c>
      <c r="D78" s="16">
        <v>4</v>
      </c>
      <c r="E78" s="16">
        <f t="shared" si="10"/>
        <v>1</v>
      </c>
      <c r="G78" s="4">
        <f>G77+1</f>
        <v>66</v>
      </c>
      <c r="H78" s="9" t="s">
        <v>36</v>
      </c>
      <c r="I78" s="13">
        <v>4</v>
      </c>
      <c r="J78" s="16">
        <f t="shared" si="11"/>
        <v>1</v>
      </c>
      <c r="L78" s="7"/>
      <c r="M78" s="17"/>
      <c r="N78" s="15"/>
      <c r="O78" s="17"/>
    </row>
    <row r="79" spans="1:17" ht="16.5" customHeight="1" x14ac:dyDescent="0.15">
      <c r="B79" s="4">
        <f>B78+1</f>
        <v>67</v>
      </c>
      <c r="C79" s="9" t="s">
        <v>96</v>
      </c>
      <c r="D79" s="13">
        <v>3</v>
      </c>
      <c r="E79" s="16">
        <f t="shared" si="10"/>
        <v>1</v>
      </c>
      <c r="G79" s="4">
        <f>G78+1</f>
        <v>67</v>
      </c>
      <c r="H79" s="9" t="s">
        <v>96</v>
      </c>
      <c r="I79" s="13">
        <v>3</v>
      </c>
      <c r="J79" s="16">
        <f t="shared" si="11"/>
        <v>1</v>
      </c>
      <c r="L79" s="7"/>
      <c r="M79" s="17"/>
      <c r="N79" s="15"/>
      <c r="O79" s="17"/>
    </row>
    <row r="80" spans="1:17" ht="16.5" customHeight="1" x14ac:dyDescent="0.15">
      <c r="B80" s="4">
        <f>B79+1</f>
        <v>68</v>
      </c>
      <c r="C80" s="9" t="s">
        <v>91</v>
      </c>
      <c r="D80" s="13">
        <v>1</v>
      </c>
      <c r="E80" s="16">
        <f t="shared" si="10"/>
        <v>1</v>
      </c>
      <c r="G80" s="4">
        <f>G79+1</f>
        <v>68</v>
      </c>
      <c r="H80" s="9" t="s">
        <v>91</v>
      </c>
      <c r="I80" s="16">
        <v>1</v>
      </c>
      <c r="J80" s="16">
        <f t="shared" si="11"/>
        <v>1</v>
      </c>
      <c r="L80" s="7"/>
      <c r="M80" s="17"/>
      <c r="N80" s="15"/>
      <c r="O80" s="17"/>
    </row>
    <row r="81" spans="2:15" ht="16.5" customHeight="1" x14ac:dyDescent="0.15">
      <c r="B81" s="7"/>
      <c r="C81" s="11"/>
      <c r="D81" s="17"/>
      <c r="E81" s="17"/>
      <c r="G81" s="7"/>
      <c r="H81" s="11"/>
      <c r="I81" s="17"/>
      <c r="J81" s="17"/>
      <c r="L81" s="7"/>
      <c r="M81" s="17"/>
      <c r="N81" s="15"/>
      <c r="O81" s="17"/>
    </row>
    <row r="82" spans="2:15" ht="16.5" customHeight="1" x14ac:dyDescent="0.15">
      <c r="B82" s="17"/>
      <c r="C82" s="11"/>
      <c r="D82" s="15" t="s">
        <v>46</v>
      </c>
      <c r="E82" s="17"/>
      <c r="I82" s="1" t="s">
        <v>22</v>
      </c>
      <c r="N82" s="1" t="s">
        <v>41</v>
      </c>
    </row>
    <row r="83" spans="2:15" ht="16.5" customHeight="1" x14ac:dyDescent="0.15">
      <c r="D83" s="1">
        <f>SUM(D5:D34)+SUM(D39:D68)+SUM(D73:D80)</f>
        <v>4211218</v>
      </c>
      <c r="I83" s="1">
        <f>SUM(I5:I34)+SUM(I39:I68)+SUM(I73:I80)</f>
        <v>941549</v>
      </c>
      <c r="N83" s="1">
        <f>SUM(N5:N16)</f>
        <v>3269669</v>
      </c>
    </row>
  </sheetData>
  <mergeCells count="21">
    <mergeCell ref="B71:B72"/>
    <mergeCell ref="C71:C72"/>
    <mergeCell ref="G71:G72"/>
    <mergeCell ref="H71:H72"/>
    <mergeCell ref="B75:B76"/>
    <mergeCell ref="G75:G76"/>
    <mergeCell ref="N34:O34"/>
    <mergeCell ref="N68:O68"/>
    <mergeCell ref="B3:B4"/>
    <mergeCell ref="C3:C4"/>
    <mergeCell ref="G3:G4"/>
    <mergeCell ref="H3:H4"/>
    <mergeCell ref="L3:L4"/>
    <mergeCell ref="M3:M4"/>
    <mergeCell ref="L15:L16"/>
    <mergeCell ref="B37:B38"/>
    <mergeCell ref="C37:C38"/>
    <mergeCell ref="G37:G38"/>
    <mergeCell ref="H37:H38"/>
    <mergeCell ref="B67:B68"/>
    <mergeCell ref="G67:G68"/>
  </mergeCells>
  <phoneticPr fontId="2"/>
  <pageMargins left="0.23622047244094488" right="0.19685039370078741" top="0.56999999999999995" bottom="0.4" header="0.31496062992125984" footer="0.31496062992125984"/>
  <pageSetup paperSize="9" scale="95" orientation="landscape" r:id="rId1"/>
  <rowBreaks count="2" manualBreakCount="2">
    <brk id="34" max="15" man="1"/>
    <brk id="6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4"/>
  <sheetViews>
    <sheetView showGridLines="0" view="pageBreakPreview" zoomScaleSheetLayoutView="100" workbookViewId="0">
      <selection activeCell="N128" sqref="N128"/>
    </sheetView>
  </sheetViews>
  <sheetFormatPr defaultColWidth="12.75" defaultRowHeight="16.5" customHeight="1" x14ac:dyDescent="0.15"/>
  <cols>
    <col min="1" max="1" width="2.5" style="1" customWidth="1"/>
    <col min="2" max="2" width="6.25" style="1" customWidth="1"/>
    <col min="3" max="3" width="11.625" style="1" customWidth="1"/>
    <col min="4" max="5" width="12.75" style="1"/>
    <col min="6" max="6" width="3.5" style="1" customWidth="1"/>
    <col min="7" max="7" width="6.25" style="1" customWidth="1"/>
    <col min="8" max="8" width="11.625" style="1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3" t="s">
        <v>145</v>
      </c>
      <c r="B1" s="3"/>
      <c r="C1" s="3"/>
      <c r="D1" s="3"/>
      <c r="E1" s="3"/>
      <c r="F1" s="3"/>
      <c r="G1" s="14"/>
      <c r="H1" s="3"/>
      <c r="I1" s="3"/>
      <c r="J1" s="3"/>
      <c r="K1" s="3"/>
      <c r="L1" s="3"/>
      <c r="M1" s="3"/>
      <c r="N1" s="3"/>
      <c r="O1" s="3"/>
      <c r="P1" s="3"/>
      <c r="Q1" s="21"/>
    </row>
    <row r="2" spans="1:17" ht="16.5" customHeight="1" x14ac:dyDescent="0.15">
      <c r="B2" s="1" t="s">
        <v>31</v>
      </c>
      <c r="G2" s="1" t="s">
        <v>29</v>
      </c>
      <c r="L2" s="1" t="s">
        <v>27</v>
      </c>
    </row>
    <row r="3" spans="1:17" ht="16.5" customHeight="1" x14ac:dyDescent="0.15">
      <c r="B3" s="87" t="s">
        <v>4</v>
      </c>
      <c r="C3" s="83" t="s">
        <v>7</v>
      </c>
      <c r="D3" s="12" t="s">
        <v>32</v>
      </c>
      <c r="E3" s="12"/>
      <c r="F3" s="18"/>
      <c r="G3" s="83" t="s">
        <v>4</v>
      </c>
      <c r="H3" s="83" t="s">
        <v>7</v>
      </c>
      <c r="I3" s="12" t="s">
        <v>32</v>
      </c>
      <c r="J3" s="12"/>
      <c r="L3" s="87" t="s">
        <v>4</v>
      </c>
      <c r="M3" s="83" t="s">
        <v>7</v>
      </c>
      <c r="N3" s="12" t="s">
        <v>32</v>
      </c>
      <c r="O3" s="12"/>
    </row>
    <row r="4" spans="1:17" ht="16.5" customHeight="1" x14ac:dyDescent="0.15">
      <c r="B4" s="87"/>
      <c r="C4" s="84"/>
      <c r="D4" s="4" t="s">
        <v>25</v>
      </c>
      <c r="E4" s="4" t="s">
        <v>26</v>
      </c>
      <c r="F4" s="18"/>
      <c r="G4" s="84"/>
      <c r="H4" s="84"/>
      <c r="I4" s="4" t="s">
        <v>25</v>
      </c>
      <c r="J4" s="4" t="s">
        <v>26</v>
      </c>
      <c r="L4" s="87"/>
      <c r="M4" s="84"/>
      <c r="N4" s="4" t="s">
        <v>25</v>
      </c>
      <c r="O4" s="4" t="s">
        <v>26</v>
      </c>
    </row>
    <row r="5" spans="1:17" ht="16.5" customHeight="1" x14ac:dyDescent="0.15">
      <c r="B5" s="4">
        <v>1</v>
      </c>
      <c r="C5" s="9" t="s">
        <v>129</v>
      </c>
      <c r="D5" s="16">
        <v>63266068</v>
      </c>
      <c r="E5" s="16">
        <f t="shared" ref="E5:E34" si="0">ROUNDUP(D5/365,0)</f>
        <v>173332</v>
      </c>
      <c r="G5" s="4">
        <v>1</v>
      </c>
      <c r="H5" s="9" t="s">
        <v>129</v>
      </c>
      <c r="I5" s="16">
        <v>43700798</v>
      </c>
      <c r="J5" s="16">
        <f t="shared" ref="J5:J34" si="1">ROUNDUP(I5/365,0)</f>
        <v>119729</v>
      </c>
      <c r="L5" s="4">
        <v>1</v>
      </c>
      <c r="M5" s="9" t="s">
        <v>130</v>
      </c>
      <c r="N5" s="16">
        <v>51047414</v>
      </c>
      <c r="O5" s="16">
        <f t="shared" ref="O5:O10" si="2">ROUNDUP(N5/365,0)</f>
        <v>139856</v>
      </c>
    </row>
    <row r="6" spans="1:17" ht="16.5" customHeight="1" x14ac:dyDescent="0.15">
      <c r="B6" s="4">
        <f t="shared" ref="B6:B34" si="3">B5+1</f>
        <v>2</v>
      </c>
      <c r="C6" s="9" t="s">
        <v>130</v>
      </c>
      <c r="D6" s="16">
        <v>51054277</v>
      </c>
      <c r="E6" s="16">
        <f t="shared" si="0"/>
        <v>139875</v>
      </c>
      <c r="G6" s="4">
        <f t="shared" ref="G6:G34" si="4">G5+1</f>
        <v>2</v>
      </c>
      <c r="H6" s="16" t="s">
        <v>132</v>
      </c>
      <c r="I6" s="13">
        <v>9654490</v>
      </c>
      <c r="J6" s="16">
        <f t="shared" si="1"/>
        <v>26451</v>
      </c>
      <c r="L6" s="4">
        <f>L5+1</f>
        <v>2</v>
      </c>
      <c r="M6" s="9" t="s">
        <v>131</v>
      </c>
      <c r="N6" s="16">
        <v>24070332</v>
      </c>
      <c r="O6" s="16">
        <f t="shared" si="2"/>
        <v>65947</v>
      </c>
    </row>
    <row r="7" spans="1:17" ht="16.5" customHeight="1" x14ac:dyDescent="0.15">
      <c r="B7" s="4">
        <f t="shared" si="3"/>
        <v>3</v>
      </c>
      <c r="C7" s="16" t="s">
        <v>131</v>
      </c>
      <c r="D7" s="13">
        <v>25445868</v>
      </c>
      <c r="E7" s="16">
        <f t="shared" si="0"/>
        <v>69715</v>
      </c>
      <c r="G7" s="4">
        <f t="shared" si="4"/>
        <v>3</v>
      </c>
      <c r="H7" s="9" t="s">
        <v>48</v>
      </c>
      <c r="I7" s="16">
        <v>9232125</v>
      </c>
      <c r="J7" s="16">
        <f t="shared" si="1"/>
        <v>25294</v>
      </c>
      <c r="L7" s="4">
        <f>L6+1</f>
        <v>3</v>
      </c>
      <c r="M7" s="16" t="s">
        <v>129</v>
      </c>
      <c r="N7" s="13">
        <v>19565270</v>
      </c>
      <c r="O7" s="16">
        <f t="shared" si="2"/>
        <v>53604</v>
      </c>
    </row>
    <row r="8" spans="1:17" ht="16.5" customHeight="1" x14ac:dyDescent="0.15">
      <c r="B8" s="4">
        <f t="shared" si="3"/>
        <v>4</v>
      </c>
      <c r="C8" s="16" t="s">
        <v>50</v>
      </c>
      <c r="D8" s="13">
        <v>9729312</v>
      </c>
      <c r="E8" s="16">
        <f t="shared" si="0"/>
        <v>26656</v>
      </c>
      <c r="G8" s="4">
        <f t="shared" si="4"/>
        <v>4</v>
      </c>
      <c r="H8" s="16" t="s">
        <v>133</v>
      </c>
      <c r="I8" s="13">
        <v>8313643</v>
      </c>
      <c r="J8" s="16">
        <f t="shared" si="1"/>
        <v>22778</v>
      </c>
      <c r="L8" s="4">
        <f>L7+1</f>
        <v>4</v>
      </c>
      <c r="M8" s="16" t="s">
        <v>50</v>
      </c>
      <c r="N8" s="13">
        <v>2499324</v>
      </c>
      <c r="O8" s="16">
        <f t="shared" si="2"/>
        <v>6848</v>
      </c>
    </row>
    <row r="9" spans="1:17" ht="16.5" customHeight="1" x14ac:dyDescent="0.15">
      <c r="B9" s="4">
        <f t="shared" si="3"/>
        <v>5</v>
      </c>
      <c r="C9" s="16" t="s">
        <v>132</v>
      </c>
      <c r="D9" s="13">
        <v>9654490</v>
      </c>
      <c r="E9" s="16">
        <f t="shared" si="0"/>
        <v>26451</v>
      </c>
      <c r="G9" s="4">
        <f t="shared" si="4"/>
        <v>5</v>
      </c>
      <c r="H9" s="16" t="s">
        <v>50</v>
      </c>
      <c r="I9" s="13">
        <v>7229988</v>
      </c>
      <c r="J9" s="16">
        <f t="shared" si="1"/>
        <v>19809</v>
      </c>
      <c r="L9" s="4">
        <f>L8+1</f>
        <v>5</v>
      </c>
      <c r="M9" s="16" t="s">
        <v>135</v>
      </c>
      <c r="N9" s="13">
        <v>2370754</v>
      </c>
      <c r="O9" s="16">
        <f t="shared" si="2"/>
        <v>6496</v>
      </c>
    </row>
    <row r="10" spans="1:17" ht="16.5" customHeight="1" x14ac:dyDescent="0.15">
      <c r="B10" s="4">
        <f t="shared" si="3"/>
        <v>6</v>
      </c>
      <c r="C10" s="9" t="s">
        <v>48</v>
      </c>
      <c r="D10" s="16">
        <v>9554104</v>
      </c>
      <c r="E10" s="16">
        <f t="shared" si="0"/>
        <v>26176</v>
      </c>
      <c r="G10" s="4">
        <f t="shared" si="4"/>
        <v>6</v>
      </c>
      <c r="H10" s="16" t="s">
        <v>42</v>
      </c>
      <c r="I10" s="13">
        <v>2027696</v>
      </c>
      <c r="J10" s="16">
        <f t="shared" si="1"/>
        <v>5556</v>
      </c>
      <c r="L10" s="4">
        <f>L9+1</f>
        <v>6</v>
      </c>
      <c r="M10" s="16" t="s">
        <v>48</v>
      </c>
      <c r="N10" s="13">
        <v>321979</v>
      </c>
      <c r="O10" s="16">
        <f t="shared" si="2"/>
        <v>883</v>
      </c>
    </row>
    <row r="11" spans="1:17" ht="16.5" customHeight="1" x14ac:dyDescent="0.15">
      <c r="B11" s="4">
        <f t="shared" si="3"/>
        <v>7</v>
      </c>
      <c r="C11" s="16" t="s">
        <v>133</v>
      </c>
      <c r="D11" s="13">
        <v>8313643</v>
      </c>
      <c r="E11" s="16">
        <f t="shared" si="0"/>
        <v>22778</v>
      </c>
      <c r="G11" s="4">
        <f t="shared" si="4"/>
        <v>7</v>
      </c>
      <c r="H11" s="16" t="s">
        <v>52</v>
      </c>
      <c r="I11" s="13">
        <v>1642647</v>
      </c>
      <c r="J11" s="16">
        <f t="shared" si="1"/>
        <v>4501</v>
      </c>
      <c r="L11" s="27"/>
      <c r="M11" s="28"/>
      <c r="N11" s="30"/>
      <c r="O11" s="30"/>
    </row>
    <row r="12" spans="1:17" ht="16.5" customHeight="1" x14ac:dyDescent="0.15">
      <c r="B12" s="4">
        <f t="shared" si="3"/>
        <v>8</v>
      </c>
      <c r="C12" s="16" t="s">
        <v>135</v>
      </c>
      <c r="D12" s="13">
        <v>3498238</v>
      </c>
      <c r="E12" s="16">
        <f t="shared" si="0"/>
        <v>9585</v>
      </c>
      <c r="G12" s="4">
        <f t="shared" si="4"/>
        <v>8</v>
      </c>
      <c r="H12" s="9" t="s">
        <v>131</v>
      </c>
      <c r="I12" s="16">
        <v>1375536</v>
      </c>
      <c r="J12" s="16">
        <f t="shared" si="1"/>
        <v>3769</v>
      </c>
      <c r="L12" s="7"/>
      <c r="M12" s="17"/>
      <c r="N12" s="15"/>
      <c r="O12" s="17"/>
    </row>
    <row r="13" spans="1:17" ht="16.5" customHeight="1" x14ac:dyDescent="0.15">
      <c r="B13" s="4">
        <f t="shared" si="3"/>
        <v>9</v>
      </c>
      <c r="C13" s="16" t="s">
        <v>42</v>
      </c>
      <c r="D13" s="13">
        <v>2027696</v>
      </c>
      <c r="E13" s="16">
        <f t="shared" si="0"/>
        <v>5556</v>
      </c>
      <c r="G13" s="4">
        <f t="shared" si="4"/>
        <v>9</v>
      </c>
      <c r="H13" s="16" t="s">
        <v>56</v>
      </c>
      <c r="I13" s="13">
        <v>1274721</v>
      </c>
      <c r="J13" s="16">
        <f t="shared" si="1"/>
        <v>3493</v>
      </c>
      <c r="L13" s="7"/>
      <c r="M13" s="17"/>
      <c r="N13" s="15"/>
      <c r="O13" s="17"/>
    </row>
    <row r="14" spans="1:17" ht="16.5" customHeight="1" x14ac:dyDescent="0.15">
      <c r="B14" s="4">
        <f t="shared" si="3"/>
        <v>10</v>
      </c>
      <c r="C14" s="16" t="s">
        <v>52</v>
      </c>
      <c r="D14" s="13">
        <v>1642647</v>
      </c>
      <c r="E14" s="16">
        <f t="shared" si="0"/>
        <v>4501</v>
      </c>
      <c r="G14" s="4">
        <f t="shared" si="4"/>
        <v>10</v>
      </c>
      <c r="H14" s="16" t="s">
        <v>73</v>
      </c>
      <c r="I14" s="13">
        <v>1241937</v>
      </c>
      <c r="J14" s="16">
        <f t="shared" si="1"/>
        <v>3403</v>
      </c>
      <c r="L14" s="7"/>
      <c r="M14" s="17"/>
      <c r="N14" s="15"/>
      <c r="O14" s="17"/>
    </row>
    <row r="15" spans="1:17" ht="16.5" customHeight="1" x14ac:dyDescent="0.15">
      <c r="B15" s="4">
        <f t="shared" si="3"/>
        <v>11</v>
      </c>
      <c r="C15" s="16" t="s">
        <v>56</v>
      </c>
      <c r="D15" s="13">
        <v>1274721</v>
      </c>
      <c r="E15" s="16">
        <f t="shared" si="0"/>
        <v>3493</v>
      </c>
      <c r="G15" s="4">
        <f t="shared" si="4"/>
        <v>11</v>
      </c>
      <c r="H15" s="16" t="s">
        <v>44</v>
      </c>
      <c r="I15" s="13">
        <v>1195615</v>
      </c>
      <c r="J15" s="16">
        <f t="shared" si="1"/>
        <v>3276</v>
      </c>
      <c r="L15" s="7"/>
      <c r="M15" s="11"/>
      <c r="N15" s="17"/>
      <c r="O15" s="17"/>
    </row>
    <row r="16" spans="1:17" ht="16.5" customHeight="1" x14ac:dyDescent="0.15">
      <c r="B16" s="4">
        <f t="shared" si="3"/>
        <v>12</v>
      </c>
      <c r="C16" s="16" t="s">
        <v>73</v>
      </c>
      <c r="D16" s="13">
        <v>1241937</v>
      </c>
      <c r="E16" s="16">
        <f t="shared" si="0"/>
        <v>3403</v>
      </c>
      <c r="G16" s="4">
        <f t="shared" si="4"/>
        <v>12</v>
      </c>
      <c r="H16" s="16" t="s">
        <v>135</v>
      </c>
      <c r="I16" s="13">
        <v>1127484</v>
      </c>
      <c r="J16" s="16">
        <f t="shared" si="1"/>
        <v>3089</v>
      </c>
      <c r="L16" s="7"/>
      <c r="M16" s="17"/>
      <c r="N16" s="15"/>
      <c r="O16" s="17"/>
    </row>
    <row r="17" spans="2:15" ht="16.5" customHeight="1" x14ac:dyDescent="0.15">
      <c r="B17" s="4">
        <f t="shared" si="3"/>
        <v>13</v>
      </c>
      <c r="C17" s="16" t="s">
        <v>44</v>
      </c>
      <c r="D17" s="13">
        <v>1195615</v>
      </c>
      <c r="E17" s="16">
        <f t="shared" si="0"/>
        <v>3276</v>
      </c>
      <c r="G17" s="4">
        <f t="shared" si="4"/>
        <v>13</v>
      </c>
      <c r="H17" s="16" t="s">
        <v>61</v>
      </c>
      <c r="I17" s="13">
        <v>1089060</v>
      </c>
      <c r="J17" s="16">
        <f t="shared" si="1"/>
        <v>2984</v>
      </c>
      <c r="L17" s="7"/>
      <c r="M17" s="17"/>
      <c r="N17" s="15"/>
      <c r="O17" s="17"/>
    </row>
    <row r="18" spans="2:15" ht="16.5" customHeight="1" x14ac:dyDescent="0.15">
      <c r="B18" s="4">
        <f t="shared" si="3"/>
        <v>14</v>
      </c>
      <c r="C18" s="9" t="s">
        <v>61</v>
      </c>
      <c r="D18" s="16">
        <v>1089060</v>
      </c>
      <c r="E18" s="16">
        <f t="shared" si="0"/>
        <v>2984</v>
      </c>
      <c r="G18" s="4">
        <f t="shared" si="4"/>
        <v>14</v>
      </c>
      <c r="H18" s="9" t="s">
        <v>55</v>
      </c>
      <c r="I18" s="16">
        <v>1041215</v>
      </c>
      <c r="J18" s="16">
        <f t="shared" si="1"/>
        <v>2853</v>
      </c>
      <c r="L18" s="7"/>
      <c r="M18" s="11"/>
      <c r="N18" s="17"/>
      <c r="O18" s="17"/>
    </row>
    <row r="19" spans="2:15" ht="16.5" customHeight="1" x14ac:dyDescent="0.15">
      <c r="B19" s="4">
        <f t="shared" si="3"/>
        <v>15</v>
      </c>
      <c r="C19" s="16" t="s">
        <v>55</v>
      </c>
      <c r="D19" s="13">
        <v>1041215</v>
      </c>
      <c r="E19" s="16">
        <f t="shared" si="0"/>
        <v>2853</v>
      </c>
      <c r="G19" s="4">
        <f t="shared" si="4"/>
        <v>15</v>
      </c>
      <c r="H19" s="16" t="s">
        <v>9</v>
      </c>
      <c r="I19" s="13">
        <v>915764</v>
      </c>
      <c r="J19" s="16">
        <f t="shared" si="1"/>
        <v>2509</v>
      </c>
      <c r="L19" s="7"/>
      <c r="M19" s="17"/>
      <c r="N19" s="15"/>
      <c r="O19" s="17"/>
    </row>
    <row r="20" spans="2:15" ht="16.5" customHeight="1" x14ac:dyDescent="0.15">
      <c r="B20" s="4">
        <f t="shared" si="3"/>
        <v>16</v>
      </c>
      <c r="C20" s="9" t="s">
        <v>9</v>
      </c>
      <c r="D20" s="16">
        <v>915764</v>
      </c>
      <c r="E20" s="16">
        <f t="shared" si="0"/>
        <v>2509</v>
      </c>
      <c r="G20" s="4">
        <f t="shared" si="4"/>
        <v>16</v>
      </c>
      <c r="H20" s="9" t="s">
        <v>62</v>
      </c>
      <c r="I20" s="16">
        <v>904057</v>
      </c>
      <c r="J20" s="16">
        <f t="shared" si="1"/>
        <v>2477</v>
      </c>
      <c r="L20" s="7"/>
      <c r="M20" s="17"/>
      <c r="N20" s="15"/>
      <c r="O20" s="17"/>
    </row>
    <row r="21" spans="2:15" ht="16.5" customHeight="1" x14ac:dyDescent="0.15">
      <c r="B21" s="4">
        <f t="shared" si="3"/>
        <v>17</v>
      </c>
      <c r="C21" s="9" t="s">
        <v>62</v>
      </c>
      <c r="D21" s="16">
        <v>904057</v>
      </c>
      <c r="E21" s="16">
        <f t="shared" si="0"/>
        <v>2477</v>
      </c>
      <c r="G21" s="4">
        <f t="shared" si="4"/>
        <v>17</v>
      </c>
      <c r="H21" s="9" t="s">
        <v>66</v>
      </c>
      <c r="I21" s="16">
        <v>772102</v>
      </c>
      <c r="J21" s="16">
        <f t="shared" si="1"/>
        <v>2116</v>
      </c>
      <c r="L21" s="7"/>
      <c r="M21" s="17"/>
      <c r="N21" s="15"/>
      <c r="O21" s="17"/>
    </row>
    <row r="22" spans="2:15" ht="16.5" customHeight="1" x14ac:dyDescent="0.15">
      <c r="B22" s="4">
        <f t="shared" si="3"/>
        <v>18</v>
      </c>
      <c r="C22" s="16" t="s">
        <v>66</v>
      </c>
      <c r="D22" s="13">
        <v>772102</v>
      </c>
      <c r="E22" s="16">
        <f t="shared" si="0"/>
        <v>2116</v>
      </c>
      <c r="G22" s="4">
        <f t="shared" si="4"/>
        <v>18</v>
      </c>
      <c r="H22" s="16" t="s">
        <v>53</v>
      </c>
      <c r="I22" s="13">
        <v>558793</v>
      </c>
      <c r="J22" s="16">
        <f t="shared" si="1"/>
        <v>1531</v>
      </c>
      <c r="L22" s="7"/>
      <c r="M22" s="17"/>
      <c r="N22" s="15"/>
      <c r="O22" s="17"/>
    </row>
    <row r="23" spans="2:15" ht="16.5" customHeight="1" x14ac:dyDescent="0.15">
      <c r="B23" s="4">
        <f t="shared" si="3"/>
        <v>19</v>
      </c>
      <c r="C23" s="9" t="s">
        <v>53</v>
      </c>
      <c r="D23" s="16">
        <v>558793</v>
      </c>
      <c r="E23" s="16">
        <f t="shared" si="0"/>
        <v>1531</v>
      </c>
      <c r="G23" s="4">
        <f t="shared" si="4"/>
        <v>19</v>
      </c>
      <c r="H23" s="9" t="s">
        <v>54</v>
      </c>
      <c r="I23" s="16">
        <v>532205</v>
      </c>
      <c r="J23" s="16">
        <f t="shared" si="1"/>
        <v>1459</v>
      </c>
      <c r="L23" s="7"/>
      <c r="M23" s="17"/>
      <c r="N23" s="15"/>
      <c r="O23" s="17"/>
    </row>
    <row r="24" spans="2:15" ht="16.5" customHeight="1" x14ac:dyDescent="0.15">
      <c r="B24" s="4">
        <f t="shared" si="3"/>
        <v>20</v>
      </c>
      <c r="C24" s="16" t="s">
        <v>54</v>
      </c>
      <c r="D24" s="13">
        <v>532205</v>
      </c>
      <c r="E24" s="16">
        <f t="shared" si="0"/>
        <v>1459</v>
      </c>
      <c r="G24" s="4">
        <f t="shared" si="4"/>
        <v>20</v>
      </c>
      <c r="H24" s="16" t="s">
        <v>64</v>
      </c>
      <c r="I24" s="13">
        <v>496985</v>
      </c>
      <c r="J24" s="16">
        <f t="shared" si="1"/>
        <v>1362</v>
      </c>
      <c r="L24" s="7"/>
      <c r="M24" s="11"/>
      <c r="N24" s="17"/>
      <c r="O24" s="17"/>
    </row>
    <row r="25" spans="2:15" ht="16.5" customHeight="1" x14ac:dyDescent="0.15">
      <c r="B25" s="4">
        <f t="shared" si="3"/>
        <v>21</v>
      </c>
      <c r="C25" s="9" t="s">
        <v>64</v>
      </c>
      <c r="D25" s="16">
        <v>496985</v>
      </c>
      <c r="E25" s="16">
        <f t="shared" si="0"/>
        <v>1362</v>
      </c>
      <c r="G25" s="4">
        <f t="shared" si="4"/>
        <v>21</v>
      </c>
      <c r="H25" s="9" t="s">
        <v>93</v>
      </c>
      <c r="I25" s="16">
        <v>490539</v>
      </c>
      <c r="J25" s="16">
        <f t="shared" si="1"/>
        <v>1344</v>
      </c>
      <c r="L25" s="7"/>
      <c r="M25" s="17"/>
      <c r="N25" s="15"/>
      <c r="O25" s="17"/>
    </row>
    <row r="26" spans="2:15" ht="16.5" customHeight="1" x14ac:dyDescent="0.15">
      <c r="B26" s="4">
        <f t="shared" si="3"/>
        <v>22</v>
      </c>
      <c r="C26" s="16" t="s">
        <v>93</v>
      </c>
      <c r="D26" s="13">
        <v>490539</v>
      </c>
      <c r="E26" s="16">
        <f t="shared" si="0"/>
        <v>1344</v>
      </c>
      <c r="G26" s="4">
        <f t="shared" si="4"/>
        <v>22</v>
      </c>
      <c r="H26" s="16" t="s">
        <v>103</v>
      </c>
      <c r="I26" s="13">
        <v>486557</v>
      </c>
      <c r="J26" s="16">
        <f t="shared" si="1"/>
        <v>1334</v>
      </c>
      <c r="L26" s="7"/>
      <c r="M26" s="17"/>
      <c r="N26" s="15"/>
      <c r="O26" s="17"/>
    </row>
    <row r="27" spans="2:15" ht="16.5" customHeight="1" x14ac:dyDescent="0.15">
      <c r="B27" s="4">
        <f t="shared" si="3"/>
        <v>23</v>
      </c>
      <c r="C27" s="9" t="s">
        <v>103</v>
      </c>
      <c r="D27" s="16">
        <v>486557</v>
      </c>
      <c r="E27" s="16">
        <f t="shared" si="0"/>
        <v>1334</v>
      </c>
      <c r="G27" s="4">
        <f t="shared" si="4"/>
        <v>23</v>
      </c>
      <c r="H27" s="9" t="s">
        <v>58</v>
      </c>
      <c r="I27" s="16">
        <v>394136</v>
      </c>
      <c r="J27" s="16">
        <f t="shared" si="1"/>
        <v>1080</v>
      </c>
      <c r="L27" s="7"/>
      <c r="M27" s="17"/>
      <c r="N27" s="15"/>
      <c r="O27" s="17"/>
    </row>
    <row r="28" spans="2:15" ht="16.5" customHeight="1" x14ac:dyDescent="0.15">
      <c r="B28" s="4">
        <f t="shared" si="3"/>
        <v>24</v>
      </c>
      <c r="C28" s="16" t="s">
        <v>58</v>
      </c>
      <c r="D28" s="13">
        <v>394136</v>
      </c>
      <c r="E28" s="16">
        <f t="shared" si="0"/>
        <v>1080</v>
      </c>
      <c r="G28" s="4">
        <f t="shared" si="4"/>
        <v>24</v>
      </c>
      <c r="H28" s="16" t="s">
        <v>72</v>
      </c>
      <c r="I28" s="13">
        <v>376143</v>
      </c>
      <c r="J28" s="16">
        <f t="shared" si="1"/>
        <v>1031</v>
      </c>
      <c r="L28" s="7"/>
      <c r="M28" s="11"/>
      <c r="N28" s="17"/>
      <c r="O28" s="17"/>
    </row>
    <row r="29" spans="2:15" ht="16.5" customHeight="1" x14ac:dyDescent="0.15">
      <c r="B29" s="4">
        <f t="shared" si="3"/>
        <v>25</v>
      </c>
      <c r="C29" s="9" t="s">
        <v>72</v>
      </c>
      <c r="D29" s="16">
        <v>376143</v>
      </c>
      <c r="E29" s="16">
        <f t="shared" si="0"/>
        <v>1031</v>
      </c>
      <c r="G29" s="4">
        <f t="shared" si="4"/>
        <v>25</v>
      </c>
      <c r="H29" s="9" t="s">
        <v>49</v>
      </c>
      <c r="I29" s="16">
        <v>361977</v>
      </c>
      <c r="J29" s="16">
        <f t="shared" si="1"/>
        <v>992</v>
      </c>
      <c r="L29" s="7"/>
      <c r="M29" s="11"/>
      <c r="N29" s="17"/>
      <c r="O29" s="17"/>
    </row>
    <row r="30" spans="2:15" ht="16.5" customHeight="1" x14ac:dyDescent="0.15">
      <c r="B30" s="4">
        <f t="shared" si="3"/>
        <v>26</v>
      </c>
      <c r="C30" s="16" t="s">
        <v>49</v>
      </c>
      <c r="D30" s="13">
        <v>361977</v>
      </c>
      <c r="E30" s="16">
        <f t="shared" si="0"/>
        <v>992</v>
      </c>
      <c r="G30" s="4">
        <f t="shared" si="4"/>
        <v>26</v>
      </c>
      <c r="H30" s="16" t="s">
        <v>107</v>
      </c>
      <c r="I30" s="13">
        <v>309799</v>
      </c>
      <c r="J30" s="16">
        <f t="shared" si="1"/>
        <v>849</v>
      </c>
      <c r="L30" s="7"/>
      <c r="M30" s="11"/>
      <c r="N30" s="17"/>
      <c r="O30" s="17"/>
    </row>
    <row r="31" spans="2:15" ht="16.5" customHeight="1" x14ac:dyDescent="0.15">
      <c r="B31" s="4">
        <f t="shared" si="3"/>
        <v>27</v>
      </c>
      <c r="C31" s="16" t="s">
        <v>107</v>
      </c>
      <c r="D31" s="13">
        <v>309799</v>
      </c>
      <c r="E31" s="16">
        <f t="shared" si="0"/>
        <v>849</v>
      </c>
      <c r="G31" s="4">
        <f t="shared" si="4"/>
        <v>27</v>
      </c>
      <c r="H31" s="16" t="s">
        <v>63</v>
      </c>
      <c r="I31" s="13">
        <v>276933</v>
      </c>
      <c r="J31" s="16">
        <f t="shared" si="1"/>
        <v>759</v>
      </c>
      <c r="L31" s="7"/>
      <c r="M31" s="11"/>
      <c r="N31" s="17"/>
      <c r="O31" s="17"/>
    </row>
    <row r="32" spans="2:15" ht="16.5" customHeight="1" x14ac:dyDescent="0.15">
      <c r="B32" s="4">
        <f t="shared" si="3"/>
        <v>28</v>
      </c>
      <c r="C32" s="16" t="s">
        <v>63</v>
      </c>
      <c r="D32" s="13">
        <v>276933</v>
      </c>
      <c r="E32" s="16">
        <f t="shared" si="0"/>
        <v>759</v>
      </c>
      <c r="G32" s="4">
        <f t="shared" si="4"/>
        <v>28</v>
      </c>
      <c r="H32" s="16" t="s">
        <v>88</v>
      </c>
      <c r="I32" s="13">
        <v>243417</v>
      </c>
      <c r="J32" s="16">
        <f t="shared" si="1"/>
        <v>667</v>
      </c>
      <c r="L32" s="7"/>
      <c r="M32" s="17"/>
      <c r="N32" s="15"/>
      <c r="O32" s="17"/>
    </row>
    <row r="33" spans="1:17" ht="16.5" customHeight="1" x14ac:dyDescent="0.15">
      <c r="B33" s="4">
        <f t="shared" si="3"/>
        <v>29</v>
      </c>
      <c r="C33" s="16" t="s">
        <v>88</v>
      </c>
      <c r="D33" s="13">
        <v>243417</v>
      </c>
      <c r="E33" s="16">
        <f t="shared" si="0"/>
        <v>667</v>
      </c>
      <c r="G33" s="4">
        <f t="shared" si="4"/>
        <v>29</v>
      </c>
      <c r="H33" s="16" t="s">
        <v>38</v>
      </c>
      <c r="I33" s="13">
        <v>213772</v>
      </c>
      <c r="J33" s="16">
        <f t="shared" si="1"/>
        <v>586</v>
      </c>
      <c r="L33" s="7"/>
      <c r="M33" s="17"/>
      <c r="N33" s="15"/>
      <c r="O33" s="17"/>
    </row>
    <row r="34" spans="1:17" ht="16.5" customHeight="1" x14ac:dyDescent="0.15">
      <c r="B34" s="4">
        <f t="shared" si="3"/>
        <v>30</v>
      </c>
      <c r="C34" s="16" t="s">
        <v>38</v>
      </c>
      <c r="D34" s="13">
        <v>213772</v>
      </c>
      <c r="E34" s="16">
        <f t="shared" si="0"/>
        <v>586</v>
      </c>
      <c r="G34" s="4">
        <f t="shared" si="4"/>
        <v>30</v>
      </c>
      <c r="H34" s="16" t="s">
        <v>69</v>
      </c>
      <c r="I34" s="13">
        <v>210430</v>
      </c>
      <c r="J34" s="16">
        <f t="shared" si="1"/>
        <v>577</v>
      </c>
      <c r="L34" s="7"/>
      <c r="M34" s="17"/>
      <c r="N34" s="15"/>
      <c r="O34" s="17"/>
    </row>
    <row r="35" spans="1:17" ht="30" customHeight="1" x14ac:dyDescent="0.15">
      <c r="A35" s="3" t="s">
        <v>146</v>
      </c>
      <c r="B35" s="3"/>
      <c r="C35" s="3"/>
      <c r="D35" s="3"/>
      <c r="E35" s="3"/>
      <c r="F35" s="3"/>
      <c r="G35" s="14"/>
      <c r="H35" s="3"/>
      <c r="I35" s="3"/>
      <c r="J35" s="3"/>
      <c r="K35" s="3"/>
      <c r="L35" s="3"/>
      <c r="M35" s="3"/>
      <c r="N35" s="3"/>
      <c r="O35" s="3"/>
      <c r="P35" s="3"/>
      <c r="Q35" s="21"/>
    </row>
    <row r="36" spans="1:17" ht="16.5" customHeight="1" x14ac:dyDescent="0.15">
      <c r="B36" s="1" t="s">
        <v>31</v>
      </c>
      <c r="G36" s="1" t="s">
        <v>29</v>
      </c>
      <c r="L36" s="17"/>
      <c r="M36" s="17"/>
      <c r="N36" s="17"/>
      <c r="O36" s="17"/>
    </row>
    <row r="37" spans="1:17" ht="16.5" customHeight="1" x14ac:dyDescent="0.15">
      <c r="B37" s="87" t="s">
        <v>4</v>
      </c>
      <c r="C37" s="83" t="s">
        <v>7</v>
      </c>
      <c r="D37" s="12" t="s">
        <v>32</v>
      </c>
      <c r="E37" s="12"/>
      <c r="F37" s="18"/>
      <c r="G37" s="83" t="s">
        <v>4</v>
      </c>
      <c r="H37" s="83" t="s">
        <v>7</v>
      </c>
      <c r="I37" s="12" t="s">
        <v>32</v>
      </c>
      <c r="J37" s="12"/>
      <c r="L37" s="15"/>
      <c r="M37" s="15"/>
      <c r="N37" s="82"/>
      <c r="O37" s="82"/>
    </row>
    <row r="38" spans="1:17" ht="16.5" customHeight="1" x14ac:dyDescent="0.15">
      <c r="B38" s="87"/>
      <c r="C38" s="84"/>
      <c r="D38" s="4" t="s">
        <v>25</v>
      </c>
      <c r="E38" s="4" t="s">
        <v>26</v>
      </c>
      <c r="F38" s="18"/>
      <c r="G38" s="84"/>
      <c r="H38" s="84"/>
      <c r="I38" s="4" t="s">
        <v>25</v>
      </c>
      <c r="J38" s="4" t="s">
        <v>26</v>
      </c>
      <c r="L38" s="15"/>
      <c r="M38" s="15"/>
      <c r="N38" s="7"/>
      <c r="O38" s="7"/>
    </row>
    <row r="39" spans="1:17" ht="16.5" customHeight="1" x14ac:dyDescent="0.15">
      <c r="B39" s="4">
        <f>B34+1</f>
        <v>31</v>
      </c>
      <c r="C39" s="16" t="s">
        <v>69</v>
      </c>
      <c r="D39" s="13">
        <v>210430</v>
      </c>
      <c r="E39" s="16">
        <f t="shared" ref="E39:E61" si="5">ROUNDUP(D39/365,0)</f>
        <v>577</v>
      </c>
      <c r="G39" s="4">
        <f>G34+1</f>
        <v>31</v>
      </c>
      <c r="H39" s="16" t="s">
        <v>110</v>
      </c>
      <c r="I39" s="13">
        <v>207606</v>
      </c>
      <c r="J39" s="16">
        <f t="shared" ref="J39:J61" si="6">ROUNDUP(I39/365,0)</f>
        <v>569</v>
      </c>
      <c r="L39" s="7"/>
      <c r="M39" s="11"/>
      <c r="N39" s="17"/>
      <c r="O39" s="17"/>
    </row>
    <row r="40" spans="1:17" ht="16.5" customHeight="1" x14ac:dyDescent="0.15">
      <c r="B40" s="4">
        <f t="shared" ref="B40:B61" si="7">B39+1</f>
        <v>32</v>
      </c>
      <c r="C40" s="16" t="s">
        <v>110</v>
      </c>
      <c r="D40" s="13">
        <v>207606</v>
      </c>
      <c r="E40" s="16">
        <f t="shared" si="5"/>
        <v>569</v>
      </c>
      <c r="G40" s="4">
        <f t="shared" ref="G40:G61" si="8">G39+1</f>
        <v>32</v>
      </c>
      <c r="H40" s="16" t="s">
        <v>12</v>
      </c>
      <c r="I40" s="13">
        <v>106513</v>
      </c>
      <c r="J40" s="16">
        <f t="shared" si="6"/>
        <v>292</v>
      </c>
      <c r="L40" s="7"/>
      <c r="M40" s="11"/>
      <c r="N40" s="17"/>
      <c r="O40" s="17"/>
    </row>
    <row r="41" spans="1:17" ht="16.5" customHeight="1" x14ac:dyDescent="0.15">
      <c r="B41" s="4">
        <f t="shared" si="7"/>
        <v>33</v>
      </c>
      <c r="C41" s="9" t="s">
        <v>12</v>
      </c>
      <c r="D41" s="16">
        <v>106513</v>
      </c>
      <c r="E41" s="16">
        <f t="shared" si="5"/>
        <v>292</v>
      </c>
      <c r="G41" s="4">
        <f t="shared" si="8"/>
        <v>33</v>
      </c>
      <c r="H41" s="9" t="s">
        <v>28</v>
      </c>
      <c r="I41" s="16">
        <v>77900</v>
      </c>
      <c r="J41" s="16">
        <f t="shared" si="6"/>
        <v>214</v>
      </c>
      <c r="L41" s="7"/>
      <c r="M41" s="11"/>
      <c r="N41" s="17"/>
      <c r="O41" s="17"/>
    </row>
    <row r="42" spans="1:17" ht="16.5" customHeight="1" x14ac:dyDescent="0.15">
      <c r="B42" s="4">
        <f t="shared" si="7"/>
        <v>34</v>
      </c>
      <c r="C42" s="16" t="s">
        <v>28</v>
      </c>
      <c r="D42" s="13">
        <v>77900</v>
      </c>
      <c r="E42" s="16">
        <f t="shared" si="5"/>
        <v>214</v>
      </c>
      <c r="G42" s="4">
        <f t="shared" si="8"/>
        <v>34</v>
      </c>
      <c r="H42" s="16" t="s">
        <v>33</v>
      </c>
      <c r="I42" s="13">
        <v>73433</v>
      </c>
      <c r="J42" s="16">
        <f t="shared" si="6"/>
        <v>202</v>
      </c>
      <c r="L42" s="7"/>
      <c r="M42" s="11"/>
      <c r="N42" s="17"/>
      <c r="O42" s="17"/>
    </row>
    <row r="43" spans="1:17" ht="16.5" customHeight="1" x14ac:dyDescent="0.15">
      <c r="B43" s="4">
        <f t="shared" si="7"/>
        <v>35</v>
      </c>
      <c r="C43" s="9" t="s">
        <v>33</v>
      </c>
      <c r="D43" s="16">
        <v>73433</v>
      </c>
      <c r="E43" s="16">
        <f t="shared" si="5"/>
        <v>202</v>
      </c>
      <c r="G43" s="4">
        <f t="shared" si="8"/>
        <v>35</v>
      </c>
      <c r="H43" s="9" t="s">
        <v>80</v>
      </c>
      <c r="I43" s="16">
        <v>55617</v>
      </c>
      <c r="J43" s="16">
        <f t="shared" si="6"/>
        <v>153</v>
      </c>
      <c r="L43" s="7"/>
      <c r="M43" s="11"/>
      <c r="N43" s="17"/>
      <c r="O43" s="17"/>
    </row>
    <row r="44" spans="1:17" ht="16.5" customHeight="1" x14ac:dyDescent="0.15">
      <c r="B44" s="4">
        <f t="shared" si="7"/>
        <v>36</v>
      </c>
      <c r="C44" s="9" t="s">
        <v>80</v>
      </c>
      <c r="D44" s="16">
        <v>55617</v>
      </c>
      <c r="E44" s="16">
        <f t="shared" si="5"/>
        <v>153</v>
      </c>
      <c r="G44" s="4">
        <f t="shared" si="8"/>
        <v>36</v>
      </c>
      <c r="H44" s="9" t="s">
        <v>116</v>
      </c>
      <c r="I44" s="16">
        <v>54062</v>
      </c>
      <c r="J44" s="16">
        <f t="shared" si="6"/>
        <v>149</v>
      </c>
      <c r="L44" s="7"/>
      <c r="M44" s="11"/>
      <c r="N44" s="17"/>
      <c r="O44" s="17"/>
    </row>
    <row r="45" spans="1:17" ht="16.5" customHeight="1" x14ac:dyDescent="0.15">
      <c r="B45" s="4">
        <f t="shared" si="7"/>
        <v>37</v>
      </c>
      <c r="C45" s="16" t="s">
        <v>116</v>
      </c>
      <c r="D45" s="13">
        <v>54062</v>
      </c>
      <c r="E45" s="16">
        <f t="shared" si="5"/>
        <v>149</v>
      </c>
      <c r="G45" s="4">
        <f t="shared" si="8"/>
        <v>37</v>
      </c>
      <c r="H45" s="16" t="s">
        <v>76</v>
      </c>
      <c r="I45" s="13">
        <v>51499</v>
      </c>
      <c r="J45" s="16">
        <f t="shared" si="6"/>
        <v>142</v>
      </c>
      <c r="L45" s="7"/>
      <c r="M45" s="11"/>
      <c r="N45" s="17"/>
      <c r="O45" s="17"/>
    </row>
    <row r="46" spans="1:17" ht="16.5" customHeight="1" x14ac:dyDescent="0.15">
      <c r="B46" s="4">
        <f t="shared" si="7"/>
        <v>38</v>
      </c>
      <c r="C46" s="16" t="s">
        <v>76</v>
      </c>
      <c r="D46" s="13">
        <v>51499</v>
      </c>
      <c r="E46" s="16">
        <f t="shared" si="5"/>
        <v>142</v>
      </c>
      <c r="G46" s="4">
        <f t="shared" si="8"/>
        <v>38</v>
      </c>
      <c r="H46" s="16" t="s">
        <v>24</v>
      </c>
      <c r="I46" s="13">
        <v>50794</v>
      </c>
      <c r="J46" s="16">
        <f t="shared" si="6"/>
        <v>140</v>
      </c>
      <c r="L46" s="7"/>
      <c r="M46" s="11"/>
      <c r="N46" s="17"/>
      <c r="O46" s="17"/>
    </row>
    <row r="47" spans="1:17" ht="16.5" customHeight="1" x14ac:dyDescent="0.15">
      <c r="B47" s="4">
        <f t="shared" si="7"/>
        <v>39</v>
      </c>
      <c r="C47" s="9" t="s">
        <v>24</v>
      </c>
      <c r="D47" s="16">
        <v>50794</v>
      </c>
      <c r="E47" s="16">
        <f t="shared" si="5"/>
        <v>140</v>
      </c>
      <c r="G47" s="4">
        <f t="shared" si="8"/>
        <v>39</v>
      </c>
      <c r="H47" s="9" t="s">
        <v>134</v>
      </c>
      <c r="I47" s="16">
        <v>34811</v>
      </c>
      <c r="J47" s="16">
        <f t="shared" si="6"/>
        <v>96</v>
      </c>
      <c r="L47" s="7"/>
      <c r="M47" s="11"/>
      <c r="N47" s="17"/>
      <c r="O47" s="17"/>
    </row>
    <row r="48" spans="1:17" ht="16.5" customHeight="1" x14ac:dyDescent="0.15">
      <c r="B48" s="4">
        <f t="shared" si="7"/>
        <v>40</v>
      </c>
      <c r="C48" s="9" t="s">
        <v>134</v>
      </c>
      <c r="D48" s="16">
        <v>34811</v>
      </c>
      <c r="E48" s="16">
        <f t="shared" si="5"/>
        <v>96</v>
      </c>
      <c r="G48" s="4">
        <f t="shared" si="8"/>
        <v>40</v>
      </c>
      <c r="H48" s="9" t="s">
        <v>40</v>
      </c>
      <c r="I48" s="16">
        <v>27515</v>
      </c>
      <c r="J48" s="16">
        <f t="shared" si="6"/>
        <v>76</v>
      </c>
      <c r="L48" s="7"/>
      <c r="M48" s="11"/>
      <c r="N48" s="17"/>
      <c r="O48" s="17"/>
    </row>
    <row r="49" spans="2:15" ht="16.5" customHeight="1" x14ac:dyDescent="0.15">
      <c r="B49" s="4">
        <f t="shared" si="7"/>
        <v>41</v>
      </c>
      <c r="C49" s="16" t="s">
        <v>40</v>
      </c>
      <c r="D49" s="13">
        <v>27515</v>
      </c>
      <c r="E49" s="16">
        <f t="shared" si="5"/>
        <v>76</v>
      </c>
      <c r="G49" s="4">
        <f t="shared" si="8"/>
        <v>41</v>
      </c>
      <c r="H49" s="16" t="s">
        <v>1</v>
      </c>
      <c r="I49" s="13">
        <v>25613</v>
      </c>
      <c r="J49" s="16">
        <f t="shared" si="6"/>
        <v>71</v>
      </c>
      <c r="L49" s="7"/>
      <c r="M49" s="11"/>
      <c r="N49" s="17"/>
      <c r="O49" s="17"/>
    </row>
    <row r="50" spans="2:15" ht="16.5" customHeight="1" x14ac:dyDescent="0.15">
      <c r="B50" s="4">
        <f t="shared" si="7"/>
        <v>42</v>
      </c>
      <c r="C50" s="9" t="s">
        <v>1</v>
      </c>
      <c r="D50" s="16">
        <v>25613</v>
      </c>
      <c r="E50" s="16">
        <f t="shared" si="5"/>
        <v>71</v>
      </c>
      <c r="G50" s="4">
        <f t="shared" si="8"/>
        <v>42</v>
      </c>
      <c r="H50" s="9" t="s">
        <v>71</v>
      </c>
      <c r="I50" s="16">
        <v>25128</v>
      </c>
      <c r="J50" s="16">
        <f t="shared" si="6"/>
        <v>69</v>
      </c>
      <c r="L50" s="7"/>
      <c r="M50" s="11"/>
      <c r="N50" s="17"/>
      <c r="O50" s="17"/>
    </row>
    <row r="51" spans="2:15" ht="16.5" customHeight="1" x14ac:dyDescent="0.15">
      <c r="B51" s="4">
        <f t="shared" si="7"/>
        <v>43</v>
      </c>
      <c r="C51" s="16" t="s">
        <v>71</v>
      </c>
      <c r="D51" s="13">
        <v>25128</v>
      </c>
      <c r="E51" s="16">
        <f t="shared" si="5"/>
        <v>69</v>
      </c>
      <c r="G51" s="4">
        <f t="shared" si="8"/>
        <v>43</v>
      </c>
      <c r="H51" s="16" t="s">
        <v>77</v>
      </c>
      <c r="I51" s="13">
        <v>18935</v>
      </c>
      <c r="J51" s="16">
        <f t="shared" si="6"/>
        <v>52</v>
      </c>
      <c r="L51" s="7"/>
      <c r="M51" s="11"/>
      <c r="N51" s="17"/>
      <c r="O51" s="17"/>
    </row>
    <row r="52" spans="2:15" ht="16.5" customHeight="1" x14ac:dyDescent="0.15">
      <c r="B52" s="4">
        <f t="shared" si="7"/>
        <v>44</v>
      </c>
      <c r="C52" s="9" t="s">
        <v>77</v>
      </c>
      <c r="D52" s="16">
        <v>18935</v>
      </c>
      <c r="E52" s="16">
        <f t="shared" si="5"/>
        <v>52</v>
      </c>
      <c r="G52" s="4">
        <f t="shared" si="8"/>
        <v>44</v>
      </c>
      <c r="H52" s="9" t="s">
        <v>126</v>
      </c>
      <c r="I52" s="16">
        <v>12974</v>
      </c>
      <c r="J52" s="16">
        <f t="shared" si="6"/>
        <v>36</v>
      </c>
      <c r="L52" s="7"/>
      <c r="M52" s="11"/>
      <c r="N52" s="17"/>
      <c r="O52" s="17"/>
    </row>
    <row r="53" spans="2:15" ht="16.5" customHeight="1" x14ac:dyDescent="0.15">
      <c r="B53" s="4">
        <f t="shared" si="7"/>
        <v>45</v>
      </c>
      <c r="C53" s="16" t="s">
        <v>126</v>
      </c>
      <c r="D53" s="13">
        <v>12974</v>
      </c>
      <c r="E53" s="16">
        <f t="shared" si="5"/>
        <v>36</v>
      </c>
      <c r="G53" s="4">
        <f t="shared" si="8"/>
        <v>45</v>
      </c>
      <c r="H53" s="16" t="s">
        <v>115</v>
      </c>
      <c r="I53" s="13">
        <v>12152</v>
      </c>
      <c r="J53" s="16">
        <f t="shared" si="6"/>
        <v>34</v>
      </c>
      <c r="L53" s="7"/>
      <c r="M53" s="11"/>
      <c r="N53" s="17"/>
      <c r="O53" s="17"/>
    </row>
    <row r="54" spans="2:15" ht="16.5" customHeight="1" x14ac:dyDescent="0.15">
      <c r="B54" s="4">
        <f t="shared" si="7"/>
        <v>46</v>
      </c>
      <c r="C54" s="16" t="s">
        <v>115</v>
      </c>
      <c r="D54" s="13">
        <v>12152</v>
      </c>
      <c r="E54" s="16">
        <f t="shared" si="5"/>
        <v>34</v>
      </c>
      <c r="G54" s="4">
        <f t="shared" si="8"/>
        <v>46</v>
      </c>
      <c r="H54" s="16" t="s">
        <v>109</v>
      </c>
      <c r="I54" s="13">
        <v>11180</v>
      </c>
      <c r="J54" s="16">
        <f t="shared" si="6"/>
        <v>31</v>
      </c>
      <c r="L54" s="7"/>
      <c r="M54" s="11"/>
      <c r="N54" s="17"/>
      <c r="O54" s="17"/>
    </row>
    <row r="55" spans="2:15" ht="16.5" customHeight="1" x14ac:dyDescent="0.15">
      <c r="B55" s="4">
        <f t="shared" si="7"/>
        <v>47</v>
      </c>
      <c r="C55" s="16" t="s">
        <v>109</v>
      </c>
      <c r="D55" s="13">
        <v>11180</v>
      </c>
      <c r="E55" s="16">
        <f t="shared" si="5"/>
        <v>31</v>
      </c>
      <c r="G55" s="4">
        <f t="shared" si="8"/>
        <v>47</v>
      </c>
      <c r="H55" s="16" t="s">
        <v>97</v>
      </c>
      <c r="I55" s="13">
        <v>10888</v>
      </c>
      <c r="J55" s="16">
        <f t="shared" si="6"/>
        <v>30</v>
      </c>
      <c r="L55" s="7"/>
      <c r="M55" s="11"/>
      <c r="N55" s="17"/>
      <c r="O55" s="17"/>
    </row>
    <row r="56" spans="2:15" ht="16.5" customHeight="1" x14ac:dyDescent="0.15">
      <c r="B56" s="4">
        <f t="shared" si="7"/>
        <v>48</v>
      </c>
      <c r="C56" s="16" t="s">
        <v>97</v>
      </c>
      <c r="D56" s="13">
        <v>10888</v>
      </c>
      <c r="E56" s="16">
        <f t="shared" si="5"/>
        <v>30</v>
      </c>
      <c r="G56" s="4">
        <f t="shared" si="8"/>
        <v>48</v>
      </c>
      <c r="H56" s="16" t="s">
        <v>90</v>
      </c>
      <c r="I56" s="13">
        <v>10787</v>
      </c>
      <c r="J56" s="16">
        <f t="shared" si="6"/>
        <v>30</v>
      </c>
      <c r="L56" s="7"/>
      <c r="M56" s="11"/>
      <c r="N56" s="17"/>
      <c r="O56" s="17"/>
    </row>
    <row r="57" spans="2:15" ht="16.5" customHeight="1" x14ac:dyDescent="0.15">
      <c r="B57" s="4">
        <f t="shared" si="7"/>
        <v>49</v>
      </c>
      <c r="C57" s="16" t="s">
        <v>90</v>
      </c>
      <c r="D57" s="13">
        <v>10787</v>
      </c>
      <c r="E57" s="16">
        <f t="shared" si="5"/>
        <v>30</v>
      </c>
      <c r="G57" s="4">
        <f t="shared" si="8"/>
        <v>49</v>
      </c>
      <c r="H57" s="16" t="s">
        <v>79</v>
      </c>
      <c r="I57" s="13">
        <v>10411</v>
      </c>
      <c r="J57" s="16">
        <f t="shared" si="6"/>
        <v>29</v>
      </c>
      <c r="L57" s="7"/>
      <c r="M57" s="11"/>
      <c r="N57" s="17"/>
      <c r="O57" s="17"/>
    </row>
    <row r="58" spans="2:15" ht="16.5" customHeight="1" x14ac:dyDescent="0.15">
      <c r="B58" s="4">
        <f t="shared" si="7"/>
        <v>50</v>
      </c>
      <c r="C58" s="16" t="s">
        <v>79</v>
      </c>
      <c r="D58" s="13">
        <v>10411</v>
      </c>
      <c r="E58" s="16">
        <f t="shared" si="5"/>
        <v>29</v>
      </c>
      <c r="G58" s="4">
        <f t="shared" si="8"/>
        <v>50</v>
      </c>
      <c r="H58" s="16" t="s">
        <v>113</v>
      </c>
      <c r="I58" s="13">
        <v>8984</v>
      </c>
      <c r="J58" s="16">
        <f t="shared" si="6"/>
        <v>25</v>
      </c>
      <c r="L58" s="7"/>
      <c r="M58" s="11"/>
      <c r="N58" s="17"/>
      <c r="O58" s="17"/>
    </row>
    <row r="59" spans="2:15" ht="16.5" customHeight="1" x14ac:dyDescent="0.15">
      <c r="B59" s="4">
        <f t="shared" si="7"/>
        <v>51</v>
      </c>
      <c r="C59" s="16" t="s">
        <v>113</v>
      </c>
      <c r="D59" s="13">
        <v>8984</v>
      </c>
      <c r="E59" s="16">
        <f t="shared" si="5"/>
        <v>25</v>
      </c>
      <c r="G59" s="4">
        <f t="shared" si="8"/>
        <v>51</v>
      </c>
      <c r="H59" s="16" t="s">
        <v>130</v>
      </c>
      <c r="I59" s="13">
        <v>6863</v>
      </c>
      <c r="J59" s="16">
        <f t="shared" si="6"/>
        <v>19</v>
      </c>
      <c r="L59" s="7"/>
      <c r="M59" s="11"/>
      <c r="N59" s="17"/>
      <c r="O59" s="17"/>
    </row>
    <row r="60" spans="2:15" ht="16.5" customHeight="1" x14ac:dyDescent="0.15">
      <c r="B60" s="4">
        <f t="shared" si="7"/>
        <v>52</v>
      </c>
      <c r="C60" s="16" t="s">
        <v>83</v>
      </c>
      <c r="D60" s="13">
        <v>6296</v>
      </c>
      <c r="E60" s="16">
        <f t="shared" si="5"/>
        <v>18</v>
      </c>
      <c r="G60" s="4">
        <f t="shared" si="8"/>
        <v>52</v>
      </c>
      <c r="H60" s="16" t="s">
        <v>83</v>
      </c>
      <c r="I60" s="13">
        <v>6296</v>
      </c>
      <c r="J60" s="16">
        <f t="shared" si="6"/>
        <v>18</v>
      </c>
      <c r="L60" s="7"/>
      <c r="M60" s="11"/>
      <c r="N60" s="17"/>
      <c r="O60" s="17"/>
    </row>
    <row r="61" spans="2:15" ht="16.5" customHeight="1" x14ac:dyDescent="0.15">
      <c r="B61" s="5">
        <f t="shared" si="7"/>
        <v>53</v>
      </c>
      <c r="C61" s="23" t="s">
        <v>87</v>
      </c>
      <c r="D61" s="29">
        <v>3451</v>
      </c>
      <c r="E61" s="23">
        <f t="shared" si="5"/>
        <v>10</v>
      </c>
      <c r="G61" s="5">
        <f t="shared" si="8"/>
        <v>53</v>
      </c>
      <c r="H61" s="23" t="s">
        <v>87</v>
      </c>
      <c r="I61" s="29">
        <v>3451</v>
      </c>
      <c r="J61" s="23">
        <f t="shared" si="6"/>
        <v>10</v>
      </c>
      <c r="L61" s="7"/>
      <c r="M61" s="11"/>
      <c r="N61" s="17"/>
      <c r="O61" s="17"/>
    </row>
    <row r="62" spans="2:15" ht="16.5" customHeight="1" x14ac:dyDescent="0.15">
      <c r="B62" s="27"/>
      <c r="C62" s="28"/>
      <c r="D62" s="30"/>
      <c r="E62" s="30"/>
      <c r="G62" s="27"/>
      <c r="H62" s="28"/>
      <c r="I62" s="30"/>
      <c r="J62" s="30"/>
      <c r="L62" s="7"/>
      <c r="M62" s="11"/>
      <c r="N62" s="17"/>
      <c r="O62" s="17"/>
    </row>
    <row r="63" spans="2:15" ht="16.5" customHeight="1" x14ac:dyDescent="0.15">
      <c r="B63" s="7"/>
      <c r="C63" s="17"/>
      <c r="D63" s="15" t="s">
        <v>46</v>
      </c>
      <c r="E63" s="17"/>
      <c r="G63" s="7"/>
      <c r="H63" s="17"/>
      <c r="I63" s="17" t="s">
        <v>22</v>
      </c>
      <c r="J63" s="17"/>
      <c r="L63" s="7"/>
      <c r="M63" s="11"/>
      <c r="N63" s="17" t="s">
        <v>45</v>
      </c>
      <c r="O63" s="17"/>
    </row>
    <row r="64" spans="2:15" ht="16.5" customHeight="1" x14ac:dyDescent="0.15">
      <c r="B64" s="7"/>
      <c r="C64" s="17"/>
      <c r="D64" s="15">
        <f>SUM(D5:D34)+SUM(D39:D61)</f>
        <v>198469049</v>
      </c>
      <c r="E64" s="17"/>
      <c r="G64" s="7"/>
      <c r="H64" s="17"/>
      <c r="I64" s="15">
        <f>SUM(I5:I34)+SUM(I39:I61)</f>
        <v>98593976</v>
      </c>
      <c r="J64" s="17"/>
      <c r="L64" s="7"/>
      <c r="M64" s="11"/>
      <c r="N64" s="15">
        <f>SUM(N5:N10)</f>
        <v>99875073</v>
      </c>
      <c r="O64" s="17"/>
    </row>
  </sheetData>
  <sortState ref="I6:J11">
    <sortCondition descending="1" ref="J6:J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ageMargins left="0.23622047244094488" right="0.19685039370078741" top="0.56999999999999995" bottom="0.4" header="0.31496062992125984" footer="0.31496062992125984"/>
  <pageSetup paperSize="9" scale="93" orientation="landscape" r:id="rId1"/>
  <rowBreaks count="1" manualBreakCount="1">
    <brk id="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○着陸</vt:lpstr>
      <vt:lpstr>○旅客</vt:lpstr>
      <vt:lpstr>○燃料 </vt:lpstr>
      <vt:lpstr>○貨物</vt:lpstr>
      <vt:lpstr>○郵便</vt:lpstr>
      <vt:lpstr>○貨物!Print_Area</vt:lpstr>
      <vt:lpstr>○着陸!Print_Area</vt:lpstr>
      <vt:lpstr>'○燃料 '!Print_Area</vt:lpstr>
      <vt:lpstr>○郵便!Print_Area</vt:lpstr>
      <vt:lpstr>○旅客!Print_Area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CAB</cp:lastModifiedBy>
  <cp:lastPrinted>2018-05-17T05:04:57Z</cp:lastPrinted>
  <dcterms:created xsi:type="dcterms:W3CDTF">2012-09-04T05:53:44Z</dcterms:created>
  <dcterms:modified xsi:type="dcterms:W3CDTF">2022-07-19T02:18:23Z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2022-03-09T08:21:54Z</vt:filetime>
  </property>
</Properties>
</file>