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0.56.110\契約班\契約共有\☆調査・作業\● 公表関係\【毎月】 契約に係る情報の公表\令和７年度\Ｒ７．７\"/>
    </mc:Choice>
  </mc:AlternateContent>
  <xr:revisionPtr revIDLastSave="0" documentId="13_ncr:1_{7ADA7B26-0BE0-4E50-B882-327EE9198884}" xr6:coauthVersionLast="47" xr6:coauthVersionMax="47" xr10:uidLastSave="{00000000-0000-0000-0000-000000000000}"/>
  <workbookProtection workbookPassword="CC71" lockStructure="1"/>
  <bookViews>
    <workbookView xWindow="28680" yWindow="-120" windowWidth="29040" windowHeight="15720" tabRatio="669"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'公共工事調達（競争入札）'!$A$1:$K$61</definedName>
    <definedName name="_xlnm.Print_Area" localSheetId="3">'公共工事調達（随意契約）'!$A$1:$L$36</definedName>
    <definedName name="_xlnm.Print_Area" localSheetId="1">'物品役務調達（随意契約）'!$A$1:$L$87</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4" l="1"/>
  <c r="J270" i="1" l="1"/>
  <c r="J271" i="1"/>
  <c r="J269" i="1"/>
  <c r="J37" i="5" l="1"/>
  <c r="J34" i="5"/>
  <c r="J35" i="5"/>
  <c r="J30" i="5"/>
  <c r="J31" i="5"/>
  <c r="J32" i="5"/>
  <c r="J29" i="5"/>
  <c r="J28" i="5"/>
  <c r="J27" i="5"/>
  <c r="J267" i="1" l="1"/>
  <c r="J264" i="1"/>
  <c r="J261" i="1"/>
  <c r="J258" i="1"/>
  <c r="J33" i="5" l="1"/>
  <c r="J266" i="1" l="1"/>
  <c r="J265" i="1"/>
  <c r="J61" i="4"/>
  <c r="J263" i="1"/>
  <c r="J259" i="1"/>
  <c r="J255" i="1"/>
  <c r="J262" i="1"/>
  <c r="J254" i="1"/>
  <c r="J60" i="4" l="1"/>
  <c r="J268" i="1"/>
  <c r="J36" i="5" l="1"/>
  <c r="J26" i="5"/>
  <c r="J260" i="1" l="1"/>
  <c r="J257" i="1"/>
  <c r="J256" i="1"/>
  <c r="J253" i="1"/>
  <c r="J62" i="4" l="1"/>
  <c r="J249" i="1"/>
  <c r="J248" i="1"/>
  <c r="J247" i="1"/>
  <c r="J244" i="1"/>
  <c r="J57" i="4"/>
  <c r="J245" i="1"/>
  <c r="J243" i="1"/>
  <c r="J241" i="1"/>
  <c r="J237" i="1"/>
  <c r="J238" i="1"/>
  <c r="J236" i="1"/>
  <c r="J235" i="1"/>
  <c r="J234" i="1"/>
  <c r="J233" i="1"/>
  <c r="J232" i="1"/>
  <c r="J54" i="4"/>
  <c r="J227" i="1"/>
  <c r="J228" i="1"/>
  <c r="J242" i="1"/>
  <c r="J246" i="1" l="1"/>
  <c r="J56" i="4"/>
  <c r="J240" i="1"/>
  <c r="J239" i="1"/>
  <c r="J51" i="4"/>
  <c r="J52" i="4"/>
  <c r="J53" i="4"/>
  <c r="J50" i="4"/>
  <c r="J55" i="4"/>
  <c r="J17" i="5"/>
  <c r="J23" i="5" l="1"/>
  <c r="J21" i="5"/>
  <c r="J22" i="5"/>
  <c r="J19" i="5" l="1"/>
  <c r="J20" i="5"/>
  <c r="J231" i="1"/>
  <c r="J18" i="5"/>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16" i="5" l="1"/>
  <c r="J61" i="5" l="1"/>
  <c r="J58" i="5"/>
  <c r="J55" i="5"/>
  <c r="J52" i="5"/>
  <c r="J49" i="5"/>
  <c r="J46" i="5"/>
  <c r="J43" i="5"/>
  <c r="J40" i="5"/>
  <c r="J295" i="1"/>
  <c r="J292" i="1"/>
  <c r="J289" i="1"/>
  <c r="J286" i="1"/>
  <c r="J283" i="1"/>
  <c r="J280" i="1"/>
  <c r="J277" i="1"/>
  <c r="J274" i="1"/>
  <c r="J66" i="4"/>
  <c r="J69" i="4"/>
  <c r="J72" i="4"/>
  <c r="J84" i="4"/>
  <c r="J75" i="4"/>
  <c r="J78" i="4"/>
  <c r="J81" i="4" l="1"/>
  <c r="J87" i="4" l="1"/>
  <c r="J36" i="6" l="1"/>
  <c r="J33" i="6"/>
  <c r="J30" i="6"/>
  <c r="J27" i="6"/>
  <c r="J24" i="6"/>
  <c r="J21" i="6"/>
  <c r="J18" i="6"/>
  <c r="J15" i="6"/>
  <c r="J12" i="6"/>
  <c r="J9" i="6"/>
  <c r="J3" i="6" l="1"/>
</calcChain>
</file>

<file path=xl/sharedStrings.xml><?xml version="1.0" encoding="utf-8"?>
<sst xmlns="http://schemas.openxmlformats.org/spreadsheetml/2006/main" count="1502" uniqueCount="644">
  <si>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</si>
  <si>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</si>
  <si>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</si>
  <si>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</si>
  <si>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</si>
  <si>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</si>
  <si>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</si>
  <si>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</si>
  <si>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</si>
  <si>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</si>
  <si>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</si>
  <si>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</si>
  <si>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</si>
  <si>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</si>
  <si>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</si>
  <si>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</si>
  <si>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</si>
  <si>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</si>
  <si>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</si>
  <si>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</si>
  <si>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</si>
  <si>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</si>
  <si>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</si>
  <si>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</si>
  <si>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</si>
  <si>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</si>
  <si>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</si>
  <si>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</si>
  <si>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</si>
  <si>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</si>
  <si>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</si>
  <si>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</si>
  <si>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</si>
  <si>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</si>
  <si>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</si>
  <si>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</si>
  <si>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</si>
  <si>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</si>
  <si>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</si>
  <si>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</si>
  <si>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</si>
  <si>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</si>
  <si>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</si>
  <si>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</si>
  <si>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</si>
  <si>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</si>
  <si>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</si>
  <si>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</si>
  <si>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</si>
  <si>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</si>
  <si>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</si>
  <si>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</si>
  <si>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</si>
  <si>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</si>
  <si>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</si>
  <si>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</si>
  <si>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</si>
  <si>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</si>
  <si>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</si>
  <si>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</si>
  <si>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</si>
  <si>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</si>
  <si>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</si>
  <si>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</si>
  <si>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</si>
  <si>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</si>
  <si>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</si>
  <si>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</si>
  <si>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</si>
  <si>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</si>
  <si>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</si>
  <si>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</si>
  <si>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</si>
  <si>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</si>
  <si>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</si>
  <si>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</si>
  <si>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</si>
  <si>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</si>
  <si>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</si>
  <si>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</si>
  <si>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</si>
  <si>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</si>
  <si>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</si>
  <si>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</si>
  <si>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</si>
  <si>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</si>
  <si>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</si>
  <si>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</si>
  <si>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</si>
  <si>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</si>
  <si>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</si>
  <si>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</si>
  <si>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</si>
  <si>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</si>
  <si>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</si>
  <si>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</si>
  <si>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</si>
  <si>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</si>
  <si>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</si>
  <si>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</si>
  <si>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</si>
  <si>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</si>
  <si>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</si>
  <si>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</si>
  <si>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</si>
  <si>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</si>
  <si>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</si>
  <si>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</si>
  <si>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</si>
  <si>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</si>
  <si>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</si>
  <si>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</si>
  <si>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</si>
  <si>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</si>
  <si>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</si>
  <si>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</si>
  <si>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</si>
  <si>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</si>
  <si>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</si>
  <si>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</si>
  <si>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</si>
  <si>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</si>
  <si>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</si>
  <si>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</si>
  <si>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</si>
  <si>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</si>
  <si>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</si>
  <si>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</si>
  <si>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</si>
  <si>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</si>
  <si>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</si>
  <si>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</si>
  <si>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</si>
  <si>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</si>
  <si>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</si>
  <si>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</si>
  <si>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</si>
  <si>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</si>
  <si>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</si>
  <si>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</si>
  <si>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</si>
  <si>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</si>
  <si>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</si>
  <si>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</si>
  <si>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</si>
  <si>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</si>
  <si>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</si>
  <si>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</si>
  <si>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</si>
  <si>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</si>
  <si>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</si>
  <si>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</si>
  <si>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</si>
  <si>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</si>
  <si>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</si>
  <si>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</si>
  <si>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</si>
  <si>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</si>
  <si>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</si>
  <si>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</si>
  <si>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</si>
  <si>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</si>
  <si>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</si>
  <si>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</si>
  <si>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</si>
  <si>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</si>
  <si>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</si>
  <si>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</si>
  <si>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</si>
  <si>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</si>
  <si>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</si>
  <si>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</si>
  <si>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</si>
  <si>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</si>
  <si>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</si>
  <si>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</si>
  <si>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</si>
  <si>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</si>
  <si>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</si>
  <si>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</si>
  <si>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</si>
  <si>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</si>
  <si>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</si>
  <si>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</si>
  <si>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</si>
  <si>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</si>
  <si>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</si>
  <si>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</si>
  <si>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</si>
  <si>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</si>
  <si>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</si>
  <si>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</si>
  <si>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</si>
  <si>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</si>
  <si>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</si>
  <si>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</si>
  <si>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</si>
  <si>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</si>
  <si>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</si>
  <si>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</si>
  <si>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</si>
  <si>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</si>
  <si>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</si>
  <si>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</si>
  <si>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</si>
  <si>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</si>
  <si>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</si>
  <si>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</si>
  <si>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</si>
  <si>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</si>
  <si>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</si>
  <si>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</si>
  <si>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</si>
  <si>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</si>
  <si>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</si>
  <si>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</si>
  <si>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</si>
  <si>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</si>
  <si>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</si>
  <si>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</si>
  <si>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</si>
  <si>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</si>
  <si>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</si>
  <si>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</si>
  <si>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</si>
  <si>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</si>
  <si>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</si>
  <si>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</si>
  <si>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</si>
  <si>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</si>
  <si>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</si>
  <si>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</si>
  <si>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</si>
  <si>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</si>
  <si>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</si>
  <si>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</si>
  <si>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</si>
  <si>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</si>
  <si>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</si>
  <si>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</si>
  <si>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</si>
  <si>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</si>
  <si>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</si>
  <si>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</si>
  <si>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</si>
  <si>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</si>
  <si>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</si>
  <si>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</si>
  <si>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</si>
  <si>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</si>
  <si>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</si>
  <si>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</si>
  <si>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</si>
  <si>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</si>
  <si>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</si>
  <si>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</si>
  <si>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</si>
  <si>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</si>
  <si>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</si>
  <si>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</si>
  <si>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</si>
  <si>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</si>
  <si>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</si>
  <si>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</si>
  <si>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</si>
  <si>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</si>
  <si>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</si>
  <si>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</si>
  <si>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</si>
  <si>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</si>
  <si>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</si>
  <si>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</si>
  <si>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</si>
  <si>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</si>
  <si>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</si>
  <si>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</si>
  <si>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</si>
  <si>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</si>
  <si>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</si>
  <si>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</si>
  <si>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</si>
  <si>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</si>
  <si>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</si>
  <si>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</si>
  <si>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</si>
  <si>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</si>
  <si>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</si>
  <si>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</si>
  <si>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</si>
  <si>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</si>
  <si>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</si>
  <si>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</si>
  <si>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</si>
  <si>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</si>
  <si>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</si>
  <si>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</si>
  <si>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</si>
  <si>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</si>
  <si>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</si>
  <si>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</si>
  <si>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</si>
  <si>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</si>
  <si>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</si>
  <si>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</si>
  <si>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</si>
  <si>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</si>
  <si>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</si>
  <si>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</si>
  <si>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</si>
  <si>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</si>
  <si>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</si>
  <si>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</si>
  <si>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</si>
  <si>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</si>
  <si>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</si>
  <si>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</si>
  <si>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</si>
  <si>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</si>
  <si>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</si>
  <si>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</si>
  <si>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</si>
  <si>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</si>
  <si>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</si>
  <si>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</si>
  <si>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</si>
  <si>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</si>
  <si>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</si>
  <si>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</si>
  <si>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</si>
  <si>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</si>
  <si>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</si>
  <si>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</si>
  <si>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</si>
  <si>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</si>
  <si>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</si>
  <si>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</si>
  <si>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</si>
  <si>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</si>
  <si>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</si>
  <si>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</si>
  <si>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</si>
  <si>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</si>
  <si>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</si>
  <si>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</si>
  <si>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</si>
  <si>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</si>
  <si>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</si>
  <si>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</si>
  <si>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</si>
  <si>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</si>
  <si>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</si>
  <si>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</si>
  <si>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</si>
  <si>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</si>
  <si>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</si>
  <si>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</si>
  <si>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</si>
  <si>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</si>
  <si>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</si>
  <si>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</si>
  <si>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</si>
  <si>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</si>
  <si>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</si>
  <si>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</si>
  <si>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</si>
  <si>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</si>
  <si>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</si>
  <si>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</si>
  <si>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</si>
  <si>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</si>
  <si>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</si>
  <si>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</si>
  <si>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</si>
  <si>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</si>
  <si>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</si>
  <si>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</si>
  <si>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</si>
  <si>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</si>
  <si>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</si>
  <si>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</si>
  <si>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</si>
  <si>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</si>
  <si>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</si>
  <si>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</si>
  <si>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</si>
  <si>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</si>
  <si>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</si>
  <si>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</si>
  <si>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</si>
  <si>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</si>
  <si>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</si>
  <si>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</si>
  <si>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</si>
  <si>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</si>
  <si>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</si>
  <si>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</si>
  <si>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</si>
  <si>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</si>
  <si>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</si>
  <si>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</si>
  <si>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</si>
  <si>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</si>
  <si>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</si>
  <si>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</si>
  <si>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</si>
  <si>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</si>
  <si>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</si>
  <si>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</si>
  <si>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</si>
  <si>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</si>
  <si>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</si>
  <si>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</si>
  <si>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</si>
  <si>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</si>
  <si>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</si>
  <si>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</si>
  <si>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</si>
  <si>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</si>
  <si>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</si>
  <si>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</si>
  <si>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</si>
  <si>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</si>
  <si>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</si>
  <si>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</si>
  <si>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</si>
  <si>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</si>
  <si>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</si>
  <si>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</si>
  <si>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</si>
  <si>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</si>
  <si>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</si>
  <si>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</si>
  <si>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</si>
  <si>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</si>
  <si>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</si>
  <si>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</si>
  <si>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</si>
  <si>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</si>
  <si>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</si>
  <si>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</si>
  <si>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</si>
  <si>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</si>
  <si>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</si>
  <si>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</si>
  <si>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</si>
  <si>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</si>
  <si>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</si>
  <si>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</si>
  <si>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</si>
  <si>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</si>
  <si>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</si>
  <si>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</si>
  <si>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</si>
  <si>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</si>
  <si>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</si>
  <si>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</si>
  <si>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</si>
  <si>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</si>
  <si>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</si>
  <si>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</si>
  <si>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</si>
  <si>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</si>
  <si>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</si>
  <si>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</si>
  <si>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</si>
  <si>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</si>
  <si>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</si>
  <si>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</si>
  <si>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</si>
  <si>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</si>
  <si>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</si>
  <si>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</si>
  <si>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</si>
  <si>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</si>
  <si>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</si>
  <si>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</si>
  <si>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</si>
  <si>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</si>
  <si>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</si>
  <si>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</si>
  <si>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</si>
  <si>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</si>
  <si>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</si>
  <si>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</si>
  <si>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</si>
  <si>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</si>
  <si>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</si>
  <si>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</si>
  <si>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</si>
  <si>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</si>
  <si>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</si>
  <si>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</si>
  <si>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</si>
  <si>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</si>
  <si>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</si>
  <si>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</si>
  <si>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</si>
  <si>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</si>
  <si>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</si>
  <si>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</si>
  <si>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</si>
  <si>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</si>
  <si>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</si>
  <si>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</si>
  <si>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</si>
  <si>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</si>
  <si>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</si>
  <si>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</si>
  <si>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</si>
  <si>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</si>
  <si>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</si>
  <si>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</si>
  <si>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</si>
  <si>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</si>
  <si>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</si>
  <si>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</si>
  <si>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</si>
  <si>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</si>
  <si>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</si>
  <si>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</si>
  <si>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</si>
  <si>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</si>
  <si>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</si>
  <si>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</si>
  <si>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</si>
  <si>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</si>
  <si>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システム開発評価・危機管理センター空港管制処理システム(TAPS)性能向上機器設置工事外1件実施設計</t>
    <phoneticPr fontId="4"/>
  </si>
  <si>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</si>
  <si>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</si>
  <si>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令和７年度東京国際空港施設整備計画検討調査</t>
    <phoneticPr fontId="4"/>
  </si>
  <si>
    <t>関西国際空港における運航実態調査</t>
    <phoneticPr fontId="4"/>
  </si>
  <si>
    <t>令和７年度「将来の航空交通システムに関する長期ビジョン」の推進に関する調査</t>
    <phoneticPr fontId="4"/>
  </si>
  <si>
    <t>航空旅客動態調査</t>
    <phoneticPr fontId="4"/>
  </si>
  <si>
    <t>マレーシア　空港整備・運営案件発掘調査</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</si>
  <si>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</si>
  <si>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</si>
  <si>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</si>
  <si>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令和７年度オファー型空港GX案件形成調査</t>
    <phoneticPr fontId="4"/>
  </si>
  <si>
    <t>次期航空保安情報ネットワーク整備実施設計</t>
    <phoneticPr fontId="4"/>
  </si>
  <si>
    <t>株式会社ネットアルファ
東京都千代田区飯田橋2-13-7</t>
    <rPh sb="12" eb="15">
      <t>トウキョウト</t>
    </rPh>
    <rPh sb="15" eb="19">
      <t>チヨダク</t>
    </rPh>
    <phoneticPr fontId="4"/>
  </si>
  <si>
    <t>システム開発評価・危機管理センター飛行情報管理処理システム（FACE）評価機器設置その他工事実施設計</t>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</si>
  <si>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</si>
  <si>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</si>
  <si>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</si>
  <si>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</si>
  <si>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</si>
  <si>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</si>
  <si>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</si>
  <si>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</si>
  <si>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</si>
  <si>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</si>
  <si>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</si>
  <si>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</si>
  <si>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</si>
  <si>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</si>
  <si>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</si>
  <si>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</si>
  <si>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</si>
  <si>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</si>
  <si>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</si>
  <si>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</si>
  <si>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</si>
  <si>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</si>
  <si>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</si>
  <si>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</si>
  <si>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</si>
  <si>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</si>
  <si>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</si>
  <si>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</si>
  <si>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</si>
  <si>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</si>
  <si>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</si>
  <si>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</si>
  <si>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</si>
  <si>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</si>
  <si>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</si>
  <si>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</si>
  <si>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</si>
  <si>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</si>
  <si>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</si>
  <si>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</si>
  <si>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</si>
  <si>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</si>
  <si>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</si>
  <si>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</si>
  <si>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</si>
  <si>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</si>
  <si>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</si>
  <si>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</si>
  <si>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</si>
  <si>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</si>
  <si>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</si>
  <si>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</si>
  <si>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</si>
  <si>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</si>
  <si>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</si>
  <si>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</si>
  <si>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</si>
  <si>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</si>
  <si>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</si>
  <si>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</si>
  <si>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</si>
  <si>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</si>
  <si>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</si>
  <si>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</si>
  <si>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</si>
  <si>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</si>
  <si>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</si>
  <si>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</si>
  <si>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</si>
  <si>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</si>
  <si>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</si>
  <si>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</si>
  <si>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</si>
  <si>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</si>
  <si>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</si>
  <si>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</si>
  <si>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</si>
  <si>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</si>
  <si>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</si>
  <si>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</si>
  <si>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</si>
  <si>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</si>
  <si>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</si>
  <si>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</si>
  <si>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</si>
  <si>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</si>
  <si>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</si>
  <si>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空港脱炭素化推進支援業務</t>
    <phoneticPr fontId="4"/>
  </si>
  <si>
    <t>一般財団法人みなと総合研究財団
東京都港区虎ノ門３丁目１番１０号</t>
    <rPh sb="16" eb="19">
      <t>トウキョウト</t>
    </rPh>
    <rPh sb="19" eb="21">
      <t>ミナトク</t>
    </rPh>
    <phoneticPr fontId="4"/>
  </si>
  <si>
    <t>タイ王国 空港整備・運営案件発掘調査</t>
    <phoneticPr fontId="4"/>
  </si>
  <si>
    <t>航空路監視センサーの最適化要件調査</t>
    <phoneticPr fontId="4"/>
  </si>
  <si>
    <t>令和７年度　国際航空のCO2削減に向けた長期目標達成のための調査</t>
    <phoneticPr fontId="4"/>
  </si>
  <si>
    <t>機械施設等の保守効率化に関する基本調査</t>
    <phoneticPr fontId="4"/>
  </si>
  <si>
    <t>電気技術開発株式会社
東京都千代田区神田駿河台４丁目２番５号</t>
    <rPh sb="11" eb="14">
      <t>トウキョウト</t>
    </rPh>
    <rPh sb="14" eb="18">
      <t>チヨダク</t>
    </rPh>
    <phoneticPr fontId="4"/>
  </si>
  <si>
    <t>令和７年度空域管理の高度化に向けた空域の柔軟な使用に関する要件調査</t>
    <phoneticPr fontId="4"/>
  </si>
  <si>
    <t>空港除雪の省力化・自動化に向けた技術検討調査</t>
    <phoneticPr fontId="4"/>
  </si>
  <si>
    <t>令和7年度 持続可能な航空燃料（SAF）の利用可視化促進に資する調査</t>
    <phoneticPr fontId="4"/>
  </si>
  <si>
    <t>電波システム海外展開プロジェクト案件発掘調査及び支援（太平洋島嶼国）</t>
    <phoneticPr fontId="4"/>
  </si>
  <si>
    <t>低高度空域の安全確保に必要な航空情報のあり方に関する検討調査</t>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</si>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</sst>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5"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44">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5"/>
  <sheetViews>
    <sheetView showGridLines="0" view="pageBreakPreview" zoomScale="85" zoomScaleNormal="85" zoomScaleSheetLayoutView="85" workbookViewId="0">
      <pane ySplit="1" topLeftCell="A268" activePane="bottomLeft" state="frozen"/>
      <selection pane="bottomLeft" activeCell="B271" sqref="B271"/>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5.906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560</v>
      </c>
      <c r="C227" s="183" t="s">
        <v>46</v>
      </c>
      <c r="D227" s="228">
        <v>45811</v>
      </c>
      <c r="E227" s="162" t="s">
        <v>561</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528</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590</v>
      </c>
      <c r="C229" s="183" t="s">
        <v>370</v>
      </c>
      <c r="D229" s="228">
        <v>45813</v>
      </c>
      <c r="E229" s="162" t="s">
        <v>598</v>
      </c>
      <c r="F229" s="163">
        <v>9011001012710</v>
      </c>
      <c r="G229" s="170" t="s">
        <v>3</v>
      </c>
      <c r="H229" s="232">
        <v>11915904</v>
      </c>
      <c r="I229" s="232">
        <v>11000000</v>
      </c>
      <c r="J229" s="90">
        <v>0.92313600378116512</v>
      </c>
      <c r="K229" s="152"/>
    </row>
    <row r="230" spans="1:11" s="92" customFormat="1" ht="80.150000000000006" customHeight="1" x14ac:dyDescent="0.45">
      <c r="A230" s="84"/>
      <c r="B230" s="180" t="s">
        <v>591</v>
      </c>
      <c r="C230" s="183" t="s">
        <v>370</v>
      </c>
      <c r="D230" s="228">
        <v>45813</v>
      </c>
      <c r="E230" s="162" t="s">
        <v>599</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565</v>
      </c>
      <c r="C232" s="183" t="s">
        <v>46</v>
      </c>
      <c r="D232" s="228">
        <v>45817</v>
      </c>
      <c r="E232" s="180" t="s">
        <v>561</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566</v>
      </c>
      <c r="C233" s="183" t="s">
        <v>46</v>
      </c>
      <c r="D233" s="228">
        <v>45817</v>
      </c>
      <c r="E233" s="180" t="s">
        <v>561</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567</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568</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569</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570</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571</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547</v>
      </c>
      <c r="C239" s="183" t="s">
        <v>46</v>
      </c>
      <c r="D239" s="228">
        <v>45818</v>
      </c>
      <c r="E239" s="180" t="s">
        <v>548</v>
      </c>
      <c r="F239" s="229" t="s">
        <v>549</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550</v>
      </c>
      <c r="C240" s="183" t="s">
        <v>46</v>
      </c>
      <c r="D240" s="228">
        <v>45819</v>
      </c>
      <c r="E240" s="180" t="s">
        <v>551</v>
      </c>
      <c r="F240" s="229" t="s">
        <v>552</v>
      </c>
      <c r="G240" s="222" t="s">
        <v>3</v>
      </c>
      <c r="H240" s="232">
        <v>17738382</v>
      </c>
      <c r="I240" s="232">
        <v>17721987</v>
      </c>
      <c r="J240" s="231">
        <f t="shared" si="13"/>
        <v>99.907573306291411</v>
      </c>
      <c r="K240" s="152"/>
    </row>
    <row r="241" spans="1:11" s="92" customFormat="1" ht="80.150000000000006" customHeight="1" x14ac:dyDescent="0.45">
      <c r="A241" s="84"/>
      <c r="B241" s="160" t="s">
        <v>572</v>
      </c>
      <c r="C241" s="183" t="s">
        <v>46</v>
      </c>
      <c r="D241" s="228">
        <v>45819</v>
      </c>
      <c r="E241" s="180" t="s">
        <v>573</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557</v>
      </c>
      <c r="C242" s="183" t="s">
        <v>46</v>
      </c>
      <c r="D242" s="228">
        <v>45825</v>
      </c>
      <c r="E242" s="180" t="s">
        <v>558</v>
      </c>
      <c r="F242" s="229" t="s">
        <v>559</v>
      </c>
      <c r="G242" s="222" t="s">
        <v>3</v>
      </c>
      <c r="H242" s="232">
        <v>1324191</v>
      </c>
      <c r="I242" s="232">
        <v>1178993</v>
      </c>
      <c r="J242" s="231">
        <f t="shared" si="13"/>
        <v>89.034965499690003</v>
      </c>
      <c r="K242" s="152"/>
    </row>
    <row r="243" spans="1:11" s="92" customFormat="1" ht="80.150000000000006" customHeight="1" x14ac:dyDescent="0.45">
      <c r="A243" s="84"/>
      <c r="B243" s="160" t="s">
        <v>574</v>
      </c>
      <c r="C243" s="183" t="s">
        <v>46</v>
      </c>
      <c r="D243" s="228">
        <v>45825</v>
      </c>
      <c r="E243" s="180" t="s">
        <v>575</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578</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576</v>
      </c>
      <c r="C245" s="183" t="s">
        <v>46</v>
      </c>
      <c r="D245" s="228">
        <v>45831</v>
      </c>
      <c r="E245" s="180" t="s">
        <v>575</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555</v>
      </c>
      <c r="C246" s="183" t="s">
        <v>46</v>
      </c>
      <c r="D246" s="228">
        <v>45832</v>
      </c>
      <c r="E246" s="180" t="s">
        <v>556</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579</v>
      </c>
      <c r="C247" s="183" t="s">
        <v>46</v>
      </c>
      <c r="D247" s="228">
        <v>45832</v>
      </c>
      <c r="E247" s="180" t="s">
        <v>580</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581</v>
      </c>
      <c r="C248" s="183" t="s">
        <v>46</v>
      </c>
      <c r="D248" s="228">
        <v>45832</v>
      </c>
      <c r="E248" s="180" t="s">
        <v>582</v>
      </c>
      <c r="F248" s="229" t="s">
        <v>583</v>
      </c>
      <c r="G248" s="222" t="s">
        <v>3</v>
      </c>
      <c r="H248" s="232">
        <v>12067000</v>
      </c>
      <c r="I248" s="232">
        <v>11373837</v>
      </c>
      <c r="J248" s="231">
        <f t="shared" si="13"/>
        <v>94.255713930554407</v>
      </c>
      <c r="K248" s="152"/>
    </row>
    <row r="249" spans="1:11" s="92" customFormat="1" ht="80.150000000000006" customHeight="1" x14ac:dyDescent="0.45">
      <c r="A249" s="84"/>
      <c r="B249" s="160" t="s">
        <v>584</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535</v>
      </c>
      <c r="C250" s="183" t="s">
        <v>46</v>
      </c>
      <c r="D250" s="86">
        <v>45834</v>
      </c>
      <c r="E250" s="118" t="s">
        <v>536</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585</v>
      </c>
      <c r="C253" s="227" t="s">
        <v>586</v>
      </c>
      <c r="D253" s="228">
        <v>45839</v>
      </c>
      <c r="E253" s="222" t="s">
        <v>587</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605</v>
      </c>
      <c r="C254" s="183" t="s">
        <v>606</v>
      </c>
      <c r="D254" s="228">
        <v>45839</v>
      </c>
      <c r="E254" s="222" t="s">
        <v>607</v>
      </c>
      <c r="F254" s="229" t="s">
        <v>608</v>
      </c>
      <c r="G254" s="222" t="s">
        <v>3</v>
      </c>
      <c r="H254" s="230">
        <v>2244000</v>
      </c>
      <c r="I254" s="230">
        <v>2178000</v>
      </c>
      <c r="J254" s="231">
        <f>I254/H254*100</f>
        <v>97.058823529411768</v>
      </c>
      <c r="K254" s="226"/>
    </row>
    <row r="255" spans="1:11" s="92" customFormat="1" ht="80.150000000000006" customHeight="1" x14ac:dyDescent="0.45">
      <c r="A255" s="84"/>
      <c r="B255" s="180" t="s">
        <v>611</v>
      </c>
      <c r="C255" s="183" t="s">
        <v>606</v>
      </c>
      <c r="D255" s="228">
        <v>45839</v>
      </c>
      <c r="E255" s="222" t="s">
        <v>612</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588</v>
      </c>
      <c r="C256" s="222" t="s">
        <v>522</v>
      </c>
      <c r="D256" s="228">
        <v>45846</v>
      </c>
      <c r="E256" s="222" t="s">
        <v>589</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592</v>
      </c>
      <c r="C257" s="160" t="s">
        <v>370</v>
      </c>
      <c r="D257" s="161">
        <v>45846</v>
      </c>
      <c r="E257" s="162" t="s">
        <v>595</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621</v>
      </c>
      <c r="C258" s="183" t="s">
        <v>606</v>
      </c>
      <c r="D258" s="161">
        <v>45846</v>
      </c>
      <c r="E258" s="162" t="s">
        <v>622</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613</v>
      </c>
      <c r="C259" s="183" t="s">
        <v>606</v>
      </c>
      <c r="D259" s="161">
        <v>45847</v>
      </c>
      <c r="E259" s="162" t="s">
        <v>561</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593</v>
      </c>
      <c r="C260" s="160" t="s">
        <v>370</v>
      </c>
      <c r="D260" s="161">
        <v>45848</v>
      </c>
      <c r="E260" s="162" t="s">
        <v>596</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623</v>
      </c>
      <c r="C261" s="183" t="s">
        <v>606</v>
      </c>
      <c r="D261" s="161">
        <v>45848</v>
      </c>
      <c r="E261" s="162" t="s">
        <v>624</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609</v>
      </c>
      <c r="C262" s="183" t="s">
        <v>606</v>
      </c>
      <c r="D262" s="161">
        <v>45853</v>
      </c>
      <c r="E262" s="162" t="s">
        <v>610</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616</v>
      </c>
      <c r="C263" s="183" t="s">
        <v>606</v>
      </c>
      <c r="D263" s="161">
        <v>45853</v>
      </c>
      <c r="E263" s="162" t="s">
        <v>617</v>
      </c>
      <c r="F263" s="163">
        <v>1010401073790</v>
      </c>
      <c r="G263" s="162" t="s">
        <v>3</v>
      </c>
      <c r="H263" s="181">
        <v>5322570</v>
      </c>
      <c r="I263" s="181">
        <v>5322570</v>
      </c>
      <c r="J263" s="90">
        <f t="shared" si="16"/>
        <v>1</v>
      </c>
      <c r="K263" s="91"/>
    </row>
    <row r="264" spans="1:11" s="92" customFormat="1" ht="80.150000000000006" customHeight="1" x14ac:dyDescent="0.45">
      <c r="A264" s="84"/>
      <c r="B264" s="166" t="s">
        <v>625</v>
      </c>
      <c r="C264" s="183" t="s">
        <v>606</v>
      </c>
      <c r="D264" s="161">
        <v>45854</v>
      </c>
      <c r="E264" s="162" t="s">
        <v>561</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619</v>
      </c>
      <c r="C265" s="183" t="s">
        <v>606</v>
      </c>
      <c r="D265" s="161">
        <v>45860</v>
      </c>
      <c r="E265" s="222" t="s">
        <v>612</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620</v>
      </c>
      <c r="C266" s="183" t="s">
        <v>606</v>
      </c>
      <c r="D266" s="161">
        <v>45861</v>
      </c>
      <c r="E266" s="162" t="s">
        <v>561</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626</v>
      </c>
      <c r="C267" s="183" t="s">
        <v>606</v>
      </c>
      <c r="D267" s="161">
        <v>45861</v>
      </c>
      <c r="E267" s="162" t="s">
        <v>627</v>
      </c>
      <c r="F267" s="163">
        <v>6011701009240</v>
      </c>
      <c r="G267" s="162" t="s">
        <v>3</v>
      </c>
      <c r="H267" s="181">
        <v>7625970</v>
      </c>
      <c r="I267" s="181">
        <v>2068000</v>
      </c>
      <c r="J267" s="90">
        <f t="shared" si="16"/>
        <v>0.27117861727753978</v>
      </c>
      <c r="K267" s="91"/>
    </row>
    <row r="268" spans="1:11" s="235" customFormat="1" ht="72" customHeight="1" x14ac:dyDescent="0.2">
      <c r="A268" s="233"/>
      <c r="B268" s="180" t="s">
        <v>603</v>
      </c>
      <c r="C268" s="225" t="s">
        <v>525</v>
      </c>
      <c r="D268" s="236">
        <v>45862</v>
      </c>
      <c r="E268" s="225" t="s">
        <v>604</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640</v>
      </c>
      <c r="C269" s="183" t="s">
        <v>606</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642</v>
      </c>
      <c r="C270" s="183" t="s">
        <v>606</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594</v>
      </c>
      <c r="C271" s="160" t="s">
        <v>370</v>
      </c>
      <c r="D271" s="161">
        <v>45863</v>
      </c>
      <c r="E271" s="162" t="s">
        <v>597</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1" s="92" customFormat="1" ht="19.5" customHeight="1" x14ac:dyDescent="0.45">
      <c r="A273" s="101"/>
      <c r="B273" s="116" t="s">
        <v>16</v>
      </c>
      <c r="C273" s="103"/>
      <c r="D273" s="104"/>
      <c r="E273" s="105"/>
      <c r="F273" s="106"/>
      <c r="G273" s="103"/>
      <c r="H273" s="107"/>
      <c r="I273" s="107"/>
      <c r="J273" s="107"/>
      <c r="K273" s="108"/>
    </row>
    <row r="274" spans="1:11" s="92" customFormat="1" ht="80.150000000000006" customHeight="1" x14ac:dyDescent="0.45">
      <c r="A274" s="84"/>
      <c r="B274" s="85"/>
      <c r="C274" s="85"/>
      <c r="D274" s="86"/>
      <c r="E274" s="87"/>
      <c r="F274" s="88"/>
      <c r="G274" s="87"/>
      <c r="H274" s="89"/>
      <c r="I274" s="89"/>
      <c r="J274" s="90" t="str">
        <f>IF(D274="","",I274/H274)</f>
        <v/>
      </c>
      <c r="K274" s="91"/>
    </row>
    <row r="275" spans="1:11" s="100" customFormat="1" ht="15" customHeight="1" x14ac:dyDescent="0.45">
      <c r="A275" s="93"/>
      <c r="B275" s="94"/>
      <c r="C275" s="109"/>
      <c r="D275" s="110"/>
      <c r="E275" s="111"/>
      <c r="F275" s="112"/>
      <c r="G275" s="94"/>
      <c r="H275" s="113"/>
      <c r="I275" s="113"/>
      <c r="J275" s="114"/>
      <c r="K275" s="115"/>
    </row>
    <row r="276" spans="1:11" s="92" customFormat="1" ht="19.5" customHeight="1" x14ac:dyDescent="0.45">
      <c r="A276" s="101"/>
      <c r="B276" s="116" t="s">
        <v>4</v>
      </c>
      <c r="C276" s="103"/>
      <c r="D276" s="104"/>
      <c r="E276" s="105"/>
      <c r="F276" s="106"/>
      <c r="G276" s="103"/>
      <c r="H276" s="107"/>
      <c r="I276" s="107"/>
      <c r="J276" s="107"/>
      <c r="K276" s="108"/>
    </row>
    <row r="277" spans="1:11" s="92" customFormat="1" ht="80.150000000000006" customHeight="1" x14ac:dyDescent="0.45">
      <c r="A277" s="84"/>
      <c r="B277" s="85"/>
      <c r="C277" s="85"/>
      <c r="D277" s="86"/>
      <c r="E277" s="87"/>
      <c r="F277" s="88"/>
      <c r="G277" s="87"/>
      <c r="H277" s="89"/>
      <c r="I277" s="89"/>
      <c r="J277" s="90" t="str">
        <f>IF(D277="","",I277/H277)</f>
        <v/>
      </c>
      <c r="K277" s="91"/>
    </row>
    <row r="278" spans="1:11" s="100" customFormat="1" ht="15" customHeight="1" x14ac:dyDescent="0.45">
      <c r="A278" s="93"/>
      <c r="B278" s="94"/>
      <c r="C278" s="109"/>
      <c r="D278" s="110"/>
      <c r="E278" s="111"/>
      <c r="F278" s="112"/>
      <c r="G278" s="94"/>
      <c r="H278" s="113"/>
      <c r="I278" s="113"/>
      <c r="J278" s="114"/>
      <c r="K278" s="115"/>
    </row>
    <row r="279" spans="1:11" s="92" customFormat="1" ht="19.5" customHeight="1" x14ac:dyDescent="0.45">
      <c r="A279" s="101"/>
      <c r="B279" s="116" t="s">
        <v>29</v>
      </c>
      <c r="C279" s="103"/>
      <c r="D279" s="104"/>
      <c r="E279" s="105"/>
      <c r="F279" s="106"/>
      <c r="G279" s="103"/>
      <c r="H279" s="107"/>
      <c r="I279" s="107"/>
      <c r="J279" s="107"/>
      <c r="K279" s="108"/>
    </row>
    <row r="280" spans="1:11" s="92" customFormat="1" ht="80.150000000000006" customHeight="1" x14ac:dyDescent="0.45">
      <c r="A280" s="84"/>
      <c r="B280" s="85"/>
      <c r="C280" s="85"/>
      <c r="D280" s="86"/>
      <c r="E280" s="87"/>
      <c r="F280" s="88"/>
      <c r="G280" s="87"/>
      <c r="H280" s="89"/>
      <c r="I280" s="89"/>
      <c r="J280" s="90" t="str">
        <f>IF(D280="","",I280/H280)</f>
        <v/>
      </c>
      <c r="K280" s="91"/>
    </row>
    <row r="281" spans="1:11" s="100" customFormat="1" ht="15" customHeight="1" x14ac:dyDescent="0.45">
      <c r="A281" s="93"/>
      <c r="B281" s="94"/>
      <c r="C281" s="109"/>
      <c r="D281" s="110"/>
      <c r="E281" s="111"/>
      <c r="F281" s="112"/>
      <c r="G281" s="94"/>
      <c r="H281" s="113"/>
      <c r="I281" s="113"/>
      <c r="J281" s="114"/>
      <c r="K281" s="115"/>
    </row>
    <row r="282" spans="1:11" s="92" customFormat="1" ht="19.5" customHeight="1" x14ac:dyDescent="0.45">
      <c r="A282" s="101"/>
      <c r="B282" s="116" t="s">
        <v>34</v>
      </c>
      <c r="C282" s="103"/>
      <c r="D282" s="104"/>
      <c r="E282" s="105"/>
      <c r="F282" s="106"/>
      <c r="G282" s="103"/>
      <c r="H282" s="107"/>
      <c r="I282" s="107"/>
      <c r="J282" s="107"/>
      <c r="K282" s="108"/>
    </row>
    <row r="283" spans="1:11" s="92" customFormat="1" ht="80.150000000000006" customHeight="1" x14ac:dyDescent="0.45">
      <c r="A283" s="84"/>
      <c r="B283" s="85"/>
      <c r="C283" s="85"/>
      <c r="D283" s="86"/>
      <c r="E283" s="87"/>
      <c r="F283" s="88"/>
      <c r="G283" s="87"/>
      <c r="H283" s="89"/>
      <c r="I283" s="89"/>
      <c r="J283" s="90" t="str">
        <f>IF(D283="","",I283/H283)</f>
        <v/>
      </c>
      <c r="K283" s="91"/>
    </row>
    <row r="284" spans="1:11" s="100" customFormat="1" ht="15" customHeight="1" x14ac:dyDescent="0.45">
      <c r="A284" s="93"/>
      <c r="B284" s="94"/>
      <c r="C284" s="109"/>
      <c r="D284" s="110"/>
      <c r="E284" s="111"/>
      <c r="F284" s="112"/>
      <c r="G284" s="94"/>
      <c r="H284" s="113"/>
      <c r="I284" s="113"/>
      <c r="J284" s="114"/>
      <c r="K284" s="115"/>
    </row>
    <row r="285" spans="1:11" s="92" customFormat="1" ht="19.5" customHeight="1" x14ac:dyDescent="0.45">
      <c r="A285" s="101"/>
      <c r="B285" s="116" t="s">
        <v>22</v>
      </c>
      <c r="C285" s="103"/>
      <c r="D285" s="104"/>
      <c r="E285" s="105"/>
      <c r="F285" s="106"/>
      <c r="G285" s="103"/>
      <c r="H285" s="107"/>
      <c r="I285" s="107"/>
      <c r="J285" s="107"/>
      <c r="K285" s="108"/>
    </row>
    <row r="286" spans="1:11" s="92" customFormat="1" ht="80.150000000000006" customHeight="1" x14ac:dyDescent="0.45">
      <c r="A286" s="84"/>
      <c r="B286" s="85"/>
      <c r="C286" s="85"/>
      <c r="D286" s="86"/>
      <c r="E286" s="87"/>
      <c r="F286" s="88"/>
      <c r="G286" s="87"/>
      <c r="H286" s="89"/>
      <c r="I286" s="89"/>
      <c r="J286" s="90" t="str">
        <f>IF(D286="","",I286/H286)</f>
        <v/>
      </c>
      <c r="K286" s="91"/>
    </row>
    <row r="287" spans="1:11" s="100" customFormat="1" ht="15" customHeight="1" x14ac:dyDescent="0.45">
      <c r="A287" s="93"/>
      <c r="B287" s="94"/>
      <c r="C287" s="109"/>
      <c r="D287" s="110"/>
      <c r="E287" s="111"/>
      <c r="F287" s="112"/>
      <c r="G287" s="94"/>
      <c r="H287" s="113"/>
      <c r="I287" s="113"/>
      <c r="J287" s="114"/>
      <c r="K287" s="115"/>
    </row>
    <row r="288" spans="1:11" s="92" customFormat="1" ht="19.5" customHeight="1" x14ac:dyDescent="0.45">
      <c r="A288" s="101"/>
      <c r="B288" s="116" t="s">
        <v>26</v>
      </c>
      <c r="C288" s="103"/>
      <c r="D288" s="104"/>
      <c r="E288" s="105"/>
      <c r="F288" s="106"/>
      <c r="G288" s="103"/>
      <c r="H288" s="107"/>
      <c r="I288" s="107"/>
      <c r="J288" s="107"/>
      <c r="K288" s="108"/>
    </row>
    <row r="289" spans="1:11" s="92" customFormat="1" ht="80.150000000000006" customHeight="1" x14ac:dyDescent="0.45">
      <c r="A289" s="84"/>
      <c r="B289" s="85"/>
      <c r="C289" s="85"/>
      <c r="D289" s="86"/>
      <c r="E289" s="87"/>
      <c r="F289" s="88"/>
      <c r="G289" s="87"/>
      <c r="H289" s="89"/>
      <c r="I289" s="89"/>
      <c r="J289" s="90" t="str">
        <f>IF(D289="","",I289/H289)</f>
        <v/>
      </c>
      <c r="K289" s="91"/>
    </row>
    <row r="290" spans="1:11" s="100" customFormat="1" ht="15" customHeight="1" x14ac:dyDescent="0.45">
      <c r="A290" s="93"/>
      <c r="B290" s="94"/>
      <c r="C290" s="109"/>
      <c r="D290" s="110"/>
      <c r="E290" s="111"/>
      <c r="F290" s="112"/>
      <c r="G290" s="94"/>
      <c r="H290" s="113"/>
      <c r="I290" s="113"/>
      <c r="J290" s="114"/>
      <c r="K290" s="115"/>
    </row>
    <row r="291" spans="1:11" s="92" customFormat="1" ht="19.5" customHeight="1" x14ac:dyDescent="0.45">
      <c r="A291" s="101"/>
      <c r="B291" s="116" t="s">
        <v>27</v>
      </c>
      <c r="C291" s="103"/>
      <c r="D291" s="104"/>
      <c r="E291" s="105"/>
      <c r="F291" s="106"/>
      <c r="G291" s="103"/>
      <c r="H291" s="107"/>
      <c r="I291" s="107"/>
      <c r="J291" s="107"/>
      <c r="K291" s="108"/>
    </row>
    <row r="292" spans="1:11" s="92" customFormat="1" ht="80.150000000000006" customHeight="1" x14ac:dyDescent="0.45">
      <c r="A292" s="84"/>
      <c r="B292" s="85"/>
      <c r="C292" s="85"/>
      <c r="D292" s="86"/>
      <c r="E292" s="87"/>
      <c r="F292" s="88"/>
      <c r="G292" s="87"/>
      <c r="H292" s="89"/>
      <c r="I292" s="89"/>
      <c r="J292" s="90" t="str">
        <f>IF(D292="","",I292/H292)</f>
        <v/>
      </c>
      <c r="K292" s="91"/>
    </row>
    <row r="293" spans="1:11" s="100" customFormat="1" ht="15" customHeight="1" x14ac:dyDescent="0.45">
      <c r="A293" s="93"/>
      <c r="B293" s="94"/>
      <c r="C293" s="109"/>
      <c r="D293" s="110"/>
      <c r="E293" s="111"/>
      <c r="F293" s="112"/>
      <c r="G293" s="94"/>
      <c r="H293" s="113"/>
      <c r="I293" s="113"/>
      <c r="J293" s="114"/>
      <c r="K293" s="115"/>
    </row>
    <row r="294" spans="1:11" s="92" customFormat="1" ht="19.5" customHeight="1" x14ac:dyDescent="0.45">
      <c r="A294" s="101"/>
      <c r="B294" s="116" t="s">
        <v>28</v>
      </c>
      <c r="C294" s="103"/>
      <c r="D294" s="104"/>
      <c r="E294" s="105"/>
      <c r="F294" s="106"/>
      <c r="G294" s="103"/>
      <c r="H294" s="107"/>
      <c r="I294" s="107"/>
      <c r="J294" s="107"/>
      <c r="K294" s="108"/>
    </row>
    <row r="295" spans="1:11" s="92" customFormat="1" ht="80.150000000000006" customHeight="1" x14ac:dyDescent="0.45">
      <c r="A295" s="84"/>
      <c r="B295" s="85"/>
      <c r="C295" s="85"/>
      <c r="D295" s="86"/>
      <c r="E295" s="87"/>
      <c r="F295" s="88"/>
      <c r="G295" s="87"/>
      <c r="H295" s="89"/>
      <c r="I295" s="89"/>
      <c r="J295" s="90" t="str">
        <f>IF(D295="","",I295/H295)</f>
        <v/>
      </c>
      <c r="K295"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19" xr:uid="{00000000-0002-0000-0000-000000000000}">
      <formula1>38718</formula1>
    </dataValidation>
    <dataValidation imeMode="off" allowBlank="1" showInputMessage="1" showErrorMessage="1" sqref="H295 H292 H283 H198:H224 H3:H195 H280 H286 H289 H277 J231:J249 H274 H250 J253:J255 H257:H267 J268:J270 H270:H271" xr:uid="{00000000-0002-0000-0000-000001000000}"/>
    <dataValidation operator="equal" allowBlank="1" showInputMessage="1" showErrorMessage="1" sqref="E290:F290 E278:F278 E272:F272 E295:F295 E293:F293 E225:F225 E284:F284 E287:F287 E251:F251 E275:F275 E281:F281 E196:F196 F231 E231:E233 E239:F243 E245:F248" xr:uid="{00000000-0002-0000-0000-000002000000}"/>
    <dataValidation type="textLength" operator="lessThanOrEqual" allowBlank="1" showInputMessage="1" showErrorMessage="1" errorTitle="契約の相手方の称号又は名称及び住所" error="256文字以内で入力してください。" sqref="E291:F291 F111:F115 E294:F294 E285:F285 E279:F279 E296:F64519 E288:F288 E250:F250 E276:F276 E282:F282 E273:F273 E32:F32 E221 E7:F12 F24:F25 F43:F48 E39:F41 F51:F59 F61 F64 F107:F109 E197:F197 E210:F210 E207:F208 E219:F219 E226:F226 E234:F238 E244:F244 E252:F252 E270:F270"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291 B279 B273 B296:B64519 B285 B252 B294 B288 B282 B276 B246:B249 B226:B241" xr:uid="{00000000-0002-0000-0000-000005000000}">
      <formula1>256</formula1>
    </dataValidation>
    <dataValidation type="whole" operator="lessThanOrEqual" allowBlank="1" showInputMessage="1" showErrorMessage="1" errorTitle="予定価格" error="正しい数値を入力してください。" sqref="H294:I294 I289:I290 H296:H64519 I283:I284 H279:I279 I292:I293 H273:I273 H291:I291 H285:I285 I277:I278 I286:I287 H288:I288 H276:I276 I280:I281 H282:I282 H197:J197 I198:I251 I274:I275 I3:I196 H226:H249 H252:I256 I257:I267 H268:I269 I270:I272" xr:uid="{00000000-0002-0000-0000-000006000000}">
      <formula1>999999999999</formula1>
    </dataValidation>
    <dataValidation imeMode="disabled" allowBlank="1" showInputMessage="1" showErrorMessage="1" sqref="H225 H290 H278 H272 H284 H293 H287 H251 H275 H281 H196" xr:uid="{00000000-0002-0000-0000-000009000000}"/>
    <dataValidation type="whole" operator="lessThanOrEqual" allowBlank="1" showInputMessage="1" showErrorMessage="1" errorTitle="契約金額" error="正しい数値を入力してください。" sqref="I295:I64519"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64519"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64519"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19"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1" manualBreakCount="1">
    <brk id="2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showGridLines="0" tabSelected="1" view="pageBreakPreview" zoomScale="85" zoomScaleNormal="85" zoomScaleSheetLayoutView="85" workbookViewId="0">
      <pane ySplit="1" topLeftCell="A56" activePane="bottomLeft" state="frozen"/>
      <selection activeCell="E5" sqref="E5"/>
      <selection pane="bottomLeft" activeCell="G63" sqref="G63"/>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16526656</v>
      </c>
      <c r="I5" s="121">
        <v>1515382</v>
      </c>
      <c r="J5" s="156">
        <f t="shared" si="0"/>
        <v>9.1693201576894923E-2</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542</v>
      </c>
      <c r="C50" s="145" t="s">
        <v>46</v>
      </c>
      <c r="D50" s="219">
        <v>45812</v>
      </c>
      <c r="E50" s="162" t="s">
        <v>132</v>
      </c>
      <c r="F50" s="165">
        <v>7010401022916</v>
      </c>
      <c r="G50" s="209" t="s">
        <v>335</v>
      </c>
      <c r="H50" s="220">
        <v>2504620</v>
      </c>
      <c r="I50" s="220">
        <v>2475000</v>
      </c>
      <c r="J50" s="90">
        <f t="shared" ref="J50:J54" si="2">IF(D50="","",I50/H50)</f>
        <v>0.98817385471648389</v>
      </c>
      <c r="K50" s="218"/>
      <c r="L50" s="218"/>
    </row>
    <row r="51" spans="1:12" s="117" customFormat="1" ht="80.150000000000006" customHeight="1" x14ac:dyDescent="0.2">
      <c r="B51" s="224" t="s">
        <v>543</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544</v>
      </c>
      <c r="C52" s="145" t="s">
        <v>46</v>
      </c>
      <c r="D52" s="219">
        <v>45812</v>
      </c>
      <c r="E52" s="162" t="s">
        <v>176</v>
      </c>
      <c r="F52" s="165" t="s">
        <v>545</v>
      </c>
      <c r="G52" s="209" t="s">
        <v>335</v>
      </c>
      <c r="H52" s="220">
        <v>2056423</v>
      </c>
      <c r="I52" s="220">
        <v>1870000</v>
      </c>
      <c r="J52" s="90">
        <f t="shared" si="2"/>
        <v>0.90934598572375436</v>
      </c>
      <c r="K52" s="218"/>
      <c r="L52" s="218"/>
    </row>
    <row r="53" spans="1:12" s="117" customFormat="1" ht="80.150000000000006" customHeight="1" x14ac:dyDescent="0.2">
      <c r="B53" s="224" t="s">
        <v>546</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562</v>
      </c>
      <c r="C54" s="145" t="s">
        <v>46</v>
      </c>
      <c r="D54" s="219">
        <v>45813</v>
      </c>
      <c r="E54" s="162" t="s">
        <v>564</v>
      </c>
      <c r="F54" s="165" t="s">
        <v>563</v>
      </c>
      <c r="G54" s="209" t="s">
        <v>335</v>
      </c>
      <c r="H54" s="220">
        <v>6211920</v>
      </c>
      <c r="I54" s="220">
        <v>5547885</v>
      </c>
      <c r="J54" s="90">
        <f t="shared" si="2"/>
        <v>0.89310309855889969</v>
      </c>
      <c r="K54" s="218"/>
      <c r="L54" s="218"/>
    </row>
    <row r="55" spans="1:12" s="117" customFormat="1" ht="80.150000000000006" customHeight="1" x14ac:dyDescent="0.2">
      <c r="B55" s="224" t="s">
        <v>524</v>
      </c>
      <c r="C55" s="225" t="s">
        <v>525</v>
      </c>
      <c r="D55" s="219">
        <v>45827</v>
      </c>
      <c r="E55" s="162" t="s">
        <v>132</v>
      </c>
      <c r="F55" s="165">
        <v>7010401022916</v>
      </c>
      <c r="G55" s="201" t="s">
        <v>435</v>
      </c>
      <c r="H55" s="220">
        <v>3034354</v>
      </c>
      <c r="I55" s="220">
        <v>2970000</v>
      </c>
      <c r="J55" s="221">
        <f>IF(D55="","",I55/H55*100)</f>
        <v>97.879153190431964</v>
      </c>
      <c r="K55" s="218"/>
      <c r="L55" s="218"/>
    </row>
    <row r="56" spans="1:12" s="117" customFormat="1" ht="80.150000000000006" customHeight="1" x14ac:dyDescent="0.2">
      <c r="B56" s="224" t="s">
        <v>553</v>
      </c>
      <c r="C56" s="145" t="s">
        <v>46</v>
      </c>
      <c r="D56" s="219">
        <v>45828</v>
      </c>
      <c r="E56" s="162" t="s">
        <v>554</v>
      </c>
      <c r="F56" s="165">
        <v>7140001005647</v>
      </c>
      <c r="G56" s="201" t="s">
        <v>435</v>
      </c>
      <c r="H56" s="220">
        <v>34027481</v>
      </c>
      <c r="I56" s="220">
        <v>33973610</v>
      </c>
      <c r="J56" s="221">
        <f>IF(D56="","",I56/H56*100)</f>
        <v>99.841683843714435</v>
      </c>
      <c r="K56" s="218"/>
      <c r="L56" s="218"/>
    </row>
    <row r="57" spans="1:12" s="117" customFormat="1" ht="80.150000000000006" customHeight="1" x14ac:dyDescent="0.2">
      <c r="B57" s="224" t="s">
        <v>577</v>
      </c>
      <c r="C57" s="145" t="s">
        <v>46</v>
      </c>
      <c r="D57" s="219">
        <v>45831</v>
      </c>
      <c r="E57" s="87" t="s">
        <v>471</v>
      </c>
      <c r="F57" s="163">
        <v>6010001030403</v>
      </c>
      <c r="G57" s="201" t="s">
        <v>497</v>
      </c>
      <c r="H57" s="220">
        <v>20439659</v>
      </c>
      <c r="I57" s="220">
        <v>19800000</v>
      </c>
      <c r="J57" s="221">
        <f>IF(D57="","",I57/H57*100)</f>
        <v>96.870500628214984</v>
      </c>
      <c r="K57" s="218"/>
      <c r="L57" s="218"/>
    </row>
    <row r="58" spans="1:12" s="100" customFormat="1" ht="15" customHeight="1" x14ac:dyDescent="0.45">
      <c r="A58" s="93"/>
      <c r="B58" s="97"/>
      <c r="C58" s="95"/>
      <c r="D58" s="124"/>
      <c r="E58" s="96"/>
      <c r="F58" s="125"/>
      <c r="G58" s="126"/>
      <c r="H58" s="98"/>
      <c r="I58" s="98"/>
      <c r="J58" s="127"/>
      <c r="K58" s="99"/>
    </row>
    <row r="59" spans="1:12" s="117" customFormat="1" ht="20.149999999999999" customHeight="1" x14ac:dyDescent="0.2">
      <c r="B59" s="116" t="s">
        <v>23</v>
      </c>
      <c r="C59" s="128"/>
      <c r="D59" s="128"/>
      <c r="E59" s="128"/>
      <c r="F59" s="129"/>
      <c r="G59" s="130"/>
      <c r="H59" s="131"/>
      <c r="I59" s="131"/>
      <c r="J59" s="107"/>
      <c r="K59" s="103"/>
      <c r="L59" s="132"/>
    </row>
    <row r="60" spans="1:12" s="117" customFormat="1" ht="108" customHeight="1" x14ac:dyDescent="0.2">
      <c r="B60" s="243" t="s">
        <v>614</v>
      </c>
      <c r="C60" s="183" t="s">
        <v>606</v>
      </c>
      <c r="D60" s="236">
        <v>45847</v>
      </c>
      <c r="E60" s="146" t="s">
        <v>615</v>
      </c>
      <c r="F60" s="205">
        <v>9010001027685</v>
      </c>
      <c r="G60" s="201" t="s">
        <v>497</v>
      </c>
      <c r="H60" s="240">
        <v>29700000</v>
      </c>
      <c r="I60" s="240">
        <v>29700000</v>
      </c>
      <c r="J60" s="241">
        <f>IF(D60="","",I60/H60*100)</f>
        <v>100</v>
      </c>
      <c r="K60" s="239"/>
      <c r="L60" s="218"/>
    </row>
    <row r="61" spans="1:12" s="117" customFormat="1" ht="80" customHeight="1" x14ac:dyDescent="0.2">
      <c r="B61" s="243" t="s">
        <v>618</v>
      </c>
      <c r="C61" s="183" t="s">
        <v>606</v>
      </c>
      <c r="D61" s="236">
        <v>45856</v>
      </c>
      <c r="E61" s="222" t="s">
        <v>612</v>
      </c>
      <c r="F61" s="229">
        <v>8010701012863</v>
      </c>
      <c r="G61" s="201" t="s">
        <v>497</v>
      </c>
      <c r="H61" s="240">
        <v>274963503</v>
      </c>
      <c r="I61" s="240">
        <v>274963503</v>
      </c>
      <c r="J61" s="241">
        <f>IF(D61="","",I61/H61*100)</f>
        <v>100</v>
      </c>
      <c r="K61" s="239"/>
      <c r="L61" s="218"/>
    </row>
    <row r="62" spans="1:12" s="117" customFormat="1" ht="84.5" customHeight="1" x14ac:dyDescent="0.2">
      <c r="B62" s="166" t="s">
        <v>641</v>
      </c>
      <c r="C62" s="183" t="s">
        <v>606</v>
      </c>
      <c r="D62" s="236">
        <v>45862</v>
      </c>
      <c r="E62" s="118" t="s">
        <v>132</v>
      </c>
      <c r="F62" s="119">
        <v>7010401022916</v>
      </c>
      <c r="G62" s="201" t="s">
        <v>435</v>
      </c>
      <c r="H62" s="181">
        <v>1906772121</v>
      </c>
      <c r="I62" s="181">
        <v>1892000000</v>
      </c>
      <c r="J62" s="90">
        <f t="shared" ref="J62:J63" si="3">IF(D62="","",I62/H62)</f>
        <v>0.99225281257403075</v>
      </c>
      <c r="K62" s="122"/>
      <c r="L62" s="123"/>
    </row>
    <row r="63" spans="1:12" s="117" customFormat="1" ht="84.5" customHeight="1" x14ac:dyDescent="0.2">
      <c r="B63" s="166" t="s">
        <v>643</v>
      </c>
      <c r="C63" s="183" t="s">
        <v>606</v>
      </c>
      <c r="D63" s="236">
        <v>45867</v>
      </c>
      <c r="E63" s="146" t="s">
        <v>167</v>
      </c>
      <c r="F63" s="150">
        <v>3012401012867</v>
      </c>
      <c r="G63" s="201" t="s">
        <v>435</v>
      </c>
      <c r="H63" s="181">
        <v>809665390</v>
      </c>
      <c r="I63" s="181">
        <v>803000000</v>
      </c>
      <c r="J63" s="90">
        <f t="shared" si="3"/>
        <v>0.99176772271320623</v>
      </c>
      <c r="K63" s="136"/>
      <c r="L63" s="123"/>
    </row>
    <row r="64" spans="1:12" s="100" customFormat="1" ht="15" customHeight="1" x14ac:dyDescent="0.45">
      <c r="A64" s="93"/>
      <c r="B64" s="97"/>
      <c r="C64" s="95"/>
      <c r="D64" s="124"/>
      <c r="E64" s="96"/>
      <c r="F64" s="125"/>
      <c r="G64" s="126"/>
      <c r="H64" s="98"/>
      <c r="I64" s="98"/>
      <c r="J64" s="127"/>
      <c r="K64" s="99"/>
    </row>
    <row r="65" spans="1:12" s="117" customFormat="1" ht="20.149999999999999" customHeight="1" x14ac:dyDescent="0.2">
      <c r="B65" s="116" t="s">
        <v>16</v>
      </c>
      <c r="C65" s="128"/>
      <c r="D65" s="128"/>
      <c r="E65" s="128"/>
      <c r="F65" s="129"/>
      <c r="G65" s="130"/>
      <c r="H65" s="131"/>
      <c r="I65" s="131"/>
      <c r="J65" s="107"/>
      <c r="K65" s="103"/>
      <c r="L65" s="132"/>
    </row>
    <row r="66" spans="1:12" s="117" customFormat="1" ht="80.150000000000006" customHeight="1" x14ac:dyDescent="0.2">
      <c r="B66" s="85"/>
      <c r="C66" s="118"/>
      <c r="D66" s="86"/>
      <c r="E66" s="118"/>
      <c r="F66" s="119"/>
      <c r="G66" s="120"/>
      <c r="H66" s="121"/>
      <c r="I66" s="121"/>
      <c r="J66" s="90" t="str">
        <f>IF(D66="","",I66/H66)</f>
        <v/>
      </c>
      <c r="K66" s="122"/>
      <c r="L66" s="123"/>
    </row>
    <row r="67" spans="1:12" s="100" customFormat="1" ht="15" customHeight="1" x14ac:dyDescent="0.45">
      <c r="A67" s="93"/>
      <c r="B67" s="97"/>
      <c r="C67" s="95"/>
      <c r="D67" s="124"/>
      <c r="E67" s="96"/>
      <c r="F67" s="125"/>
      <c r="G67" s="126"/>
      <c r="H67" s="98"/>
      <c r="I67" s="98"/>
      <c r="J67" s="127"/>
      <c r="K67" s="99"/>
    </row>
    <row r="68" spans="1:12" s="117" customFormat="1" ht="20.149999999999999" customHeight="1" x14ac:dyDescent="0.2">
      <c r="B68" s="116" t="s">
        <v>4</v>
      </c>
      <c r="C68" s="128"/>
      <c r="D68" s="128"/>
      <c r="E68" s="128"/>
      <c r="F68" s="129"/>
      <c r="G68" s="130"/>
      <c r="H68" s="131"/>
      <c r="I68" s="131"/>
      <c r="J68" s="107"/>
      <c r="K68" s="103"/>
      <c r="L68" s="132"/>
    </row>
    <row r="69" spans="1:12" s="117" customFormat="1" ht="80.150000000000006" customHeight="1" x14ac:dyDescent="0.2">
      <c r="B69" s="85"/>
      <c r="C69" s="118"/>
      <c r="D69" s="86"/>
      <c r="E69" s="118"/>
      <c r="F69" s="119"/>
      <c r="G69" s="120"/>
      <c r="H69" s="121"/>
      <c r="I69" s="121"/>
      <c r="J69" s="90" t="str">
        <f>IF(D69="","",I69/H69)</f>
        <v/>
      </c>
      <c r="K69" s="122"/>
      <c r="L69" s="123"/>
    </row>
    <row r="70" spans="1:12" s="100" customFormat="1" ht="15" customHeight="1" x14ac:dyDescent="0.45">
      <c r="A70" s="93"/>
      <c r="B70" s="97"/>
      <c r="C70" s="95"/>
      <c r="D70" s="124"/>
      <c r="E70" s="96"/>
      <c r="F70" s="125"/>
      <c r="G70" s="126"/>
      <c r="H70" s="98"/>
      <c r="I70" s="98"/>
      <c r="J70" s="127"/>
      <c r="K70" s="99"/>
    </row>
    <row r="71" spans="1:12" s="117" customFormat="1" ht="20.149999999999999" customHeight="1" x14ac:dyDescent="0.2">
      <c r="B71" s="116" t="s">
        <v>29</v>
      </c>
      <c r="C71" s="128"/>
      <c r="D71" s="128"/>
      <c r="E71" s="128"/>
      <c r="F71" s="129"/>
      <c r="G71" s="130"/>
      <c r="H71" s="131"/>
      <c r="I71" s="131"/>
      <c r="J71" s="107"/>
      <c r="K71" s="103"/>
      <c r="L71" s="132"/>
    </row>
    <row r="72" spans="1:12" s="117" customFormat="1" ht="80.150000000000006" customHeight="1" x14ac:dyDescent="0.2">
      <c r="B72" s="85"/>
      <c r="C72" s="118"/>
      <c r="D72" s="86"/>
      <c r="E72" s="118"/>
      <c r="F72" s="119"/>
      <c r="G72" s="120"/>
      <c r="H72" s="121"/>
      <c r="I72" s="121"/>
      <c r="J72" s="90" t="str">
        <f>IF(D72="","",I72/H72)</f>
        <v/>
      </c>
      <c r="K72" s="122"/>
      <c r="L72" s="123"/>
    </row>
    <row r="73" spans="1:12" s="100" customFormat="1" ht="15" customHeight="1" x14ac:dyDescent="0.45">
      <c r="A73" s="93"/>
      <c r="B73" s="97"/>
      <c r="C73" s="95"/>
      <c r="D73" s="124"/>
      <c r="E73" s="96"/>
      <c r="F73" s="125"/>
      <c r="G73" s="126"/>
      <c r="H73" s="98"/>
      <c r="I73" s="98"/>
      <c r="J73" s="127"/>
      <c r="K73" s="99"/>
    </row>
    <row r="74" spans="1:12" s="117" customFormat="1" ht="20.149999999999999" customHeight="1" x14ac:dyDescent="0.2">
      <c r="B74" s="116" t="s">
        <v>34</v>
      </c>
      <c r="C74" s="128"/>
      <c r="D74" s="128"/>
      <c r="E74" s="128"/>
      <c r="F74" s="129"/>
      <c r="G74" s="130"/>
      <c r="H74" s="131"/>
      <c r="I74" s="131"/>
      <c r="J74" s="107"/>
      <c r="K74" s="103"/>
      <c r="L74" s="132"/>
    </row>
    <row r="75" spans="1:12" s="117" customFormat="1" ht="80.150000000000006" customHeight="1" x14ac:dyDescent="0.2">
      <c r="B75" s="85"/>
      <c r="C75" s="118"/>
      <c r="D75" s="86"/>
      <c r="E75" s="118"/>
      <c r="F75" s="119"/>
      <c r="G75" s="120"/>
      <c r="H75" s="121"/>
      <c r="I75" s="121"/>
      <c r="J75" s="90" t="str">
        <f t="shared" ref="J75" si="4">IF(D75="","",I75/H75)</f>
        <v/>
      </c>
      <c r="K75" s="122"/>
      <c r="L75" s="123"/>
    </row>
    <row r="76" spans="1:12" s="100" customFormat="1" ht="15" customHeight="1" x14ac:dyDescent="0.45">
      <c r="A76" s="93"/>
      <c r="B76" s="97"/>
      <c r="C76" s="95"/>
      <c r="D76" s="124"/>
      <c r="E76" s="96"/>
      <c r="F76" s="125"/>
      <c r="G76" s="126"/>
      <c r="H76" s="98"/>
      <c r="I76" s="98"/>
      <c r="J76" s="127"/>
      <c r="K76" s="99"/>
    </row>
    <row r="77" spans="1:12" s="117" customFormat="1" ht="20.149999999999999" customHeight="1" x14ac:dyDescent="0.2">
      <c r="B77" s="116" t="s">
        <v>22</v>
      </c>
      <c r="C77" s="128"/>
      <c r="D77" s="128"/>
      <c r="E77" s="128"/>
      <c r="F77" s="129"/>
      <c r="G77" s="130"/>
      <c r="H77" s="131"/>
      <c r="I77" s="131"/>
      <c r="J77" s="107"/>
      <c r="K77" s="103"/>
      <c r="L77" s="132"/>
    </row>
    <row r="78" spans="1:12" s="117" customFormat="1" ht="80.150000000000006" customHeight="1" x14ac:dyDescent="0.2">
      <c r="B78" s="85"/>
      <c r="C78" s="118"/>
      <c r="D78" s="86"/>
      <c r="E78" s="118"/>
      <c r="F78" s="119"/>
      <c r="G78" s="120"/>
      <c r="H78" s="121"/>
      <c r="I78" s="121"/>
      <c r="J78" s="90" t="str">
        <f t="shared" ref="J78" si="5">IF(D78="","",I78/H78)</f>
        <v/>
      </c>
      <c r="K78" s="122"/>
      <c r="L78" s="123"/>
    </row>
    <row r="79" spans="1:12" s="100" customFormat="1" ht="15" customHeight="1" x14ac:dyDescent="0.45">
      <c r="A79" s="93"/>
      <c r="B79" s="97"/>
      <c r="C79" s="95"/>
      <c r="D79" s="124"/>
      <c r="E79" s="96"/>
      <c r="F79" s="125"/>
      <c r="G79" s="126"/>
      <c r="H79" s="98"/>
      <c r="I79" s="98"/>
      <c r="J79" s="127"/>
      <c r="K79" s="99"/>
    </row>
    <row r="80" spans="1:12" s="117" customFormat="1" ht="20.149999999999999" customHeight="1" x14ac:dyDescent="0.2">
      <c r="B80" s="116" t="s">
        <v>26</v>
      </c>
      <c r="C80" s="128"/>
      <c r="D80" s="128"/>
      <c r="E80" s="128"/>
      <c r="F80" s="129"/>
      <c r="G80" s="130"/>
      <c r="H80" s="131"/>
      <c r="I80" s="131"/>
      <c r="J80" s="107"/>
      <c r="K80" s="103"/>
      <c r="L80" s="132"/>
    </row>
    <row r="81" spans="1:12" s="117" customFormat="1" ht="80.150000000000006" customHeight="1" x14ac:dyDescent="0.2">
      <c r="B81" s="85"/>
      <c r="C81" s="118"/>
      <c r="D81" s="86"/>
      <c r="E81" s="118"/>
      <c r="F81" s="119"/>
      <c r="G81" s="120"/>
      <c r="H81" s="121"/>
      <c r="I81" s="121"/>
      <c r="J81" s="90" t="str">
        <f t="shared" ref="J81" si="6">IF(D81="","",I81/H81)</f>
        <v/>
      </c>
      <c r="K81" s="122"/>
      <c r="L81" s="123"/>
    </row>
    <row r="82" spans="1:12" s="100" customFormat="1" ht="15" customHeight="1" x14ac:dyDescent="0.45">
      <c r="A82" s="93"/>
      <c r="B82" s="97"/>
      <c r="C82" s="95"/>
      <c r="D82" s="124"/>
      <c r="E82" s="96"/>
      <c r="F82" s="125"/>
      <c r="G82" s="126"/>
      <c r="H82" s="98"/>
      <c r="I82" s="98"/>
      <c r="J82" s="127"/>
      <c r="K82" s="99"/>
    </row>
    <row r="83" spans="1:12" s="117" customFormat="1" ht="20.149999999999999" customHeight="1" x14ac:dyDescent="0.2">
      <c r="B83" s="116" t="s">
        <v>27</v>
      </c>
      <c r="C83" s="128"/>
      <c r="D83" s="128"/>
      <c r="E83" s="128"/>
      <c r="F83" s="129"/>
      <c r="G83" s="130"/>
      <c r="H83" s="131"/>
      <c r="I83" s="131"/>
      <c r="J83" s="107"/>
      <c r="K83" s="103"/>
      <c r="L83" s="132"/>
    </row>
    <row r="84" spans="1:12" s="117" customFormat="1" ht="80.150000000000006" customHeight="1" x14ac:dyDescent="0.2">
      <c r="B84" s="85"/>
      <c r="C84" s="118"/>
      <c r="D84" s="86"/>
      <c r="E84" s="118"/>
      <c r="F84" s="119"/>
      <c r="G84" s="120"/>
      <c r="H84" s="121"/>
      <c r="I84" s="121"/>
      <c r="J84" s="90" t="str">
        <f>IF(D84="","",I84/H84)</f>
        <v/>
      </c>
      <c r="K84" s="122"/>
      <c r="L84" s="123"/>
    </row>
    <row r="85" spans="1:12" s="100" customFormat="1" ht="15" customHeight="1" x14ac:dyDescent="0.45">
      <c r="A85" s="93"/>
      <c r="B85" s="97"/>
      <c r="C85" s="95"/>
      <c r="D85" s="124"/>
      <c r="E85" s="96"/>
      <c r="F85" s="125"/>
      <c r="G85" s="126"/>
      <c r="H85" s="98"/>
      <c r="I85" s="98"/>
      <c r="J85" s="127"/>
      <c r="K85" s="99"/>
    </row>
    <row r="86" spans="1:12" s="117" customFormat="1" ht="20.149999999999999" customHeight="1" x14ac:dyDescent="0.2">
      <c r="B86" s="116" t="s">
        <v>28</v>
      </c>
      <c r="C86" s="128"/>
      <c r="D86" s="128"/>
      <c r="E86" s="128"/>
      <c r="F86" s="129"/>
      <c r="G86" s="130"/>
      <c r="H86" s="131"/>
      <c r="I86" s="131"/>
      <c r="J86" s="107"/>
      <c r="K86" s="103"/>
      <c r="L86" s="132"/>
    </row>
    <row r="87" spans="1:12" s="117" customFormat="1" ht="80.150000000000006" customHeight="1" x14ac:dyDescent="0.2">
      <c r="B87" s="85"/>
      <c r="C87" s="118"/>
      <c r="D87" s="86"/>
      <c r="E87" s="118"/>
      <c r="F87" s="119"/>
      <c r="G87" s="120"/>
      <c r="H87" s="121"/>
      <c r="I87" s="121"/>
      <c r="J87" s="90" t="str">
        <f>IF(D87="","",I87/H87)</f>
        <v/>
      </c>
      <c r="K87" s="122"/>
      <c r="L87" s="123"/>
    </row>
  </sheetData>
  <autoFilter ref="A1:L1" xr:uid="{00000000-0001-0000-0100-000000000000}"/>
  <phoneticPr fontId="15"/>
  <conditionalFormatting sqref="B3:B38 B41:B47 B62:B63">
    <cfRule type="expression" dxfId="8" priority="13">
      <formula>IF(FK3&gt;0,FK3=DS3,"")</formula>
    </cfRule>
  </conditionalFormatting>
  <conditionalFormatting sqref="B66 B69 B72 B75 B78 B81 B84 B87">
    <cfRule type="expression" dxfId="7" priority="11">
      <formula>IF(FK66&gt;0,FK66=DS66,"")</formula>
    </cfRule>
  </conditionalFormatting>
  <conditionalFormatting sqref="F4">
    <cfRule type="containsText" dxfId="6" priority="5" operator="containsText" text="㈱">
      <formula>NOT(ISERROR(SEARCH("㈱",F4)))</formula>
    </cfRule>
    <cfRule type="expression" dxfId="5" priority="6">
      <formula>(LENB(DBCS(#REF!))-LENB(#REF!))</formula>
    </cfRule>
  </conditionalFormatting>
  <dataValidations count="11">
    <dataValidation type="date" operator="greaterThanOrEqual" allowBlank="1" showInputMessage="1" showErrorMessage="1" errorTitle="契約を締結した日" error="正しい日付を入力してください。" sqref="D87 D89:D65299 D1 D69:D70 D81:D82 D78:D79 D75:D76 D72:D73 D84:D85 D66:D67 D58 D3:D39 D41:D48 D62:D64"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89:F65299 E87:F87 E75:F75 E66:F66 F35 E69:F69 E81:F81 E78:F78 E84:F84 E72:F72 F43 F12:F26 E3 E5:E6 F5:F7 E9:F9 F10 E11:E26 E47:F47 E27:F31 F46 E42:F42 E44:F45 E62:F63 E50:F56"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89:C65299 C87 C78:C79 C75:C76 C69:C70 C66:C67 C84:C85 C72:C73 C81:C82 C48 C11:C39 C41:C45 C58:C59 C64" xr:uid="{00000000-0002-0000-0100-000002000000}">
      <formula1>256</formula1>
    </dataValidation>
    <dataValidation imeMode="off" allowBlank="1" showInputMessage="1" showErrorMessage="1" sqref="H75 H87 H66 H69 H81 H78 H84 H72 H41:H47 I12:I31 H3:I6 I8:I10 H8:H38 H62:H63 D60:D61" xr:uid="{00000000-0002-0000-0100-000003000000}"/>
    <dataValidation operator="equal" allowBlank="1" showInputMessage="1" showErrorMessage="1" sqref="E85:F85 E39:F39 E48:F48 E67:F67 E64:F64 E70:F70 E73:F73 E76:F76 E79:F79 E82:F82 E58:F59 F4" xr:uid="{00000000-0002-0000-0100-000004000000}"/>
    <dataValidation type="whole" operator="lessThanOrEqual" allowBlank="1" showInputMessage="1" showErrorMessage="1" errorTitle="契約金額" error="正しい数値を入力してください。" sqref="I89:I65299 I87 I75 I66 I69 I11 I81 I78 I84 I72 I42:I47 H7:I7 I59 I50:I57" xr:uid="{00000000-0002-0000-0100-000005000000}">
      <formula1>999999999999</formula1>
    </dataValidation>
    <dataValidation type="whole" operator="lessThanOrEqual" allowBlank="1" showInputMessage="1" showErrorMessage="1" errorTitle="予定価格" error="正しい数値を入力してください。" sqref="H89:H65299 I85 I48 I58 I67 I70 I73 I76 I79 I82 H59 I32:I39 I41 I62:I64 H50:H57" xr:uid="{00000000-0002-0000-0100-000006000000}">
      <formula1>999999999999</formula1>
    </dataValidation>
    <dataValidation type="textLength" operator="lessThanOrEqual" allowBlank="1" showInputMessage="1" showErrorMessage="1" errorTitle="備考" error="256文字以内で入力してください。" sqref="K89:K65299 K87 K69:K70 K81:K82 K78:K79 K75:K76 K72:K73 K84:K85 K66:K67 K3:K39 K41:K48 K62:K64 K50:K59" xr:uid="{00000000-0002-0000-0100-000007000000}">
      <formula1>256</formula1>
    </dataValidation>
    <dataValidation operator="lessThanOrEqual" showInputMessage="1" showErrorMessage="1" errorTitle="一般競争入札・指名競争入札の別" error="リストから選択してください。" sqref="G89:G1048576 G1:G2" xr:uid="{00000000-0002-0000-0100-000008000000}"/>
    <dataValidation type="textLength" operator="lessThanOrEqual" allowBlank="1" showInputMessage="1" showErrorMessage="1" errorTitle="物品役務等の名称及び数量" error="256文字以内で入力してください。" sqref="B89:B65299 B83 B71 B74 B77 B65 B86 B80 B40 B68 B49:B57 B59:B61" xr:uid="{00000000-0002-0000-0100-000009000000}">
      <formula1>256</formula1>
    </dataValidation>
    <dataValidation imeMode="disabled" allowBlank="1" showInputMessage="1" showErrorMessage="1" sqref="H39 H48 H58 H67 H64 H70 H73 H76 H79 H82 H85"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2" manualBreakCount="2">
    <brk id="26" max="11" man="1"/>
    <brk id="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
  <sheetViews>
    <sheetView showGridLines="0" view="pageBreakPreview" zoomScale="85" zoomScaleNormal="85" zoomScaleSheetLayoutView="85" workbookViewId="0">
      <pane ySplit="1" topLeftCell="A35" activePane="bottomLeft" state="frozen"/>
      <selection activeCell="C4" sqref="C4"/>
      <selection pane="bottomLeft" activeCell="C36" sqref="C36"/>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87" t="s">
        <v>526</v>
      </c>
      <c r="C16" s="145" t="s">
        <v>46</v>
      </c>
      <c r="D16" s="135">
        <v>45811</v>
      </c>
      <c r="E16" s="87" t="s">
        <v>527</v>
      </c>
      <c r="F16" s="119">
        <v>4010401009577</v>
      </c>
      <c r="G16" s="136" t="s">
        <v>3</v>
      </c>
      <c r="H16" s="137">
        <v>14516492</v>
      </c>
      <c r="I16" s="138">
        <v>13750000</v>
      </c>
      <c r="J16" s="90">
        <f>IF(D16="","",I16/H16)</f>
        <v>0.94719853804899967</v>
      </c>
      <c r="K16" s="122"/>
    </row>
    <row r="17" spans="1:11" s="133" customFormat="1" ht="80.150000000000006" customHeight="1" x14ac:dyDescent="0.2">
      <c r="B17" s="162" t="s">
        <v>540</v>
      </c>
      <c r="C17" s="145" t="s">
        <v>46</v>
      </c>
      <c r="D17" s="135">
        <v>45811</v>
      </c>
      <c r="E17" s="162" t="s">
        <v>541</v>
      </c>
      <c r="F17" s="165">
        <v>5010401014584</v>
      </c>
      <c r="G17" s="136" t="s">
        <v>3</v>
      </c>
      <c r="H17" s="207">
        <v>4869230</v>
      </c>
      <c r="I17" s="138">
        <v>4730000</v>
      </c>
      <c r="J17" s="90">
        <f>IF(D17="","",I17/H17)</f>
        <v>0.97140615662024588</v>
      </c>
      <c r="K17" s="136"/>
    </row>
    <row r="18" spans="1:11" s="133" customFormat="1" ht="80.150000000000006" customHeight="1" x14ac:dyDescent="0.2">
      <c r="B18" s="85" t="s">
        <v>529</v>
      </c>
      <c r="C18" s="145" t="s">
        <v>46</v>
      </c>
      <c r="D18" s="86">
        <v>45817</v>
      </c>
      <c r="E18" s="87" t="s">
        <v>353</v>
      </c>
      <c r="F18" s="88">
        <v>5010001075465</v>
      </c>
      <c r="G18" s="136" t="s">
        <v>8</v>
      </c>
      <c r="H18" s="137">
        <v>49841000</v>
      </c>
      <c r="I18" s="138">
        <v>39556000</v>
      </c>
      <c r="J18" s="90">
        <f t="shared" ref="J18:J23" si="1">IF(D18="","",I18/H18)</f>
        <v>0.7936437872434341</v>
      </c>
      <c r="K18" s="122"/>
    </row>
    <row r="19" spans="1:11" s="133" customFormat="1" ht="80.150000000000006" customHeight="1" x14ac:dyDescent="0.2">
      <c r="B19" s="160" t="s">
        <v>530</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87" t="s">
        <v>531</v>
      </c>
      <c r="C20" s="145" t="s">
        <v>46</v>
      </c>
      <c r="D20" s="135">
        <v>45825</v>
      </c>
      <c r="E20" s="87" t="s">
        <v>471</v>
      </c>
      <c r="F20" s="163">
        <v>6010001030403</v>
      </c>
      <c r="G20" s="136" t="s">
        <v>3</v>
      </c>
      <c r="H20" s="137">
        <v>34928349</v>
      </c>
      <c r="I20" s="138">
        <v>33550000</v>
      </c>
      <c r="J20" s="90">
        <f t="shared" si="1"/>
        <v>0.96053781414059969</v>
      </c>
      <c r="K20" s="122"/>
    </row>
    <row r="21" spans="1:11" s="133" customFormat="1" ht="80.150000000000006" customHeight="1" x14ac:dyDescent="0.2">
      <c r="B21" s="162" t="s">
        <v>533</v>
      </c>
      <c r="C21" s="145" t="s">
        <v>46</v>
      </c>
      <c r="D21" s="135">
        <v>45831</v>
      </c>
      <c r="E21" s="87" t="s">
        <v>534</v>
      </c>
      <c r="F21" s="88">
        <v>2010001016851</v>
      </c>
      <c r="G21" s="136" t="s">
        <v>8</v>
      </c>
      <c r="H21" s="207">
        <v>12661000</v>
      </c>
      <c r="I21" s="138">
        <v>11000000</v>
      </c>
      <c r="J21" s="90">
        <f t="shared" si="1"/>
        <v>0.86880973066898348</v>
      </c>
      <c r="K21" s="136"/>
    </row>
    <row r="22" spans="1:11" s="133" customFormat="1" ht="80.150000000000006" customHeight="1" x14ac:dyDescent="0.2">
      <c r="B22" s="160" t="s">
        <v>537</v>
      </c>
      <c r="C22" s="183" t="s">
        <v>46</v>
      </c>
      <c r="D22" s="161">
        <v>45838</v>
      </c>
      <c r="E22" s="87" t="s">
        <v>534</v>
      </c>
      <c r="F22" s="88">
        <v>2010001016851</v>
      </c>
      <c r="G22" s="136" t="s">
        <v>8</v>
      </c>
      <c r="H22" s="207">
        <v>22451000</v>
      </c>
      <c r="I22" s="138">
        <v>20295000</v>
      </c>
      <c r="J22" s="90">
        <f t="shared" si="1"/>
        <v>0.90396864282214606</v>
      </c>
      <c r="K22" s="136"/>
    </row>
    <row r="23" spans="1:11" s="133" customFormat="1" ht="80.150000000000006" customHeight="1" x14ac:dyDescent="0.2">
      <c r="B23" s="160" t="s">
        <v>538</v>
      </c>
      <c r="C23" s="183" t="s">
        <v>46</v>
      </c>
      <c r="D23" s="161">
        <v>45838</v>
      </c>
      <c r="E23" s="162" t="s">
        <v>539</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6" t="s">
        <v>628</v>
      </c>
      <c r="C26" s="183" t="s">
        <v>606</v>
      </c>
      <c r="D26" s="206">
        <v>45839</v>
      </c>
      <c r="E26" s="162" t="s">
        <v>629</v>
      </c>
      <c r="F26" s="165">
        <v>8010405009702</v>
      </c>
      <c r="G26" s="136" t="s">
        <v>3</v>
      </c>
      <c r="H26" s="207">
        <v>15400000</v>
      </c>
      <c r="I26" s="138">
        <v>15400000</v>
      </c>
      <c r="J26" s="90">
        <f>IF(D26="","",I26/H26)</f>
        <v>1</v>
      </c>
      <c r="K26" s="136"/>
    </row>
    <row r="27" spans="1:11" s="133" customFormat="1" ht="80.150000000000006" customHeight="1" x14ac:dyDescent="0.2">
      <c r="B27" s="166" t="s">
        <v>630</v>
      </c>
      <c r="C27" s="183" t="s">
        <v>606</v>
      </c>
      <c r="D27" s="206">
        <v>45845</v>
      </c>
      <c r="E27" s="87" t="s">
        <v>534</v>
      </c>
      <c r="F27" s="88">
        <v>2010001016851</v>
      </c>
      <c r="G27" s="136" t="s">
        <v>8</v>
      </c>
      <c r="H27" s="207">
        <v>12375000</v>
      </c>
      <c r="I27" s="138">
        <v>12100000</v>
      </c>
      <c r="J27" s="90">
        <f>IF(D27="","",I27/H27)</f>
        <v>0.97777777777777775</v>
      </c>
      <c r="K27" s="136"/>
    </row>
    <row r="28" spans="1:11" s="133" customFormat="1" ht="80.150000000000006" customHeight="1" x14ac:dyDescent="0.2">
      <c r="B28" s="166" t="s">
        <v>631</v>
      </c>
      <c r="C28" s="183" t="s">
        <v>606</v>
      </c>
      <c r="D28" s="206">
        <v>45849</v>
      </c>
      <c r="E28" s="87" t="s">
        <v>471</v>
      </c>
      <c r="F28" s="163">
        <v>6010001030403</v>
      </c>
      <c r="G28" s="136" t="s">
        <v>3</v>
      </c>
      <c r="H28" s="207">
        <v>41698163</v>
      </c>
      <c r="I28" s="138">
        <v>40700000</v>
      </c>
      <c r="J28" s="90">
        <f>IF(D28="","",I28/H28)</f>
        <v>0.97606218288321234</v>
      </c>
      <c r="K28" s="136"/>
    </row>
    <row r="29" spans="1:11" s="133" customFormat="1" ht="80.150000000000006" customHeight="1" x14ac:dyDescent="0.2">
      <c r="B29" s="166" t="s">
        <v>632</v>
      </c>
      <c r="C29" s="183" t="s">
        <v>606</v>
      </c>
      <c r="D29" s="206">
        <v>45853</v>
      </c>
      <c r="E29" s="87" t="s">
        <v>471</v>
      </c>
      <c r="F29" s="163">
        <v>6010001030403</v>
      </c>
      <c r="G29" s="136" t="s">
        <v>3</v>
      </c>
      <c r="H29" s="207">
        <v>13200000</v>
      </c>
      <c r="I29" s="138">
        <v>12650000</v>
      </c>
      <c r="J29" s="90">
        <f>IF(D29="","",I29/H29)</f>
        <v>0.95833333333333337</v>
      </c>
      <c r="K29" s="136"/>
    </row>
    <row r="30" spans="1:11" s="133" customFormat="1" ht="80.150000000000006" customHeight="1" x14ac:dyDescent="0.2">
      <c r="B30" s="166" t="s">
        <v>633</v>
      </c>
      <c r="C30" s="183" t="s">
        <v>606</v>
      </c>
      <c r="D30" s="206">
        <v>45854</v>
      </c>
      <c r="E30" s="162" t="s">
        <v>634</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6" t="s">
        <v>635</v>
      </c>
      <c r="C31" s="183" t="s">
        <v>606</v>
      </c>
      <c r="D31" s="206">
        <v>45854</v>
      </c>
      <c r="E31" s="180" t="s">
        <v>575</v>
      </c>
      <c r="F31" s="229">
        <v>7010001136182</v>
      </c>
      <c r="G31" s="136" t="s">
        <v>3</v>
      </c>
      <c r="H31" s="207">
        <v>17213358</v>
      </c>
      <c r="I31" s="138">
        <v>16500000</v>
      </c>
      <c r="J31" s="90">
        <f t="shared" si="2"/>
        <v>0.95855788277917653</v>
      </c>
      <c r="K31" s="136"/>
    </row>
    <row r="32" spans="1:11" s="133" customFormat="1" ht="80.150000000000006" customHeight="1" x14ac:dyDescent="0.2">
      <c r="B32" s="166" t="s">
        <v>636</v>
      </c>
      <c r="C32" s="183" t="s">
        <v>606</v>
      </c>
      <c r="D32" s="206">
        <v>45854</v>
      </c>
      <c r="E32" s="87" t="s">
        <v>534</v>
      </c>
      <c r="F32" s="88">
        <v>2010001016851</v>
      </c>
      <c r="G32" s="136" t="s">
        <v>3</v>
      </c>
      <c r="H32" s="207">
        <v>30492000</v>
      </c>
      <c r="I32" s="138">
        <v>27500000</v>
      </c>
      <c r="J32" s="90">
        <f t="shared" si="2"/>
        <v>0.90187590187590183</v>
      </c>
      <c r="K32" s="136"/>
    </row>
    <row r="33" spans="1:11" s="133" customFormat="1" ht="80.150000000000006" customHeight="1" x14ac:dyDescent="0.2">
      <c r="B33" s="166" t="s">
        <v>600</v>
      </c>
      <c r="C33" s="134" t="s">
        <v>370</v>
      </c>
      <c r="D33" s="206">
        <v>45856</v>
      </c>
      <c r="E33" s="162" t="s">
        <v>595</v>
      </c>
      <c r="F33" s="165">
        <v>8290001007537</v>
      </c>
      <c r="G33" s="136" t="s">
        <v>3</v>
      </c>
      <c r="H33" s="207">
        <v>5940000</v>
      </c>
      <c r="I33" s="138">
        <v>5940000</v>
      </c>
      <c r="J33" s="90">
        <f>IF(D33="","",I33/H33)</f>
        <v>1</v>
      </c>
      <c r="K33" s="136"/>
    </row>
    <row r="34" spans="1:11" s="133" customFormat="1" ht="80.150000000000006" customHeight="1" x14ac:dyDescent="0.2">
      <c r="B34" s="166" t="s">
        <v>637</v>
      </c>
      <c r="C34" s="183" t="s">
        <v>606</v>
      </c>
      <c r="D34" s="206">
        <v>45860</v>
      </c>
      <c r="E34" s="180" t="s">
        <v>561</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6" t="s">
        <v>638</v>
      </c>
      <c r="C35" s="183" t="s">
        <v>606</v>
      </c>
      <c r="D35" s="206">
        <v>45862</v>
      </c>
      <c r="E35" s="180" t="s">
        <v>580</v>
      </c>
      <c r="F35" s="229">
        <v>6010005012249</v>
      </c>
      <c r="G35" s="222" t="s">
        <v>3</v>
      </c>
      <c r="H35" s="207">
        <v>29490866</v>
      </c>
      <c r="I35" s="138">
        <v>29150000</v>
      </c>
      <c r="J35" s="90">
        <f t="shared" si="3"/>
        <v>0.98844164155776237</v>
      </c>
      <c r="K35" s="136"/>
    </row>
    <row r="36" spans="1:11" s="133" customFormat="1" ht="80.150000000000006" customHeight="1" x14ac:dyDescent="0.2">
      <c r="B36" s="166" t="s">
        <v>601</v>
      </c>
      <c r="C36" s="134" t="s">
        <v>370</v>
      </c>
      <c r="D36" s="206">
        <v>45867</v>
      </c>
      <c r="E36" s="162" t="s">
        <v>602</v>
      </c>
      <c r="F36" s="165">
        <v>6010001062545</v>
      </c>
      <c r="G36" s="136" t="s">
        <v>3</v>
      </c>
      <c r="H36" s="207">
        <v>6358000</v>
      </c>
      <c r="I36" s="138">
        <v>6039000</v>
      </c>
      <c r="J36" s="90">
        <f>IF(D36="","",I36/H36)</f>
        <v>0.94982698961937717</v>
      </c>
      <c r="K36" s="136"/>
    </row>
    <row r="37" spans="1:11" s="133" customFormat="1" ht="80.150000000000006" customHeight="1" x14ac:dyDescent="0.2">
      <c r="B37" s="166" t="s">
        <v>639</v>
      </c>
      <c r="C37" s="183" t="s">
        <v>606</v>
      </c>
      <c r="D37" s="206">
        <v>45867</v>
      </c>
      <c r="E37" s="162" t="s">
        <v>573</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87"/>
      <c r="C40" s="134"/>
      <c r="D40" s="135"/>
      <c r="E40" s="87"/>
      <c r="F40" s="119"/>
      <c r="G40" s="136"/>
      <c r="H40" s="137"/>
      <c r="I40" s="138"/>
      <c r="J40" s="90" t="str">
        <f>IF(D40="","",I40/H40)</f>
        <v/>
      </c>
      <c r="K40" s="122"/>
    </row>
    <row r="41" spans="1:11" s="24" customFormat="1" ht="15" customHeight="1" x14ac:dyDescent="0.45">
      <c r="A41" s="18"/>
      <c r="B41" s="19"/>
      <c r="C41" s="20"/>
      <c r="D41" s="21"/>
      <c r="E41" s="22"/>
      <c r="F41" s="36"/>
      <c r="G41" s="19"/>
      <c r="H41" s="23"/>
      <c r="I41" s="23"/>
      <c r="J41" s="82"/>
      <c r="K41" s="83"/>
    </row>
    <row r="42" spans="1:11" ht="20.149999999999999" customHeight="1" x14ac:dyDescent="0.2">
      <c r="B42" s="62" t="s">
        <v>4</v>
      </c>
      <c r="C42" s="63"/>
      <c r="D42" s="64"/>
      <c r="E42" s="65"/>
      <c r="F42" s="66"/>
      <c r="G42" s="63"/>
      <c r="H42" s="67"/>
      <c r="I42" s="67"/>
      <c r="J42" s="67"/>
      <c r="K42" s="68"/>
    </row>
    <row r="43" spans="1:11" s="133" customFormat="1" ht="80.150000000000006" customHeight="1" x14ac:dyDescent="0.2">
      <c r="B43" s="87"/>
      <c r="C43" s="134"/>
      <c r="D43" s="135"/>
      <c r="E43" s="87"/>
      <c r="F43" s="119"/>
      <c r="G43" s="136"/>
      <c r="H43" s="137"/>
      <c r="I43" s="138"/>
      <c r="J43" s="90" t="str">
        <f>IF(D43="","",I43/H43)</f>
        <v/>
      </c>
      <c r="K43" s="122"/>
    </row>
    <row r="44" spans="1:11" s="24" customFormat="1" ht="15" customHeight="1" x14ac:dyDescent="0.45">
      <c r="A44" s="18"/>
      <c r="B44" s="19"/>
      <c r="C44" s="20"/>
      <c r="D44" s="21"/>
      <c r="E44" s="22"/>
      <c r="F44" s="36"/>
      <c r="G44" s="19"/>
      <c r="H44" s="23"/>
      <c r="I44" s="23"/>
      <c r="J44" s="82"/>
      <c r="K44" s="83"/>
    </row>
    <row r="45" spans="1:11" ht="20.149999999999999" customHeight="1" x14ac:dyDescent="0.2">
      <c r="B45" s="62" t="s">
        <v>29</v>
      </c>
      <c r="C45" s="63"/>
      <c r="D45" s="64"/>
      <c r="E45" s="65"/>
      <c r="F45" s="66"/>
      <c r="G45" s="63"/>
      <c r="H45" s="67"/>
      <c r="I45" s="67"/>
      <c r="J45" s="67"/>
      <c r="K45" s="68"/>
    </row>
    <row r="46" spans="1:11" s="133" customFormat="1" ht="80.150000000000006" customHeight="1" x14ac:dyDescent="0.2">
      <c r="B46" s="87"/>
      <c r="C46" s="134"/>
      <c r="D46" s="135"/>
      <c r="E46" s="87"/>
      <c r="F46" s="119"/>
      <c r="G46" s="136"/>
      <c r="H46" s="137"/>
      <c r="I46" s="138"/>
      <c r="J46" s="90" t="str">
        <f>IF(D46="","",I46/H46)</f>
        <v/>
      </c>
      <c r="K46" s="122"/>
    </row>
    <row r="47" spans="1:11" s="24" customFormat="1" ht="15" customHeight="1" x14ac:dyDescent="0.45">
      <c r="A47" s="18"/>
      <c r="B47" s="19"/>
      <c r="C47" s="20"/>
      <c r="D47" s="21"/>
      <c r="E47" s="22"/>
      <c r="F47" s="36"/>
      <c r="G47" s="19"/>
      <c r="H47" s="23"/>
      <c r="I47" s="23"/>
      <c r="J47" s="82"/>
      <c r="K47" s="83"/>
    </row>
    <row r="48" spans="1:11" ht="20.149999999999999" customHeight="1" x14ac:dyDescent="0.2">
      <c r="B48" s="62" t="s">
        <v>34</v>
      </c>
      <c r="C48" s="63"/>
      <c r="D48" s="64"/>
      <c r="E48" s="65"/>
      <c r="F48" s="66"/>
      <c r="G48" s="63"/>
      <c r="H48" s="67"/>
      <c r="I48" s="67"/>
      <c r="J48" s="67"/>
      <c r="K48" s="68"/>
    </row>
    <row r="49" spans="1:11" s="133" customFormat="1" ht="80.150000000000006" customHeight="1" x14ac:dyDescent="0.2">
      <c r="B49" s="87"/>
      <c r="C49" s="134"/>
      <c r="D49" s="135"/>
      <c r="E49" s="87"/>
      <c r="F49" s="119"/>
      <c r="G49" s="136"/>
      <c r="H49" s="137"/>
      <c r="I49" s="138"/>
      <c r="J49" s="90" t="str">
        <f>IF(D49="","",I49/H49)</f>
        <v/>
      </c>
      <c r="K49" s="122"/>
    </row>
    <row r="50" spans="1:11" s="24" customFormat="1" ht="15" customHeight="1" x14ac:dyDescent="0.45">
      <c r="A50" s="18"/>
      <c r="B50" s="19"/>
      <c r="C50" s="20"/>
      <c r="D50" s="21"/>
      <c r="E50" s="22"/>
      <c r="F50" s="36"/>
      <c r="G50" s="19"/>
      <c r="H50" s="23"/>
      <c r="I50" s="23"/>
      <c r="J50" s="82"/>
      <c r="K50" s="83"/>
    </row>
    <row r="51" spans="1:11" ht="20.149999999999999" customHeight="1" x14ac:dyDescent="0.2">
      <c r="B51" s="62" t="s">
        <v>22</v>
      </c>
      <c r="C51" s="63"/>
      <c r="D51" s="64"/>
      <c r="E51" s="65"/>
      <c r="F51" s="66"/>
      <c r="G51" s="63"/>
      <c r="H51" s="67"/>
      <c r="I51" s="67"/>
      <c r="J51" s="67"/>
      <c r="K51" s="68"/>
    </row>
    <row r="52" spans="1:11" s="133" customFormat="1" ht="80.150000000000006" customHeight="1" x14ac:dyDescent="0.2">
      <c r="B52" s="87"/>
      <c r="C52" s="134"/>
      <c r="D52" s="135"/>
      <c r="E52" s="87"/>
      <c r="F52" s="119"/>
      <c r="G52" s="136"/>
      <c r="H52" s="137"/>
      <c r="I52" s="138"/>
      <c r="J52" s="90" t="str">
        <f>IF(D52="","",I52/H52)</f>
        <v/>
      </c>
      <c r="K52" s="122"/>
    </row>
    <row r="53" spans="1:11" s="24" customFormat="1" ht="15" customHeight="1" x14ac:dyDescent="0.45">
      <c r="A53" s="18"/>
      <c r="B53" s="19"/>
      <c r="C53" s="20"/>
      <c r="D53" s="21"/>
      <c r="E53" s="22"/>
      <c r="F53" s="36"/>
      <c r="G53" s="19"/>
      <c r="H53" s="23"/>
      <c r="I53" s="23"/>
      <c r="J53" s="82"/>
      <c r="K53" s="83"/>
    </row>
    <row r="54" spans="1:11" ht="20.149999999999999" customHeight="1" x14ac:dyDescent="0.2">
      <c r="B54" s="62" t="s">
        <v>26</v>
      </c>
      <c r="C54" s="63"/>
      <c r="D54" s="64"/>
      <c r="E54" s="65"/>
      <c r="F54" s="66"/>
      <c r="G54" s="63"/>
      <c r="H54" s="67"/>
      <c r="I54" s="67"/>
      <c r="J54" s="67"/>
      <c r="K54" s="68"/>
    </row>
    <row r="55" spans="1:11" s="133" customFormat="1" ht="80.150000000000006" customHeight="1" x14ac:dyDescent="0.2">
      <c r="B55" s="87"/>
      <c r="C55" s="134"/>
      <c r="D55" s="135"/>
      <c r="E55" s="87"/>
      <c r="F55" s="119"/>
      <c r="G55" s="136"/>
      <c r="H55" s="137"/>
      <c r="I55" s="138"/>
      <c r="J55" s="90" t="str">
        <f>IF(D55="","",I55/H55)</f>
        <v/>
      </c>
      <c r="K55" s="122"/>
    </row>
    <row r="56" spans="1:11" s="24" customFormat="1" ht="15" customHeight="1" x14ac:dyDescent="0.45">
      <c r="A56" s="18"/>
      <c r="B56" s="19"/>
      <c r="C56" s="20"/>
      <c r="D56" s="21"/>
      <c r="E56" s="22"/>
      <c r="F56" s="36"/>
      <c r="G56" s="19"/>
      <c r="H56" s="23"/>
      <c r="I56" s="23"/>
      <c r="J56" s="82"/>
      <c r="K56" s="83"/>
    </row>
    <row r="57" spans="1:11" ht="20.149999999999999" customHeight="1" x14ac:dyDescent="0.2">
      <c r="B57" s="62" t="s">
        <v>27</v>
      </c>
      <c r="C57" s="63"/>
      <c r="D57" s="64"/>
      <c r="E57" s="65"/>
      <c r="F57" s="66"/>
      <c r="G57" s="63"/>
      <c r="H57" s="67"/>
      <c r="I57" s="67"/>
      <c r="J57" s="67"/>
      <c r="K57" s="68"/>
    </row>
    <row r="58" spans="1:11" s="133" customFormat="1" ht="80.150000000000006" customHeight="1" x14ac:dyDescent="0.2">
      <c r="B58" s="87"/>
      <c r="C58" s="134"/>
      <c r="D58" s="135"/>
      <c r="E58" s="87"/>
      <c r="F58" s="119"/>
      <c r="G58" s="136"/>
      <c r="H58" s="137"/>
      <c r="I58" s="138"/>
      <c r="J58" s="90" t="str">
        <f>IF(D58="","",I58/H58)</f>
        <v/>
      </c>
      <c r="K58" s="122"/>
    </row>
    <row r="59" spans="1:11" s="24" customFormat="1" ht="15" customHeight="1" x14ac:dyDescent="0.45">
      <c r="A59" s="18"/>
      <c r="B59" s="19"/>
      <c r="C59" s="20"/>
      <c r="D59" s="21"/>
      <c r="E59" s="22"/>
      <c r="F59" s="36"/>
      <c r="G59" s="19"/>
      <c r="H59" s="23"/>
      <c r="I59" s="23"/>
      <c r="J59" s="82"/>
      <c r="K59" s="83"/>
    </row>
    <row r="60" spans="1:11" ht="20.149999999999999" customHeight="1" x14ac:dyDescent="0.2">
      <c r="B60" s="62" t="s">
        <v>28</v>
      </c>
      <c r="C60" s="63"/>
      <c r="D60" s="64"/>
      <c r="E60" s="65"/>
      <c r="F60" s="66"/>
      <c r="G60" s="63"/>
      <c r="H60" s="67"/>
      <c r="I60" s="67"/>
      <c r="J60" s="67"/>
      <c r="K60" s="68"/>
    </row>
    <row r="61" spans="1:11" s="133" customFormat="1" ht="80.150000000000006" customHeight="1" x14ac:dyDescent="0.2">
      <c r="B61" s="87"/>
      <c r="C61" s="134"/>
      <c r="D61" s="135"/>
      <c r="E61" s="87"/>
      <c r="F61" s="119"/>
      <c r="G61" s="136"/>
      <c r="H61" s="137"/>
      <c r="I61" s="138"/>
      <c r="J61" s="90" t="str">
        <f>IF(D61="","",I61/H61)</f>
        <v/>
      </c>
      <c r="K61" s="122"/>
    </row>
  </sheetData>
  <autoFilter ref="A1:K1" xr:uid="{00000000-0001-0000-0200-000000000000}"/>
  <phoneticPr fontId="4"/>
  <conditionalFormatting sqref="B3:B6 B9:B13 B16:B23 B26:B37">
    <cfRule type="expression" dxfId="4" priority="145">
      <formula>IF(FK3&gt;0,FK3=DS3,"")</formula>
    </cfRule>
  </conditionalFormatting>
  <conditionalFormatting sqref="B40 B43 B46 B49 B52 B55 B58 B61">
    <cfRule type="expression" dxfId="3" priority="4">
      <formula>IF(FK40&gt;0,FK40=DS40,"")</formula>
    </cfRule>
  </conditionalFormatting>
  <dataValidations count="11">
    <dataValidation type="date" operator="greaterThanOrEqual" allowBlank="1" showInputMessage="1" showErrorMessage="1" errorTitle="契約を締結した日" error="正しい日付を入力してください。" sqref="D1 D38 D7 D59 D56 D47 D53 D14 D41 D44 D50 D62:D1048467 D18:D19 D22:D24" xr:uid="{00000000-0002-0000-0200-000000000000}">
      <formula1>38718</formula1>
    </dataValidation>
    <dataValidation imeMode="off" allowBlank="1" showInputMessage="1" showErrorMessage="1" sqref="H58 H55 H3:H6 H61 H52 H16:H23 H49 H46 H40 H43 H9:H13 H26:H37" xr:uid="{00000000-0002-0000-0200-000001000000}"/>
    <dataValidation operator="equal" allowBlank="1" showInputMessage="1" showErrorMessage="1" sqref="E58:F59 E43:F44 E46:F47 E52:F53 E55:F56 E7:F7 E49:F50 E61:F61 E24:F24 E40:F41 E13:F14 E10:F10 E16:F17 E19:F19 E26:F26 E31:F31 E33:F33 E34 E35:F38" xr:uid="{00000000-0002-0000-0200-000002000000}"/>
    <dataValidation type="textLength" operator="lessThanOrEqual" allowBlank="1" showInputMessage="1" showErrorMessage="1" errorTitle="備考" error="256文字以内で入力してください。" sqref="K58:K59 K55:K56 K46:K47 K61:K65106 K52:K53 K3:K7 K16:K24 K43:K44 K40:K41 K49:K50 K9:K14 K26:K38"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62:F65106"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1 C7 C62:C65106 C14 C53 C50 C47 C56 C44 C38 C59 C24" xr:uid="{00000000-0002-0000-0200-000005000000}">
      <formula1>256</formula1>
    </dataValidation>
    <dataValidation type="textLength" operator="lessThanOrEqual" allowBlank="1" showInputMessage="1" showErrorMessage="1" errorTitle="物品役務等の名称及び数量" error="256文字以内で入力してください。" sqref="B62:B65106" xr:uid="{00000000-0002-0000-0200-000006000000}">
      <formula1>256</formula1>
    </dataValidation>
    <dataValidation type="list" operator="lessThanOrEqual" showInputMessage="1" showErrorMessage="1" errorTitle="一般競争入札・指名競争入札の別" error="リストから選択してください。" sqref="G61:G65106 G55:G56 G58:G59 G43:G44 G40:G41 G52:G53 G46:G47 G3:G7 G16:G24 G49:G50 G9:G14 G26:G34 G36:G38"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62:I65106" xr:uid="{00000000-0002-0000-0200-000008000000}">
      <formula1>999999999999</formula1>
    </dataValidation>
    <dataValidation type="whole" operator="lessThanOrEqual" allowBlank="1" showInputMessage="1" showErrorMessage="1" errorTitle="予定価格" error="正しい数値を入力してください。" sqref="H62:H65106 I7 I14 I38 I41 I47 I50 I53 I56 I59 I44 I24" xr:uid="{00000000-0002-0000-0200-000009000000}">
      <formula1>999999999999</formula1>
    </dataValidation>
    <dataValidation imeMode="disabled" allowBlank="1" showInputMessage="1" showErrorMessage="1" sqref="H7 H14 H24 H38 H41 H44 H47 H50 H53 H56 H59"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70" zoomScaleNormal="85" zoomScaleSheetLayoutView="70" workbookViewId="0">
      <pane ySplit="1" topLeftCell="A6" activePane="bottomLeft" state="frozen"/>
      <selection activeCell="C4" sqref="C4"/>
      <selection pane="bottomLeft" activeCell="B12" sqref="B12"/>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532</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87"/>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87"/>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87"/>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87"/>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87"/>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9">
    <cfRule type="expression" dxfId="2" priority="25">
      <formula>IF(FK3&gt;0,FK3=DS3,"")</formula>
    </cfRule>
  </conditionalFormatting>
  <conditionalFormatting sqref="B6">
    <cfRule type="expression" dxfId="1" priority="3">
      <formula>IF(FK6&gt;0,FK6=DS6,"")</formula>
    </cfRule>
  </conditionalFormatting>
  <conditionalFormatting sqref="B12 B15 B18 B21 B24 B27 B30 B33 B36">
    <cfRule type="expression" dxfId="0" priority="5">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5:D16 D33:D34 D36:D1048566 D10"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5:F16 E33:F34 E21:F22 E30:F31 E27:F28 E18:F19 E12:F13 E36:F65329 E3:F4 E24:F25 E10:F10"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15:I15 H24 H9:I9"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15:K16 K3:K4 K36:K65329 K9:K10"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