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4955" windowHeight="8445" activeTab="0"/>
  </bookViews>
  <sheets>
    <sheet name="96LLMC Calcuration Sheet" sheetId="1" r:id="rId1"/>
    <sheet name="76LLMC Calcuration Sheet" sheetId="2" r:id="rId2"/>
  </sheets>
  <definedNames>
    <definedName name="_xlnm.Print_Area" localSheetId="1">'76LLMC Calcuration Sheet'!$A$1:$F$12</definedName>
    <definedName name="_xlnm.Print_Area" localSheetId="0">'96LLMC Calcuration Sheet'!$A$1:$H$19</definedName>
  </definedNames>
  <calcPr fullCalcOnLoad="1"/>
</workbook>
</file>

<file path=xl/sharedStrings.xml><?xml version="1.0" encoding="utf-8"?>
<sst xmlns="http://schemas.openxmlformats.org/spreadsheetml/2006/main" count="40" uniqueCount="40">
  <si>
    <t>SDR rate is fluctuating every day. The latest rate can be found in the IMF web site, www.imf.org/external/np/fin/rates/rms_five.cfm .</t>
  </si>
  <si>
    <t>Calculator for minimum amount of insurance cover
stipulated in Article 39-5 of the Law on Liability for Oil Pollution Damage</t>
  </si>
  <si>
    <t>Item</t>
  </si>
  <si>
    <t>Figure</t>
  </si>
  <si>
    <t>Unit</t>
  </si>
  <si>
    <t>International Gross Tonnage</t>
  </si>
  <si>
    <t>GT</t>
  </si>
  <si>
    <t>SDR Rate</t>
  </si>
  <si>
    <t>YEN/SDR</t>
  </si>
  <si>
    <t>Minimum Amount Required</t>
  </si>
  <si>
    <t>SDR</t>
  </si>
  <si>
    <t>Conversion into Yen</t>
  </si>
  <si>
    <t>YEN</t>
  </si>
  <si>
    <t>Note 1:</t>
  </si>
  <si>
    <t>Note 2:</t>
  </si>
  <si>
    <t>It is necessary to understand relevant provisions of the Law on Liability for Oil Pollution Damage, 1975 and the Law on Liability Limitation of Shipowner, 1975, and also the method of calculation when you use above results.</t>
  </si>
  <si>
    <r>
      <t xml:space="preserve">Enter in cells with </t>
    </r>
    <r>
      <rPr>
        <sz val="11"/>
        <color indexed="10"/>
        <rFont val="Times New Roman"/>
        <family val="1"/>
      </rPr>
      <t>red flame</t>
    </r>
  </si>
  <si>
    <t>Item</t>
  </si>
  <si>
    <r>
      <t xml:space="preserve">(Enter in cells with </t>
    </r>
    <r>
      <rPr>
        <b/>
        <sz val="11"/>
        <color indexed="10"/>
        <rFont val="Times New Roman"/>
        <family val="1"/>
      </rPr>
      <t>red flame</t>
    </r>
    <r>
      <rPr>
        <sz val="11"/>
        <rFont val="Times New Roman"/>
        <family val="1"/>
      </rPr>
      <t>)</t>
    </r>
  </si>
  <si>
    <t>Figure</t>
  </si>
  <si>
    <t>Unit</t>
  </si>
  <si>
    <t>Note1:</t>
  </si>
  <si>
    <t>Note2:</t>
  </si>
  <si>
    <t>SDR rate is flluctuating every day. The latestrate can be found in the IMF web site, www.imf.org/external/np/fin/rates/rms_five.cfm.</t>
  </si>
  <si>
    <t xml:space="preserve">It is necessary to understand relevant provisions of the Law on Liability for Oil Pollution Damage, 1975 and the Law on Liability Limitation of Shipowner, 1975, and also the method of caluculation when you use above calculator. </t>
  </si>
  <si>
    <t>International Gross Tonnage</t>
  </si>
  <si>
    <t>SDR Rate</t>
  </si>
  <si>
    <t>Minimum Amount Required</t>
  </si>
  <si>
    <t>Conversion into Yen</t>
  </si>
  <si>
    <t>Damage caused by bunker oil pollution</t>
  </si>
  <si>
    <t>Expenses of removing shipwreck</t>
  </si>
  <si>
    <t>GT</t>
  </si>
  <si>
    <r>
      <t>US</t>
    </r>
    <r>
      <rPr>
        <sz val="14"/>
        <rFont val="ＭＳ ゴシック"/>
        <family val="3"/>
      </rPr>
      <t>＄</t>
    </r>
    <r>
      <rPr>
        <sz val="14"/>
        <rFont val="Times New Roman"/>
        <family val="1"/>
      </rPr>
      <t>/SDR</t>
    </r>
  </si>
  <si>
    <t>Euro/SDR</t>
  </si>
  <si>
    <t>YEN/SDR</t>
  </si>
  <si>
    <t>SDR</t>
  </si>
  <si>
    <r>
      <t>US</t>
    </r>
    <r>
      <rPr>
        <sz val="14"/>
        <rFont val="ＭＳ ゴシック"/>
        <family val="3"/>
      </rPr>
      <t>＄</t>
    </r>
  </si>
  <si>
    <t>Euro</t>
  </si>
  <si>
    <t>YEN</t>
  </si>
  <si>
    <t>Calulator for minimum amount of insurance cover stipulated 
in Article 39-5 of the Law on Liability for Oil Pollution(96LLMC)</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</si>
</sst>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百&quot;&quot;万&quot;&quot;円&quot;"/>
    <numFmt numFmtId="177" formatCode="#,##0_ ;[Red]\-#,##0\ "/>
  </numFmts>
  <fonts count="1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Times New Roman"/>
      <family val="1"/>
    </font>
    <font>
      <sz val="11"/>
      <name val="Times New Roman"/>
      <family val="1"/>
    </font>
    <font>
      <sz val="14"/>
      <color indexed="10"/>
      <name val="Times New Roman"/>
      <family val="1"/>
    </font>
    <font>
      <sz val="11"/>
      <color indexed="10"/>
      <name val="Times New Roman"/>
      <family val="1"/>
    </font>
    <font>
      <sz val="14"/>
      <name val="ＭＳ ゴシック"/>
      <family val="3"/>
    </font>
    <font>
      <sz val="11"/>
      <name val="ＭＳ ゴシック"/>
      <family val="3"/>
    </font>
    <font>
      <sz val="10"/>
      <name val="Times New Roman"/>
      <family val="1"/>
    </font>
    <font>
      <b/>
      <sz val="11"/>
      <color indexed="10"/>
      <name val="Times New Roman"/>
      <family val="1"/>
    </font>
  </fonts>
  <fills count="2">
    <fill>
      <patternFill/>
    </fill>
    <fill>
      <patternFill patternType="gray125"/>
    </fill>
  </fills>
  <borders count="61">
    <border>
      <left/>
      <right/>
      <top/>
      <bottom/>
      <diagonal/>
    </border>
    <border>
      <left style="thin"/>
      <right style="thin"/>
      <top style="medium"/>
      <bottom style="double"/>
    </border>
    <border>
      <left style="thin"/>
      <right style="medium"/>
      <top style="medium"/>
      <bottom style="double"/>
    </border>
    <border>
      <left>
        <color indexed="63"/>
      </left>
      <right style="medium"/>
      <top style="double"/>
      <bottom>
        <color indexed="63"/>
      </bottom>
    </border>
    <border>
      <left style="slantDashDot">
        <color indexed="10"/>
      </left>
      <right style="slantDashDot">
        <color indexed="10"/>
      </right>
      <top style="slantDashDot">
        <color indexed="10"/>
      </top>
      <bottom style="hair">
        <color indexed="10"/>
      </bottom>
    </border>
    <border>
      <left>
        <color indexed="63"/>
      </left>
      <right style="medium"/>
      <top>
        <color indexed="63"/>
      </top>
      <bottom style="hair"/>
    </border>
    <border>
      <left style="slantDashDot">
        <color indexed="10"/>
      </left>
      <right style="slantDashDot">
        <color indexed="10"/>
      </right>
      <top style="hair">
        <color indexed="10"/>
      </top>
      <bottom style="slantDashDot">
        <color indexed="10"/>
      </bottom>
    </border>
    <border>
      <left>
        <color indexed="63"/>
      </left>
      <right style="medium"/>
      <top style="hair"/>
      <bottom>
        <color indexed="63"/>
      </bottom>
    </border>
    <border>
      <left>
        <color indexed="63"/>
      </left>
      <right style="medium"/>
      <top>
        <color indexed="63"/>
      </top>
      <bottom>
        <color indexed="63"/>
      </bottom>
    </border>
    <border>
      <left style="thin"/>
      <right style="thin"/>
      <top style="medium"/>
      <bottom style="hair"/>
    </border>
    <border>
      <left style="thin"/>
      <right style="medium"/>
      <top style="medium"/>
      <bottom style="hair"/>
    </border>
    <border>
      <left style="thin"/>
      <right style="thin"/>
      <top style="hair"/>
      <bottom style="medium"/>
    </border>
    <border>
      <left style="thin"/>
      <right style="medium"/>
      <top style="hair"/>
      <bottom style="medium"/>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style="medium"/>
      <bottom style="double"/>
    </border>
    <border>
      <left>
        <color indexed="63"/>
      </left>
      <right style="thin"/>
      <top style="medium"/>
      <bottom style="double"/>
    </border>
    <border>
      <left style="thin"/>
      <right style="medium"/>
      <top style="double"/>
      <bottom>
        <color indexed="63"/>
      </bottom>
    </border>
    <border>
      <left style="slantDashDot">
        <color indexed="10"/>
      </left>
      <right>
        <color indexed="63"/>
      </right>
      <top>
        <color indexed="63"/>
      </top>
      <bottom style="hair"/>
    </border>
    <border>
      <left>
        <color indexed="63"/>
      </left>
      <right>
        <color indexed="63"/>
      </right>
      <top>
        <color indexed="63"/>
      </top>
      <bottom style="hair"/>
    </border>
    <border>
      <left style="thin"/>
      <right style="medium"/>
      <top>
        <color indexed="63"/>
      </top>
      <bottom style="hair"/>
    </border>
    <border>
      <left style="slantDashDot">
        <color indexed="10"/>
      </left>
      <right style="slantDashDot">
        <color indexed="10"/>
      </right>
      <top style="hair">
        <color indexed="10"/>
      </top>
      <bottom style="hair">
        <color indexed="10"/>
      </bottom>
    </border>
    <border>
      <left style="slantDashDot">
        <color indexed="10"/>
      </left>
      <right>
        <color indexed="63"/>
      </right>
      <top style="hair"/>
      <bottom style="hair"/>
    </border>
    <border>
      <left>
        <color indexed="63"/>
      </left>
      <right>
        <color indexed="63"/>
      </right>
      <top style="hair"/>
      <bottom style="hair"/>
    </border>
    <border>
      <left style="thin"/>
      <right style="medium"/>
      <top style="hair"/>
      <bottom style="hair"/>
    </border>
    <border>
      <left style="slantDashDot">
        <color indexed="10"/>
      </left>
      <right style="slantDashDot">
        <color indexed="10"/>
      </right>
      <top>
        <color indexed="63"/>
      </top>
      <bottom>
        <color indexed="63"/>
      </bottom>
    </border>
    <border>
      <left style="slantDashDot">
        <color indexed="10"/>
      </left>
      <right>
        <color indexed="63"/>
      </right>
      <top style="hair"/>
      <bottom>
        <color indexed="63"/>
      </bottom>
    </border>
    <border>
      <left>
        <color indexed="63"/>
      </left>
      <right>
        <color indexed="63"/>
      </right>
      <top style="hair"/>
      <bottom>
        <color indexed="63"/>
      </bottom>
    </border>
    <border>
      <left style="thin"/>
      <right style="medium"/>
      <top style="hair"/>
      <bottom>
        <color indexed="63"/>
      </bottom>
    </border>
    <border>
      <left style="thin"/>
      <right style="medium"/>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color indexed="63"/>
      </left>
      <right style="slantDashDot">
        <color indexed="10"/>
      </right>
      <top style="hair"/>
      <bottom>
        <color indexed="63"/>
      </bottom>
    </border>
    <border>
      <left style="thin"/>
      <right>
        <color indexed="63"/>
      </right>
      <top>
        <color indexed="63"/>
      </top>
      <bottom style="thin"/>
    </border>
    <border>
      <left style="thin"/>
      <right style="medium"/>
      <top>
        <color indexed="63"/>
      </top>
      <bottom style="thin"/>
    </border>
    <border>
      <left style="thin"/>
      <right style="thin"/>
      <top>
        <color indexed="63"/>
      </top>
      <bottom style="medium"/>
    </border>
    <border>
      <left style="thin"/>
      <right>
        <color indexed="63"/>
      </right>
      <top>
        <color indexed="63"/>
      </top>
      <bottom style="medium"/>
    </border>
    <border>
      <left style="thin"/>
      <right style="thin"/>
      <top>
        <color indexed="63"/>
      </top>
      <bottom style="hair"/>
    </border>
    <border>
      <left style="thin"/>
      <right>
        <color indexed="63"/>
      </right>
      <top>
        <color indexed="63"/>
      </top>
      <bottom style="hair"/>
    </border>
    <border>
      <left style="thin"/>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thin"/>
      <right>
        <color indexed="63"/>
      </right>
      <top style="hair"/>
      <bottom style="medium"/>
    </border>
    <border>
      <left style="thin"/>
      <right style="thin"/>
      <top style="thin"/>
      <bottom style="thin"/>
    </border>
    <border>
      <left style="medium"/>
      <right>
        <color indexed="63"/>
      </right>
      <top>
        <color indexed="63"/>
      </top>
      <bottom style="hair"/>
    </border>
    <border>
      <left>
        <color indexed="63"/>
      </left>
      <right style="slantDashDot">
        <color indexed="10"/>
      </right>
      <top>
        <color indexed="63"/>
      </top>
      <bottom style="hair"/>
    </border>
    <border>
      <left style="medium"/>
      <right>
        <color indexed="63"/>
      </right>
      <top style="medium"/>
      <bottom style="double"/>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hair"/>
      <bottom>
        <color indexed="63"/>
      </bottom>
    </border>
    <border>
      <left>
        <color indexed="63"/>
      </left>
      <right style="slantDashDot">
        <color indexed="10"/>
      </right>
      <top>
        <color indexed="63"/>
      </top>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color indexed="63"/>
      </right>
      <top style="medium"/>
      <bottom>
        <color indexed="63"/>
      </bottom>
    </border>
    <border>
      <left style="medium"/>
      <right>
        <color indexed="63"/>
      </right>
      <top style="medium"/>
      <bottom style="hair"/>
    </border>
    <border>
      <left>
        <color indexed="63"/>
      </left>
      <right style="thin"/>
      <top style="medium"/>
      <bottom style="hair"/>
    </border>
    <border>
      <left style="medium"/>
      <right>
        <color indexed="63"/>
      </right>
      <top style="hair"/>
      <bottom style="medium"/>
    </border>
    <border>
      <left>
        <color indexed="63"/>
      </left>
      <right style="thin"/>
      <top style="hair"/>
      <bottom style="mediu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 fillId="0" borderId="0" applyNumberFormat="0" applyFill="0" applyBorder="0" applyAlignment="0" applyProtection="0"/>
  </cellStyleXfs>
  <cellXfs count="95">
    <xf numFmtId="0" fontId="0" fillId="0" borderId="0" xfId="0" applyAlignment="1">
      <alignment vertical="center"/>
    </xf>
    <xf numFmtId="0" fontId="5" fillId="0" borderId="0" xfId="0" applyFont="1" applyAlignment="1">
      <alignment vertical="center"/>
    </xf>
    <xf numFmtId="0" fontId="4" fillId="0" borderId="1" xfId="0" applyFont="1" applyFill="1" applyBorder="1" applyAlignment="1">
      <alignment vertical="center"/>
    </xf>
    <xf numFmtId="0" fontId="4" fillId="0" borderId="2" xfId="0" applyFont="1" applyFill="1" applyBorder="1" applyAlignment="1">
      <alignment vertical="center"/>
    </xf>
    <xf numFmtId="0" fontId="4" fillId="0" borderId="0" xfId="0" applyFont="1" applyFill="1" applyBorder="1" applyAlignment="1">
      <alignment vertical="center"/>
    </xf>
    <xf numFmtId="0" fontId="4" fillId="0" borderId="3" xfId="0" applyFont="1" applyFill="1" applyBorder="1" applyAlignment="1">
      <alignment vertical="center"/>
    </xf>
    <xf numFmtId="0" fontId="6" fillId="0" borderId="4" xfId="17" applyNumberFormat="1" applyFont="1" applyFill="1" applyBorder="1" applyAlignment="1" applyProtection="1">
      <alignment vertical="center"/>
      <protection locked="0"/>
    </xf>
    <xf numFmtId="0" fontId="4" fillId="0" borderId="5" xfId="0" applyFont="1" applyFill="1" applyBorder="1" applyAlignment="1">
      <alignment vertical="center"/>
    </xf>
    <xf numFmtId="0" fontId="6" fillId="0" borderId="6" xfId="17" applyNumberFormat="1" applyFont="1" applyFill="1" applyBorder="1" applyAlignment="1" applyProtection="1">
      <alignment vertical="center"/>
      <protection locked="0"/>
    </xf>
    <xf numFmtId="0" fontId="4" fillId="0" borderId="7" xfId="0" applyFont="1" applyFill="1" applyBorder="1" applyAlignment="1">
      <alignment vertical="center"/>
    </xf>
    <xf numFmtId="0" fontId="6" fillId="0" borderId="0" xfId="17" applyNumberFormat="1" applyFont="1" applyFill="1" applyBorder="1" applyAlignment="1" applyProtection="1">
      <alignment vertical="center"/>
      <protection locked="0"/>
    </xf>
    <xf numFmtId="0" fontId="4" fillId="0" borderId="8" xfId="0" applyFont="1" applyFill="1" applyBorder="1" applyAlignment="1">
      <alignment vertical="center"/>
    </xf>
    <xf numFmtId="38" fontId="4" fillId="0" borderId="9" xfId="17" applyFont="1" applyFill="1" applyBorder="1" applyAlignment="1">
      <alignment vertical="center"/>
    </xf>
    <xf numFmtId="0" fontId="4" fillId="0" borderId="10" xfId="0" applyFont="1" applyFill="1" applyBorder="1" applyAlignment="1">
      <alignment vertical="center"/>
    </xf>
    <xf numFmtId="38" fontId="4" fillId="0" borderId="11" xfId="17" applyFont="1" applyFill="1" applyBorder="1" applyAlignment="1">
      <alignment vertical="center"/>
    </xf>
    <xf numFmtId="0" fontId="4" fillId="0" borderId="12" xfId="0" applyFont="1" applyFill="1" applyBorder="1" applyAlignment="1">
      <alignment vertical="center"/>
    </xf>
    <xf numFmtId="0" fontId="5" fillId="0" borderId="0" xfId="0" applyFont="1" applyAlignment="1">
      <alignment horizontal="right" vertical="top" wrapText="1"/>
    </xf>
    <xf numFmtId="0" fontId="5" fillId="0" borderId="0" xfId="0" applyFont="1" applyAlignment="1">
      <alignment vertical="center" wrapText="1"/>
    </xf>
    <xf numFmtId="0" fontId="5" fillId="0" borderId="13" xfId="0" applyFont="1" applyBorder="1" applyAlignment="1">
      <alignment horizontal="right" vertical="center"/>
    </xf>
    <xf numFmtId="0" fontId="9" fillId="0" borderId="0" xfId="0" applyFont="1" applyAlignment="1">
      <alignment vertical="center"/>
    </xf>
    <xf numFmtId="0" fontId="9" fillId="0" borderId="13" xfId="0" applyFont="1" applyBorder="1" applyAlignment="1">
      <alignment horizontal="left" vertical="center"/>
    </xf>
    <xf numFmtId="0" fontId="9" fillId="0" borderId="0" xfId="0" applyFont="1" applyAlignment="1">
      <alignment vertical="center" wrapText="1"/>
    </xf>
    <xf numFmtId="0" fontId="4" fillId="0" borderId="14" xfId="0" applyFont="1" applyFill="1" applyBorder="1" applyAlignment="1">
      <alignment horizontal="center" vertical="center"/>
    </xf>
    <xf numFmtId="58" fontId="5" fillId="0" borderId="13" xfId="0" applyNumberFormat="1" applyFont="1" applyBorder="1" applyAlignment="1">
      <alignment horizontal="right"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4" fillId="0" borderId="17" xfId="0" applyFont="1" applyFill="1" applyBorder="1" applyAlignment="1">
      <alignment vertical="center"/>
    </xf>
    <xf numFmtId="38" fontId="6" fillId="0" borderId="4" xfId="17" applyFont="1" applyFill="1" applyBorder="1" applyAlignment="1" applyProtection="1">
      <alignment vertical="center"/>
      <protection locked="0"/>
    </xf>
    <xf numFmtId="38" fontId="6" fillId="0" borderId="18" xfId="17" applyFont="1" applyFill="1" applyBorder="1" applyAlignment="1" applyProtection="1">
      <alignment vertical="center"/>
      <protection locked="0"/>
    </xf>
    <xf numFmtId="38" fontId="6" fillId="0" borderId="19" xfId="17" applyFont="1" applyFill="1" applyBorder="1" applyAlignment="1" applyProtection="1">
      <alignment vertical="center"/>
      <protection locked="0"/>
    </xf>
    <xf numFmtId="0" fontId="4" fillId="0" borderId="20" xfId="0" applyFont="1" applyFill="1" applyBorder="1" applyAlignment="1">
      <alignment horizontal="center" vertical="center"/>
    </xf>
    <xf numFmtId="0" fontId="6" fillId="0" borderId="21" xfId="17" applyNumberFormat="1" applyFont="1" applyFill="1" applyBorder="1" applyAlignment="1" applyProtection="1">
      <alignment vertical="center"/>
      <protection locked="0"/>
    </xf>
    <xf numFmtId="0" fontId="6" fillId="0" borderId="22" xfId="17" applyNumberFormat="1" applyFont="1" applyFill="1" applyBorder="1" applyAlignment="1" applyProtection="1">
      <alignment vertical="center"/>
      <protection locked="0"/>
    </xf>
    <xf numFmtId="0" fontId="6" fillId="0" borderId="23" xfId="17" applyNumberFormat="1" applyFont="1" applyFill="1" applyBorder="1" applyAlignment="1" applyProtection="1">
      <alignment vertical="center"/>
      <protection locked="0"/>
    </xf>
    <xf numFmtId="0" fontId="4" fillId="0" borderId="24" xfId="0" applyFont="1" applyFill="1" applyBorder="1" applyAlignment="1">
      <alignment horizontal="center" vertical="center"/>
    </xf>
    <xf numFmtId="0" fontId="6" fillId="0" borderId="25" xfId="17" applyNumberFormat="1" applyFont="1" applyFill="1" applyBorder="1" applyAlignment="1" applyProtection="1">
      <alignment vertical="center"/>
      <protection locked="0"/>
    </xf>
    <xf numFmtId="0" fontId="6" fillId="0" borderId="26" xfId="17" applyNumberFormat="1" applyFont="1" applyFill="1" applyBorder="1" applyAlignment="1" applyProtection="1">
      <alignment vertical="center"/>
      <protection locked="0"/>
    </xf>
    <xf numFmtId="0" fontId="6" fillId="0" borderId="27" xfId="17" applyNumberFormat="1" applyFont="1" applyFill="1" applyBorder="1" applyAlignment="1" applyProtection="1">
      <alignment vertical="center"/>
      <protection locked="0"/>
    </xf>
    <xf numFmtId="0" fontId="4" fillId="0" borderId="28" xfId="0" applyFont="1" applyFill="1" applyBorder="1" applyAlignment="1">
      <alignment horizontal="center" vertical="center"/>
    </xf>
    <xf numFmtId="0" fontId="4" fillId="0" borderId="29" xfId="0" applyFont="1" applyFill="1" applyBorder="1" applyAlignment="1">
      <alignment horizontal="center" vertical="center"/>
    </xf>
    <xf numFmtId="0" fontId="6" fillId="0" borderId="30" xfId="17" applyNumberFormat="1" applyFont="1" applyFill="1" applyBorder="1" applyAlignment="1" applyProtection="1">
      <alignment vertical="center"/>
      <protection locked="0"/>
    </xf>
    <xf numFmtId="0" fontId="6" fillId="0" borderId="31" xfId="17" applyNumberFormat="1" applyFont="1" applyFill="1" applyBorder="1" applyAlignment="1" applyProtection="1">
      <alignment vertical="center"/>
      <protection locked="0"/>
    </xf>
    <xf numFmtId="0" fontId="6" fillId="0" borderId="32" xfId="17" applyNumberFormat="1" applyFont="1" applyFill="1" applyBorder="1" applyAlignment="1" applyProtection="1">
      <alignment vertical="center"/>
      <protection locked="0"/>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6" fillId="0" borderId="35" xfId="17" applyNumberFormat="1" applyFont="1" applyFill="1" applyBorder="1" applyAlignment="1" applyProtection="1">
      <alignment vertical="center"/>
      <protection locked="0"/>
    </xf>
    <xf numFmtId="0" fontId="4" fillId="0" borderId="36" xfId="0" applyFont="1" applyFill="1" applyBorder="1" applyAlignment="1">
      <alignment horizontal="center" vertical="center"/>
    </xf>
    <xf numFmtId="38" fontId="4" fillId="0" borderId="37" xfId="17" applyFont="1" applyFill="1" applyBorder="1" applyAlignment="1">
      <alignment vertical="center"/>
    </xf>
    <xf numFmtId="38" fontId="4" fillId="0" borderId="38" xfId="17" applyFont="1" applyFill="1" applyBorder="1" applyAlignment="1">
      <alignment vertical="center"/>
    </xf>
    <xf numFmtId="38" fontId="4" fillId="0" borderId="39" xfId="17" applyFont="1" applyFill="1" applyBorder="1" applyAlignment="1">
      <alignment vertical="center"/>
    </xf>
    <xf numFmtId="38" fontId="4" fillId="0" borderId="40" xfId="17" applyFont="1" applyFill="1" applyBorder="1" applyAlignment="1">
      <alignment vertical="center"/>
    </xf>
    <xf numFmtId="38" fontId="4" fillId="0" borderId="41" xfId="17" applyFont="1" applyFill="1" applyBorder="1" applyAlignment="1">
      <alignment vertical="center"/>
    </xf>
    <xf numFmtId="38" fontId="4" fillId="0" borderId="42" xfId="17" applyFont="1" applyFill="1" applyBorder="1" applyAlignment="1">
      <alignment vertical="center"/>
    </xf>
    <xf numFmtId="0" fontId="4" fillId="0" borderId="43" xfId="0" applyFont="1" applyFill="1" applyBorder="1" applyAlignment="1">
      <alignment horizontal="center" vertical="center"/>
    </xf>
    <xf numFmtId="38" fontId="4" fillId="0" borderId="44" xfId="17" applyFont="1" applyFill="1" applyBorder="1" applyAlignment="1">
      <alignment vertical="center"/>
    </xf>
    <xf numFmtId="0" fontId="4" fillId="0" borderId="12"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10" fillId="0" borderId="45" xfId="0" applyFont="1" applyFill="1" applyBorder="1" applyAlignment="1">
      <alignment horizontal="center" vertical="center" shrinkToFit="1"/>
    </xf>
    <xf numFmtId="0" fontId="4" fillId="0" borderId="46"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14" xfId="0" applyFont="1" applyFill="1" applyBorder="1" applyAlignment="1">
      <alignment vertical="center"/>
    </xf>
    <xf numFmtId="0" fontId="4" fillId="0" borderId="0" xfId="0" applyFont="1" applyFill="1" applyBorder="1" applyAlignment="1">
      <alignment vertical="center"/>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5" fillId="0" borderId="0" xfId="0" applyFont="1" applyBorder="1" applyAlignment="1">
      <alignment horizontal="right" vertical="center"/>
    </xf>
    <xf numFmtId="0" fontId="4" fillId="0" borderId="48"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49" xfId="0" applyFont="1" applyFill="1" applyBorder="1" applyAlignment="1">
      <alignment vertical="center"/>
    </xf>
    <xf numFmtId="0" fontId="4" fillId="0" borderId="50" xfId="0" applyFont="1" applyFill="1" applyBorder="1" applyAlignment="1">
      <alignment vertical="center"/>
    </xf>
    <xf numFmtId="0" fontId="4" fillId="0" borderId="51" xfId="0" applyFont="1" applyFill="1" applyBorder="1" applyAlignment="1">
      <alignment horizontal="center" vertical="center"/>
    </xf>
    <xf numFmtId="0" fontId="4" fillId="0" borderId="52" xfId="0" applyFont="1" applyFill="1" applyBorder="1" applyAlignment="1">
      <alignment horizontal="center" vertical="center"/>
    </xf>
    <xf numFmtId="0" fontId="5" fillId="0" borderId="0" xfId="0" applyFont="1" applyAlignment="1">
      <alignment vertical="top" wrapText="1"/>
    </xf>
    <xf numFmtId="0" fontId="4" fillId="0" borderId="53" xfId="0" applyFont="1" applyFill="1" applyBorder="1" applyAlignment="1">
      <alignment horizontal="center" vertical="center"/>
    </xf>
    <xf numFmtId="0" fontId="4" fillId="0" borderId="54"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46" xfId="0" applyFont="1" applyFill="1" applyBorder="1" applyAlignment="1">
      <alignment vertical="center"/>
    </xf>
    <xf numFmtId="0" fontId="4" fillId="0" borderId="47" xfId="0" applyFont="1" applyFill="1" applyBorder="1" applyAlignment="1">
      <alignment vertical="center"/>
    </xf>
    <xf numFmtId="0" fontId="4" fillId="0" borderId="51" xfId="0" applyFont="1" applyFill="1" applyBorder="1" applyAlignment="1">
      <alignment vertical="center"/>
    </xf>
    <xf numFmtId="0" fontId="4" fillId="0" borderId="34" xfId="0" applyFont="1" applyFill="1" applyBorder="1" applyAlignment="1">
      <alignment vertical="center"/>
    </xf>
    <xf numFmtId="0" fontId="4" fillId="0" borderId="54" xfId="0" applyFont="1" applyFill="1" applyBorder="1" applyAlignment="1">
      <alignment vertical="center"/>
    </xf>
    <xf numFmtId="0" fontId="4" fillId="0" borderId="13" xfId="0" applyFont="1" applyFill="1" applyBorder="1" applyAlignment="1">
      <alignment vertical="center"/>
    </xf>
    <xf numFmtId="0" fontId="4" fillId="0" borderId="0" xfId="0" applyFont="1" applyAlignment="1">
      <alignment horizontal="center" vertical="center" wrapText="1"/>
    </xf>
    <xf numFmtId="0" fontId="5" fillId="0" borderId="13" xfId="0" applyFont="1" applyBorder="1" applyAlignment="1">
      <alignment horizontal="right" vertical="center"/>
    </xf>
    <xf numFmtId="0" fontId="4" fillId="0" borderId="48" xfId="0" applyFont="1" applyFill="1" applyBorder="1" applyAlignment="1">
      <alignment vertical="center"/>
    </xf>
    <xf numFmtId="0" fontId="4" fillId="0" borderId="16" xfId="0" applyFont="1" applyFill="1" applyBorder="1" applyAlignment="1">
      <alignment vertical="center"/>
    </xf>
    <xf numFmtId="0" fontId="4" fillId="0" borderId="57" xfId="0" applyFont="1" applyFill="1" applyBorder="1" applyAlignment="1">
      <alignment vertical="center"/>
    </xf>
    <xf numFmtId="0" fontId="4" fillId="0" borderId="58" xfId="0" applyFont="1" applyFill="1" applyBorder="1" applyAlignment="1">
      <alignment vertical="center"/>
    </xf>
    <xf numFmtId="0" fontId="5" fillId="0" borderId="0" xfId="0" applyFont="1" applyAlignment="1">
      <alignment vertical="center" wrapText="1"/>
    </xf>
    <xf numFmtId="0" fontId="4" fillId="0" borderId="59" xfId="0" applyFont="1" applyFill="1" applyBorder="1" applyAlignment="1">
      <alignment vertical="center"/>
    </xf>
    <xf numFmtId="0" fontId="4" fillId="0" borderId="60" xfId="0" applyFont="1" applyFill="1"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G23"/>
  <sheetViews>
    <sheetView showGridLines="0" tabSelected="1" workbookViewId="0" topLeftCell="A1">
      <selection activeCell="E6" sqref="E6"/>
    </sheetView>
  </sheetViews>
  <sheetFormatPr defaultColWidth="9.00390625" defaultRowHeight="13.5"/>
  <cols>
    <col min="1" max="1" width="3.00390625" style="19" customWidth="1"/>
    <col min="2" max="2" width="7.50390625" style="19" customWidth="1"/>
    <col min="3" max="3" width="23.375" style="19" customWidth="1"/>
    <col min="4" max="4" width="23.875" style="19" customWidth="1"/>
    <col min="5" max="5" width="24.125" style="19" customWidth="1"/>
    <col min="6" max="6" width="21.125" style="19" customWidth="1"/>
    <col min="7" max="7" width="16.75390625" style="19" customWidth="1"/>
    <col min="8" max="8" width="3.00390625" style="19" customWidth="1"/>
    <col min="9" max="16384" width="9.00390625" style="19" customWidth="1"/>
  </cols>
  <sheetData>
    <row r="1" spans="2:7" ht="38.25" customHeight="1">
      <c r="B1" s="63" t="s">
        <v>39</v>
      </c>
      <c r="C1" s="63"/>
      <c r="D1" s="64"/>
      <c r="E1" s="64"/>
      <c r="F1" s="64"/>
      <c r="G1" s="64"/>
    </row>
    <row r="2" spans="2:7" ht="18" customHeight="1">
      <c r="B2" s="65" t="s">
        <v>18</v>
      </c>
      <c r="C2" s="65"/>
      <c r="D2" s="65"/>
      <c r="E2" s="65"/>
      <c r="F2" s="65"/>
      <c r="G2" s="65"/>
    </row>
    <row r="3" spans="2:7" ht="18" customHeight="1" thickBot="1">
      <c r="B3" s="18"/>
      <c r="C3" s="18"/>
      <c r="D3" s="23"/>
      <c r="E3" s="23"/>
      <c r="F3" s="23"/>
      <c r="G3" s="20"/>
    </row>
    <row r="4" spans="2:7" ht="26.25" customHeight="1" thickBot="1">
      <c r="B4" s="66" t="s">
        <v>17</v>
      </c>
      <c r="C4" s="67"/>
      <c r="D4" s="56" t="s">
        <v>19</v>
      </c>
      <c r="E4" s="24"/>
      <c r="F4" s="25"/>
      <c r="G4" s="57" t="s">
        <v>20</v>
      </c>
    </row>
    <row r="5" spans="2:7" ht="4.5" customHeight="1" thickBot="1" thickTop="1">
      <c r="B5" s="68"/>
      <c r="C5" s="69"/>
      <c r="D5" s="4"/>
      <c r="E5" s="4"/>
      <c r="F5" s="4"/>
      <c r="G5" s="26"/>
    </row>
    <row r="6" spans="2:7" ht="28.5" customHeight="1">
      <c r="B6" s="59" t="s">
        <v>25</v>
      </c>
      <c r="C6" s="60"/>
      <c r="D6" s="27">
        <v>2000</v>
      </c>
      <c r="E6" s="28"/>
      <c r="F6" s="29"/>
      <c r="G6" s="30" t="s">
        <v>31</v>
      </c>
    </row>
    <row r="7" spans="2:7" ht="28.5" customHeight="1">
      <c r="B7" s="70" t="s">
        <v>26</v>
      </c>
      <c r="C7" s="44"/>
      <c r="D7" s="31">
        <v>1.44451</v>
      </c>
      <c r="E7" s="32"/>
      <c r="F7" s="33"/>
      <c r="G7" s="34" t="s">
        <v>32</v>
      </c>
    </row>
    <row r="8" spans="2:7" ht="28.5" customHeight="1">
      <c r="B8" s="22"/>
      <c r="C8" s="71"/>
      <c r="D8" s="35">
        <v>1.21255</v>
      </c>
      <c r="E8" s="32"/>
      <c r="F8" s="33"/>
      <c r="G8" s="34" t="s">
        <v>33</v>
      </c>
    </row>
    <row r="9" spans="2:7" ht="28.5" customHeight="1" thickBot="1">
      <c r="B9" s="22"/>
      <c r="C9" s="71"/>
      <c r="D9" s="8">
        <v>161.208</v>
      </c>
      <c r="E9" s="36"/>
      <c r="F9" s="37"/>
      <c r="G9" s="38" t="s">
        <v>34</v>
      </c>
    </row>
    <row r="10" spans="2:7" ht="3" customHeight="1" thickBot="1">
      <c r="B10" s="61"/>
      <c r="C10" s="62"/>
      <c r="D10" s="10"/>
      <c r="E10" s="10"/>
      <c r="F10" s="10"/>
      <c r="G10" s="39"/>
    </row>
    <row r="11" spans="2:7" ht="7.5" customHeight="1">
      <c r="B11" s="76" t="s">
        <v>27</v>
      </c>
      <c r="C11" s="77"/>
      <c r="D11" s="40"/>
      <c r="E11" s="41"/>
      <c r="F11" s="42"/>
      <c r="G11" s="43"/>
    </row>
    <row r="12" spans="2:7" ht="18.75">
      <c r="B12" s="22"/>
      <c r="C12" s="78"/>
      <c r="D12" s="45"/>
      <c r="E12" s="58" t="s">
        <v>29</v>
      </c>
      <c r="F12" s="58" t="s">
        <v>30</v>
      </c>
      <c r="G12" s="46"/>
    </row>
    <row r="13" spans="2:7" ht="28.5" customHeight="1" thickBot="1">
      <c r="B13" s="74"/>
      <c r="C13" s="79"/>
      <c r="D13" s="47">
        <f>SUM(E13:F13)</f>
        <v>4000000</v>
      </c>
      <c r="E13" s="47">
        <f>IF(D6="","",IF(D6&gt;70000,(72600000+(D6-70000)*600),IF(D6&gt;30000,(36600000+(D6-30000)*900),IF(D6&gt;2000,(3000000+(D6-2000)*1200),3000000))))</f>
        <v>3000000</v>
      </c>
      <c r="F13" s="48">
        <f>IF(D6="","",IF(D6&gt;70000,(24200000+(D6-70000)*200),IF(D6&gt;30000,(12200000+(D6-30000)*300),IF(D6&gt;2000,(1000000+(D6-2000)*400),1000000))))</f>
        <v>1000000</v>
      </c>
      <c r="G13" s="39" t="s">
        <v>35</v>
      </c>
    </row>
    <row r="14" spans="2:7" ht="28.5" customHeight="1">
      <c r="B14" s="22" t="s">
        <v>28</v>
      </c>
      <c r="C14" s="73"/>
      <c r="D14" s="49">
        <f>IF(OR(D13="",D13=0,$D$7=""),"",D13*$D$7)</f>
        <v>5778040</v>
      </c>
      <c r="E14" s="50">
        <f>IF(OR(E13="",E13=0,$D$7=""),"",E13*$D$7)</f>
        <v>4333530</v>
      </c>
      <c r="F14" s="50">
        <f>IF(OR(F13="",F13=0,$D$7=""),"",F13*$D$7)</f>
        <v>1444510</v>
      </c>
      <c r="G14" s="30" t="s">
        <v>36</v>
      </c>
    </row>
    <row r="15" spans="2:7" ht="28.5" customHeight="1">
      <c r="B15" s="22"/>
      <c r="C15" s="73"/>
      <c r="D15" s="51">
        <f>IF(OR(D13="",D13=0,$D$8=""),"",D13*$D$8)</f>
        <v>4850200</v>
      </c>
      <c r="E15" s="52">
        <f>IF(OR(E13="",E13=0,$D$8=""),"",E13*$D$8)</f>
        <v>3637650</v>
      </c>
      <c r="F15" s="52">
        <f>IF(OR(F13="",F13=0,$D$8=""),"",F13*$D$8)</f>
        <v>1212550</v>
      </c>
      <c r="G15" s="53" t="s">
        <v>37</v>
      </c>
    </row>
    <row r="16" spans="2:7" ht="28.5" customHeight="1" thickBot="1">
      <c r="B16" s="74"/>
      <c r="C16" s="75"/>
      <c r="D16" s="14">
        <f>IF(OR(D13="",D13=0,$D$9=""),"",D13*$D$9)</f>
        <v>644832000</v>
      </c>
      <c r="E16" s="54">
        <f>IF(OR(E13="",E13=0,$D$9=""),"",E13*$D$9)</f>
        <v>483624000</v>
      </c>
      <c r="F16" s="54">
        <f>IF(OR(F13="",F13=0,$D$9=""),"",F13*$D$9)</f>
        <v>161208000</v>
      </c>
      <c r="G16" s="55" t="s">
        <v>38</v>
      </c>
    </row>
    <row r="17" spans="2:7" ht="8.25" customHeight="1">
      <c r="B17" s="1"/>
      <c r="C17" s="1"/>
      <c r="D17" s="1"/>
      <c r="E17" s="1"/>
      <c r="F17" s="1"/>
      <c r="G17" s="1"/>
    </row>
    <row r="18" spans="2:7" ht="29.25" customHeight="1">
      <c r="B18" s="16" t="s">
        <v>21</v>
      </c>
      <c r="C18" s="72" t="s">
        <v>23</v>
      </c>
      <c r="D18" s="72"/>
      <c r="E18" s="72"/>
      <c r="F18" s="72"/>
      <c r="G18" s="72"/>
    </row>
    <row r="19" spans="2:7" ht="45" customHeight="1">
      <c r="B19" s="16" t="s">
        <v>22</v>
      </c>
      <c r="C19" s="72" t="s">
        <v>24</v>
      </c>
      <c r="D19" s="72"/>
      <c r="E19" s="72"/>
      <c r="F19" s="72"/>
      <c r="G19" s="72"/>
    </row>
    <row r="20" spans="2:7" ht="13.5">
      <c r="B20" s="21"/>
      <c r="C20" s="21"/>
      <c r="D20" s="21"/>
      <c r="E20" s="21"/>
      <c r="F20" s="21"/>
      <c r="G20" s="21"/>
    </row>
    <row r="21" spans="2:7" ht="13.5">
      <c r="B21" s="21"/>
      <c r="C21" s="21"/>
      <c r="D21" s="21"/>
      <c r="E21" s="21"/>
      <c r="F21" s="21"/>
      <c r="G21" s="21"/>
    </row>
    <row r="22" spans="2:7" ht="13.5">
      <c r="B22" s="21"/>
      <c r="C22" s="21"/>
      <c r="D22" s="21"/>
      <c r="E22" s="21"/>
      <c r="F22" s="21"/>
      <c r="G22" s="21"/>
    </row>
    <row r="23" spans="2:7" ht="13.5">
      <c r="B23" s="21"/>
      <c r="C23" s="21"/>
      <c r="D23" s="21"/>
      <c r="E23" s="21"/>
      <c r="F23" s="21"/>
      <c r="G23" s="21"/>
    </row>
  </sheetData>
  <sheetProtection/>
  <mergeCells count="11">
    <mergeCell ref="C18:G18"/>
    <mergeCell ref="C19:G19"/>
    <mergeCell ref="B14:C16"/>
    <mergeCell ref="B11:C13"/>
    <mergeCell ref="B6:C6"/>
    <mergeCell ref="B10:C10"/>
    <mergeCell ref="B1:G1"/>
    <mergeCell ref="B2:G2"/>
    <mergeCell ref="B4:C4"/>
    <mergeCell ref="B5:C5"/>
    <mergeCell ref="B7:C9"/>
  </mergeCells>
  <printOptions horizontalCentered="1"/>
  <pageMargins left="0.7874015748031497" right="0.7874015748031497" top="0.984251968503937" bottom="0.984251968503937" header="0.5118110236220472" footer="0.5118110236220472"/>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B1:E16"/>
  <sheetViews>
    <sheetView showGridLines="0" workbookViewId="0" topLeftCell="A1">
      <selection activeCell="C11" sqref="C11:E11"/>
    </sheetView>
  </sheetViews>
  <sheetFormatPr defaultColWidth="9.00390625" defaultRowHeight="13.5"/>
  <cols>
    <col min="1" max="1" width="3.00390625" style="1" customWidth="1"/>
    <col min="2" max="2" width="7.50390625" style="1" customWidth="1"/>
    <col min="3" max="3" width="23.375" style="1" customWidth="1"/>
    <col min="4" max="4" width="23.875" style="1" customWidth="1"/>
    <col min="5" max="5" width="16.75390625" style="1" customWidth="1"/>
    <col min="6" max="6" width="3.00390625" style="1" customWidth="1"/>
    <col min="7" max="16384" width="9.00390625" style="1" customWidth="1"/>
  </cols>
  <sheetData>
    <row r="1" spans="2:5" ht="38.25" customHeight="1">
      <c r="B1" s="86" t="s">
        <v>1</v>
      </c>
      <c r="C1" s="86"/>
      <c r="D1" s="86"/>
      <c r="E1" s="86"/>
    </row>
    <row r="2" spans="2:5" ht="18" customHeight="1" thickBot="1">
      <c r="B2" s="87" t="s">
        <v>16</v>
      </c>
      <c r="C2" s="87"/>
      <c r="D2" s="87"/>
      <c r="E2" s="87"/>
    </row>
    <row r="3" spans="2:5" ht="26.25" customHeight="1" thickBot="1">
      <c r="B3" s="88" t="s">
        <v>2</v>
      </c>
      <c r="C3" s="89"/>
      <c r="D3" s="2" t="s">
        <v>3</v>
      </c>
      <c r="E3" s="3" t="s">
        <v>4</v>
      </c>
    </row>
    <row r="4" spans="2:5" ht="4.5" customHeight="1" thickBot="1" thickTop="1">
      <c r="B4" s="68"/>
      <c r="C4" s="69"/>
      <c r="D4" s="4"/>
      <c r="E4" s="5"/>
    </row>
    <row r="5" spans="2:5" ht="28.5" customHeight="1">
      <c r="B5" s="80" t="s">
        <v>5</v>
      </c>
      <c r="C5" s="81"/>
      <c r="D5" s="6">
        <v>1000</v>
      </c>
      <c r="E5" s="7" t="s">
        <v>6</v>
      </c>
    </row>
    <row r="6" spans="2:5" ht="28.5" customHeight="1" thickBot="1">
      <c r="B6" s="82" t="s">
        <v>7</v>
      </c>
      <c r="C6" s="83"/>
      <c r="D6" s="8">
        <v>160</v>
      </c>
      <c r="E6" s="9" t="s">
        <v>8</v>
      </c>
    </row>
    <row r="7" spans="2:5" ht="3" customHeight="1" thickBot="1">
      <c r="B7" s="84"/>
      <c r="C7" s="85"/>
      <c r="D7" s="10"/>
      <c r="E7" s="11"/>
    </row>
    <row r="8" spans="2:5" ht="28.5" customHeight="1">
      <c r="B8" s="90" t="s">
        <v>9</v>
      </c>
      <c r="C8" s="91"/>
      <c r="D8" s="12">
        <f>IF(D5="","",IF(D5&gt;70000,(10093500+(D5-70000)*83)+(30667500+(D5-70000)*250),IF(D5&gt;30000,(5093500+(D5-30000)*125)+(15667500+(D5-30000)*375),IF(D5&gt;3000,(167000+(D5-500)*167)+(2167500+(D5-3000)*500),IF(D5&gt;500,(167000+(D5-500)*167)+(500000+(D5-500)*667),167000+500000)))))</f>
        <v>1084000</v>
      </c>
      <c r="E8" s="13" t="s">
        <v>10</v>
      </c>
    </row>
    <row r="9" spans="2:5" ht="28.5" customHeight="1" thickBot="1">
      <c r="B9" s="93" t="s">
        <v>11</v>
      </c>
      <c r="C9" s="94"/>
      <c r="D9" s="14">
        <f>IF(OR(D8="",D8=0,D6=""),"",D8*D6)</f>
        <v>173440000</v>
      </c>
      <c r="E9" s="15" t="s">
        <v>12</v>
      </c>
    </row>
    <row r="10" ht="8.25" customHeight="1"/>
    <row r="11" spans="2:5" ht="34.5" customHeight="1">
      <c r="B11" s="16" t="s">
        <v>13</v>
      </c>
      <c r="C11" s="72" t="s">
        <v>0</v>
      </c>
      <c r="D11" s="72"/>
      <c r="E11" s="72"/>
    </row>
    <row r="12" spans="2:5" ht="45" customHeight="1">
      <c r="B12" s="16" t="s">
        <v>14</v>
      </c>
      <c r="C12" s="72" t="s">
        <v>15</v>
      </c>
      <c r="D12" s="72"/>
      <c r="E12" s="72"/>
    </row>
    <row r="13" spans="2:5" ht="15">
      <c r="B13" s="17"/>
      <c r="C13" s="17"/>
      <c r="D13" s="17"/>
      <c r="E13" s="17"/>
    </row>
    <row r="14" spans="2:5" ht="27" customHeight="1">
      <c r="B14" s="92"/>
      <c r="C14" s="92"/>
      <c r="D14" s="92"/>
      <c r="E14" s="92"/>
    </row>
    <row r="15" spans="2:5" ht="15">
      <c r="B15" s="17"/>
      <c r="C15" s="17"/>
      <c r="D15" s="17"/>
      <c r="E15" s="17"/>
    </row>
    <row r="16" spans="2:5" ht="15">
      <c r="B16" s="17"/>
      <c r="C16" s="17"/>
      <c r="D16" s="17"/>
      <c r="E16" s="17"/>
    </row>
  </sheetData>
  <sheetProtection password="83AF" sheet="1" objects="1" scenarios="1"/>
  <mergeCells count="12">
    <mergeCell ref="B8:C8"/>
    <mergeCell ref="B14:E14"/>
    <mergeCell ref="B9:C9"/>
    <mergeCell ref="C11:E11"/>
    <mergeCell ref="C12:E12"/>
    <mergeCell ref="B5:C5"/>
    <mergeCell ref="B6:C6"/>
    <mergeCell ref="B7:C7"/>
    <mergeCell ref="B1:E1"/>
    <mergeCell ref="B2:E2"/>
    <mergeCell ref="B3:C3"/>
    <mergeCell ref="B4:C4"/>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行政情報システム室</cp:lastModifiedBy>
  <cp:lastPrinted>2006-08-04T08:36:27Z</cp:lastPrinted>
  <dcterms:created xsi:type="dcterms:W3CDTF">2004-11-01T05:40:30Z</dcterms:created>
  <dcterms:modified xsi:type="dcterms:W3CDTF">2006-08-04T09:40:45Z</dcterms:modified>
  <cp:category/>
  <cp:version/>
  <cp:contentType/>
  <cp:contentStatus/>
</cp:coreProperties>
</file>