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00 作業中フォルダ（保存期間１年未満）\02_積算企画調査係\R7\■共通費実態調査票書式\202504●_2025.4版UP（完全週休２日の対応他）\発注者用\"/>
    </mc:Choice>
  </mc:AlternateContent>
  <xr:revisionPtr revIDLastSave="0" documentId="13_ncr:1_{B26F2B3D-4FC6-49BB-A5C2-760D94627386}" xr6:coauthVersionLast="47" xr6:coauthVersionMax="47" xr10:uidLastSave="{00000000-0000-0000-0000-000000000000}"/>
  <workbookProtection workbookAlgorithmName="SHA-512" workbookHashValue="bhwvhPmK42R1lx5OkuXHxX6FHrMRudD9G/NC0V4Udx5IHCqx8VxUNUOblXVyQJm58eJXK1GHbsG+/LQzQBgX/g==" workbookSaltValue="R7FJUyR0c8LLVEvHofwR6Q==" workbookSpinCount="100000" lockStructure="1"/>
  <bookViews>
    <workbookView xWindow="-120" yWindow="-120" windowWidth="29040" windowHeight="15720" tabRatio="784" activeTab="1" xr2:uid="{CAAF8575-72EA-49C9-83CC-CA67D613F518}"/>
  </bookViews>
  <sheets>
    <sheet name="実態調査" sheetId="12" r:id="rId1"/>
    <sheet name="表紙･目次" sheetId="11"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0"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S32" i="10"/>
  <c r="R31" i="10"/>
  <c r="R30" i="10"/>
  <c r="R29" i="10"/>
  <c r="Q132" i="10"/>
  <c r="P132" i="10"/>
  <c r="O132" i="10"/>
  <c r="N132" i="10"/>
  <c r="M132" i="10"/>
  <c r="L132" i="10"/>
  <c r="K132" i="10"/>
  <c r="Q131" i="10"/>
  <c r="P131" i="10"/>
  <c r="O131" i="10"/>
  <c r="N131" i="10"/>
  <c r="M131" i="10"/>
  <c r="L131" i="10"/>
  <c r="K131" i="10"/>
  <c r="Q130" i="10"/>
  <c r="P130" i="10"/>
  <c r="O130" i="10"/>
  <c r="N130" i="10"/>
  <c r="M130" i="10"/>
  <c r="L130" i="10"/>
  <c r="K130" i="10"/>
  <c r="Q129" i="10"/>
  <c r="P129" i="10"/>
  <c r="O129" i="10"/>
  <c r="N129" i="10"/>
  <c r="M129" i="10"/>
  <c r="L129" i="10"/>
  <c r="K129" i="10"/>
  <c r="Q99" i="10"/>
  <c r="P99" i="10"/>
  <c r="O99" i="10"/>
  <c r="N99" i="10"/>
  <c r="M99" i="10"/>
  <c r="L99" i="10"/>
  <c r="K99" i="10"/>
  <c r="Q98" i="10"/>
  <c r="P98" i="10"/>
  <c r="O98" i="10"/>
  <c r="N98" i="10"/>
  <c r="M98" i="10"/>
  <c r="L98" i="10"/>
  <c r="K98" i="10"/>
  <c r="Q97" i="10"/>
  <c r="P97" i="10"/>
  <c r="O97" i="10"/>
  <c r="N97" i="10"/>
  <c r="M97" i="10"/>
  <c r="L97" i="10"/>
  <c r="K97" i="10"/>
  <c r="Q96" i="10"/>
  <c r="P96" i="10"/>
  <c r="O96" i="10"/>
  <c r="N96" i="10"/>
  <c r="M96" i="10"/>
  <c r="L96" i="10"/>
  <c r="K96" i="10"/>
  <c r="X66" i="10"/>
  <c r="W66" i="10"/>
  <c r="V66" i="10"/>
  <c r="U66" i="10"/>
  <c r="T66" i="10"/>
  <c r="S66" i="10"/>
  <c r="R66" i="10"/>
  <c r="X65" i="10"/>
  <c r="W65" i="10"/>
  <c r="V65" i="10"/>
  <c r="U65" i="10"/>
  <c r="T65" i="10"/>
  <c r="S65" i="10"/>
  <c r="R65" i="10"/>
  <c r="X64" i="10"/>
  <c r="W64" i="10"/>
  <c r="V64" i="10"/>
  <c r="U64" i="10"/>
  <c r="T64" i="10"/>
  <c r="S64" i="10"/>
  <c r="R64" i="10"/>
  <c r="X63" i="10"/>
  <c r="W63" i="10"/>
  <c r="V63" i="10"/>
  <c r="U63" i="10"/>
  <c r="T63" i="10"/>
  <c r="S63" i="10"/>
  <c r="R63" i="10"/>
  <c r="Q66" i="10"/>
  <c r="P66" i="10"/>
  <c r="O66" i="10"/>
  <c r="N66" i="10"/>
  <c r="M66" i="10"/>
  <c r="L66" i="10"/>
  <c r="K66" i="10"/>
  <c r="Q65" i="10"/>
  <c r="P65" i="10"/>
  <c r="O65" i="10"/>
  <c r="N65" i="10"/>
  <c r="M65" i="10"/>
  <c r="L65" i="10"/>
  <c r="K65" i="10"/>
  <c r="Q64" i="10"/>
  <c r="P64" i="10"/>
  <c r="O64" i="10"/>
  <c r="N64" i="10"/>
  <c r="M64" i="10"/>
  <c r="L64" i="10"/>
  <c r="K64" i="10"/>
  <c r="Q63" i="10"/>
  <c r="P63" i="10"/>
  <c r="O63" i="10"/>
  <c r="N63" i="10"/>
  <c r="M63" i="10"/>
  <c r="L63" i="10"/>
  <c r="K63" i="10"/>
  <c r="J66" i="10"/>
  <c r="J65" i="10"/>
  <c r="J64" i="10"/>
  <c r="J63" i="10"/>
  <c r="I66" i="10"/>
  <c r="I65" i="10"/>
  <c r="I64" i="10"/>
  <c r="I63" i="10"/>
  <c r="H66" i="10"/>
  <c r="H65" i="10"/>
  <c r="H64" i="10"/>
  <c r="H63" i="10"/>
  <c r="G66" i="10"/>
  <c r="G65" i="10"/>
  <c r="G64" i="10"/>
  <c r="G63" i="10"/>
  <c r="F66" i="10"/>
  <c r="F65" i="10"/>
  <c r="F64" i="10"/>
  <c r="F63" i="10"/>
  <c r="E66" i="10"/>
  <c r="E65" i="10"/>
  <c r="E64" i="10"/>
  <c r="E63" i="10"/>
  <c r="D66" i="10"/>
  <c r="D65" i="10"/>
  <c r="D64" i="10"/>
  <c r="D63" i="10"/>
  <c r="H22" i="9" l="1"/>
  <c r="E22" i="9"/>
  <c r="H22" i="7"/>
  <c r="E22" i="7"/>
  <c r="H22" i="2"/>
  <c r="E22" i="2"/>
  <c r="G35" i="1" l="1"/>
  <c r="J143" i="1" l="1"/>
  <c r="J142" i="1"/>
  <c r="J141" i="1"/>
  <c r="J140" i="1"/>
  <c r="J139" i="1"/>
  <c r="J138" i="1"/>
  <c r="J137" i="1"/>
  <c r="N5" i="1"/>
  <c r="C54" i="1" l="1"/>
  <c r="C49" i="1" s="1"/>
  <c r="G49" i="1" s="1"/>
  <c r="J155" i="10"/>
  <c r="I155" i="10"/>
  <c r="H155" i="10"/>
  <c r="G155" i="10"/>
  <c r="F155" i="10"/>
  <c r="E155" i="10"/>
  <c r="D155" i="10"/>
  <c r="J154" i="10"/>
  <c r="I154" i="10"/>
  <c r="H154" i="10"/>
  <c r="G154" i="10"/>
  <c r="F154" i="10"/>
  <c r="E154" i="10"/>
  <c r="D154" i="10"/>
  <c r="Y154" i="10" s="1"/>
  <c r="J153" i="10"/>
  <c r="I153" i="10"/>
  <c r="H153" i="10"/>
  <c r="G153" i="10"/>
  <c r="F153" i="10"/>
  <c r="E153" i="10"/>
  <c r="D153" i="10"/>
  <c r="J152" i="10"/>
  <c r="I152" i="10"/>
  <c r="H152" i="10"/>
  <c r="G152" i="10"/>
  <c r="F152" i="10"/>
  <c r="E152" i="10"/>
  <c r="D152" i="10"/>
  <c r="J151" i="10"/>
  <c r="I151" i="10"/>
  <c r="H151" i="10"/>
  <c r="G151" i="10"/>
  <c r="F151" i="10"/>
  <c r="E151" i="10"/>
  <c r="D151" i="10"/>
  <c r="J150" i="10"/>
  <c r="I150" i="10"/>
  <c r="H150" i="10"/>
  <c r="G150" i="10"/>
  <c r="F150" i="10"/>
  <c r="E150" i="10"/>
  <c r="D150" i="10"/>
  <c r="J149" i="10"/>
  <c r="I149" i="10"/>
  <c r="H149" i="10"/>
  <c r="G149" i="10"/>
  <c r="F149" i="10"/>
  <c r="E149" i="10"/>
  <c r="D149" i="10"/>
  <c r="Y149" i="10" s="1"/>
  <c r="J148" i="10"/>
  <c r="I148" i="10"/>
  <c r="H148" i="10"/>
  <c r="G148" i="10"/>
  <c r="F148" i="10"/>
  <c r="E148" i="10"/>
  <c r="D148" i="10"/>
  <c r="J147" i="10"/>
  <c r="I147" i="10"/>
  <c r="H147" i="10"/>
  <c r="G147" i="10"/>
  <c r="F147" i="10"/>
  <c r="E147" i="10"/>
  <c r="D147" i="10"/>
  <c r="J146" i="10"/>
  <c r="I146" i="10"/>
  <c r="H146" i="10"/>
  <c r="G146" i="10"/>
  <c r="F146" i="10"/>
  <c r="E146" i="10"/>
  <c r="D146" i="10"/>
  <c r="J145" i="10"/>
  <c r="I145" i="10"/>
  <c r="H145" i="10"/>
  <c r="G145" i="10"/>
  <c r="F145" i="10"/>
  <c r="E145" i="10"/>
  <c r="D145" i="10"/>
  <c r="J144" i="10"/>
  <c r="I144" i="10"/>
  <c r="H144" i="10"/>
  <c r="G144" i="10"/>
  <c r="F144" i="10"/>
  <c r="E144" i="10"/>
  <c r="D144" i="10"/>
  <c r="J143" i="10"/>
  <c r="I143" i="10"/>
  <c r="H143" i="10"/>
  <c r="G143" i="10"/>
  <c r="F143" i="10"/>
  <c r="E143" i="10"/>
  <c r="D143" i="10"/>
  <c r="J142" i="10"/>
  <c r="I142" i="10"/>
  <c r="H142" i="10"/>
  <c r="G142" i="10"/>
  <c r="F142" i="10"/>
  <c r="E142" i="10"/>
  <c r="D142" i="10"/>
  <c r="J141" i="10"/>
  <c r="I141" i="10"/>
  <c r="H141" i="10"/>
  <c r="G141" i="10"/>
  <c r="F141" i="10"/>
  <c r="E141" i="10"/>
  <c r="D141" i="10"/>
  <c r="J140" i="10"/>
  <c r="I140" i="10"/>
  <c r="H140" i="10"/>
  <c r="G140" i="10"/>
  <c r="F140" i="10"/>
  <c r="E140" i="10"/>
  <c r="D140" i="10"/>
  <c r="J139" i="10"/>
  <c r="I139" i="10"/>
  <c r="H139" i="10"/>
  <c r="G139" i="10"/>
  <c r="F139" i="10"/>
  <c r="E139" i="10"/>
  <c r="D139" i="10"/>
  <c r="J138" i="10"/>
  <c r="I138" i="10"/>
  <c r="H138" i="10"/>
  <c r="G138" i="10"/>
  <c r="F138" i="10"/>
  <c r="E138" i="10"/>
  <c r="D138" i="10"/>
  <c r="J137" i="10"/>
  <c r="I137" i="10"/>
  <c r="H137" i="10"/>
  <c r="G137" i="10"/>
  <c r="F137" i="10"/>
  <c r="E137" i="10"/>
  <c r="D137" i="10"/>
  <c r="J136" i="10"/>
  <c r="I136" i="10"/>
  <c r="H136" i="10"/>
  <c r="G136" i="10"/>
  <c r="F136" i="10"/>
  <c r="E136" i="10"/>
  <c r="D136" i="10"/>
  <c r="J135" i="10"/>
  <c r="I135" i="10"/>
  <c r="H135" i="10"/>
  <c r="G135" i="10"/>
  <c r="F135" i="10"/>
  <c r="E135" i="10"/>
  <c r="D135" i="10"/>
  <c r="J134" i="10"/>
  <c r="I134" i="10"/>
  <c r="H134" i="10"/>
  <c r="G134" i="10"/>
  <c r="F134" i="10"/>
  <c r="E134" i="10"/>
  <c r="D134" i="10"/>
  <c r="J133" i="10"/>
  <c r="I133" i="10"/>
  <c r="H133" i="10"/>
  <c r="G133" i="10"/>
  <c r="F133" i="10"/>
  <c r="E133" i="10"/>
  <c r="D133" i="10"/>
  <c r="Q155" i="10"/>
  <c r="P155" i="10"/>
  <c r="O155" i="10"/>
  <c r="N155" i="10"/>
  <c r="M155" i="10"/>
  <c r="L155" i="10"/>
  <c r="K155" i="10"/>
  <c r="Q154" i="10"/>
  <c r="P154" i="10"/>
  <c r="O154" i="10"/>
  <c r="N154" i="10"/>
  <c r="M154" i="10"/>
  <c r="L154" i="10"/>
  <c r="K154" i="10"/>
  <c r="Q153" i="10"/>
  <c r="P153" i="10"/>
  <c r="O153" i="10"/>
  <c r="N153" i="10"/>
  <c r="M153" i="10"/>
  <c r="L153" i="10"/>
  <c r="K153" i="10"/>
  <c r="Q152" i="10"/>
  <c r="P152" i="10"/>
  <c r="O152" i="10"/>
  <c r="N152" i="10"/>
  <c r="M152" i="10"/>
  <c r="L152" i="10"/>
  <c r="K152" i="10"/>
  <c r="Q151" i="10"/>
  <c r="P151" i="10"/>
  <c r="O151" i="10"/>
  <c r="N151" i="10"/>
  <c r="M151" i="10"/>
  <c r="L151" i="10"/>
  <c r="K151" i="10"/>
  <c r="Q150" i="10"/>
  <c r="P150" i="10"/>
  <c r="O150" i="10"/>
  <c r="N150" i="10"/>
  <c r="M150" i="10"/>
  <c r="L150" i="10"/>
  <c r="K150" i="10"/>
  <c r="Q149" i="10"/>
  <c r="P149" i="10"/>
  <c r="O149" i="10"/>
  <c r="N149" i="10"/>
  <c r="M149" i="10"/>
  <c r="L149" i="10"/>
  <c r="K149" i="10"/>
  <c r="Q148" i="10"/>
  <c r="P148" i="10"/>
  <c r="O148" i="10"/>
  <c r="N148" i="10"/>
  <c r="M148" i="10"/>
  <c r="L148" i="10"/>
  <c r="K148" i="10"/>
  <c r="Q147" i="10"/>
  <c r="P147" i="10"/>
  <c r="O147" i="10"/>
  <c r="N147" i="10"/>
  <c r="M147" i="10"/>
  <c r="L147" i="10"/>
  <c r="K147" i="10"/>
  <c r="Q146" i="10"/>
  <c r="P146" i="10"/>
  <c r="O146" i="10"/>
  <c r="N146" i="10"/>
  <c r="M146" i="10"/>
  <c r="L146" i="10"/>
  <c r="K146" i="10"/>
  <c r="Q145" i="10"/>
  <c r="P145" i="10"/>
  <c r="O145" i="10"/>
  <c r="N145" i="10"/>
  <c r="M145" i="10"/>
  <c r="L145" i="10"/>
  <c r="K145" i="10"/>
  <c r="Q144" i="10"/>
  <c r="P144" i="10"/>
  <c r="O144" i="10"/>
  <c r="N144" i="10"/>
  <c r="M144" i="10"/>
  <c r="L144" i="10"/>
  <c r="K144" i="10"/>
  <c r="Q143" i="10"/>
  <c r="P143" i="10"/>
  <c r="O143" i="10"/>
  <c r="N143" i="10"/>
  <c r="M143" i="10"/>
  <c r="L143" i="10"/>
  <c r="K143" i="10"/>
  <c r="Q142" i="10"/>
  <c r="P142" i="10"/>
  <c r="O142" i="10"/>
  <c r="N142" i="10"/>
  <c r="M142" i="10"/>
  <c r="L142" i="10"/>
  <c r="K142" i="10"/>
  <c r="Q141" i="10"/>
  <c r="P141" i="10"/>
  <c r="O141" i="10"/>
  <c r="N141" i="10"/>
  <c r="M141" i="10"/>
  <c r="L141" i="10"/>
  <c r="K141" i="10"/>
  <c r="Q140" i="10"/>
  <c r="P140" i="10"/>
  <c r="O140" i="10"/>
  <c r="N140" i="10"/>
  <c r="M140" i="10"/>
  <c r="L140" i="10"/>
  <c r="K140" i="10"/>
  <c r="Q139" i="10"/>
  <c r="P139" i="10"/>
  <c r="O139" i="10"/>
  <c r="N139" i="10"/>
  <c r="M139" i="10"/>
  <c r="L139" i="10"/>
  <c r="K139" i="10"/>
  <c r="Q138" i="10"/>
  <c r="P138" i="10"/>
  <c r="O138" i="10"/>
  <c r="N138" i="10"/>
  <c r="M138" i="10"/>
  <c r="L138" i="10"/>
  <c r="K138" i="10"/>
  <c r="Q137" i="10"/>
  <c r="P137" i="10"/>
  <c r="O137" i="10"/>
  <c r="N137" i="10"/>
  <c r="M137" i="10"/>
  <c r="L137" i="10"/>
  <c r="K137" i="10"/>
  <c r="Q136" i="10"/>
  <c r="P136" i="10"/>
  <c r="O136" i="10"/>
  <c r="N136" i="10"/>
  <c r="M136" i="10"/>
  <c r="L136" i="10"/>
  <c r="K136" i="10"/>
  <c r="Q135" i="10"/>
  <c r="P135" i="10"/>
  <c r="O135" i="10"/>
  <c r="N135" i="10"/>
  <c r="M135" i="10"/>
  <c r="L135" i="10"/>
  <c r="K135" i="10"/>
  <c r="Q134" i="10"/>
  <c r="P134" i="10"/>
  <c r="O134" i="10"/>
  <c r="N134" i="10"/>
  <c r="M134" i="10"/>
  <c r="L134" i="10"/>
  <c r="K134" i="10"/>
  <c r="Q133" i="10"/>
  <c r="P133" i="10"/>
  <c r="O133" i="10"/>
  <c r="N133" i="10"/>
  <c r="M133" i="10"/>
  <c r="L133" i="10"/>
  <c r="K133" i="10"/>
  <c r="Q122" i="10"/>
  <c r="P122" i="10"/>
  <c r="O122" i="10"/>
  <c r="N122" i="10"/>
  <c r="M122" i="10"/>
  <c r="L122" i="10"/>
  <c r="K122" i="10"/>
  <c r="Q121" i="10"/>
  <c r="P121" i="10"/>
  <c r="O121" i="10"/>
  <c r="N121" i="10"/>
  <c r="M121" i="10"/>
  <c r="L121" i="10"/>
  <c r="K121" i="10"/>
  <c r="Q120" i="10"/>
  <c r="P120" i="10"/>
  <c r="O120" i="10"/>
  <c r="N120" i="10"/>
  <c r="M120" i="10"/>
  <c r="L120" i="10"/>
  <c r="K120" i="10"/>
  <c r="Q119" i="10"/>
  <c r="P119" i="10"/>
  <c r="O119" i="10"/>
  <c r="N119" i="10"/>
  <c r="M119" i="10"/>
  <c r="L119" i="10"/>
  <c r="K119" i="10"/>
  <c r="Q118" i="10"/>
  <c r="P118" i="10"/>
  <c r="O118" i="10"/>
  <c r="N118" i="10"/>
  <c r="M118" i="10"/>
  <c r="L118" i="10"/>
  <c r="K118" i="10"/>
  <c r="Q117" i="10"/>
  <c r="P117" i="10"/>
  <c r="O117" i="10"/>
  <c r="N117" i="10"/>
  <c r="M117" i="10"/>
  <c r="L117" i="10"/>
  <c r="K117" i="10"/>
  <c r="Q116" i="10"/>
  <c r="P116" i="10"/>
  <c r="O116" i="10"/>
  <c r="N116" i="10"/>
  <c r="M116" i="10"/>
  <c r="L116" i="10"/>
  <c r="K116" i="10"/>
  <c r="Q115" i="10"/>
  <c r="P115" i="10"/>
  <c r="O115" i="10"/>
  <c r="N115" i="10"/>
  <c r="M115" i="10"/>
  <c r="L115" i="10"/>
  <c r="K115" i="10"/>
  <c r="Q114" i="10"/>
  <c r="P114" i="10"/>
  <c r="O114" i="10"/>
  <c r="N114" i="10"/>
  <c r="M114" i="10"/>
  <c r="L114" i="10"/>
  <c r="K114" i="10"/>
  <c r="Q113" i="10"/>
  <c r="P113" i="10"/>
  <c r="O113" i="10"/>
  <c r="N113" i="10"/>
  <c r="M113" i="10"/>
  <c r="L113" i="10"/>
  <c r="K113" i="10"/>
  <c r="Q112" i="10"/>
  <c r="P112" i="10"/>
  <c r="O112" i="10"/>
  <c r="N112" i="10"/>
  <c r="M112" i="10"/>
  <c r="L112" i="10"/>
  <c r="K112" i="10"/>
  <c r="Q111" i="10"/>
  <c r="P111" i="10"/>
  <c r="O111" i="10"/>
  <c r="N111" i="10"/>
  <c r="M111" i="10"/>
  <c r="L111" i="10"/>
  <c r="K111" i="10"/>
  <c r="Q110" i="10"/>
  <c r="P110" i="10"/>
  <c r="O110" i="10"/>
  <c r="N110" i="10"/>
  <c r="M110" i="10"/>
  <c r="L110" i="10"/>
  <c r="K110" i="10"/>
  <c r="Q109" i="10"/>
  <c r="P109" i="10"/>
  <c r="O109" i="10"/>
  <c r="N109" i="10"/>
  <c r="M109" i="10"/>
  <c r="L109" i="10"/>
  <c r="K109" i="10"/>
  <c r="Q108" i="10"/>
  <c r="P108" i="10"/>
  <c r="O108" i="10"/>
  <c r="N108" i="10"/>
  <c r="M108" i="10"/>
  <c r="L108" i="10"/>
  <c r="K108" i="10"/>
  <c r="Q107" i="10"/>
  <c r="P107" i="10"/>
  <c r="O107" i="10"/>
  <c r="N107" i="10"/>
  <c r="M107" i="10"/>
  <c r="L107" i="10"/>
  <c r="K107" i="10"/>
  <c r="Q106" i="10"/>
  <c r="P106" i="10"/>
  <c r="O106" i="10"/>
  <c r="N106" i="10"/>
  <c r="M106" i="10"/>
  <c r="L106" i="10"/>
  <c r="K106" i="10"/>
  <c r="Q105" i="10"/>
  <c r="P105" i="10"/>
  <c r="O105" i="10"/>
  <c r="N105" i="10"/>
  <c r="M105" i="10"/>
  <c r="L105" i="10"/>
  <c r="K105" i="10"/>
  <c r="Q104" i="10"/>
  <c r="P104" i="10"/>
  <c r="O104" i="10"/>
  <c r="N104" i="10"/>
  <c r="M104" i="10"/>
  <c r="L104" i="10"/>
  <c r="K104" i="10"/>
  <c r="Q103" i="10"/>
  <c r="P103" i="10"/>
  <c r="O103" i="10"/>
  <c r="N103" i="10"/>
  <c r="M103" i="10"/>
  <c r="L103" i="10"/>
  <c r="K103" i="10"/>
  <c r="Q102" i="10"/>
  <c r="P102" i="10"/>
  <c r="O102" i="10"/>
  <c r="N102" i="10"/>
  <c r="M102" i="10"/>
  <c r="L102" i="10"/>
  <c r="K102" i="10"/>
  <c r="Q101" i="10"/>
  <c r="P101" i="10"/>
  <c r="O101" i="10"/>
  <c r="N101" i="10"/>
  <c r="M101" i="10"/>
  <c r="L101" i="10"/>
  <c r="K101" i="10"/>
  <c r="Q100" i="10"/>
  <c r="P100" i="10"/>
  <c r="O100" i="10"/>
  <c r="N100" i="10"/>
  <c r="M100" i="10"/>
  <c r="L100" i="10"/>
  <c r="K100" i="10"/>
  <c r="J122" i="10"/>
  <c r="I122" i="10"/>
  <c r="H122" i="10"/>
  <c r="G122" i="10"/>
  <c r="F122" i="10"/>
  <c r="E122" i="10"/>
  <c r="D122" i="10"/>
  <c r="J121" i="10"/>
  <c r="I121" i="10"/>
  <c r="H121" i="10"/>
  <c r="G121" i="10"/>
  <c r="F121" i="10"/>
  <c r="E121" i="10"/>
  <c r="D121" i="10"/>
  <c r="J120" i="10"/>
  <c r="I120" i="10"/>
  <c r="H120" i="10"/>
  <c r="G120" i="10"/>
  <c r="F120" i="10"/>
  <c r="E120" i="10"/>
  <c r="D120" i="10"/>
  <c r="J119" i="10"/>
  <c r="I119" i="10"/>
  <c r="H119" i="10"/>
  <c r="G119" i="10"/>
  <c r="F119" i="10"/>
  <c r="E119" i="10"/>
  <c r="D119" i="10"/>
  <c r="J118" i="10"/>
  <c r="I118" i="10"/>
  <c r="H118" i="10"/>
  <c r="G118" i="10"/>
  <c r="F118" i="10"/>
  <c r="E118" i="10"/>
  <c r="D118" i="10"/>
  <c r="J117" i="10"/>
  <c r="I117" i="10"/>
  <c r="H117" i="10"/>
  <c r="G117" i="10"/>
  <c r="F117" i="10"/>
  <c r="E117" i="10"/>
  <c r="D117" i="10"/>
  <c r="J116" i="10"/>
  <c r="I116" i="10"/>
  <c r="H116" i="10"/>
  <c r="G116" i="10"/>
  <c r="F116" i="10"/>
  <c r="E116" i="10"/>
  <c r="D116" i="10"/>
  <c r="Y116" i="10" s="1"/>
  <c r="J115" i="10"/>
  <c r="I115" i="10"/>
  <c r="H115" i="10"/>
  <c r="G115" i="10"/>
  <c r="F115" i="10"/>
  <c r="E115" i="10"/>
  <c r="D115" i="10"/>
  <c r="J114" i="10"/>
  <c r="I114" i="10"/>
  <c r="H114" i="10"/>
  <c r="G114" i="10"/>
  <c r="F114" i="10"/>
  <c r="E114" i="10"/>
  <c r="D114" i="10"/>
  <c r="J113" i="10"/>
  <c r="I113" i="10"/>
  <c r="H113" i="10"/>
  <c r="G113" i="10"/>
  <c r="F113" i="10"/>
  <c r="E113" i="10"/>
  <c r="D113" i="10"/>
  <c r="J112" i="10"/>
  <c r="I112" i="10"/>
  <c r="H112" i="10"/>
  <c r="G112" i="10"/>
  <c r="F112" i="10"/>
  <c r="E112" i="10"/>
  <c r="D112" i="10"/>
  <c r="J111" i="10"/>
  <c r="I111" i="10"/>
  <c r="H111" i="10"/>
  <c r="G111" i="10"/>
  <c r="F111" i="10"/>
  <c r="E111" i="10"/>
  <c r="D111" i="10"/>
  <c r="J110" i="10"/>
  <c r="I110" i="10"/>
  <c r="H110" i="10"/>
  <c r="G110" i="10"/>
  <c r="F110" i="10"/>
  <c r="E110" i="10"/>
  <c r="D110" i="10"/>
  <c r="J109" i="10"/>
  <c r="I109" i="10"/>
  <c r="H109" i="10"/>
  <c r="G109" i="10"/>
  <c r="F109" i="10"/>
  <c r="E109" i="10"/>
  <c r="D109" i="10"/>
  <c r="J108" i="10"/>
  <c r="I108" i="10"/>
  <c r="H108" i="10"/>
  <c r="G108" i="10"/>
  <c r="F108" i="10"/>
  <c r="E108" i="10"/>
  <c r="D108" i="10"/>
  <c r="J107" i="10"/>
  <c r="I107" i="10"/>
  <c r="H107" i="10"/>
  <c r="G107" i="10"/>
  <c r="F107" i="10"/>
  <c r="E107" i="10"/>
  <c r="D107" i="10"/>
  <c r="Y107" i="10" s="1"/>
  <c r="J106" i="10"/>
  <c r="I106" i="10"/>
  <c r="H106" i="10"/>
  <c r="G106" i="10"/>
  <c r="F106" i="10"/>
  <c r="E106" i="10"/>
  <c r="D106" i="10"/>
  <c r="J105" i="10"/>
  <c r="I105" i="10"/>
  <c r="H105" i="10"/>
  <c r="G105" i="10"/>
  <c r="F105" i="10"/>
  <c r="E105" i="10"/>
  <c r="D105" i="10"/>
  <c r="J104" i="10"/>
  <c r="I104" i="10"/>
  <c r="H104" i="10"/>
  <c r="G104" i="10"/>
  <c r="F104" i="10"/>
  <c r="E104" i="10"/>
  <c r="D104" i="10"/>
  <c r="J103" i="10"/>
  <c r="I103" i="10"/>
  <c r="H103" i="10"/>
  <c r="G103" i="10"/>
  <c r="F103" i="10"/>
  <c r="E103" i="10"/>
  <c r="D103" i="10"/>
  <c r="J102" i="10"/>
  <c r="I102" i="10"/>
  <c r="H102" i="10"/>
  <c r="G102" i="10"/>
  <c r="F102" i="10"/>
  <c r="E102" i="10"/>
  <c r="D102" i="10"/>
  <c r="Y102" i="10" s="1"/>
  <c r="J101" i="10"/>
  <c r="I101" i="10"/>
  <c r="H101" i="10"/>
  <c r="G101" i="10"/>
  <c r="F101" i="10"/>
  <c r="E101" i="10"/>
  <c r="D101" i="10"/>
  <c r="J100" i="10"/>
  <c r="I100" i="10"/>
  <c r="H100" i="10"/>
  <c r="G100" i="10"/>
  <c r="F100" i="10"/>
  <c r="E100" i="10"/>
  <c r="D100" i="10"/>
  <c r="W89" i="10"/>
  <c r="T89" i="10"/>
  <c r="P89" i="10"/>
  <c r="M89" i="10"/>
  <c r="I89" i="10"/>
  <c r="F89" i="10"/>
  <c r="W88" i="10"/>
  <c r="T88" i="10"/>
  <c r="P88" i="10"/>
  <c r="M88" i="10"/>
  <c r="I88" i="10"/>
  <c r="F88" i="10"/>
  <c r="W87" i="10"/>
  <c r="T87" i="10"/>
  <c r="P87" i="10"/>
  <c r="M87" i="10"/>
  <c r="I87" i="10"/>
  <c r="F87" i="10"/>
  <c r="W86" i="10"/>
  <c r="T86" i="10"/>
  <c r="P86" i="10"/>
  <c r="M86" i="10"/>
  <c r="I86" i="10"/>
  <c r="F86" i="10"/>
  <c r="W85" i="10"/>
  <c r="T85" i="10"/>
  <c r="P85" i="10"/>
  <c r="M85" i="10"/>
  <c r="I85" i="10"/>
  <c r="F85" i="10"/>
  <c r="W84" i="10"/>
  <c r="T84" i="10"/>
  <c r="P84" i="10"/>
  <c r="M84" i="10"/>
  <c r="I84" i="10"/>
  <c r="F84" i="10"/>
  <c r="W83" i="10"/>
  <c r="T83" i="10"/>
  <c r="P83" i="10"/>
  <c r="M83" i="10"/>
  <c r="I83" i="10"/>
  <c r="F83" i="10"/>
  <c r="W82" i="10"/>
  <c r="T82" i="10"/>
  <c r="P82" i="10"/>
  <c r="M82" i="10"/>
  <c r="I82" i="10"/>
  <c r="F82" i="10"/>
  <c r="W81" i="10"/>
  <c r="T81" i="10"/>
  <c r="P81" i="10"/>
  <c r="M81" i="10"/>
  <c r="I81" i="10"/>
  <c r="F81" i="10"/>
  <c r="W80" i="10"/>
  <c r="T80" i="10"/>
  <c r="P80" i="10"/>
  <c r="M80" i="10"/>
  <c r="I80" i="10"/>
  <c r="F80" i="10"/>
  <c r="W79" i="10"/>
  <c r="T79" i="10"/>
  <c r="P79" i="10"/>
  <c r="M79" i="10"/>
  <c r="I79" i="10"/>
  <c r="F79" i="10"/>
  <c r="W78" i="10"/>
  <c r="T78" i="10"/>
  <c r="P78" i="10"/>
  <c r="M78" i="10"/>
  <c r="I78" i="10"/>
  <c r="F78" i="10"/>
  <c r="W77" i="10"/>
  <c r="T77" i="10"/>
  <c r="P77" i="10"/>
  <c r="M77" i="10"/>
  <c r="I77" i="10"/>
  <c r="F77" i="10"/>
  <c r="W76" i="10"/>
  <c r="T76" i="10"/>
  <c r="P76" i="10"/>
  <c r="M76" i="10"/>
  <c r="I76" i="10"/>
  <c r="F76" i="10"/>
  <c r="W75" i="10"/>
  <c r="T75" i="10"/>
  <c r="P75" i="10"/>
  <c r="M75" i="10"/>
  <c r="I75" i="10"/>
  <c r="F75" i="10"/>
  <c r="W74" i="10"/>
  <c r="T74" i="10"/>
  <c r="P74" i="10"/>
  <c r="M74" i="10"/>
  <c r="I74" i="10"/>
  <c r="F74" i="10"/>
  <c r="W73" i="10"/>
  <c r="T73" i="10"/>
  <c r="P73" i="10"/>
  <c r="M73" i="10"/>
  <c r="I73" i="10"/>
  <c r="F73" i="10"/>
  <c r="W72" i="10"/>
  <c r="T72" i="10"/>
  <c r="P72" i="10"/>
  <c r="M72" i="10"/>
  <c r="I72" i="10"/>
  <c r="F72" i="10"/>
  <c r="W71" i="10"/>
  <c r="T71" i="10"/>
  <c r="P71" i="10"/>
  <c r="M71" i="10"/>
  <c r="I71" i="10"/>
  <c r="F71" i="10"/>
  <c r="W70" i="10"/>
  <c r="T70" i="10"/>
  <c r="P70" i="10"/>
  <c r="M70" i="10"/>
  <c r="I70" i="10"/>
  <c r="F70" i="10"/>
  <c r="W69" i="10"/>
  <c r="T69" i="10"/>
  <c r="P69" i="10"/>
  <c r="M69" i="10"/>
  <c r="I69" i="10"/>
  <c r="F69" i="10"/>
  <c r="W68" i="10"/>
  <c r="T68" i="10"/>
  <c r="P68" i="10"/>
  <c r="M68" i="10"/>
  <c r="I68" i="10"/>
  <c r="F68" i="10"/>
  <c r="W67" i="10"/>
  <c r="T67" i="10"/>
  <c r="P67" i="10"/>
  <c r="M67" i="10"/>
  <c r="I67" i="10"/>
  <c r="F67" i="10"/>
  <c r="V89" i="10"/>
  <c r="S89" i="10"/>
  <c r="O89" i="10"/>
  <c r="L89" i="10"/>
  <c r="H89" i="10"/>
  <c r="E89" i="10"/>
  <c r="V88" i="10"/>
  <c r="S88" i="10"/>
  <c r="O88" i="10"/>
  <c r="L88" i="10"/>
  <c r="H88" i="10"/>
  <c r="E88" i="10"/>
  <c r="V87" i="10"/>
  <c r="S87" i="10"/>
  <c r="O87" i="10"/>
  <c r="L87" i="10"/>
  <c r="H87" i="10"/>
  <c r="E87" i="10"/>
  <c r="V86" i="10"/>
  <c r="S86" i="10"/>
  <c r="O86" i="10"/>
  <c r="L86" i="10"/>
  <c r="H86" i="10"/>
  <c r="E86" i="10"/>
  <c r="V85" i="10"/>
  <c r="S85" i="10"/>
  <c r="O85" i="10"/>
  <c r="L85" i="10"/>
  <c r="H85" i="10"/>
  <c r="E85" i="10"/>
  <c r="V84" i="10"/>
  <c r="S84" i="10"/>
  <c r="O84" i="10"/>
  <c r="L84" i="10"/>
  <c r="H84" i="10"/>
  <c r="E84" i="10"/>
  <c r="V83" i="10"/>
  <c r="S83" i="10"/>
  <c r="O83" i="10"/>
  <c r="L83" i="10"/>
  <c r="H83" i="10"/>
  <c r="E83" i="10"/>
  <c r="V82" i="10"/>
  <c r="S82" i="10"/>
  <c r="O82" i="10"/>
  <c r="L82" i="10"/>
  <c r="H82" i="10"/>
  <c r="E82" i="10"/>
  <c r="V81" i="10"/>
  <c r="S81" i="10"/>
  <c r="O81" i="10"/>
  <c r="L81" i="10"/>
  <c r="H81" i="10"/>
  <c r="E81" i="10"/>
  <c r="V80" i="10"/>
  <c r="S80" i="10"/>
  <c r="O80" i="10"/>
  <c r="L80" i="10"/>
  <c r="H80" i="10"/>
  <c r="E80" i="10"/>
  <c r="V79" i="10"/>
  <c r="S79" i="10"/>
  <c r="O79" i="10"/>
  <c r="L79" i="10"/>
  <c r="H79" i="10"/>
  <c r="E79" i="10"/>
  <c r="V78" i="10"/>
  <c r="S78" i="10"/>
  <c r="O78" i="10"/>
  <c r="L78" i="10"/>
  <c r="H78" i="10"/>
  <c r="E78" i="10"/>
  <c r="V77" i="10"/>
  <c r="S77" i="10"/>
  <c r="O77" i="10"/>
  <c r="L77" i="10"/>
  <c r="H77" i="10"/>
  <c r="E77" i="10"/>
  <c r="V76" i="10"/>
  <c r="S76" i="10"/>
  <c r="O76" i="10"/>
  <c r="L76" i="10"/>
  <c r="H76" i="10"/>
  <c r="E76" i="10"/>
  <c r="V75" i="10"/>
  <c r="S75" i="10"/>
  <c r="O75" i="10"/>
  <c r="L75" i="10"/>
  <c r="H75" i="10"/>
  <c r="E75" i="10"/>
  <c r="V74" i="10"/>
  <c r="S74" i="10"/>
  <c r="O74" i="10"/>
  <c r="L74" i="10"/>
  <c r="H74" i="10"/>
  <c r="E74" i="10"/>
  <c r="V73" i="10"/>
  <c r="S73" i="10"/>
  <c r="O73" i="10"/>
  <c r="L73" i="10"/>
  <c r="H73" i="10"/>
  <c r="E73" i="10"/>
  <c r="V72" i="10"/>
  <c r="S72" i="10"/>
  <c r="O72" i="10"/>
  <c r="L72" i="10"/>
  <c r="H72" i="10"/>
  <c r="E72" i="10"/>
  <c r="V71" i="10"/>
  <c r="S71" i="10"/>
  <c r="O71" i="10"/>
  <c r="L71" i="10"/>
  <c r="H71" i="10"/>
  <c r="E71" i="10"/>
  <c r="V70" i="10"/>
  <c r="S70" i="10"/>
  <c r="O70" i="10"/>
  <c r="L70" i="10"/>
  <c r="H70" i="10"/>
  <c r="E70" i="10"/>
  <c r="V69" i="10"/>
  <c r="S69" i="10"/>
  <c r="O69" i="10"/>
  <c r="L69" i="10"/>
  <c r="H69" i="10"/>
  <c r="E69" i="10"/>
  <c r="V68" i="10"/>
  <c r="S68" i="10"/>
  <c r="O68" i="10"/>
  <c r="L68" i="10"/>
  <c r="H68" i="10"/>
  <c r="E68" i="10"/>
  <c r="V67" i="10"/>
  <c r="S67" i="10"/>
  <c r="O67" i="10"/>
  <c r="L67" i="10"/>
  <c r="H67" i="10"/>
  <c r="E67" i="10"/>
  <c r="X89" i="10"/>
  <c r="U89" i="10"/>
  <c r="R89" i="10"/>
  <c r="Q89" i="10"/>
  <c r="N89" i="10"/>
  <c r="K89" i="10"/>
  <c r="J89" i="10"/>
  <c r="G89" i="10"/>
  <c r="D89" i="10"/>
  <c r="X88" i="10"/>
  <c r="U88" i="10"/>
  <c r="R88" i="10"/>
  <c r="Q88" i="10"/>
  <c r="N88" i="10"/>
  <c r="K88" i="10"/>
  <c r="J88" i="10"/>
  <c r="G88" i="10"/>
  <c r="D88" i="10"/>
  <c r="X87" i="10"/>
  <c r="U87" i="10"/>
  <c r="R87" i="10"/>
  <c r="Q87" i="10"/>
  <c r="N87" i="10"/>
  <c r="K87" i="10"/>
  <c r="J87" i="10"/>
  <c r="G87" i="10"/>
  <c r="D87" i="10"/>
  <c r="X86" i="10"/>
  <c r="U86" i="10"/>
  <c r="R86" i="10"/>
  <c r="Q86" i="10"/>
  <c r="N86" i="10"/>
  <c r="K86" i="10"/>
  <c r="J86" i="10"/>
  <c r="G86" i="10"/>
  <c r="D86" i="10"/>
  <c r="X85" i="10"/>
  <c r="U85" i="10"/>
  <c r="R85" i="10"/>
  <c r="Q85" i="10"/>
  <c r="N85" i="10"/>
  <c r="K85" i="10"/>
  <c r="J85" i="10"/>
  <c r="G85" i="10"/>
  <c r="D85" i="10"/>
  <c r="X84" i="10"/>
  <c r="U84" i="10"/>
  <c r="R84" i="10"/>
  <c r="Q84" i="10"/>
  <c r="N84" i="10"/>
  <c r="K84" i="10"/>
  <c r="J84" i="10"/>
  <c r="G84" i="10"/>
  <c r="D84" i="10"/>
  <c r="X83" i="10"/>
  <c r="U83" i="10"/>
  <c r="R83" i="10"/>
  <c r="Q83" i="10"/>
  <c r="N83" i="10"/>
  <c r="K83" i="10"/>
  <c r="J83" i="10"/>
  <c r="G83" i="10"/>
  <c r="D83" i="10"/>
  <c r="X82" i="10"/>
  <c r="U82" i="10"/>
  <c r="R82" i="10"/>
  <c r="Q82" i="10"/>
  <c r="N82" i="10"/>
  <c r="K82" i="10"/>
  <c r="J82" i="10"/>
  <c r="G82" i="10"/>
  <c r="D82" i="10"/>
  <c r="X81" i="10"/>
  <c r="U81" i="10"/>
  <c r="R81" i="10"/>
  <c r="Q81" i="10"/>
  <c r="N81" i="10"/>
  <c r="K81" i="10"/>
  <c r="J81" i="10"/>
  <c r="G81" i="10"/>
  <c r="D81" i="10"/>
  <c r="X80" i="10"/>
  <c r="U80" i="10"/>
  <c r="R80" i="10"/>
  <c r="Q80" i="10"/>
  <c r="N80" i="10"/>
  <c r="K80" i="10"/>
  <c r="J80" i="10"/>
  <c r="G80" i="10"/>
  <c r="D80" i="10"/>
  <c r="X79" i="10"/>
  <c r="U79" i="10"/>
  <c r="R79" i="10"/>
  <c r="Q79" i="10"/>
  <c r="N79" i="10"/>
  <c r="K79" i="10"/>
  <c r="J79" i="10"/>
  <c r="G79" i="10"/>
  <c r="D79" i="10"/>
  <c r="X78" i="10"/>
  <c r="U78" i="10"/>
  <c r="R78" i="10"/>
  <c r="Q78" i="10"/>
  <c r="N78" i="10"/>
  <c r="K78" i="10"/>
  <c r="J78" i="10"/>
  <c r="G78" i="10"/>
  <c r="D78" i="10"/>
  <c r="X77" i="10"/>
  <c r="U77" i="10"/>
  <c r="R77" i="10"/>
  <c r="Q77" i="10"/>
  <c r="N77" i="10"/>
  <c r="K77" i="10"/>
  <c r="J77" i="10"/>
  <c r="G77" i="10"/>
  <c r="D77" i="10"/>
  <c r="X76" i="10"/>
  <c r="U76" i="10"/>
  <c r="R76" i="10"/>
  <c r="Q76" i="10"/>
  <c r="N76" i="10"/>
  <c r="K76" i="10"/>
  <c r="J76" i="10"/>
  <c r="G76" i="10"/>
  <c r="D76" i="10"/>
  <c r="X75" i="10"/>
  <c r="U75" i="10"/>
  <c r="R75" i="10"/>
  <c r="Q75" i="10"/>
  <c r="N75" i="10"/>
  <c r="K75" i="10"/>
  <c r="J75" i="10"/>
  <c r="G75" i="10"/>
  <c r="D75" i="10"/>
  <c r="X74" i="10"/>
  <c r="U74" i="10"/>
  <c r="R74" i="10"/>
  <c r="Q74" i="10"/>
  <c r="N74" i="10"/>
  <c r="K74" i="10"/>
  <c r="J74" i="10"/>
  <c r="G74" i="10"/>
  <c r="D74" i="10"/>
  <c r="X73" i="10"/>
  <c r="U73" i="10"/>
  <c r="R73" i="10"/>
  <c r="Q73" i="10"/>
  <c r="N73" i="10"/>
  <c r="K73" i="10"/>
  <c r="J73" i="10"/>
  <c r="G73" i="10"/>
  <c r="D73" i="10"/>
  <c r="X72" i="10"/>
  <c r="U72" i="10"/>
  <c r="R72" i="10"/>
  <c r="Q72" i="10"/>
  <c r="N72" i="10"/>
  <c r="K72" i="10"/>
  <c r="J72" i="10"/>
  <c r="G72" i="10"/>
  <c r="D72" i="10"/>
  <c r="X71" i="10"/>
  <c r="U71" i="10"/>
  <c r="R71" i="10"/>
  <c r="Q71" i="10"/>
  <c r="N71" i="10"/>
  <c r="K71" i="10"/>
  <c r="J71" i="10"/>
  <c r="G71" i="10"/>
  <c r="D71" i="10"/>
  <c r="X70" i="10"/>
  <c r="U70" i="10"/>
  <c r="R70" i="10"/>
  <c r="Q70" i="10"/>
  <c r="N70" i="10"/>
  <c r="K70" i="10"/>
  <c r="J70" i="10"/>
  <c r="G70" i="10"/>
  <c r="D70" i="10"/>
  <c r="X69" i="10"/>
  <c r="U69" i="10"/>
  <c r="R69" i="10"/>
  <c r="Q69" i="10"/>
  <c r="N69" i="10"/>
  <c r="K69" i="10"/>
  <c r="J69" i="10"/>
  <c r="G69" i="10"/>
  <c r="D69" i="10"/>
  <c r="X68" i="10"/>
  <c r="U68" i="10"/>
  <c r="R68" i="10"/>
  <c r="Q68" i="10"/>
  <c r="N68" i="10"/>
  <c r="K68" i="10"/>
  <c r="J68" i="10"/>
  <c r="G68" i="10"/>
  <c r="D68" i="10"/>
  <c r="X67" i="10"/>
  <c r="U67" i="10"/>
  <c r="R67" i="10"/>
  <c r="Q67" i="10"/>
  <c r="N67" i="10"/>
  <c r="K67" i="10"/>
  <c r="J67" i="10"/>
  <c r="G67" i="10"/>
  <c r="D67" i="10"/>
  <c r="Y151" i="10" l="1"/>
  <c r="Y110" i="10"/>
  <c r="Y118" i="10"/>
  <c r="Y109" i="10"/>
  <c r="Y135" i="10"/>
  <c r="Y145" i="10"/>
  <c r="Y121" i="10"/>
  <c r="Y114" i="10"/>
  <c r="Y83" i="10"/>
  <c r="Y105" i="10"/>
  <c r="Y122" i="10"/>
  <c r="Y87" i="10"/>
  <c r="Y100" i="10"/>
  <c r="Y117" i="10"/>
  <c r="Y113" i="10"/>
  <c r="Y147" i="10"/>
  <c r="Y144" i="10"/>
  <c r="Y111" i="10"/>
  <c r="Y103" i="10"/>
  <c r="Y112" i="10"/>
  <c r="Y120" i="10"/>
  <c r="Y73" i="10"/>
  <c r="H49" i="1"/>
  <c r="Y75" i="10"/>
  <c r="Y79" i="10"/>
  <c r="Y69" i="10"/>
  <c r="Y77" i="10"/>
  <c r="Y81" i="10"/>
  <c r="Y85" i="10"/>
  <c r="Y89" i="10"/>
  <c r="Y143" i="10"/>
  <c r="Y153" i="10"/>
  <c r="Y155" i="10"/>
  <c r="Y148" i="10"/>
  <c r="Y136" i="10"/>
  <c r="Y138" i="10"/>
  <c r="Y141" i="10"/>
  <c r="Y134" i="10"/>
  <c r="Y137" i="10"/>
  <c r="Y140" i="10"/>
  <c r="Y146" i="10"/>
  <c r="Y150" i="10"/>
  <c r="Y152" i="10"/>
  <c r="Y133" i="10"/>
  <c r="Y139" i="10"/>
  <c r="Y142" i="10"/>
  <c r="Y104" i="10"/>
  <c r="Y119" i="10"/>
  <c r="Y101" i="10"/>
  <c r="Y108" i="10"/>
  <c r="Y115" i="10"/>
  <c r="Y106" i="10"/>
  <c r="Y72" i="10"/>
  <c r="Y80" i="10"/>
  <c r="Y68" i="10"/>
  <c r="Y88" i="10"/>
  <c r="Y86" i="10"/>
  <c r="Y70" i="10"/>
  <c r="Y74" i="10"/>
  <c r="Y82" i="10"/>
  <c r="Y76" i="10"/>
  <c r="Y78" i="10"/>
  <c r="Y71" i="10"/>
  <c r="Y84" i="10"/>
  <c r="K55" i="10" l="1"/>
  <c r="J55" i="10"/>
  <c r="H55" i="10"/>
  <c r="G55" i="10"/>
  <c r="F55" i="10"/>
  <c r="E55" i="10"/>
  <c r="D55" i="10"/>
  <c r="K54" i="10"/>
  <c r="J54" i="10"/>
  <c r="O54" i="10" s="1"/>
  <c r="H54" i="10"/>
  <c r="G54" i="10"/>
  <c r="F54" i="10"/>
  <c r="E54" i="10"/>
  <c r="D54" i="10"/>
  <c r="K53" i="10"/>
  <c r="J53" i="10"/>
  <c r="O53" i="10" s="1"/>
  <c r="H53" i="10"/>
  <c r="G53" i="10"/>
  <c r="N53" i="10" s="1"/>
  <c r="F53" i="10"/>
  <c r="E53" i="10"/>
  <c r="D53" i="10"/>
  <c r="K52" i="10"/>
  <c r="J52" i="10"/>
  <c r="H52" i="10"/>
  <c r="G52" i="10"/>
  <c r="F52" i="10"/>
  <c r="E52" i="10"/>
  <c r="D52" i="10"/>
  <c r="M52" i="10" s="1"/>
  <c r="K51" i="10"/>
  <c r="J51" i="10"/>
  <c r="H51" i="10"/>
  <c r="G51" i="10"/>
  <c r="F51" i="10"/>
  <c r="E51" i="10"/>
  <c r="D51" i="10"/>
  <c r="K50" i="10"/>
  <c r="J50" i="10"/>
  <c r="H50" i="10"/>
  <c r="G50" i="10"/>
  <c r="F50" i="10"/>
  <c r="E50" i="10"/>
  <c r="D50" i="10"/>
  <c r="K49" i="10"/>
  <c r="J49" i="10"/>
  <c r="H49" i="10"/>
  <c r="G49" i="10"/>
  <c r="N49" i="10" s="1"/>
  <c r="F49" i="10"/>
  <c r="E49" i="10"/>
  <c r="D49" i="10"/>
  <c r="K48" i="10"/>
  <c r="J48" i="10"/>
  <c r="H48" i="10"/>
  <c r="G48" i="10"/>
  <c r="F48" i="10"/>
  <c r="E48" i="10"/>
  <c r="D48" i="10"/>
  <c r="K47" i="10"/>
  <c r="J47" i="10"/>
  <c r="O47" i="10" s="1"/>
  <c r="H47" i="10"/>
  <c r="G47" i="10"/>
  <c r="N47" i="10" s="1"/>
  <c r="F47" i="10"/>
  <c r="E47" i="10"/>
  <c r="D47" i="10"/>
  <c r="F1" i="10"/>
  <c r="Q128" i="10"/>
  <c r="P128" i="10"/>
  <c r="O128" i="10"/>
  <c r="N128" i="10"/>
  <c r="M128" i="10"/>
  <c r="L128" i="10"/>
  <c r="K128" i="10"/>
  <c r="Q95" i="10"/>
  <c r="P95" i="10"/>
  <c r="O95" i="10"/>
  <c r="N95" i="10"/>
  <c r="M95" i="10"/>
  <c r="L95" i="10"/>
  <c r="K95" i="10"/>
  <c r="X62" i="10"/>
  <c r="W62" i="10"/>
  <c r="V62" i="10"/>
  <c r="U62" i="10"/>
  <c r="T62" i="10"/>
  <c r="S62" i="10"/>
  <c r="R62" i="10"/>
  <c r="Q62" i="10"/>
  <c r="P62" i="10"/>
  <c r="O62" i="10"/>
  <c r="N62" i="10"/>
  <c r="M62" i="10"/>
  <c r="L62" i="10"/>
  <c r="K62" i="10"/>
  <c r="J62" i="10"/>
  <c r="I62" i="10"/>
  <c r="H62" i="10"/>
  <c r="G62" i="10"/>
  <c r="F62" i="10"/>
  <c r="E62" i="10"/>
  <c r="D62" i="10"/>
  <c r="K46" i="10"/>
  <c r="J46" i="10"/>
  <c r="H46" i="10"/>
  <c r="G46" i="10"/>
  <c r="N46" i="10" s="1"/>
  <c r="F46" i="10"/>
  <c r="E46" i="10"/>
  <c r="D46" i="10"/>
  <c r="K45" i="10"/>
  <c r="J45" i="10"/>
  <c r="H45" i="10"/>
  <c r="G45" i="10"/>
  <c r="F45" i="10"/>
  <c r="E45" i="10"/>
  <c r="D45" i="10"/>
  <c r="K44" i="10"/>
  <c r="J44" i="10"/>
  <c r="O44" i="10" s="1"/>
  <c r="H44" i="10"/>
  <c r="G44" i="10"/>
  <c r="N44" i="10" s="1"/>
  <c r="F44" i="10"/>
  <c r="E44" i="10"/>
  <c r="D44" i="10"/>
  <c r="K42" i="10"/>
  <c r="J42" i="10"/>
  <c r="O42" i="10" s="1"/>
  <c r="H42" i="10"/>
  <c r="G42" i="10"/>
  <c r="F42" i="10"/>
  <c r="E42" i="10"/>
  <c r="D42" i="10"/>
  <c r="K41" i="10"/>
  <c r="J41" i="10"/>
  <c r="O41" i="10" s="1"/>
  <c r="H41" i="10"/>
  <c r="G41" i="10"/>
  <c r="F41" i="10"/>
  <c r="E41" i="10"/>
  <c r="D41" i="10"/>
  <c r="K40" i="10"/>
  <c r="J40" i="10"/>
  <c r="H40" i="10"/>
  <c r="G40" i="10"/>
  <c r="F40" i="10"/>
  <c r="E40" i="10"/>
  <c r="D40" i="10"/>
  <c r="K39" i="10"/>
  <c r="J39" i="10"/>
  <c r="H39" i="10"/>
  <c r="G39" i="10"/>
  <c r="F39" i="10"/>
  <c r="E39" i="10"/>
  <c r="D39" i="10"/>
  <c r="E32" i="10"/>
  <c r="E31" i="10"/>
  <c r="E30" i="10"/>
  <c r="E29" i="10"/>
  <c r="Q28" i="10"/>
  <c r="K28" i="10"/>
  <c r="E28" i="10"/>
  <c r="Q27" i="10"/>
  <c r="K27" i="10"/>
  <c r="E27" i="10"/>
  <c r="Q26" i="10"/>
  <c r="K26" i="10"/>
  <c r="E26" i="10"/>
  <c r="Q25" i="10"/>
  <c r="P25" i="10" s="1"/>
  <c r="K25" i="10"/>
  <c r="J25" i="10" s="1"/>
  <c r="E25" i="10"/>
  <c r="D25" i="10" s="1"/>
  <c r="Q24" i="10"/>
  <c r="K24" i="10"/>
  <c r="E24" i="10"/>
  <c r="Q23" i="10"/>
  <c r="K23" i="10"/>
  <c r="E23" i="10"/>
  <c r="Q22" i="10"/>
  <c r="K22" i="10"/>
  <c r="E22" i="10"/>
  <c r="E21" i="10"/>
  <c r="Q20" i="10"/>
  <c r="K20" i="10"/>
  <c r="E20" i="10"/>
  <c r="E19" i="10"/>
  <c r="D19" i="10" s="1"/>
  <c r="E18" i="10"/>
  <c r="Q17" i="10"/>
  <c r="K17" i="10"/>
  <c r="E17" i="10"/>
  <c r="Q16" i="10"/>
  <c r="K16" i="10"/>
  <c r="E16" i="10"/>
  <c r="Q15" i="10"/>
  <c r="K15" i="10"/>
  <c r="E15" i="10"/>
  <c r="E14" i="10"/>
  <c r="D14" i="10" s="1"/>
  <c r="E13" i="10"/>
  <c r="D13" i="10" s="1"/>
  <c r="S12" i="10"/>
  <c r="R12" i="10" s="1"/>
  <c r="Q12" i="10"/>
  <c r="P12" i="10" s="1"/>
  <c r="K12" i="10"/>
  <c r="J12" i="10" s="1"/>
  <c r="G12" i="10"/>
  <c r="F12" i="10" s="1"/>
  <c r="E12" i="10"/>
  <c r="D12" i="10" s="1"/>
  <c r="E11" i="10"/>
  <c r="D11" i="10" s="1"/>
  <c r="Q10" i="10"/>
  <c r="K10" i="10"/>
  <c r="J10" i="10" s="1"/>
  <c r="E10" i="10"/>
  <c r="D10" i="10" s="1"/>
  <c r="Q9" i="10"/>
  <c r="K9" i="10"/>
  <c r="E9" i="10"/>
  <c r="E8" i="10"/>
  <c r="E7" i="10"/>
  <c r="D7" i="10" s="1"/>
  <c r="X160" i="10"/>
  <c r="W160" i="10"/>
  <c r="V160" i="10"/>
  <c r="U160" i="10"/>
  <c r="T160" i="10"/>
  <c r="S160" i="10"/>
  <c r="R160" i="10"/>
  <c r="X159" i="10"/>
  <c r="W159" i="10"/>
  <c r="V159" i="10"/>
  <c r="U159" i="10"/>
  <c r="T159" i="10"/>
  <c r="S159" i="10"/>
  <c r="R159" i="10"/>
  <c r="L56" i="10"/>
  <c r="I56" i="10"/>
  <c r="D18" i="10"/>
  <c r="P10" i="10"/>
  <c r="C18" i="8"/>
  <c r="J16" i="8"/>
  <c r="J15" i="8"/>
  <c r="J11" i="8"/>
  <c r="K10" i="8"/>
  <c r="C9" i="8"/>
  <c r="Q11" i="10" s="1"/>
  <c r="P11" i="10" s="1"/>
  <c r="H6" i="8"/>
  <c r="H5" i="8"/>
  <c r="C18" i="6"/>
  <c r="J16" i="6"/>
  <c r="J15" i="6"/>
  <c r="J11" i="6"/>
  <c r="K10" i="6"/>
  <c r="C9" i="6"/>
  <c r="K11" i="10" s="1"/>
  <c r="J11" i="10" s="1"/>
  <c r="H6" i="6"/>
  <c r="H5" i="6"/>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B91" i="1"/>
  <c r="B90" i="1"/>
  <c r="B89" i="1"/>
  <c r="B88" i="1"/>
  <c r="B87" i="1"/>
  <c r="B86" i="1"/>
  <c r="B85" i="1"/>
  <c r="B84" i="1"/>
  <c r="B83" i="1"/>
  <c r="B82" i="1"/>
  <c r="B81" i="1"/>
  <c r="B80" i="1"/>
  <c r="B79" i="1"/>
  <c r="B78" i="1"/>
  <c r="B77" i="1"/>
  <c r="B76" i="1"/>
  <c r="B75" i="1"/>
  <c r="B74" i="1"/>
  <c r="B73" i="1"/>
  <c r="B72" i="1"/>
  <c r="B71" i="1"/>
  <c r="B70" i="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0"/>
  <c r="J158" i="10" s="1"/>
  <c r="I90" i="10"/>
  <c r="I158" i="10" s="1"/>
  <c r="H90" i="10"/>
  <c r="H158" i="10" s="1"/>
  <c r="G90" i="10"/>
  <c r="G158" i="10" s="1"/>
  <c r="F90" i="10"/>
  <c r="F158" i="10" s="1"/>
  <c r="E90" i="10"/>
  <c r="E158" i="10" s="1"/>
  <c r="D90" i="10"/>
  <c r="D158" i="10" s="1"/>
  <c r="O48" i="10" l="1"/>
  <c r="O51" i="10"/>
  <c r="N50" i="10"/>
  <c r="O40" i="10"/>
  <c r="M50" i="10"/>
  <c r="O52" i="10"/>
  <c r="M49" i="10"/>
  <c r="N66" i="2"/>
  <c r="J141" i="2"/>
  <c r="O90" i="10" s="1"/>
  <c r="O158" i="10" s="1"/>
  <c r="J140" i="2"/>
  <c r="N90" i="10" s="1"/>
  <c r="N158" i="10" s="1"/>
  <c r="J139" i="2"/>
  <c r="M90" i="10" s="1"/>
  <c r="M158" i="10" s="1"/>
  <c r="J138" i="2"/>
  <c r="L90" i="10" s="1"/>
  <c r="L158" i="10" s="1"/>
  <c r="J137" i="2"/>
  <c r="K90" i="10" s="1"/>
  <c r="J142" i="2"/>
  <c r="J143" i="2"/>
  <c r="Q90" i="10" s="1"/>
  <c r="Q158" i="10" s="1"/>
  <c r="N65" i="4"/>
  <c r="J143" i="4"/>
  <c r="X90" i="10" s="1"/>
  <c r="X158" i="10" s="1"/>
  <c r="X161" i="10" s="1"/>
  <c r="J138" i="4"/>
  <c r="S90" i="10" s="1"/>
  <c r="S158" i="10" s="1"/>
  <c r="S161" i="10" s="1"/>
  <c r="J142" i="4"/>
  <c r="W90" i="10" s="1"/>
  <c r="W158" i="10" s="1"/>
  <c r="W161" i="10" s="1"/>
  <c r="J139" i="4"/>
  <c r="T90" i="10" s="1"/>
  <c r="T158" i="10" s="1"/>
  <c r="T161" i="10" s="1"/>
  <c r="J141" i="4"/>
  <c r="J137" i="4"/>
  <c r="J140" i="4"/>
  <c r="U90" i="10" s="1"/>
  <c r="U158" i="10" s="1"/>
  <c r="U161" i="10" s="1"/>
  <c r="N61" i="7"/>
  <c r="J143" i="7"/>
  <c r="J142" i="7"/>
  <c r="J141" i="7"/>
  <c r="O123" i="10" s="1"/>
  <c r="O159" i="10" s="1"/>
  <c r="J140" i="7"/>
  <c r="N123" i="10" s="1"/>
  <c r="N159" i="10" s="1"/>
  <c r="J137" i="7"/>
  <c r="K123" i="10" s="1"/>
  <c r="K159" i="10" s="1"/>
  <c r="J139" i="7"/>
  <c r="M123" i="10" s="1"/>
  <c r="M159" i="10" s="1"/>
  <c r="J138" i="7"/>
  <c r="L123" i="10" s="1"/>
  <c r="L159" i="10" s="1"/>
  <c r="B62" i="6"/>
  <c r="M62" i="6" s="1"/>
  <c r="B62" i="8"/>
  <c r="M62" i="8" s="1"/>
  <c r="N62" i="9"/>
  <c r="J142" i="9"/>
  <c r="P156" i="10" s="1"/>
  <c r="P160" i="10" s="1"/>
  <c r="J141" i="9"/>
  <c r="J140" i="9"/>
  <c r="N156" i="10" s="1"/>
  <c r="N160" i="10" s="1"/>
  <c r="J139" i="9"/>
  <c r="M156" i="10" s="1"/>
  <c r="M160" i="10" s="1"/>
  <c r="J138" i="9"/>
  <c r="L156" i="10" s="1"/>
  <c r="L160" i="10" s="1"/>
  <c r="J137" i="9"/>
  <c r="K156" i="10" s="1"/>
  <c r="K160" i="10" s="1"/>
  <c r="J143" i="9"/>
  <c r="Q156" i="10" s="1"/>
  <c r="Q160" i="10" s="1"/>
  <c r="M70" i="1"/>
  <c r="B133" i="10"/>
  <c r="B100" i="10"/>
  <c r="B67" i="10"/>
  <c r="M82" i="1"/>
  <c r="B145" i="10"/>
  <c r="B112" i="10"/>
  <c r="B79" i="10"/>
  <c r="M71" i="1"/>
  <c r="B101" i="10"/>
  <c r="B68" i="10"/>
  <c r="B134" i="10"/>
  <c r="M83" i="1"/>
  <c r="B80" i="10"/>
  <c r="B146" i="10"/>
  <c r="B113" i="10"/>
  <c r="M72" i="1"/>
  <c r="B69" i="10"/>
  <c r="B135" i="10"/>
  <c r="B102" i="10"/>
  <c r="M84" i="1"/>
  <c r="B81" i="10"/>
  <c r="B147" i="10"/>
  <c r="B114" i="10"/>
  <c r="M73" i="1"/>
  <c r="B70" i="10"/>
  <c r="B103" i="10"/>
  <c r="B136" i="10"/>
  <c r="M85" i="1"/>
  <c r="B82" i="10"/>
  <c r="B148" i="10"/>
  <c r="B115" i="10"/>
  <c r="M74" i="1"/>
  <c r="B137" i="10"/>
  <c r="B104" i="10"/>
  <c r="B71" i="10"/>
  <c r="M86" i="1"/>
  <c r="B116" i="10"/>
  <c r="B149" i="10"/>
  <c r="B83" i="10"/>
  <c r="M75" i="1"/>
  <c r="B72" i="10"/>
  <c r="B105" i="10"/>
  <c r="B138" i="10"/>
  <c r="M87" i="1"/>
  <c r="B84" i="10"/>
  <c r="B150" i="10"/>
  <c r="B117" i="10"/>
  <c r="M76" i="1"/>
  <c r="B139" i="10"/>
  <c r="B106" i="10"/>
  <c r="B73" i="10"/>
  <c r="M88" i="1"/>
  <c r="B151" i="10"/>
  <c r="B118" i="10"/>
  <c r="B85" i="10"/>
  <c r="M77" i="1"/>
  <c r="B74" i="10"/>
  <c r="B140" i="10"/>
  <c r="B107" i="10"/>
  <c r="M89" i="1"/>
  <c r="B152" i="10"/>
  <c r="B119" i="10"/>
  <c r="B86" i="10"/>
  <c r="M78" i="1"/>
  <c r="B141" i="10"/>
  <c r="B108" i="10"/>
  <c r="B75" i="10"/>
  <c r="M90" i="1"/>
  <c r="B120" i="10"/>
  <c r="B153" i="10"/>
  <c r="B87" i="10"/>
  <c r="M79" i="1"/>
  <c r="B109" i="10"/>
  <c r="B142" i="10"/>
  <c r="B76" i="10"/>
  <c r="M91" i="1"/>
  <c r="B154" i="10"/>
  <c r="B121" i="10"/>
  <c r="B88" i="10"/>
  <c r="M80" i="1"/>
  <c r="B143" i="10"/>
  <c r="B110" i="10"/>
  <c r="B77" i="10"/>
  <c r="M92" i="1"/>
  <c r="B155" i="10"/>
  <c r="B122" i="10"/>
  <c r="B89" i="10"/>
  <c r="M81" i="1"/>
  <c r="B144" i="10"/>
  <c r="B111" i="10"/>
  <c r="B78" i="10"/>
  <c r="N51" i="10"/>
  <c r="O45" i="10"/>
  <c r="M46" i="10"/>
  <c r="N48" i="10"/>
  <c r="M42" i="10"/>
  <c r="M54" i="10"/>
  <c r="O55" i="10"/>
  <c r="M47" i="10"/>
  <c r="P47" i="10" s="1"/>
  <c r="O50" i="10"/>
  <c r="P50" i="10" s="1"/>
  <c r="N52" i="10"/>
  <c r="P52" i="10" s="1"/>
  <c r="N42" i="10"/>
  <c r="M51" i="10"/>
  <c r="P51" i="10" s="1"/>
  <c r="N54" i="10"/>
  <c r="N45" i="10"/>
  <c r="M53" i="10"/>
  <c r="P53" i="10" s="1"/>
  <c r="O49" i="10"/>
  <c r="P49" i="10" s="1"/>
  <c r="M48" i="10"/>
  <c r="P48" i="10" s="1"/>
  <c r="M55" i="10"/>
  <c r="P55" i="10" s="1"/>
  <c r="O39" i="10"/>
  <c r="N41" i="10"/>
  <c r="N55" i="10"/>
  <c r="M40" i="10"/>
  <c r="M45" i="10"/>
  <c r="O46" i="10"/>
  <c r="M41" i="10"/>
  <c r="Y67" i="10"/>
  <c r="M44" i="10"/>
  <c r="P44" i="10" s="1"/>
  <c r="M39" i="10"/>
  <c r="N40" i="10"/>
  <c r="N39" i="10"/>
  <c r="B136" i="2"/>
  <c r="M136" i="2" s="1"/>
  <c r="B104" i="2"/>
  <c r="M104" i="2" s="1"/>
  <c r="B77" i="2"/>
  <c r="N77" i="2" s="1"/>
  <c r="N58" i="2"/>
  <c r="B123" i="4"/>
  <c r="M123" i="4" s="1"/>
  <c r="B139" i="4"/>
  <c r="N139" i="4" s="1"/>
  <c r="B72" i="4"/>
  <c r="M72" i="4" s="1"/>
  <c r="B82" i="4"/>
  <c r="N82" i="4" s="1"/>
  <c r="B60" i="4"/>
  <c r="M60" i="4" s="1"/>
  <c r="B66" i="4"/>
  <c r="M66" i="4" s="1"/>
  <c r="N56" i="6"/>
  <c r="N62" i="6"/>
  <c r="B124" i="7"/>
  <c r="M124" i="7" s="1"/>
  <c r="B133" i="7"/>
  <c r="M133" i="7" s="1"/>
  <c r="B99" i="7"/>
  <c r="N99" i="7" s="1"/>
  <c r="B71" i="7"/>
  <c r="N71" i="7" s="1"/>
  <c r="B83" i="7"/>
  <c r="N83" i="7" s="1"/>
  <c r="B56" i="7"/>
  <c r="M56" i="7" s="1"/>
  <c r="B62" i="7"/>
  <c r="M62" i="7" s="1"/>
  <c r="N56" i="8"/>
  <c r="N62" i="8"/>
  <c r="B122" i="9"/>
  <c r="M122" i="9" s="1"/>
  <c r="B131" i="9"/>
  <c r="M131" i="9" s="1"/>
  <c r="B138" i="9"/>
  <c r="N138" i="9" s="1"/>
  <c r="B112" i="9"/>
  <c r="M112" i="9" s="1"/>
  <c r="B73" i="9"/>
  <c r="M73" i="9" s="1"/>
  <c r="B85" i="9"/>
  <c r="M85" i="9" s="1"/>
  <c r="B57" i="9"/>
  <c r="M57" i="9" s="1"/>
  <c r="B63" i="9"/>
  <c r="M63" i="9" s="1"/>
  <c r="B121" i="2"/>
  <c r="N121" i="2" s="1"/>
  <c r="B137" i="2"/>
  <c r="M137" i="2" s="1"/>
  <c r="B108" i="2"/>
  <c r="M108" i="2" s="1"/>
  <c r="B79" i="2"/>
  <c r="M79" i="2" s="1"/>
  <c r="N59" i="2"/>
  <c r="B132" i="4"/>
  <c r="M132" i="4" s="1"/>
  <c r="B73" i="4"/>
  <c r="N73" i="4" s="1"/>
  <c r="B83" i="4"/>
  <c r="M83" i="4" s="1"/>
  <c r="B92" i="4"/>
  <c r="N92" i="4" s="1"/>
  <c r="N60" i="4"/>
  <c r="N66" i="4"/>
  <c r="B57" i="6"/>
  <c r="M57" i="6" s="1"/>
  <c r="B63" i="6"/>
  <c r="M63" i="6" s="1"/>
  <c r="B125" i="7"/>
  <c r="M125" i="7" s="1"/>
  <c r="B134" i="7"/>
  <c r="M134" i="7" s="1"/>
  <c r="B140" i="7"/>
  <c r="N140" i="7" s="1"/>
  <c r="B100" i="7"/>
  <c r="N100" i="7" s="1"/>
  <c r="B110" i="7"/>
  <c r="N110" i="7" s="1"/>
  <c r="B72" i="7"/>
  <c r="N72" i="7" s="1"/>
  <c r="B84" i="7"/>
  <c r="N84" i="7" s="1"/>
  <c r="N56" i="7"/>
  <c r="N62" i="7"/>
  <c r="B57" i="8"/>
  <c r="M57" i="8" s="1"/>
  <c r="B63" i="8"/>
  <c r="M63" i="8" s="1"/>
  <c r="B123" i="9"/>
  <c r="N123" i="9" s="1"/>
  <c r="B102" i="9"/>
  <c r="N102" i="9" s="1"/>
  <c r="B74" i="9"/>
  <c r="N74" i="9" s="1"/>
  <c r="B86" i="9"/>
  <c r="N86" i="9" s="1"/>
  <c r="N57" i="9"/>
  <c r="N63" i="9"/>
  <c r="B122" i="2"/>
  <c r="M122" i="2" s="1"/>
  <c r="B138" i="2"/>
  <c r="N138" i="2" s="1"/>
  <c r="B109" i="2"/>
  <c r="M109" i="2" s="1"/>
  <c r="B81" i="2"/>
  <c r="N81" i="2" s="1"/>
  <c r="B60" i="2"/>
  <c r="M60" i="2" s="1"/>
  <c r="B124" i="4"/>
  <c r="M124" i="4" s="1"/>
  <c r="B133" i="4"/>
  <c r="N133" i="4" s="1"/>
  <c r="B140" i="4"/>
  <c r="N140" i="4" s="1"/>
  <c r="B98" i="4"/>
  <c r="N98" i="4" s="1"/>
  <c r="B106" i="4"/>
  <c r="N106" i="4" s="1"/>
  <c r="B114" i="4"/>
  <c r="N114" i="4" s="1"/>
  <c r="B74" i="4"/>
  <c r="N74" i="4" s="1"/>
  <c r="B55" i="4"/>
  <c r="M55" i="4" s="1"/>
  <c r="B61" i="4"/>
  <c r="M61" i="4" s="1"/>
  <c r="N57" i="6"/>
  <c r="N63" i="6"/>
  <c r="B126" i="7"/>
  <c r="M126" i="7" s="1"/>
  <c r="B135" i="7"/>
  <c r="M135" i="7" s="1"/>
  <c r="B101" i="7"/>
  <c r="M101" i="7" s="1"/>
  <c r="B111" i="7"/>
  <c r="N111" i="7" s="1"/>
  <c r="B73" i="7"/>
  <c r="N73" i="7" s="1"/>
  <c r="B85" i="7"/>
  <c r="N85" i="7" s="1"/>
  <c r="B57" i="7"/>
  <c r="M57" i="7" s="1"/>
  <c r="B63" i="7"/>
  <c r="M63" i="7" s="1"/>
  <c r="N57" i="8"/>
  <c r="N63" i="8"/>
  <c r="B124" i="9"/>
  <c r="N124" i="9" s="1"/>
  <c r="B132" i="9"/>
  <c r="N132" i="9" s="1"/>
  <c r="B139" i="9"/>
  <c r="N139" i="9" s="1"/>
  <c r="B143" i="9"/>
  <c r="M143" i="9" s="1"/>
  <c r="B103" i="9"/>
  <c r="N103" i="9" s="1"/>
  <c r="B75" i="9"/>
  <c r="N75" i="9" s="1"/>
  <c r="B87" i="9"/>
  <c r="N87" i="9" s="1"/>
  <c r="B58" i="9"/>
  <c r="M58" i="9" s="1"/>
  <c r="B64" i="9"/>
  <c r="M64" i="9" s="1"/>
  <c r="B123" i="2"/>
  <c r="M123" i="2" s="1"/>
  <c r="B139" i="2"/>
  <c r="N139" i="2" s="1"/>
  <c r="B112" i="2"/>
  <c r="M112" i="2" s="1"/>
  <c r="B84" i="2"/>
  <c r="M84" i="2" s="1"/>
  <c r="B61" i="2"/>
  <c r="M61" i="2" s="1"/>
  <c r="B125" i="4"/>
  <c r="N125" i="4" s="1"/>
  <c r="B134" i="4"/>
  <c r="N134" i="4" s="1"/>
  <c r="B99" i="4"/>
  <c r="N99" i="4" s="1"/>
  <c r="B107" i="4"/>
  <c r="N107" i="4" s="1"/>
  <c r="B115" i="4"/>
  <c r="N115" i="4" s="1"/>
  <c r="B75" i="4"/>
  <c r="M75" i="4" s="1"/>
  <c r="B84" i="4"/>
  <c r="N84" i="4" s="1"/>
  <c r="N55" i="4"/>
  <c r="N61" i="4"/>
  <c r="B58" i="6"/>
  <c r="M58" i="6" s="1"/>
  <c r="B64" i="6"/>
  <c r="M64" i="6" s="1"/>
  <c r="B127" i="7"/>
  <c r="N127" i="7" s="1"/>
  <c r="B141" i="7"/>
  <c r="M141" i="7" s="1"/>
  <c r="B112" i="7"/>
  <c r="N112" i="7" s="1"/>
  <c r="B74" i="7"/>
  <c r="N74" i="7" s="1"/>
  <c r="B86" i="7"/>
  <c r="N86" i="7" s="1"/>
  <c r="N57" i="7"/>
  <c r="N63" i="7"/>
  <c r="B58" i="8"/>
  <c r="M58" i="8" s="1"/>
  <c r="B64" i="8"/>
  <c r="M64" i="8" s="1"/>
  <c r="B125" i="9"/>
  <c r="M125" i="9" s="1"/>
  <c r="B133" i="9"/>
  <c r="M133" i="9" s="1"/>
  <c r="B104" i="9"/>
  <c r="N104" i="9" s="1"/>
  <c r="B113" i="9"/>
  <c r="N113" i="9" s="1"/>
  <c r="B76" i="9"/>
  <c r="M76" i="9" s="1"/>
  <c r="B88" i="9"/>
  <c r="M88" i="9" s="1"/>
  <c r="N58" i="9"/>
  <c r="N64" i="9"/>
  <c r="B124" i="2"/>
  <c r="M124" i="2" s="1"/>
  <c r="B113" i="2"/>
  <c r="M113" i="2" s="1"/>
  <c r="B85" i="2"/>
  <c r="N85" i="2" s="1"/>
  <c r="N61" i="2"/>
  <c r="B126" i="4"/>
  <c r="N126" i="4" s="1"/>
  <c r="B135" i="4"/>
  <c r="M135" i="4" s="1"/>
  <c r="B141" i="4"/>
  <c r="M141" i="4" s="1"/>
  <c r="B100" i="4"/>
  <c r="N100" i="4" s="1"/>
  <c r="B108" i="4"/>
  <c r="N108" i="4" s="1"/>
  <c r="B116" i="4"/>
  <c r="N116" i="4" s="1"/>
  <c r="B85" i="4"/>
  <c r="N85" i="4" s="1"/>
  <c r="B56" i="4"/>
  <c r="M56" i="4" s="1"/>
  <c r="B62" i="4"/>
  <c r="M62" i="4" s="1"/>
  <c r="N58" i="6"/>
  <c r="N64" i="6"/>
  <c r="B128" i="7"/>
  <c r="M128" i="7" s="1"/>
  <c r="B102" i="7"/>
  <c r="N102" i="7" s="1"/>
  <c r="B113" i="7"/>
  <c r="N113" i="7" s="1"/>
  <c r="B75" i="7"/>
  <c r="N75" i="7" s="1"/>
  <c r="B87" i="7"/>
  <c r="N87" i="7" s="1"/>
  <c r="B58" i="7"/>
  <c r="M58" i="7" s="1"/>
  <c r="B64" i="7"/>
  <c r="M64" i="7" s="1"/>
  <c r="N58" i="8"/>
  <c r="N64" i="8"/>
  <c r="B140" i="9"/>
  <c r="M140" i="9" s="1"/>
  <c r="B105" i="9"/>
  <c r="N105" i="9" s="1"/>
  <c r="B114" i="9"/>
  <c r="N114" i="9" s="1"/>
  <c r="B77" i="9"/>
  <c r="M77" i="9" s="1"/>
  <c r="B89" i="9"/>
  <c r="M89" i="9" s="1"/>
  <c r="B59" i="9"/>
  <c r="M59" i="9" s="1"/>
  <c r="B65" i="9"/>
  <c r="M65" i="9" s="1"/>
  <c r="B126" i="2"/>
  <c r="M126" i="2" s="1"/>
  <c r="B114" i="2"/>
  <c r="M114" i="2" s="1"/>
  <c r="B87" i="2"/>
  <c r="M87" i="2" s="1"/>
  <c r="B62" i="2"/>
  <c r="M62" i="2" s="1"/>
  <c r="B127" i="4"/>
  <c r="M127" i="4" s="1"/>
  <c r="V90" i="10"/>
  <c r="V158" i="10" s="1"/>
  <c r="V161" i="10" s="1"/>
  <c r="B101" i="4"/>
  <c r="M101" i="4" s="1"/>
  <c r="B109" i="4"/>
  <c r="M109" i="4" s="1"/>
  <c r="B117" i="4"/>
  <c r="M117" i="4" s="1"/>
  <c r="B76" i="4"/>
  <c r="N76" i="4" s="1"/>
  <c r="B86" i="4"/>
  <c r="N86" i="4" s="1"/>
  <c r="N56" i="4"/>
  <c r="N62" i="4"/>
  <c r="B59" i="6"/>
  <c r="M59" i="6" s="1"/>
  <c r="B65" i="6"/>
  <c r="M65" i="6" s="1"/>
  <c r="B129" i="7"/>
  <c r="N129" i="7" s="1"/>
  <c r="B136" i="7"/>
  <c r="M136" i="7" s="1"/>
  <c r="B142" i="7"/>
  <c r="N142" i="7" s="1"/>
  <c r="B103" i="7"/>
  <c r="N103" i="7" s="1"/>
  <c r="B114" i="7"/>
  <c r="N114" i="7" s="1"/>
  <c r="B76" i="7"/>
  <c r="N76" i="7" s="1"/>
  <c r="B88" i="7"/>
  <c r="N88" i="7" s="1"/>
  <c r="N58" i="7"/>
  <c r="N64" i="7"/>
  <c r="B59" i="8"/>
  <c r="M59" i="8" s="1"/>
  <c r="B65" i="8"/>
  <c r="M65" i="8" s="1"/>
  <c r="B126" i="9"/>
  <c r="M126" i="9" s="1"/>
  <c r="B96" i="9"/>
  <c r="M96" i="9" s="1"/>
  <c r="B106" i="9"/>
  <c r="N106" i="9" s="1"/>
  <c r="B115" i="9"/>
  <c r="N115" i="9" s="1"/>
  <c r="B78" i="9"/>
  <c r="N78" i="9" s="1"/>
  <c r="B90" i="9"/>
  <c r="N90" i="9" s="1"/>
  <c r="N59" i="9"/>
  <c r="N65" i="9"/>
  <c r="B128" i="2"/>
  <c r="M128" i="2" s="1"/>
  <c r="B142" i="2"/>
  <c r="N142" i="2" s="1"/>
  <c r="B115" i="2"/>
  <c r="M115" i="2" s="1"/>
  <c r="B89" i="2"/>
  <c r="N89" i="2" s="1"/>
  <c r="B63" i="2"/>
  <c r="M63" i="2" s="1"/>
  <c r="B142" i="4"/>
  <c r="N142" i="4" s="1"/>
  <c r="B77" i="4"/>
  <c r="N77" i="4" s="1"/>
  <c r="B87" i="4"/>
  <c r="M87" i="4" s="1"/>
  <c r="B57" i="4"/>
  <c r="M57" i="4" s="1"/>
  <c r="B63" i="4"/>
  <c r="M63" i="4" s="1"/>
  <c r="N59" i="6"/>
  <c r="N65" i="6"/>
  <c r="B130" i="7"/>
  <c r="N130" i="7" s="1"/>
  <c r="B137" i="7"/>
  <c r="N137" i="7" s="1"/>
  <c r="P123" i="10"/>
  <c r="P159" i="10" s="1"/>
  <c r="B104" i="7"/>
  <c r="N104" i="7" s="1"/>
  <c r="B115" i="7"/>
  <c r="N115" i="7" s="1"/>
  <c r="B77" i="7"/>
  <c r="N77" i="7" s="1"/>
  <c r="B89" i="7"/>
  <c r="N89" i="7" s="1"/>
  <c r="B59" i="7"/>
  <c r="M59" i="7" s="1"/>
  <c r="B65" i="7"/>
  <c r="M65" i="7" s="1"/>
  <c r="N59" i="8"/>
  <c r="N65" i="8"/>
  <c r="B127" i="9"/>
  <c r="M127" i="9" s="1"/>
  <c r="B134" i="9"/>
  <c r="N134" i="9" s="1"/>
  <c r="B107" i="9"/>
  <c r="N107" i="9" s="1"/>
  <c r="B116" i="9"/>
  <c r="N116" i="9" s="1"/>
  <c r="B79" i="9"/>
  <c r="N79" i="9" s="1"/>
  <c r="B91" i="9"/>
  <c r="N91" i="9" s="1"/>
  <c r="B60" i="9"/>
  <c r="M60" i="9" s="1"/>
  <c r="B66" i="9"/>
  <c r="M66" i="9" s="1"/>
  <c r="B129" i="2"/>
  <c r="N129" i="2" s="1"/>
  <c r="P90" i="10"/>
  <c r="P158" i="10" s="1"/>
  <c r="B116" i="2"/>
  <c r="M116" i="2" s="1"/>
  <c r="B92" i="2"/>
  <c r="N92" i="2" s="1"/>
  <c r="N64" i="2"/>
  <c r="B136" i="4"/>
  <c r="M136" i="4" s="1"/>
  <c r="B78" i="4"/>
  <c r="N78" i="4" s="1"/>
  <c r="N57" i="4"/>
  <c r="N63" i="4"/>
  <c r="B60" i="6"/>
  <c r="M60" i="6" s="1"/>
  <c r="B66" i="6"/>
  <c r="M66" i="6" s="1"/>
  <c r="B131" i="7"/>
  <c r="M131" i="7" s="1"/>
  <c r="B143" i="7"/>
  <c r="N143" i="7" s="1"/>
  <c r="B105" i="7"/>
  <c r="N105" i="7" s="1"/>
  <c r="B116" i="7"/>
  <c r="N116" i="7" s="1"/>
  <c r="B78" i="7"/>
  <c r="N78" i="7" s="1"/>
  <c r="B90" i="7"/>
  <c r="N90" i="7" s="1"/>
  <c r="N59" i="7"/>
  <c r="N65" i="7"/>
  <c r="B60" i="8"/>
  <c r="M60" i="8" s="1"/>
  <c r="B66" i="8"/>
  <c r="M66" i="8" s="1"/>
  <c r="B135" i="9"/>
  <c r="N135" i="9" s="1"/>
  <c r="B97" i="9"/>
  <c r="N97" i="9" s="1"/>
  <c r="B108" i="9"/>
  <c r="M108" i="9" s="1"/>
  <c r="B117" i="9"/>
  <c r="N117" i="9" s="1"/>
  <c r="B80" i="9"/>
  <c r="M80" i="9" s="1"/>
  <c r="B92" i="9"/>
  <c r="M92" i="9" s="1"/>
  <c r="N60" i="9"/>
  <c r="N66" i="9"/>
  <c r="B130" i="2"/>
  <c r="M130" i="2" s="1"/>
  <c r="B96" i="2"/>
  <c r="M96" i="2" s="1"/>
  <c r="B118" i="2"/>
  <c r="M118" i="2" s="1"/>
  <c r="B55" i="2"/>
  <c r="M55" i="2" s="1"/>
  <c r="N65" i="2"/>
  <c r="B128" i="4"/>
  <c r="M128" i="4" s="1"/>
  <c r="B137" i="4"/>
  <c r="N137" i="4" s="1"/>
  <c r="B143" i="4"/>
  <c r="N143" i="4" s="1"/>
  <c r="B102" i="4"/>
  <c r="N102" i="4" s="1"/>
  <c r="B110" i="4"/>
  <c r="M110" i="4" s="1"/>
  <c r="B118" i="4"/>
  <c r="N118" i="4" s="1"/>
  <c r="B79" i="4"/>
  <c r="M79" i="4" s="1"/>
  <c r="B88" i="4"/>
  <c r="N88" i="4" s="1"/>
  <c r="B58" i="4"/>
  <c r="M58" i="4" s="1"/>
  <c r="B64" i="4"/>
  <c r="M64" i="4" s="1"/>
  <c r="N60" i="6"/>
  <c r="N66" i="6"/>
  <c r="B138" i="7"/>
  <c r="M138" i="7" s="1"/>
  <c r="Q123" i="10"/>
  <c r="Q159" i="10" s="1"/>
  <c r="B106" i="7"/>
  <c r="M106" i="7" s="1"/>
  <c r="B117" i="7"/>
  <c r="M117" i="7" s="1"/>
  <c r="B79" i="7"/>
  <c r="N79" i="7" s="1"/>
  <c r="B91" i="7"/>
  <c r="N91" i="7" s="1"/>
  <c r="B60" i="7"/>
  <c r="M60" i="7" s="1"/>
  <c r="B66" i="7"/>
  <c r="M66" i="7" s="1"/>
  <c r="N60" i="8"/>
  <c r="N66" i="8"/>
  <c r="B136" i="9"/>
  <c r="N136" i="9" s="1"/>
  <c r="B141" i="9"/>
  <c r="N141" i="9" s="1"/>
  <c r="B98" i="9"/>
  <c r="N98" i="9" s="1"/>
  <c r="B118" i="9"/>
  <c r="N118" i="9" s="1"/>
  <c r="B81" i="9"/>
  <c r="M81" i="9" s="1"/>
  <c r="B55" i="9"/>
  <c r="M55" i="9" s="1"/>
  <c r="B61" i="9"/>
  <c r="M61" i="9" s="1"/>
  <c r="B131" i="2"/>
  <c r="M131" i="2" s="1"/>
  <c r="B98" i="2"/>
  <c r="M98" i="2" s="1"/>
  <c r="B71" i="2"/>
  <c r="M71" i="2" s="1"/>
  <c r="N55" i="2"/>
  <c r="B66" i="2"/>
  <c r="M66" i="2" s="1"/>
  <c r="B129" i="4"/>
  <c r="M129" i="4" s="1"/>
  <c r="R90" i="10"/>
  <c r="R158" i="10" s="1"/>
  <c r="R161" i="10" s="1"/>
  <c r="B103" i="4"/>
  <c r="N103" i="4" s="1"/>
  <c r="B111" i="4"/>
  <c r="N111" i="4" s="1"/>
  <c r="B70" i="4"/>
  <c r="N70" i="4" s="1"/>
  <c r="B89" i="4"/>
  <c r="N89" i="4" s="1"/>
  <c r="N58" i="4"/>
  <c r="N64" i="4"/>
  <c r="B55" i="6"/>
  <c r="M55" i="6" s="1"/>
  <c r="B61" i="6"/>
  <c r="M61" i="6" s="1"/>
  <c r="B121" i="7"/>
  <c r="N121" i="7" s="1"/>
  <c r="B96" i="7"/>
  <c r="N96" i="7" s="1"/>
  <c r="B107" i="7"/>
  <c r="N107" i="7" s="1"/>
  <c r="B80" i="7"/>
  <c r="N80" i="7" s="1"/>
  <c r="B92" i="7"/>
  <c r="N92" i="7" s="1"/>
  <c r="N60" i="7"/>
  <c r="N66" i="7"/>
  <c r="B55" i="8"/>
  <c r="M55" i="8" s="1"/>
  <c r="B61" i="8"/>
  <c r="M61" i="8" s="1"/>
  <c r="B121" i="9"/>
  <c r="M121" i="9" s="1"/>
  <c r="B128" i="9"/>
  <c r="N128" i="9" s="1"/>
  <c r="B137" i="9"/>
  <c r="O156" i="10"/>
  <c r="O160" i="10" s="1"/>
  <c r="B99" i="9"/>
  <c r="N99" i="9" s="1"/>
  <c r="B109" i="9"/>
  <c r="N109" i="9" s="1"/>
  <c r="B70" i="9"/>
  <c r="N70" i="9" s="1"/>
  <c r="B82" i="9"/>
  <c r="N82" i="9" s="1"/>
  <c r="N55" i="9"/>
  <c r="N61" i="9"/>
  <c r="B132" i="2"/>
  <c r="M132" i="2" s="1"/>
  <c r="B101" i="2"/>
  <c r="M101" i="2" s="1"/>
  <c r="B73" i="2"/>
  <c r="N73" i="2" s="1"/>
  <c r="B56" i="2"/>
  <c r="M56" i="2" s="1"/>
  <c r="B121" i="4"/>
  <c r="M121" i="4" s="1"/>
  <c r="B130" i="4"/>
  <c r="N130" i="4" s="1"/>
  <c r="B138" i="4"/>
  <c r="M138" i="4" s="1"/>
  <c r="B96" i="4"/>
  <c r="N96" i="4" s="1"/>
  <c r="B104" i="4"/>
  <c r="N104" i="4" s="1"/>
  <c r="B112" i="4"/>
  <c r="N112" i="4" s="1"/>
  <c r="B71" i="4"/>
  <c r="M71" i="4" s="1"/>
  <c r="B80" i="4"/>
  <c r="M80" i="4" s="1"/>
  <c r="B90" i="4"/>
  <c r="N90" i="4" s="1"/>
  <c r="B59" i="4"/>
  <c r="M59" i="4" s="1"/>
  <c r="B65" i="4"/>
  <c r="M65" i="4" s="1"/>
  <c r="N55" i="6"/>
  <c r="N61" i="6"/>
  <c r="B122" i="7"/>
  <c r="N122" i="7" s="1"/>
  <c r="B132" i="7"/>
  <c r="M132" i="7" s="1"/>
  <c r="B97" i="7"/>
  <c r="N97" i="7" s="1"/>
  <c r="B108" i="7"/>
  <c r="N108" i="7" s="1"/>
  <c r="B118" i="7"/>
  <c r="N118" i="7" s="1"/>
  <c r="B81" i="7"/>
  <c r="N81" i="7" s="1"/>
  <c r="B55" i="7"/>
  <c r="M55" i="7" s="1"/>
  <c r="B61" i="7"/>
  <c r="M61" i="7" s="1"/>
  <c r="N55" i="8"/>
  <c r="N61" i="8"/>
  <c r="B129" i="9"/>
  <c r="N129" i="9" s="1"/>
  <c r="B142" i="9"/>
  <c r="M142" i="9" s="1"/>
  <c r="B100" i="9"/>
  <c r="N100" i="9" s="1"/>
  <c r="B110" i="9"/>
  <c r="N110" i="9" s="1"/>
  <c r="B71" i="9"/>
  <c r="N71" i="9" s="1"/>
  <c r="B83" i="9"/>
  <c r="N83" i="9" s="1"/>
  <c r="B56" i="9"/>
  <c r="M56" i="9" s="1"/>
  <c r="B62" i="9"/>
  <c r="M62" i="9" s="1"/>
  <c r="B134" i="2"/>
  <c r="M134" i="2" s="1"/>
  <c r="B102" i="2"/>
  <c r="M102" i="2" s="1"/>
  <c r="B76" i="2"/>
  <c r="M76" i="2" s="1"/>
  <c r="B57" i="2"/>
  <c r="M57" i="2" s="1"/>
  <c r="B122" i="4"/>
  <c r="N122" i="4" s="1"/>
  <c r="B131" i="4"/>
  <c r="B97" i="4"/>
  <c r="M97" i="4" s="1"/>
  <c r="B105" i="4"/>
  <c r="M105" i="4" s="1"/>
  <c r="B113" i="4"/>
  <c r="M113" i="4" s="1"/>
  <c r="B81" i="4"/>
  <c r="N81" i="4" s="1"/>
  <c r="B91" i="4"/>
  <c r="M91" i="4" s="1"/>
  <c r="N59" i="4"/>
  <c r="B56" i="6"/>
  <c r="M56" i="6" s="1"/>
  <c r="B123" i="7"/>
  <c r="N123" i="7" s="1"/>
  <c r="B139" i="7"/>
  <c r="N139" i="7" s="1"/>
  <c r="B98" i="7"/>
  <c r="M98" i="7" s="1"/>
  <c r="B109" i="7"/>
  <c r="M109" i="7" s="1"/>
  <c r="B70" i="7"/>
  <c r="N70" i="7" s="1"/>
  <c r="B82" i="7"/>
  <c r="N82" i="7" s="1"/>
  <c r="N55" i="7"/>
  <c r="B56" i="8"/>
  <c r="M56" i="8" s="1"/>
  <c r="B130" i="9"/>
  <c r="M130" i="9" s="1"/>
  <c r="B101" i="9"/>
  <c r="B111" i="9"/>
  <c r="N111" i="9" s="1"/>
  <c r="B72" i="9"/>
  <c r="M72" i="9" s="1"/>
  <c r="B84" i="9"/>
  <c r="M84" i="9" s="1"/>
  <c r="N56" i="9"/>
  <c r="N122" i="9"/>
  <c r="M111" i="7"/>
  <c r="M125" i="4"/>
  <c r="M133" i="4"/>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B107" i="2"/>
  <c r="B59" i="2"/>
  <c r="M59" i="2" s="1"/>
  <c r="B65" i="2"/>
  <c r="M65" i="2" s="1"/>
  <c r="B141" i="2"/>
  <c r="N141" i="2" s="1"/>
  <c r="B97" i="2"/>
  <c r="B103" i="2"/>
  <c r="B70" i="2"/>
  <c r="N70" i="2" s="1"/>
  <c r="B78" i="2"/>
  <c r="N78" i="2" s="1"/>
  <c r="B86" i="2"/>
  <c r="N86" i="2" s="1"/>
  <c r="N60"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D43" i="10"/>
  <c r="N85" i="9" l="1"/>
  <c r="P54" i="10"/>
  <c r="M92" i="4"/>
  <c r="P42" i="10"/>
  <c r="P46" i="10"/>
  <c r="N79" i="2"/>
  <c r="M139" i="2"/>
  <c r="M88" i="4"/>
  <c r="P40" i="10"/>
  <c r="M90" i="7"/>
  <c r="N73" i="9"/>
  <c r="M99" i="4"/>
  <c r="N124" i="4"/>
  <c r="M140" i="7"/>
  <c r="M139" i="9"/>
  <c r="M82" i="4"/>
  <c r="M73" i="4"/>
  <c r="N134" i="7"/>
  <c r="M83" i="7"/>
  <c r="M129" i="2"/>
  <c r="N123" i="2"/>
  <c r="N126" i="7"/>
  <c r="M142" i="4"/>
  <c r="M76" i="7"/>
  <c r="C54" i="7"/>
  <c r="C49" i="7" s="1"/>
  <c r="G49" i="7" s="1"/>
  <c r="N141" i="4"/>
  <c r="C54" i="9"/>
  <c r="C49" i="9" s="1"/>
  <c r="G49" i="9" s="1"/>
  <c r="C54" i="2"/>
  <c r="C49" i="2" s="1"/>
  <c r="G49" i="2" s="1"/>
  <c r="M161" i="10"/>
  <c r="C54" i="4"/>
  <c r="C49" i="4" s="1"/>
  <c r="G49" i="4" s="1"/>
  <c r="N121" i="9"/>
  <c r="M103" i="9"/>
  <c r="N89" i="9"/>
  <c r="M123" i="9"/>
  <c r="M78" i="7"/>
  <c r="N96" i="9"/>
  <c r="M134" i="4"/>
  <c r="M97" i="9"/>
  <c r="M89" i="7"/>
  <c r="N128" i="2"/>
  <c r="M84" i="4"/>
  <c r="M114" i="4"/>
  <c r="N72" i="4"/>
  <c r="M106" i="4"/>
  <c r="M102" i="4"/>
  <c r="N125" i="7"/>
  <c r="M74" i="7"/>
  <c r="M86" i="9"/>
  <c r="N143" i="9"/>
  <c r="N133" i="9"/>
  <c r="M118" i="9"/>
  <c r="N131" i="9"/>
  <c r="M124" i="9"/>
  <c r="N92" i="9"/>
  <c r="M81" i="7"/>
  <c r="M130" i="7"/>
  <c r="N128" i="4"/>
  <c r="M85" i="4"/>
  <c r="N102" i="2"/>
  <c r="M83" i="9"/>
  <c r="M107" i="4"/>
  <c r="N134" i="2"/>
  <c r="N96" i="2"/>
  <c r="N133" i="7"/>
  <c r="M77" i="7"/>
  <c r="N124" i="7"/>
  <c r="M98" i="4"/>
  <c r="M112" i="7"/>
  <c r="M91" i="7"/>
  <c r="M140" i="4"/>
  <c r="M87" i="9"/>
  <c r="M112" i="4"/>
  <c r="M107" i="7"/>
  <c r="M87" i="7"/>
  <c r="N76" i="2"/>
  <c r="N118" i="2"/>
  <c r="M104" i="9"/>
  <c r="N126" i="9"/>
  <c r="M100" i="9"/>
  <c r="M102" i="9"/>
  <c r="M75" i="9"/>
  <c r="M115" i="9"/>
  <c r="M105" i="9"/>
  <c r="M79" i="9"/>
  <c r="N161" i="10"/>
  <c r="M98" i="9"/>
  <c r="N80" i="9"/>
  <c r="N76" i="9"/>
  <c r="M114" i="9"/>
  <c r="M134" i="9"/>
  <c r="M141" i="9"/>
  <c r="M84" i="7"/>
  <c r="N98" i="7"/>
  <c r="M103" i="7"/>
  <c r="N141" i="7"/>
  <c r="M110" i="7"/>
  <c r="M71" i="7"/>
  <c r="M75" i="7"/>
  <c r="L161" i="10"/>
  <c r="Q161" i="10"/>
  <c r="M85" i="7"/>
  <c r="M102" i="7"/>
  <c r="N136" i="7"/>
  <c r="P161" i="10"/>
  <c r="M143" i="7"/>
  <c r="M97" i="7"/>
  <c r="O161" i="10"/>
  <c r="M72" i="7"/>
  <c r="M104" i="7"/>
  <c r="M115" i="7"/>
  <c r="N117" i="4"/>
  <c r="M86" i="4"/>
  <c r="M126" i="4"/>
  <c r="N110" i="4"/>
  <c r="M74" i="4"/>
  <c r="N79" i="4"/>
  <c r="N121" i="4"/>
  <c r="M116" i="4"/>
  <c r="N132" i="4"/>
  <c r="M103" i="4"/>
  <c r="N80" i="4"/>
  <c r="M121" i="2"/>
  <c r="N136" i="2"/>
  <c r="M81" i="2"/>
  <c r="M89" i="2"/>
  <c r="N116" i="2"/>
  <c r="N112" i="2"/>
  <c r="M142" i="2"/>
  <c r="N137" i="2"/>
  <c r="N114" i="2"/>
  <c r="M138" i="2"/>
  <c r="N126" i="2"/>
  <c r="N84" i="2"/>
  <c r="N115" i="2"/>
  <c r="M92" i="2"/>
  <c r="Y90" i="10"/>
  <c r="N124" i="2"/>
  <c r="M77" i="2"/>
  <c r="K158" i="10"/>
  <c r="K161" i="10" s="1"/>
  <c r="P41" i="10"/>
  <c r="P45" i="10"/>
  <c r="N106" i="7"/>
  <c r="M79" i="7"/>
  <c r="N83" i="4"/>
  <c r="N84" i="9"/>
  <c r="M96" i="7"/>
  <c r="M109" i="9"/>
  <c r="M117" i="9"/>
  <c r="N136" i="4"/>
  <c r="N131" i="7"/>
  <c r="M99" i="9"/>
  <c r="N101" i="2"/>
  <c r="M96" i="4"/>
  <c r="M80" i="2"/>
  <c r="M92" i="7"/>
  <c r="M121" i="7"/>
  <c r="N71" i="4"/>
  <c r="D56" i="10"/>
  <c r="M82" i="2"/>
  <c r="M122" i="7"/>
  <c r="P39" i="10"/>
  <c r="N130" i="2"/>
  <c r="N98" i="2"/>
  <c r="N91" i="2"/>
  <c r="M125" i="2"/>
  <c r="N108" i="2"/>
  <c r="M133" i="2"/>
  <c r="M85" i="2"/>
  <c r="N129" i="4"/>
  <c r="M118" i="4"/>
  <c r="N87" i="4"/>
  <c r="M139" i="4"/>
  <c r="M108" i="4"/>
  <c r="M115" i="4"/>
  <c r="N127" i="4"/>
  <c r="M111" i="4"/>
  <c r="M130" i="4"/>
  <c r="M143" i="4"/>
  <c r="M129" i="7"/>
  <c r="M80" i="7"/>
  <c r="N101" i="7"/>
  <c r="M86" i="7"/>
  <c r="M100" i="7"/>
  <c r="N77" i="9"/>
  <c r="M110" i="9"/>
  <c r="N72" i="9"/>
  <c r="M82" i="9"/>
  <c r="M90" i="9"/>
  <c r="M71" i="9"/>
  <c r="M74" i="9"/>
  <c r="M132" i="9"/>
  <c r="M107" i="9"/>
  <c r="N127" i="9"/>
  <c r="M91" i="9"/>
  <c r="N88" i="9"/>
  <c r="M70" i="9"/>
  <c r="N140" i="9"/>
  <c r="N113" i="2"/>
  <c r="N83" i="2"/>
  <c r="N71" i="2"/>
  <c r="N109" i="2"/>
  <c r="M73" i="2"/>
  <c r="N88" i="2"/>
  <c r="N122" i="2"/>
  <c r="N132" i="2"/>
  <c r="N131" i="2"/>
  <c r="M86" i="2"/>
  <c r="N104" i="2"/>
  <c r="N87" i="2"/>
  <c r="M100" i="4"/>
  <c r="M89" i="4"/>
  <c r="N135" i="4"/>
  <c r="N75" i="4"/>
  <c r="M81" i="4"/>
  <c r="M77" i="4"/>
  <c r="M104" i="4"/>
  <c r="M122" i="4"/>
  <c r="M90" i="4"/>
  <c r="M137" i="4"/>
  <c r="M78" i="4"/>
  <c r="M76" i="4"/>
  <c r="N109" i="4"/>
  <c r="M70" i="4"/>
  <c r="N101" i="4"/>
  <c r="M118" i="7"/>
  <c r="M73" i="7"/>
  <c r="M82" i="7"/>
  <c r="M88" i="7"/>
  <c r="N135" i="7"/>
  <c r="M142" i="7"/>
  <c r="M99" i="7"/>
  <c r="M113" i="7"/>
  <c r="N138" i="7"/>
  <c r="M70" i="7"/>
  <c r="N128" i="7"/>
  <c r="M139" i="7"/>
  <c r="M116" i="7"/>
  <c r="M105" i="7"/>
  <c r="N117" i="7"/>
  <c r="M137" i="7"/>
  <c r="M108" i="7"/>
  <c r="M114" i="7"/>
  <c r="M127" i="7"/>
  <c r="M123" i="7"/>
  <c r="M135" i="9"/>
  <c r="M136" i="9"/>
  <c r="M129" i="9"/>
  <c r="N108" i="9"/>
  <c r="N112" i="9"/>
  <c r="M106" i="9"/>
  <c r="M128" i="9"/>
  <c r="M113" i="9"/>
  <c r="N81" i="9"/>
  <c r="M138" i="9"/>
  <c r="M116" i="9"/>
  <c r="M78" i="9"/>
  <c r="N130" i="9"/>
  <c r="N125" i="9"/>
  <c r="N117" i="2"/>
  <c r="N138" i="4"/>
  <c r="N109" i="7"/>
  <c r="N123" i="4"/>
  <c r="N137" i="9"/>
  <c r="M137" i="9"/>
  <c r="N101" i="9"/>
  <c r="M101" i="9"/>
  <c r="N91" i="4"/>
  <c r="N131" i="4"/>
  <c r="M131" i="4"/>
  <c r="M111" i="9"/>
  <c r="N142" i="9"/>
  <c r="N113" i="4"/>
  <c r="N105" i="4"/>
  <c r="N132" i="7"/>
  <c r="N97" i="4"/>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H49" i="4" l="1"/>
  <c r="H49" i="2"/>
  <c r="H49" i="9"/>
  <c r="H49" i="7"/>
  <c r="H43" i="10"/>
  <c r="H56" i="10" s="1"/>
  <c r="E43" i="10"/>
  <c r="K43" i="10"/>
  <c r="K56" i="10" s="1"/>
  <c r="F43" i="10"/>
  <c r="F56" i="10" s="1"/>
  <c r="B66" i="1"/>
  <c r="B65" i="1"/>
  <c r="B64" i="1"/>
  <c r="B63" i="1"/>
  <c r="B62" i="1"/>
  <c r="B61" i="1"/>
  <c r="B60" i="1"/>
  <c r="B59" i="1"/>
  <c r="B58" i="1"/>
  <c r="B57" i="1"/>
  <c r="B56" i="1"/>
  <c r="B55" i="1"/>
  <c r="M64" i="1" l="1"/>
  <c r="B53" i="10"/>
  <c r="M66" i="1"/>
  <c r="B55" i="10"/>
  <c r="M55" i="1"/>
  <c r="B44" i="10"/>
  <c r="M56" i="1"/>
  <c r="B45" i="10"/>
  <c r="M58" i="1"/>
  <c r="B47" i="10"/>
  <c r="M65" i="1"/>
  <c r="B54" i="10"/>
  <c r="M59" i="1"/>
  <c r="B48" i="10"/>
  <c r="M61" i="1"/>
  <c r="B50" i="10"/>
  <c r="M63" i="1"/>
  <c r="B52" i="10"/>
  <c r="M57" i="1"/>
  <c r="B46" i="10"/>
  <c r="M60" i="1"/>
  <c r="B49" i="10"/>
  <c r="E56" i="10"/>
  <c r="M43" i="10"/>
  <c r="M62" i="1"/>
  <c r="B51" i="10"/>
  <c r="H33" i="9"/>
  <c r="E33" i="9"/>
  <c r="H32" i="9"/>
  <c r="E32" i="9"/>
  <c r="C23" i="9"/>
  <c r="K21" i="9"/>
  <c r="H20" i="9"/>
  <c r="H19" i="9"/>
  <c r="E19" i="9"/>
  <c r="C18" i="9"/>
  <c r="J17" i="9"/>
  <c r="J16" i="9"/>
  <c r="J15" i="9"/>
  <c r="C14" i="9"/>
  <c r="C13" i="9"/>
  <c r="C12" i="9"/>
  <c r="J11" i="9"/>
  <c r="K10" i="9"/>
  <c r="C9" i="9"/>
  <c r="C7" i="9"/>
  <c r="H6" i="9"/>
  <c r="H5" i="9"/>
  <c r="G35" i="9" s="1"/>
  <c r="G35" i="8"/>
  <c r="M56" i="10" l="1"/>
  <c r="H33" i="7"/>
  <c r="E33" i="7"/>
  <c r="H32" i="7"/>
  <c r="E32" i="7"/>
  <c r="C23" i="7"/>
  <c r="K21" i="7"/>
  <c r="H20" i="7"/>
  <c r="H19" i="7"/>
  <c r="E19" i="7"/>
  <c r="C18" i="7"/>
  <c r="J17" i="7"/>
  <c r="J16" i="7"/>
  <c r="J15" i="7"/>
  <c r="C14" i="7"/>
  <c r="C13" i="7"/>
  <c r="C12" i="7"/>
  <c r="J11" i="7"/>
  <c r="K10" i="7"/>
  <c r="C9" i="7"/>
  <c r="C7" i="7"/>
  <c r="H6" i="7"/>
  <c r="H5" i="7"/>
  <c r="G35" i="7" s="1"/>
  <c r="G35" i="6"/>
  <c r="H33" i="6"/>
  <c r="H33" i="8" s="1"/>
  <c r="E33" i="6"/>
  <c r="E33" i="8" s="1"/>
  <c r="H32" i="6"/>
  <c r="H32" i="8" s="1"/>
  <c r="E32" i="6"/>
  <c r="E32" i="8"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E26" i="6"/>
  <c r="E25" i="6"/>
  <c r="H33" i="4"/>
  <c r="E33" i="4"/>
  <c r="H32" i="4"/>
  <c r="E32" i="4"/>
  <c r="C23" i="4"/>
  <c r="K21" i="4"/>
  <c r="H20" i="4"/>
  <c r="H19" i="4"/>
  <c r="E19" i="4"/>
  <c r="C18" i="4"/>
  <c r="J17" i="4"/>
  <c r="J16" i="4"/>
  <c r="J15" i="4"/>
  <c r="C14" i="4"/>
  <c r="C13" i="4"/>
  <c r="C12" i="4"/>
  <c r="J11" i="4"/>
  <c r="K10" i="4"/>
  <c r="C9" i="4"/>
  <c r="C7" i="4"/>
  <c r="H6" i="4"/>
  <c r="H5" i="4"/>
  <c r="G35" i="4" s="1"/>
  <c r="J26" i="8" l="1"/>
  <c r="E131" i="10" s="1"/>
  <c r="E98" i="10"/>
  <c r="G95" i="10"/>
  <c r="B96" i="6"/>
  <c r="B106" i="6"/>
  <c r="B117" i="6"/>
  <c r="B101" i="6"/>
  <c r="B116" i="6"/>
  <c r="B97" i="6"/>
  <c r="B112" i="6"/>
  <c r="B107" i="6"/>
  <c r="B102" i="6"/>
  <c r="B104" i="6"/>
  <c r="B105" i="6"/>
  <c r="B118" i="6"/>
  <c r="B99" i="6"/>
  <c r="B100" i="6"/>
  <c r="B113" i="6"/>
  <c r="B103" i="6"/>
  <c r="B98" i="6"/>
  <c r="B108" i="6"/>
  <c r="B110" i="6"/>
  <c r="B111" i="6"/>
  <c r="B109" i="6"/>
  <c r="B114" i="6"/>
  <c r="B115" i="6"/>
  <c r="J140" i="6"/>
  <c r="G123" i="10" s="1"/>
  <c r="G159" i="10" s="1"/>
  <c r="J95" i="10"/>
  <c r="B121" i="6"/>
  <c r="B132" i="6"/>
  <c r="B125" i="6"/>
  <c r="B130" i="6"/>
  <c r="B139" i="6"/>
  <c r="B124" i="6"/>
  <c r="B126" i="6"/>
  <c r="B127" i="6"/>
  <c r="B135" i="6"/>
  <c r="B136" i="6"/>
  <c r="B137" i="6"/>
  <c r="B129" i="6"/>
  <c r="B134" i="6"/>
  <c r="B141" i="6"/>
  <c r="B142" i="6"/>
  <c r="B122" i="6"/>
  <c r="B123" i="6"/>
  <c r="B133" i="6"/>
  <c r="B138" i="6"/>
  <c r="B140" i="6"/>
  <c r="B128" i="6"/>
  <c r="B143" i="6"/>
  <c r="B131" i="6"/>
  <c r="J143" i="6"/>
  <c r="J123" i="10" s="1"/>
  <c r="J159" i="10" s="1"/>
  <c r="H29" i="8"/>
  <c r="H130" i="10" s="1"/>
  <c r="H97" i="10"/>
  <c r="K27" i="8"/>
  <c r="F132" i="10" s="1"/>
  <c r="F99" i="10"/>
  <c r="J29" i="8"/>
  <c r="H131" i="10" s="1"/>
  <c r="H98" i="10"/>
  <c r="K30" i="8"/>
  <c r="I132" i="10" s="1"/>
  <c r="I99" i="10"/>
  <c r="H31" i="8"/>
  <c r="J130" i="10" s="1"/>
  <c r="J97" i="10"/>
  <c r="J31" i="8"/>
  <c r="J131" i="10" s="1"/>
  <c r="J98" i="10"/>
  <c r="J27" i="8"/>
  <c r="F131" i="10" s="1"/>
  <c r="F98" i="10"/>
  <c r="J28" i="8"/>
  <c r="G131" i="10" s="1"/>
  <c r="G98" i="10"/>
  <c r="K31" i="8"/>
  <c r="J132" i="10" s="1"/>
  <c r="J99" i="10"/>
  <c r="G27" i="8"/>
  <c r="F129" i="10" s="1"/>
  <c r="F96" i="10"/>
  <c r="K26" i="8"/>
  <c r="E132" i="10" s="1"/>
  <c r="E99" i="10"/>
  <c r="I95" i="10"/>
  <c r="J142" i="6"/>
  <c r="I123" i="10" s="1"/>
  <c r="I159" i="10" s="1"/>
  <c r="H25" i="8"/>
  <c r="D130" i="10" s="1"/>
  <c r="D97" i="10"/>
  <c r="J30" i="8"/>
  <c r="I131" i="10" s="1"/>
  <c r="I98" i="10"/>
  <c r="H28" i="8"/>
  <c r="G130" i="10" s="1"/>
  <c r="G97" i="10"/>
  <c r="G25" i="8"/>
  <c r="D129" i="10" s="1"/>
  <c r="D96" i="10"/>
  <c r="H26" i="8"/>
  <c r="E130" i="10" s="1"/>
  <c r="E97" i="10"/>
  <c r="K28" i="8"/>
  <c r="G132" i="10" s="1"/>
  <c r="G99" i="10"/>
  <c r="H27" i="8"/>
  <c r="F130" i="10" s="1"/>
  <c r="F97" i="10"/>
  <c r="K29" i="8"/>
  <c r="H132" i="10" s="1"/>
  <c r="H99" i="10"/>
  <c r="H30" i="8"/>
  <c r="I130" i="10" s="1"/>
  <c r="I97" i="10"/>
  <c r="G28" i="8"/>
  <c r="G129" i="10" s="1"/>
  <c r="G96" i="10"/>
  <c r="G29" i="8"/>
  <c r="H129" i="10" s="1"/>
  <c r="H96" i="10"/>
  <c r="J25" i="8"/>
  <c r="D131" i="10" s="1"/>
  <c r="D98" i="10"/>
  <c r="H95" i="10"/>
  <c r="J141" i="6"/>
  <c r="H123" i="10" s="1"/>
  <c r="H159" i="10" s="1"/>
  <c r="G26" i="8"/>
  <c r="E129" i="10" s="1"/>
  <c r="E96" i="10"/>
  <c r="G30" i="8"/>
  <c r="I129" i="10" s="1"/>
  <c r="I96" i="10"/>
  <c r="G31" i="8"/>
  <c r="J129" i="10" s="1"/>
  <c r="J96" i="10"/>
  <c r="K25" i="8"/>
  <c r="D132" i="10" s="1"/>
  <c r="D99" i="10"/>
  <c r="F95" i="10"/>
  <c r="J139" i="6"/>
  <c r="F123" i="10" s="1"/>
  <c r="F159" i="10" s="1"/>
  <c r="E95" i="10"/>
  <c r="J138" i="6"/>
  <c r="E123" i="10" s="1"/>
  <c r="E159" i="10" s="1"/>
  <c r="D95" i="10"/>
  <c r="J137" i="6"/>
  <c r="B76" i="6"/>
  <c r="B86" i="6"/>
  <c r="B78" i="6"/>
  <c r="B73" i="6"/>
  <c r="B74" i="6"/>
  <c r="B77" i="6"/>
  <c r="B88" i="6"/>
  <c r="B70" i="6"/>
  <c r="B83" i="6"/>
  <c r="B75" i="6"/>
  <c r="B87" i="6"/>
  <c r="B79" i="6"/>
  <c r="B92" i="6"/>
  <c r="B84" i="6"/>
  <c r="B85" i="6"/>
  <c r="B72" i="6"/>
  <c r="B89" i="6"/>
  <c r="B71" i="6"/>
  <c r="B80" i="6"/>
  <c r="B81" i="6"/>
  <c r="B82" i="6"/>
  <c r="B90" i="6"/>
  <c r="B91" i="6"/>
  <c r="N119" i="9"/>
  <c r="N94" i="9" s="1"/>
  <c r="N119" i="7"/>
  <c r="E29" i="8"/>
  <c r="E30" i="8"/>
  <c r="E31" i="8"/>
  <c r="E25" i="8"/>
  <c r="E26" i="8"/>
  <c r="E27" i="8"/>
  <c r="E28" i="8"/>
  <c r="M124" i="6" l="1"/>
  <c r="N124" i="6"/>
  <c r="M105" i="6"/>
  <c r="N105" i="6"/>
  <c r="N129" i="6"/>
  <c r="M129" i="6"/>
  <c r="N137" i="6"/>
  <c r="M137" i="6"/>
  <c r="N113" i="6"/>
  <c r="M113" i="6"/>
  <c r="N127" i="6"/>
  <c r="M127" i="6"/>
  <c r="N126" i="6"/>
  <c r="M126" i="6"/>
  <c r="M139" i="6"/>
  <c r="N139" i="6"/>
  <c r="N104" i="6"/>
  <c r="M104" i="6"/>
  <c r="M136" i="6"/>
  <c r="N136" i="6"/>
  <c r="N99" i="6"/>
  <c r="M99" i="6"/>
  <c r="N130" i="6"/>
  <c r="M130" i="6"/>
  <c r="M102" i="6"/>
  <c r="N102" i="6"/>
  <c r="M118" i="6"/>
  <c r="N118" i="6"/>
  <c r="N131" i="6"/>
  <c r="M131" i="6"/>
  <c r="N125" i="6"/>
  <c r="M125" i="6"/>
  <c r="N107" i="6"/>
  <c r="M107" i="6"/>
  <c r="N143" i="6"/>
  <c r="M143" i="6"/>
  <c r="M132" i="6"/>
  <c r="N132" i="6"/>
  <c r="N112" i="6"/>
  <c r="M112" i="6"/>
  <c r="M128" i="6"/>
  <c r="N128" i="6"/>
  <c r="G128" i="10"/>
  <c r="J140" i="8"/>
  <c r="G156" i="10" s="1"/>
  <c r="G160" i="10" s="1"/>
  <c r="G161" i="10" s="1"/>
  <c r="B113" i="8"/>
  <c r="B104" i="8"/>
  <c r="B105" i="8"/>
  <c r="B109" i="8"/>
  <c r="B103" i="8"/>
  <c r="B114" i="8"/>
  <c r="B115" i="8"/>
  <c r="B108" i="8"/>
  <c r="B99" i="8"/>
  <c r="B96" i="8"/>
  <c r="B97" i="8"/>
  <c r="B112" i="8"/>
  <c r="B110" i="8"/>
  <c r="B116" i="8"/>
  <c r="B111" i="8"/>
  <c r="B102" i="8"/>
  <c r="B117" i="8"/>
  <c r="B101" i="8"/>
  <c r="B107" i="8"/>
  <c r="B118" i="8"/>
  <c r="B98" i="8"/>
  <c r="B100" i="8"/>
  <c r="B106" i="8"/>
  <c r="M98" i="6"/>
  <c r="N98" i="6"/>
  <c r="N103" i="6"/>
  <c r="M103" i="6"/>
  <c r="N100" i="6"/>
  <c r="M100" i="6"/>
  <c r="N97" i="6"/>
  <c r="M97" i="6"/>
  <c r="M138" i="6"/>
  <c r="N138" i="6"/>
  <c r="N133" i="6"/>
  <c r="M133" i="6"/>
  <c r="M114" i="6"/>
  <c r="N114" i="6"/>
  <c r="M106" i="6"/>
  <c r="N106" i="6"/>
  <c r="N122" i="6"/>
  <c r="M122" i="6"/>
  <c r="N109" i="6"/>
  <c r="M109" i="6"/>
  <c r="N96" i="6"/>
  <c r="M96" i="6"/>
  <c r="N135" i="6"/>
  <c r="M135" i="6"/>
  <c r="N116" i="6"/>
  <c r="M116" i="6"/>
  <c r="N101" i="6"/>
  <c r="M101" i="6"/>
  <c r="N115" i="6"/>
  <c r="M115" i="6"/>
  <c r="M123" i="6"/>
  <c r="N123" i="6"/>
  <c r="J128" i="10"/>
  <c r="B142" i="8"/>
  <c r="B121" i="8"/>
  <c r="B140" i="8"/>
  <c r="B130" i="8"/>
  <c r="B132" i="8"/>
  <c r="B125" i="8"/>
  <c r="J143" i="8"/>
  <c r="J156" i="10" s="1"/>
  <c r="J160" i="10" s="1"/>
  <c r="J161" i="10" s="1"/>
  <c r="B128" i="8"/>
  <c r="B139" i="8"/>
  <c r="B133" i="8"/>
  <c r="B137" i="8"/>
  <c r="B136" i="8"/>
  <c r="B122" i="8"/>
  <c r="B126" i="8"/>
  <c r="B131" i="8"/>
  <c r="B127" i="8"/>
  <c r="B129" i="8"/>
  <c r="B143" i="8"/>
  <c r="B135" i="8"/>
  <c r="B134" i="8"/>
  <c r="B141" i="8"/>
  <c r="B123" i="8"/>
  <c r="B124" i="8"/>
  <c r="B138" i="8"/>
  <c r="M142" i="6"/>
  <c r="N142" i="6"/>
  <c r="N111" i="6"/>
  <c r="M111" i="6"/>
  <c r="N140" i="6"/>
  <c r="M140" i="6"/>
  <c r="N117" i="6"/>
  <c r="M117" i="6"/>
  <c r="I128" i="10"/>
  <c r="J142" i="8"/>
  <c r="I156" i="10" s="1"/>
  <c r="I160" i="10" s="1"/>
  <c r="I161" i="10" s="1"/>
  <c r="H128" i="10"/>
  <c r="J141" i="8"/>
  <c r="H156" i="10" s="1"/>
  <c r="H160" i="10" s="1"/>
  <c r="H161" i="10" s="1"/>
  <c r="M141" i="6"/>
  <c r="N141" i="6"/>
  <c r="N110" i="6"/>
  <c r="M110" i="6"/>
  <c r="M121" i="6"/>
  <c r="N121" i="6"/>
  <c r="N134" i="6"/>
  <c r="M134" i="6"/>
  <c r="N108" i="6"/>
  <c r="M108" i="6"/>
  <c r="F128" i="10"/>
  <c r="J139" i="8"/>
  <c r="F156" i="10" s="1"/>
  <c r="F160" i="10" s="1"/>
  <c r="F161" i="10" s="1"/>
  <c r="C54" i="6"/>
  <c r="C49" i="6" s="1"/>
  <c r="G49" i="6" s="1"/>
  <c r="E128" i="10"/>
  <c r="J138" i="8"/>
  <c r="E156" i="10" s="1"/>
  <c r="E160" i="10" s="1"/>
  <c r="E161" i="10" s="1"/>
  <c r="D128" i="10"/>
  <c r="J137" i="8"/>
  <c r="D123" i="10"/>
  <c r="Y123" i="10" s="1"/>
  <c r="N87" i="6"/>
  <c r="M87" i="6"/>
  <c r="M83" i="6"/>
  <c r="N83" i="6"/>
  <c r="N70" i="6"/>
  <c r="M70" i="6"/>
  <c r="N80" i="6"/>
  <c r="M80" i="6"/>
  <c r="N88" i="6"/>
  <c r="M88" i="6"/>
  <c r="M75" i="6"/>
  <c r="N75" i="6"/>
  <c r="M71" i="6"/>
  <c r="N71" i="6"/>
  <c r="N77" i="6"/>
  <c r="M77" i="6"/>
  <c r="M91" i="6"/>
  <c r="N91" i="6"/>
  <c r="N89" i="6"/>
  <c r="M89" i="6"/>
  <c r="N72" i="6"/>
  <c r="M72" i="6"/>
  <c r="N73" i="6"/>
  <c r="M73" i="6"/>
  <c r="N74" i="6"/>
  <c r="M74" i="6"/>
  <c r="N78" i="6"/>
  <c r="M78" i="6"/>
  <c r="N90" i="6"/>
  <c r="M90" i="6"/>
  <c r="B89" i="8"/>
  <c r="B74" i="8"/>
  <c r="B85" i="8"/>
  <c r="B82" i="8"/>
  <c r="B75" i="8"/>
  <c r="B90" i="8"/>
  <c r="B83" i="8"/>
  <c r="B91" i="8"/>
  <c r="B71" i="8"/>
  <c r="B87" i="8"/>
  <c r="B79" i="8"/>
  <c r="B72" i="8"/>
  <c r="B76" i="8"/>
  <c r="B70" i="8"/>
  <c r="B80" i="8"/>
  <c r="B73" i="8"/>
  <c r="B84" i="8"/>
  <c r="B78" i="8"/>
  <c r="B88" i="8"/>
  <c r="B81" i="8"/>
  <c r="B92" i="8"/>
  <c r="B77" i="8"/>
  <c r="B86" i="8"/>
  <c r="N84" i="6"/>
  <c r="M84" i="6"/>
  <c r="N86" i="6"/>
  <c r="M86" i="6"/>
  <c r="N81" i="6"/>
  <c r="M81" i="6"/>
  <c r="N85" i="6"/>
  <c r="M85" i="6"/>
  <c r="N92" i="6"/>
  <c r="M92" i="6"/>
  <c r="N76" i="6"/>
  <c r="M76" i="6"/>
  <c r="N82" i="6"/>
  <c r="M82" i="6"/>
  <c r="N79" i="6"/>
  <c r="M79" i="6"/>
  <c r="N3" i="9"/>
  <c r="N119" i="4"/>
  <c r="N94" i="4" s="1"/>
  <c r="N94" i="7"/>
  <c r="N3" i="7"/>
  <c r="H33" i="2"/>
  <c r="E33" i="2"/>
  <c r="H32" i="2"/>
  <c r="E32" i="2"/>
  <c r="C23" i="2"/>
  <c r="K21" i="2"/>
  <c r="H20" i="2"/>
  <c r="H19" i="2"/>
  <c r="E19" i="2"/>
  <c r="C18" i="2"/>
  <c r="J16" i="2"/>
  <c r="J17" i="2"/>
  <c r="J15" i="2"/>
  <c r="C14" i="2"/>
  <c r="C13" i="2"/>
  <c r="C12" i="2"/>
  <c r="J11" i="2"/>
  <c r="K10" i="2"/>
  <c r="G13" i="10" s="1"/>
  <c r="F13" i="10" s="1"/>
  <c r="C9" i="2"/>
  <c r="C7" i="2"/>
  <c r="H6" i="2"/>
  <c r="H5" i="2"/>
  <c r="G35" i="2" s="1"/>
  <c r="M136" i="8" l="1"/>
  <c r="N136" i="8"/>
  <c r="N108" i="8"/>
  <c r="M108" i="8"/>
  <c r="N97" i="8"/>
  <c r="M97" i="8"/>
  <c r="M137" i="8"/>
  <c r="N137" i="8"/>
  <c r="N115" i="8"/>
  <c r="M115" i="8"/>
  <c r="N114" i="8"/>
  <c r="M114" i="8"/>
  <c r="N126" i="8"/>
  <c r="M126" i="8"/>
  <c r="N96" i="8"/>
  <c r="M96" i="8"/>
  <c r="N99" i="8"/>
  <c r="M99" i="8"/>
  <c r="N106" i="8"/>
  <c r="M106" i="8"/>
  <c r="M105" i="8"/>
  <c r="N105" i="8"/>
  <c r="N129" i="8"/>
  <c r="M129" i="8"/>
  <c r="N110" i="8"/>
  <c r="M110" i="8"/>
  <c r="N127" i="8"/>
  <c r="M127" i="8"/>
  <c r="N122" i="8"/>
  <c r="M122" i="8"/>
  <c r="N100" i="8"/>
  <c r="M100" i="8"/>
  <c r="N98" i="8"/>
  <c r="M98" i="8"/>
  <c r="N118" i="8"/>
  <c r="M118" i="8"/>
  <c r="N112" i="8"/>
  <c r="M112" i="8"/>
  <c r="M128" i="8"/>
  <c r="N128" i="8"/>
  <c r="M124" i="8"/>
  <c r="N124" i="8"/>
  <c r="M140" i="8"/>
  <c r="N140" i="8"/>
  <c r="N107" i="8"/>
  <c r="M107" i="8"/>
  <c r="M143" i="8"/>
  <c r="N143" i="8"/>
  <c r="E22" i="4"/>
  <c r="H22" i="4"/>
  <c r="N104" i="8"/>
  <c r="M104" i="8"/>
  <c r="N123" i="8"/>
  <c r="M123" i="8"/>
  <c r="N121" i="8"/>
  <c r="M121" i="8"/>
  <c r="N101" i="8"/>
  <c r="M101" i="8"/>
  <c r="N131" i="8"/>
  <c r="M131" i="8"/>
  <c r="N133" i="8"/>
  <c r="M133" i="8"/>
  <c r="N103" i="8"/>
  <c r="M103" i="8"/>
  <c r="N125" i="8"/>
  <c r="M125" i="8"/>
  <c r="M132" i="8"/>
  <c r="N132" i="8"/>
  <c r="N113" i="8"/>
  <c r="M113" i="8"/>
  <c r="N130" i="8"/>
  <c r="M130" i="8"/>
  <c r="N141" i="8"/>
  <c r="M141" i="8"/>
  <c r="M142" i="8"/>
  <c r="N142" i="8"/>
  <c r="N117" i="8"/>
  <c r="M117" i="8"/>
  <c r="N116" i="8"/>
  <c r="M116" i="8"/>
  <c r="N134" i="8"/>
  <c r="M134" i="8"/>
  <c r="N102" i="8"/>
  <c r="M102" i="8"/>
  <c r="M139" i="8"/>
  <c r="N139" i="8"/>
  <c r="N109" i="8"/>
  <c r="M109" i="8"/>
  <c r="N138" i="8"/>
  <c r="M138" i="8"/>
  <c r="N135" i="8"/>
  <c r="M135" i="8"/>
  <c r="N111" i="8"/>
  <c r="M111" i="8"/>
  <c r="C54" i="8"/>
  <c r="C49" i="8" s="1"/>
  <c r="G49" i="8" s="1"/>
  <c r="G43" i="10"/>
  <c r="N43" i="10" s="1"/>
  <c r="D159" i="10"/>
  <c r="D156" i="10"/>
  <c r="M80" i="8"/>
  <c r="N80" i="8"/>
  <c r="N82" i="8"/>
  <c r="M82" i="8"/>
  <c r="N84" i="8"/>
  <c r="M84" i="8"/>
  <c r="N85" i="8"/>
  <c r="M85" i="8"/>
  <c r="N73" i="8"/>
  <c r="M73" i="8"/>
  <c r="N76" i="8"/>
  <c r="M76" i="8"/>
  <c r="N74" i="8"/>
  <c r="M74" i="8"/>
  <c r="N90" i="8"/>
  <c r="M90" i="8"/>
  <c r="M75" i="8"/>
  <c r="N75" i="8"/>
  <c r="N70" i="8"/>
  <c r="M70" i="8"/>
  <c r="M72" i="8"/>
  <c r="N72" i="8"/>
  <c r="N89" i="8"/>
  <c r="M89" i="8"/>
  <c r="N77" i="8"/>
  <c r="M77" i="8"/>
  <c r="N86" i="8"/>
  <c r="M86" i="8"/>
  <c r="M92" i="8"/>
  <c r="N92" i="8"/>
  <c r="M71" i="8"/>
  <c r="N71" i="8"/>
  <c r="N88" i="8"/>
  <c r="M88" i="8"/>
  <c r="M91" i="8"/>
  <c r="N91" i="8"/>
  <c r="M79" i="8"/>
  <c r="N79" i="8"/>
  <c r="M87" i="8"/>
  <c r="N87" i="8"/>
  <c r="N81" i="8"/>
  <c r="M81" i="8"/>
  <c r="N78" i="8"/>
  <c r="M78" i="8"/>
  <c r="M83" i="8"/>
  <c r="N83" i="8"/>
  <c r="N3" i="4"/>
  <c r="N119" i="2"/>
  <c r="N94" i="2" s="1"/>
  <c r="N119" i="1"/>
  <c r="H49" i="6" l="1"/>
  <c r="N119" i="6"/>
  <c r="N3" i="6" s="1"/>
  <c r="G56" i="10"/>
  <c r="J43" i="10"/>
  <c r="O43" i="10" s="1"/>
  <c r="O56" i="10" s="1"/>
  <c r="D160" i="10"/>
  <c r="D161" i="10" s="1"/>
  <c r="Y156" i="10"/>
  <c r="N56" i="10"/>
  <c r="N3" i="2"/>
  <c r="N3" i="1"/>
  <c r="N94" i="1"/>
  <c r="H49" i="8" l="1"/>
  <c r="N119" i="8"/>
  <c r="N3" i="8" s="1"/>
  <c r="N94" i="6"/>
  <c r="J56" i="10"/>
  <c r="P43" i="10"/>
  <c r="P56" i="10" s="1"/>
  <c r="N94" i="8" l="1"/>
</calcChain>
</file>

<file path=xl/sharedStrings.xml><?xml version="1.0" encoding="utf-8"?>
<sst xmlns="http://schemas.openxmlformats.org/spreadsheetml/2006/main" count="3171" uniqueCount="461">
  <si>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</si>
  <si>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</si>
  <si>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</si>
  <si>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</si>
  <si>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</si>
  <si>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</si>
  <si>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</si>
  <si>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</si>
  <si>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</si>
  <si>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</si>
  <si>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</si>
  <si>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</si>
  <si>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</si>
  <si>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</si>
  <si>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</si>
  <si>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</si>
  <si>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</si>
  <si>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</si>
  <si>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</si>
  <si>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</si>
  <si>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</si>
  <si>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</si>
  <si>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</si>
  <si>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</si>
  <si>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</si>
  <si>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</si>
  <si>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</si>
  <si>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</si>
  <si>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</si>
  <si>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</si>
  <si>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</si>
  <si>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</si>
  <si>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</si>
  <si>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</si>
  <si>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</si>
  <si>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</si>
  <si>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</si>
  <si>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</si>
  <si>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</si>
  <si>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</si>
  <si>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</si>
  <si>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</si>
  <si>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</si>
  <si>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</si>
  <si>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</si>
  <si>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</si>
  <si>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</si>
  <si>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</si>
  <si>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</si>
  <si>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</si>
  <si>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</si>
  <si>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</si>
  <si>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</si>
  <si>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</si>
  <si>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</si>
  <si>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</si>
  <si>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</si>
  <si>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</si>
  <si>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</si>
  <si>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</si>
  <si>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</si>
  <si>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</si>
  <si>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</si>
  <si>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</si>
  <si>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</si>
  <si>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</si>
  <si>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</si>
  <si>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</si>
  <si>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</si>
  <si>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</si>
  <si>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</si>
  <si>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</si>
  <si>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</si>
  <si>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</si>
  <si>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</si>
  <si>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</si>
  <si>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</si>
  <si>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</si>
  <si>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</si>
  <si>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</si>
  <si>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</si>
  <si>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</si>
  <si>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</si>
  <si>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</si>
  <si>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</si>
  <si>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</si>
  <si>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</si>
  <si>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</si>
  <si>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</si>
  <si>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</si>
  <si>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</si>
  <si>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</si>
  <si>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</si>
  <si>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</si>
  <si>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</si>
  <si>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</si>
  <si>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</si>
  <si>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</si>
  <si>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</si>
  <si>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</si>
  <si>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</si>
  <si>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</si>
  <si>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</si>
  <si>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</si>
  <si>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</si>
  <si>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</si>
  <si>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</si>
  <si>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</si>
  <si>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</si>
  <si>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</si>
  <si>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</si>
  <si>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</si>
  <si>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</si>
  <si>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</si>
  <si>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</si>
  <si>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</si>
  <si>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</si>
  <si>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</si>
  <si>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</si>
  <si>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</si>
  <si>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</si>
  <si>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</si>
  <si>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</si>
  <si>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</si>
  <si>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</si>
  <si>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</si>
  <si>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</si>
  <si>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</si>
  <si>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</si>
  <si>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</si>
  <si>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</si>
  <si>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</si>
  <si>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</si>
  <si>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</si>
  <si>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</si>
  <si>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</si>
  <si>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</si>
  <si>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</si>
  <si>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</si>
  <si>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</si>
  <si>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</si>
  <si>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</si>
  <si>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</si>
  <si>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</si>
  <si>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</si>
  <si>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</si>
  <si>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</si>
  <si>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</si>
  <si>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</si>
  <si>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</si>
  <si>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</si>
  <si>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</si>
  <si>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</si>
  <si>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</si>
  <si>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</si>
  <si>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</si>
  <si>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</si>
  <si>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</si>
  <si>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</si>
  <si>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</si>
  <si>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</si>
  <si>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</si>
  <si>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</si>
  <si>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</si>
  <si>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</si>
  <si>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</si>
  <si>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</si>
  <si>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</si>
  <si>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</si>
  <si>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</si>
  <si>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</si>
  <si>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</si>
  <si>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</si>
  <si>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</si>
  <si>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</si>
  <si>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</si>
  <si>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</si>
  <si>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</si>
  <si>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</si>
  <si>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</si>
  <si>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</si>
  <si>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</si>
  <si>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</si>
  <si>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</si>
  <si>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</si>
  <si>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</si>
  <si>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</si>
  <si>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</si>
  <si>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</si>
  <si>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</si>
  <si>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</si>
  <si>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</si>
  <si>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</si>
  <si>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</si>
  <si>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</si>
  <si>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</si>
  <si>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</si>
  <si>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</si>
  <si>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</si>
  <si>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</si>
  <si>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</si>
  <si>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</si>
  <si>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</si>
  <si>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</si>
  <si>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</si>
  <si>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</si>
  <si>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</si>
  <si>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「Ｄ列１行」設備の工種を選択してください。</t>
    <rPh sb="2" eb="3">
      <t>レツ</t>
    </rPh>
    <rPh sb="4" eb="5">
      <t>ギョウ</t>
    </rPh>
    <rPh sb="6" eb="8">
      <t>セツビ</t>
    </rPh>
    <rPh sb="9" eb="11">
      <t>コウシュ</t>
    </rPh>
    <rPh sb="12" eb="14">
      <t>センタク</t>
    </rPh>
    <phoneticPr fontId="5"/>
  </si>
  <si>
    <t>⑫ 撤去工事</t>
    <rPh sb="2" eb="6">
      <t>テッキョコウジ</t>
    </rPh>
    <phoneticPr fontId="3"/>
  </si>
  <si>
    <t>⑬ 発生材処理</t>
    <phoneticPr fontId="3"/>
  </si>
  <si>
    <t>⑭ 他工種の合計額</t>
    <rPh sb="2" eb="5">
      <t>タコウシュ</t>
    </rPh>
    <rPh sb="6" eb="9">
      <t>ゴウケイガク</t>
    </rPh>
    <phoneticPr fontId="1"/>
  </si>
  <si>
    <t>⑮ 取りこわし工事</t>
    <rPh sb="2" eb="3">
      <t>ト</t>
    </rPh>
    <rPh sb="7" eb="9">
      <t>コウジ</t>
    </rPh>
    <phoneticPr fontId="1"/>
  </si>
  <si>
    <t>⑯ 発生材処理</t>
    <phoneticPr fontId="3"/>
  </si>
  <si>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</si>
  <si>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</si>
  <si>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</si>
  <si>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</si>
  <si>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</si>
  <si>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</si>
  <si>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</si>
  <si>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</si>
  <si>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</si>
  <si>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</si>
  <si>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</si>
  <si>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t>設計変更を含めた建物1～建物7以外の「自転車置場、渡り廊下等」の雑屋建ての合計額を入力します。</t>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</si>
  <si>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</si>
  <si>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</si>
  <si>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</si>
  <si>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</si>
  <si>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</si>
  <si>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</si>
  <si>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</si>
  <si>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</si>
  <si>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</si>
  <si>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</si>
  <si>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</si>
  <si>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</si>
  <si>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</si>
  <si>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</si>
  <si>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</si>
  <si>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</si>
  <si>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</si>
  <si>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</si>
  <si>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</si>
  <si>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</si>
  <si>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</si>
  <si>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</si>
  <si>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</si>
  <si>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</si>
  <si>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</si>
  <si>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</si>
  <si>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</si>
  <si>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</si>
  <si>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</si>
  <si>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</si>
  <si>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</si>
  <si>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</si>
  <si>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</si>
  <si>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</si>
  <si>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</si>
  <si>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</si>
  <si>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</si>
  <si>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</si>
  <si>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</si>
  <si>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</si>
  <si>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</si>
  <si>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</si>
  <si>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</si>
  <si>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</si>
  <si>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</si>
  <si>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</si>
  <si>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</si>
  <si>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</si>
  <si>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</si>
  <si>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</si>
  <si>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</si>
  <si>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</si>
  <si>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</si>
  <si>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</si>
  <si>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</si>
  <si>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</si>
  <si>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</si>
  <si>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</si>
  <si>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</si>
  <si>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</si>
  <si>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</si>
  <si>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</si>
  <si>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</si>
  <si>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</si>
  <si>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</si>
  <si>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</si>
  <si>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</si>
  <si>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</si>
  <si>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</si>
  <si>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</si>
  <si>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</si>
  <si>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</si>
  <si>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</si>
  <si>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</si>
  <si>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</si>
  <si>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</si>
  <si>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</si>
  <si>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</si>
  <si>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</si>
  <si>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t>「電気設備改修工事」</t>
    <rPh sb="1" eb="3">
      <t>デンキ</t>
    </rPh>
    <rPh sb="3" eb="5">
      <t>セツビ</t>
    </rPh>
    <rPh sb="5" eb="7">
      <t>カイシュウ</t>
    </rPh>
    <rPh sb="7" eb="9">
      <t>コウジ</t>
    </rPh>
    <phoneticPr fontId="2"/>
  </si>
  <si>
    <t>「機械設備改修工事」</t>
    <rPh sb="1" eb="3">
      <t>キカイ</t>
    </rPh>
    <rPh sb="3" eb="5">
      <t>セツビ</t>
    </rPh>
    <rPh sb="5" eb="7">
      <t>カイシュウ</t>
    </rPh>
    <rPh sb="7" eb="9">
      <t>コウジ</t>
    </rPh>
    <phoneticPr fontId="2"/>
  </si>
  <si>
    <t>「昇降機設備改修工事」</t>
    <rPh sb="1" eb="4">
      <t>ショウコウキ</t>
    </rPh>
    <rPh sb="4" eb="6">
      <t>セツビ</t>
    </rPh>
    <rPh sb="6" eb="8">
      <t>カイシュウ</t>
    </rPh>
    <rPh sb="8" eb="10">
      <t>コウジ</t>
    </rPh>
    <phoneticPr fontId="2"/>
  </si>
  <si>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
      <rPr>
        <sz val="10"/>
        <color theme="1"/>
        <rFont val="ＭＳ ゴシック"/>
        <family val="2"/>
        <charset val="128"/>
      </rPr>
      <t/>
    </r>
    <rPh sb="0" eb="4">
      <t>カイシュウコウジ</t>
    </rPh>
    <rPh sb="5" eb="9">
      <t>テッキョコウジ</t>
    </rPh>
    <rPh sb="35" eb="39">
      <t>カイシュウコウジ</t>
    </rPh>
    <rPh sb="40" eb="41">
      <t>フク</t>
    </rPh>
    <rPh sb="46" eb="48">
      <t>バアイ</t>
    </rPh>
    <rPh sb="53" eb="55">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</si>
  <si>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</si>
  <si>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</si>
  <si>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</si>
  <si>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</si>
  <si>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</si>
  <si>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</si>
  <si>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</si>
  <si>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</si>
  <si>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</si>
  <si>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</si>
  <si>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</si>
  <si>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</si>
  <si>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</si>
  <si>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</si>
  <si>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</si>
  <si>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</si>
  <si>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</si>
  <si>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</si>
  <si>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</si>
  <si>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</si>
  <si>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</si>
  <si>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</si>
  <si>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</si>
  <si>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</si>
  <si>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</si>
  <si>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</si>
  <si>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</si>
  <si>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</si>
  <si>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</si>
  <si>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</si>
  <si>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</si>
  <si>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</si>
  <si>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</si>
  <si>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</si>
  <si>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</si>
  <si>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</si>
  <si>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</si>
  <si>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</si>
  <si>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</si>
  <si>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</si>
  <si>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</si>
  <si>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</si>
  <si>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</si>
  <si>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</si>
  <si>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</si>
  <si>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</si>
  <si>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</si>
  <si>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</si>
  <si>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</si>
  <si>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</si>
  <si>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</si>
  <si>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</si>
  <si>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</si>
  <si>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</si>
  <si>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</si>
  <si>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</si>
  <si>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</si>
  <si>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</si>
  <si>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</si>
  <si>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</si>
  <si>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</si>
  <si>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</si>
  <si>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改修（設備）</t>
    <rPh sb="1" eb="4">
      <t>ハッチュウシャ</t>
    </rPh>
    <rPh sb="7" eb="9">
      <t>カイシュウ</t>
    </rPh>
    <rPh sb="10" eb="12">
      <t>セツビ</t>
    </rPh>
    <phoneticPr fontId="15"/>
  </si>
  <si>
    <t>７．共通費実態調査票（設備改修工事・発注者用）</t>
    <rPh sb="11" eb="13">
      <t>セツビ</t>
    </rPh>
    <rPh sb="13" eb="15">
      <t>カイシュウ</t>
    </rPh>
    <rPh sb="18" eb="21">
      <t>ハッチュウシャ</t>
    </rPh>
    <phoneticPr fontId="15"/>
  </si>
  <si>
    <t>（設備改修工事・発注者用）</t>
    <rPh sb="1" eb="3">
      <t>セツビ</t>
    </rPh>
    <rPh sb="3" eb="5">
      <t>カイシュウ</t>
    </rPh>
    <rPh sb="8" eb="11">
      <t>ハッチュウシャ</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</si>
  <si>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</si>
  <si>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</si>
  <si>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</si>
  <si>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</si>
  <si>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</si>
  <si>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</si>
  <si>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</si>
  <si>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</si>
  <si>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</si>
  <si>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</si>
  <si>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</si>
  <si>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</si>
  <si>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</si>
  <si>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</si>
  <si>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</si>
  <si>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数値、金額は半角で入力をお願いします。なお、コンマは不要です。</t>
    <phoneticPr fontId="15"/>
  </si>
  <si>
    <t>⑤</t>
  </si>
  <si>
    <t>金額が発生しない場合等は「0」を入力してください。</t>
    <rPh sb="3" eb="5">
      <t>ハッセイ</t>
    </rPh>
    <rPh sb="10" eb="11">
      <t>ナド</t>
    </rPh>
    <phoneticPr fontId="15"/>
  </si>
  <si>
    <t>⑥</t>
  </si>
  <si>
    <t>「ck」への入力は不要ですが、入力内容の最終的なチェックにご活用ください。</t>
    <phoneticPr fontId="15"/>
  </si>
  <si>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</si>
  <si>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　既存昇降機設備を全面更新する場合も本調査票を使用して下さい。</t>
    <phoneticPr fontId="15"/>
  </si>
  <si>
    <t>④</t>
    <phoneticPr fontId="15"/>
  </si>
  <si>
    <t>⑤</t>
    <phoneticPr fontId="15"/>
  </si>
  <si>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</si>
  <si>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　建物に付随した電気設備、機械設備及び昇降機設備を改修する工事の調査票です。</t>
    <rPh sb="22" eb="24">
      <t>セツビ</t>
    </rPh>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</si>
  <si>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</si>
  <si>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</si>
  <si>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</si>
  <si>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</si>
  <si>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</si>
  <si>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</si>
  <si>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</si>
  <si>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</si>
  <si>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</si>
  <si>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</si>
  <si>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</si>
  <si>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</si>
  <si>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</si>
  <si>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</si>
  <si>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</si>
  <si>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</si>
  <si>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</si>
  <si>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</si>
  <si>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</si>
  <si>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</si>
  <si>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</si>
  <si>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⑬ 他工種の合計額</t>
    <rPh sb="2" eb="5">
      <t>タコウシュ</t>
    </rPh>
    <rPh sb="6" eb="9">
      <t>ゴウケイガク</t>
    </rPh>
    <phoneticPr fontId="1"/>
  </si>
  <si>
    <t>⑭ 取りこわし工事</t>
    <rPh sb="2" eb="3">
      <t>ト</t>
    </rPh>
    <rPh sb="7" eb="9">
      <t>コウジ</t>
    </rPh>
    <phoneticPr fontId="1"/>
  </si>
  <si>
    <t>⑪ ⑤～⑩以外の外構工事合計額</t>
    <rPh sb="5" eb="7">
      <t>イガイ</t>
    </rPh>
    <rPh sb="8" eb="10">
      <t>ガイコウ</t>
    </rPh>
    <rPh sb="10" eb="12">
      <t>コウジ</t>
    </rPh>
    <rPh sb="12" eb="15">
      <t>ゴウケイガク</t>
    </rPh>
    <phoneticPr fontId="1"/>
  </si>
  <si>
    <t>⑪ 撤去工事</t>
    <rPh sb="2" eb="6">
      <t>テッキョコウジ</t>
    </rPh>
    <phoneticPr fontId="3"/>
  </si>
  <si>
    <t>⑫ 発生材処理</t>
    <phoneticPr fontId="3"/>
  </si>
  <si>
    <t>⑮ 発生材処理</t>
    <phoneticPr fontId="3"/>
  </si>
  <si>
    <t>⑫建物概要 建物種別で「以下なし」を入力願います</t>
    <rPh sb="18" eb="20">
      <t>ニュウリョク</t>
    </rPh>
    <rPh sb="20" eb="21">
      <t>ネガ</t>
    </rPh>
    <phoneticPr fontId="3"/>
  </si>
  <si>
    <t>⑥ 撤去工事</t>
    <rPh sb="2" eb="6">
      <t>テッキョコウジ</t>
    </rPh>
    <phoneticPr fontId="3"/>
  </si>
  <si>
    <t>⑦ 発生材処理</t>
    <phoneticPr fontId="3"/>
  </si>
  <si>
    <t>⑧ 他工種の合計額</t>
    <rPh sb="2" eb="5">
      <t>タコウシュ</t>
    </rPh>
    <rPh sb="6" eb="9">
      <t>ゴウケイガク</t>
    </rPh>
    <phoneticPr fontId="1"/>
  </si>
  <si>
    <t>⑨ 取りこわし工事</t>
    <rPh sb="2" eb="3">
      <t>ト</t>
    </rPh>
    <rPh sb="7" eb="9">
      <t>コウジ</t>
    </rPh>
    <phoneticPr fontId="1"/>
  </si>
  <si>
    <t>⑩ 発生材処理</t>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</si>
  <si>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</si>
  <si>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</si>
  <si>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</si>
  <si>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</si>
  <si>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</si>
  <si>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</si>
  <si>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</si>
  <si>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</si>
  <si>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</si>
  <si>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</si>
  <si>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</si>
  <si>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</si>
  <si>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</si>
  <si>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</si>
  <si>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（設備改修工事・発注者用）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</si>
  <si>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</si>
  <si>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</si>
  <si>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</si>
  <si>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</si>
  <si>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</si>
  <si>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</si>
  <si>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</si>
  <si>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</si>
  <si>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</si>
  <si>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</si>
  <si>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</si>
  <si>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2025.4版</t>
    <rPh sb="6" eb="7">
      <t>バン</t>
    </rPh>
    <phoneticPr fontId="22"/>
  </si>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</sst>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42">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9" fillId="0" borderId="52" xfId="0" applyNumberFormat="1" applyFont="1" applyBorder="1" applyAlignment="1" applyProtection="1">
      <alignment horizontal="center" vertical="center"/>
      <protection locked="0"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9" fillId="0" borderId="54" xfId="0" applyNumberFormat="1" applyFont="1" applyBorder="1" applyAlignment="1" applyProtection="1">
      <alignment horizontal="center" vertical="center"/>
      <protection locked="0"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9" fillId="0" borderId="36" xfId="0" applyNumberFormat="1" applyFont="1" applyBorder="1" applyAlignment="1" applyProtection="1">
      <alignment horizontal="center"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center" vertical="center"/>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49" xfId="0"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69" xfId="0" applyNumberFormat="1" applyFont="1" applyBorder="1" applyAlignment="1" applyProtection="1">
      <alignment horizontal="right" vertical="center"/>
      <protection hidden="1"/>
    </xf>
    <xf numFmtId="3" fontId="9" fillId="0" borderId="70"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68" xfId="0" applyNumberFormat="1" applyFont="1" applyBorder="1" applyAlignment="1" applyProtection="1">
      <alignment vertical="center" shrinkToFit="1"/>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86" xfId="0" applyNumberFormat="1" applyBorder="1">
      <alignment vertical="center"/>
    </xf>
    <xf numFmtId="3" fontId="0" fillId="0" borderId="30" xfId="0" applyNumberFormat="1" applyBorder="1">
      <alignment vertical="center"/>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87" xfId="0" applyNumberFormat="1" applyBorder="1">
      <alignment vertical="center"/>
    </xf>
    <xf numFmtId="3" fontId="14" fillId="0" borderId="85" xfId="0" applyNumberFormat="1" applyFont="1" applyBorder="1">
      <alignment vertical="center"/>
    </xf>
    <xf numFmtId="3" fontId="2" fillId="0" borderId="85" xfId="0" applyNumberFormat="1" applyFont="1" applyBorder="1">
      <alignment vertical="center"/>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1" xfId="0" applyNumberFormat="1" applyBorder="1">
      <alignment vertical="center"/>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7" borderId="79" xfId="0" applyNumberFormat="1" applyFill="1" applyBorder="1" applyProtection="1">
      <alignment vertical="center"/>
      <protection locked="0"/>
    </xf>
    <xf numFmtId="3" fontId="0" fillId="5" borderId="83" xfId="0" applyNumberFormat="1" applyFill="1" applyBorder="1">
      <alignment vertical="center"/>
    </xf>
    <xf numFmtId="3" fontId="0" fillId="7" borderId="83" xfId="0" applyNumberFormat="1" applyFill="1" applyBorder="1" applyProtection="1">
      <alignment vertical="center"/>
      <protection locked="0"/>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7" borderId="98"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7" borderId="101" xfId="0" applyNumberFormat="1" applyFill="1" applyBorder="1" applyProtection="1">
      <alignment vertical="center"/>
      <protection locked="0"/>
    </xf>
    <xf numFmtId="3" fontId="0" fillId="5" borderId="107"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2" xfId="0" applyNumberFormat="1" applyFill="1" applyBorder="1">
      <alignment vertical="center"/>
    </xf>
    <xf numFmtId="3" fontId="0" fillId="7" borderId="104" xfId="0" applyNumberFormat="1" applyFill="1" applyBorder="1" applyProtection="1">
      <alignment vertical="center"/>
      <protection locked="0"/>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6"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6"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6" borderId="58" xfId="0" applyNumberFormat="1" applyFont="1" applyFill="1" applyBorder="1" applyAlignment="1" applyProtection="1">
      <alignment horizontal="center" vertical="center"/>
      <protection locked="0" hidden="1"/>
    </xf>
    <xf numFmtId="3" fontId="9" fillId="6" borderId="70" xfId="0" applyNumberFormat="1" applyFont="1" applyFill="1" applyBorder="1" applyAlignment="1" applyProtection="1">
      <alignment horizontal="center" vertical="center"/>
      <protection locked="0" hidden="1"/>
    </xf>
    <xf numFmtId="4" fontId="9" fillId="6" borderId="1" xfId="0" applyNumberFormat="1" applyFont="1" applyFill="1" applyBorder="1" applyAlignment="1" applyProtection="1">
      <alignment vertical="center" shrinkToFit="1"/>
      <protection locked="0" hidden="1"/>
    </xf>
    <xf numFmtId="3" fontId="9" fillId="6" borderId="1" xfId="0" applyNumberFormat="1" applyFont="1" applyFill="1" applyBorder="1" applyAlignment="1" applyProtection="1">
      <alignment horizontal="center" vertical="center"/>
      <protection locked="0"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5" xfId="0" applyNumberFormat="1" applyFont="1" applyFill="1" applyBorder="1">
      <alignment vertical="center"/>
    </xf>
    <xf numFmtId="3" fontId="0" fillId="4" borderId="105" xfId="0" applyNumberFormat="1" applyFill="1" applyBorder="1">
      <alignment vertical="center"/>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177" fontId="0" fillId="5" borderId="84" xfId="0" applyNumberFormat="1" applyFill="1" applyBorder="1">
      <alignment vertical="center"/>
    </xf>
    <xf numFmtId="3" fontId="0" fillId="5" borderId="68" xfId="0" applyNumberFormat="1" applyFill="1" applyBorder="1">
      <alignment vertical="center"/>
    </xf>
    <xf numFmtId="3" fontId="8" fillId="0" borderId="0" xfId="0" applyNumberFormat="1" applyFont="1" applyAlignment="1">
      <alignment vertical="center" wrapText="1"/>
    </xf>
    <xf numFmtId="0" fontId="27" fillId="0" borderId="0" xfId="0" applyFont="1">
      <alignment vertical="center"/>
    </xf>
    <xf numFmtId="3" fontId="7" fillId="0" borderId="0" xfId="0" applyNumberFormat="1" applyFont="1" applyAlignment="1" applyProtection="1">
      <alignment vertical="center" wrapText="1"/>
      <protection hidden="1"/>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0" borderId="10" xfId="0" quotePrefix="1" applyNumberFormat="1" applyFont="1" applyBorder="1" applyProtection="1">
      <alignment vertical="center"/>
      <protection locked="0" hidden="1"/>
    </xf>
    <xf numFmtId="0" fontId="0" fillId="0" borderId="11" xfId="0" applyBorder="1" applyProtection="1">
      <alignment vertical="center"/>
      <protection hidden="1"/>
    </xf>
    <xf numFmtId="0" fontId="0" fillId="0" borderId="12" xfId="0" applyBorder="1" applyProtection="1">
      <alignment vertical="center"/>
      <protection hidden="1"/>
    </xf>
    <xf numFmtId="176" fontId="3" fillId="0" borderId="0" xfId="0" applyNumberFormat="1" applyFont="1" applyAlignment="1" applyProtection="1">
      <alignment horizontal="righ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2" fillId="0" borderId="0" xfId="0" applyNumberFormat="1" applyFont="1" applyAlignment="1">
      <alignment vertical="center" wrapText="1"/>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9" fillId="0" borderId="10" xfId="0" applyNumberFormat="1" applyFont="1" applyBorder="1" applyProtection="1">
      <alignment vertical="center"/>
      <protection locked="0" hidden="1"/>
    </xf>
    <xf numFmtId="0" fontId="9" fillId="0" borderId="11" xfId="0" applyFont="1" applyBorder="1" applyProtection="1">
      <alignment vertical="center"/>
      <protection locked="0" hidden="1"/>
    </xf>
    <xf numFmtId="0" fontId="9" fillId="0" borderId="12" xfId="0" applyFont="1" applyBorder="1" applyProtection="1">
      <alignment vertical="center"/>
      <protection locked="0" hidden="1"/>
    </xf>
    <xf numFmtId="3" fontId="9" fillId="6" borderId="10" xfId="0" applyNumberFormat="1"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6"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6"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3" fontId="9" fillId="6"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6"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6"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14" fillId="0" borderId="10" xfId="0" applyNumberFormat="1" applyFont="1" applyBorder="1" applyProtection="1">
      <alignment vertical="center"/>
      <protection locked="0" hidden="1"/>
    </xf>
    <xf numFmtId="0" fontId="14" fillId="0" borderId="11" xfId="0" applyFont="1" applyBorder="1" applyProtection="1">
      <alignment vertical="center"/>
      <protection locked="0" hidden="1"/>
    </xf>
    <xf numFmtId="0" fontId="14" fillId="0" borderId="12" xfId="0" applyFont="1" applyBorder="1" applyProtection="1">
      <alignment vertical="center"/>
      <protection locked="0"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cellXfs>
  <cellStyles count="1">
    <cellStyle name="標準" xfId="0" builtinId="0"/>
  </cellStyles>
  <dxfs count="222">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patternType="none">
          <bgColor auto="1"/>
        </patternFill>
      </fill>
    </dxf>
  </dxfs>
  <tableStyles count="0" defaultTableStyle="TableStyleMedium2" defaultPivotStyle="PivotStyleLight16"/>
  <colors>
    <mruColors>
      <color rgb="FFCCCC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171450</xdr:colOff>
      <xdr:row>34</xdr:row>
      <xdr:rowOff>9525</xdr:rowOff>
    </xdr:from>
    <xdr:to>
      <xdr:col>6</xdr:col>
      <xdr:colOff>485775</xdr:colOff>
      <xdr:row>35</xdr:row>
      <xdr:rowOff>9525</xdr:rowOff>
    </xdr:to>
    <xdr:sp macro="" textlink="">
      <xdr:nvSpPr>
        <xdr:cNvPr id="2" name="正方形/長方形 1">
          <a:extLst>
            <a:ext uri="{FF2B5EF4-FFF2-40B4-BE49-F238E27FC236}">
              <a16:creationId xmlns:a16="http://schemas.microsoft.com/office/drawing/2014/main" id="{2BC24A68-B326-49A2-8511-BCC13C6B3BA5}"/>
            </a:ext>
          </a:extLst>
        </xdr:cNvPr>
        <xdr:cNvSpPr/>
      </xdr:nvSpPr>
      <xdr:spPr>
        <a:xfrm>
          <a:off x="2724150" y="583882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2457450</xdr:colOff>
      <xdr:row>34</xdr:row>
      <xdr:rowOff>47625</xdr:rowOff>
    </xdr:from>
    <xdr:to>
      <xdr:col>13</xdr:col>
      <xdr:colOff>6236970</xdr:colOff>
      <xdr:row>42</xdr:row>
      <xdr:rowOff>205740</xdr:rowOff>
    </xdr:to>
    <xdr:pic>
      <xdr:nvPicPr>
        <xdr:cNvPr id="7" name="図 6">
          <a:extLst>
            <a:ext uri="{FF2B5EF4-FFF2-40B4-BE49-F238E27FC236}">
              <a16:creationId xmlns:a16="http://schemas.microsoft.com/office/drawing/2014/main" id="{072054CA-849B-46CB-8533-C45E297C8F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620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5" name="グループ化 4">
          <a:extLst>
            <a:ext uri="{FF2B5EF4-FFF2-40B4-BE49-F238E27FC236}">
              <a16:creationId xmlns:a16="http://schemas.microsoft.com/office/drawing/2014/main" id="{C2BA3FB2-544A-4244-9166-8E9191F06733}"/>
            </a:ext>
          </a:extLst>
        </xdr:cNvPr>
        <xdr:cNvGrpSpPr/>
      </xdr:nvGrpSpPr>
      <xdr:grpSpPr>
        <a:xfrm>
          <a:off x="5676900" y="447675"/>
          <a:ext cx="1733550" cy="276225"/>
          <a:chOff x="5343524" y="428625"/>
          <a:chExt cx="1733550" cy="276225"/>
        </a:xfrm>
      </xdr:grpSpPr>
      <xdr:sp macro="" textlink="">
        <xdr:nvSpPr>
          <xdr:cNvPr id="6" name="正方形/長方形 5">
            <a:extLst>
              <a:ext uri="{FF2B5EF4-FFF2-40B4-BE49-F238E27FC236}">
                <a16:creationId xmlns:a16="http://schemas.microsoft.com/office/drawing/2014/main" id="{34D2623B-12D4-50B8-00EE-9C34A63A580F}"/>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C5F8E313-A1AF-8548-1027-CD8D1921A6B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2447925</xdr:colOff>
      <xdr:row>32</xdr:row>
      <xdr:rowOff>104775</xdr:rowOff>
    </xdr:from>
    <xdr:to>
      <xdr:col>13</xdr:col>
      <xdr:colOff>6229350</xdr:colOff>
      <xdr:row>41</xdr:row>
      <xdr:rowOff>38100</xdr:rowOff>
    </xdr:to>
    <xdr:pic>
      <xdr:nvPicPr>
        <xdr:cNvPr id="5" name="図 4">
          <a:extLst>
            <a:ext uri="{FF2B5EF4-FFF2-40B4-BE49-F238E27FC236}">
              <a16:creationId xmlns:a16="http://schemas.microsoft.com/office/drawing/2014/main" id="{7A0C9077-B375-4577-96B6-E672DE123C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9425" y="7524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200025</xdr:rowOff>
    </xdr:from>
    <xdr:to>
      <xdr:col>10</xdr:col>
      <xdr:colOff>495300</xdr:colOff>
      <xdr:row>2</xdr:row>
      <xdr:rowOff>161925</xdr:rowOff>
    </xdr:to>
    <xdr:grpSp>
      <xdr:nvGrpSpPr>
        <xdr:cNvPr id="6" name="グループ化 5">
          <a:extLst>
            <a:ext uri="{FF2B5EF4-FFF2-40B4-BE49-F238E27FC236}">
              <a16:creationId xmlns:a16="http://schemas.microsoft.com/office/drawing/2014/main" id="{3C1A0E93-6932-47BF-A837-060429F15574}"/>
            </a:ext>
          </a:extLst>
        </xdr:cNvPr>
        <xdr:cNvGrpSpPr/>
      </xdr:nvGrpSpPr>
      <xdr:grpSpPr>
        <a:xfrm>
          <a:off x="57150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9361328-AB10-D632-C7FD-A2EB089D789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9C8F1C97-5350-293D-77FF-2CE2A5883A7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2314575</xdr:colOff>
      <xdr:row>32</xdr:row>
      <xdr:rowOff>9525</xdr:rowOff>
    </xdr:from>
    <xdr:to>
      <xdr:col>13</xdr:col>
      <xdr:colOff>6096000</xdr:colOff>
      <xdr:row>40</xdr:row>
      <xdr:rowOff>171450</xdr:rowOff>
    </xdr:to>
    <xdr:pic>
      <xdr:nvPicPr>
        <xdr:cNvPr id="5" name="図 4">
          <a:extLst>
            <a:ext uri="{FF2B5EF4-FFF2-40B4-BE49-F238E27FC236}">
              <a16:creationId xmlns:a16="http://schemas.microsoft.com/office/drawing/2014/main" id="{E2346B2A-6233-4753-95F9-3BAB728D37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06075" y="74295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A508C7C5-5B66-4122-BC67-7C237D4869B7}"/>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AF80CD3D-0D3E-4FB2-A802-6C840E5C830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8B595E-43FE-4485-3BAE-121A5ACF5C4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2476500</xdr:colOff>
      <xdr:row>31</xdr:row>
      <xdr:rowOff>133350</xdr:rowOff>
    </xdr:from>
    <xdr:to>
      <xdr:col>13</xdr:col>
      <xdr:colOff>6257925</xdr:colOff>
      <xdr:row>40</xdr:row>
      <xdr:rowOff>104775</xdr:rowOff>
    </xdr:to>
    <xdr:pic>
      <xdr:nvPicPr>
        <xdr:cNvPr id="5" name="図 4">
          <a:extLst>
            <a:ext uri="{FF2B5EF4-FFF2-40B4-BE49-F238E27FC236}">
              <a16:creationId xmlns:a16="http://schemas.microsoft.com/office/drawing/2014/main" id="{4E4BD978-4056-4121-B79B-90862E3A92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0" y="70580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6" name="グループ化 5">
          <a:extLst>
            <a:ext uri="{FF2B5EF4-FFF2-40B4-BE49-F238E27FC236}">
              <a16:creationId xmlns:a16="http://schemas.microsoft.com/office/drawing/2014/main" id="{24C91DCE-C4D9-4B6A-A225-87FFE218EB2F}"/>
            </a:ext>
          </a:extLst>
        </xdr:cNvPr>
        <xdr:cNvGrpSpPr/>
      </xdr:nvGrpSpPr>
      <xdr:grpSpPr>
        <a:xfrm>
          <a:off x="56769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0D49E18-B151-76B4-1C3C-61A6960DA7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97B0F23-F5A9-49C8-4241-DDE04021D31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2562225</xdr:colOff>
      <xdr:row>31</xdr:row>
      <xdr:rowOff>200025</xdr:rowOff>
    </xdr:from>
    <xdr:to>
      <xdr:col>13</xdr:col>
      <xdr:colOff>6343650</xdr:colOff>
      <xdr:row>40</xdr:row>
      <xdr:rowOff>133350</xdr:rowOff>
    </xdr:to>
    <xdr:pic>
      <xdr:nvPicPr>
        <xdr:cNvPr id="5" name="図 4">
          <a:extLst>
            <a:ext uri="{FF2B5EF4-FFF2-40B4-BE49-F238E27FC236}">
              <a16:creationId xmlns:a16="http://schemas.microsoft.com/office/drawing/2014/main" id="{0E1F0612-F849-4585-B66B-1F8065324F1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2C0BB258-A91C-4B3C-AE8C-D11BAAD0BC0B}"/>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C5C03697-E026-034D-81DB-6DBA16FFC73D}"/>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EE8F1354-6FF0-ABFB-DF2A-6425E84C806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1981200</xdr:colOff>
      <xdr:row>31</xdr:row>
      <xdr:rowOff>152400</xdr:rowOff>
    </xdr:from>
    <xdr:to>
      <xdr:col>13</xdr:col>
      <xdr:colOff>5762625</xdr:colOff>
      <xdr:row>40</xdr:row>
      <xdr:rowOff>123825</xdr:rowOff>
    </xdr:to>
    <xdr:pic>
      <xdr:nvPicPr>
        <xdr:cNvPr id="5" name="図 4">
          <a:extLst>
            <a:ext uri="{FF2B5EF4-FFF2-40B4-BE49-F238E27FC236}">
              <a16:creationId xmlns:a16="http://schemas.microsoft.com/office/drawing/2014/main" id="{5276EF45-54EB-4832-8967-39C9506DE0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72700" y="7077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190500</xdr:rowOff>
    </xdr:from>
    <xdr:to>
      <xdr:col>10</xdr:col>
      <xdr:colOff>457200</xdr:colOff>
      <xdr:row>2</xdr:row>
      <xdr:rowOff>152400</xdr:rowOff>
    </xdr:to>
    <xdr:grpSp>
      <xdr:nvGrpSpPr>
        <xdr:cNvPr id="6" name="グループ化 5">
          <a:extLst>
            <a:ext uri="{FF2B5EF4-FFF2-40B4-BE49-F238E27FC236}">
              <a16:creationId xmlns:a16="http://schemas.microsoft.com/office/drawing/2014/main" id="{BA1F3389-20DD-4C3F-9B3C-780C1E2DCDB8}"/>
            </a:ext>
          </a:extLst>
        </xdr:cNvPr>
        <xdr:cNvGrpSpPr/>
      </xdr:nvGrpSpPr>
      <xdr:grpSpPr>
        <a:xfrm>
          <a:off x="56769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6F1B82-AA74-066F-4DDB-218929645AC4}"/>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B2F5454-5F49-15EA-5A8D-C712863B1A40}"/>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2257425</xdr:colOff>
      <xdr:row>32</xdr:row>
      <xdr:rowOff>0</xdr:rowOff>
    </xdr:from>
    <xdr:to>
      <xdr:col>13</xdr:col>
      <xdr:colOff>6038850</xdr:colOff>
      <xdr:row>40</xdr:row>
      <xdr:rowOff>161925</xdr:rowOff>
    </xdr:to>
    <xdr:pic>
      <xdr:nvPicPr>
        <xdr:cNvPr id="5" name="図 4">
          <a:extLst>
            <a:ext uri="{FF2B5EF4-FFF2-40B4-BE49-F238E27FC236}">
              <a16:creationId xmlns:a16="http://schemas.microsoft.com/office/drawing/2014/main" id="{653FDB53-2440-446D-A5A3-D2CB10827F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48925" y="74199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200025</xdr:rowOff>
    </xdr:from>
    <xdr:to>
      <xdr:col>10</xdr:col>
      <xdr:colOff>476250</xdr:colOff>
      <xdr:row>2</xdr:row>
      <xdr:rowOff>161925</xdr:rowOff>
    </xdr:to>
    <xdr:grpSp>
      <xdr:nvGrpSpPr>
        <xdr:cNvPr id="6" name="グループ化 5">
          <a:extLst>
            <a:ext uri="{FF2B5EF4-FFF2-40B4-BE49-F238E27FC236}">
              <a16:creationId xmlns:a16="http://schemas.microsoft.com/office/drawing/2014/main" id="{00D65819-B255-41A1-9A17-03BA2F698656}"/>
            </a:ext>
          </a:extLst>
        </xdr:cNvPr>
        <xdr:cNvGrpSpPr/>
      </xdr:nvGrpSpPr>
      <xdr:grpSpPr>
        <a:xfrm>
          <a:off x="569595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161FD77-C9F0-5896-1B84-B6113B144FB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74ABD54-988A-5A09-83D0-5C7B55267D7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53FA-CB4C-45B4-BEFF-799879971362}">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4" t="s">
        <v>446</v>
      </c>
    </row>
    <row r="2" spans="2:13" x14ac:dyDescent="0.15">
      <c r="B2" s="14" t="s">
        <v>373</v>
      </c>
      <c r="C2" s="2"/>
      <c r="D2" s="2"/>
      <c r="E2" s="2"/>
      <c r="F2" s="2"/>
      <c r="G2" s="2"/>
      <c r="H2" s="2"/>
      <c r="I2" s="2"/>
      <c r="J2" s="2"/>
      <c r="K2" s="2"/>
      <c r="L2" s="2"/>
      <c r="M2" s="2"/>
    </row>
    <row r="4" spans="2:13" x14ac:dyDescent="0.15">
      <c r="B4" s="15" t="s">
        <v>374</v>
      </c>
    </row>
    <row r="5" spans="2:13" x14ac:dyDescent="0.15">
      <c r="C5" s="216" t="s">
        <v>375</v>
      </c>
      <c r="D5" s="217"/>
      <c r="E5" s="217"/>
      <c r="F5" s="217"/>
      <c r="G5" s="217"/>
      <c r="H5" s="217"/>
      <c r="I5" s="217"/>
      <c r="J5" s="217"/>
      <c r="K5" s="217"/>
      <c r="L5" s="217"/>
      <c r="M5" s="217"/>
    </row>
    <row r="6" spans="2:13" x14ac:dyDescent="0.15">
      <c r="C6" s="217"/>
      <c r="D6" s="217"/>
      <c r="E6" s="217"/>
      <c r="F6" s="217"/>
      <c r="G6" s="217"/>
      <c r="H6" s="217"/>
      <c r="I6" s="217"/>
      <c r="J6" s="217"/>
      <c r="K6" s="217"/>
      <c r="L6" s="217"/>
      <c r="M6" s="217"/>
    </row>
    <row r="7" spans="2:13" x14ac:dyDescent="0.15">
      <c r="C7" s="217"/>
      <c r="D7" s="217"/>
      <c r="E7" s="217"/>
      <c r="F7" s="217"/>
      <c r="G7" s="217"/>
      <c r="H7" s="217"/>
      <c r="I7" s="217"/>
      <c r="J7" s="217"/>
      <c r="K7" s="217"/>
      <c r="L7" s="217"/>
      <c r="M7" s="217"/>
    </row>
    <row r="8" spans="2:13" x14ac:dyDescent="0.15">
      <c r="C8" s="217"/>
      <c r="D8" s="217"/>
      <c r="E8" s="217"/>
      <c r="F8" s="217"/>
      <c r="G8" s="217"/>
      <c r="H8" s="217"/>
      <c r="I8" s="217"/>
      <c r="J8" s="217"/>
      <c r="K8" s="217"/>
      <c r="L8" s="217"/>
      <c r="M8" s="217"/>
    </row>
    <row r="9" spans="2:13" x14ac:dyDescent="0.15">
      <c r="C9" s="217"/>
      <c r="D9" s="217"/>
      <c r="E9" s="217"/>
      <c r="F9" s="217"/>
      <c r="G9" s="217"/>
      <c r="H9" s="217"/>
      <c r="I9" s="217"/>
      <c r="J9" s="217"/>
      <c r="K9" s="217"/>
      <c r="L9" s="217"/>
      <c r="M9" s="217"/>
    </row>
    <row r="10" spans="2:13" x14ac:dyDescent="0.15">
      <c r="C10" s="217"/>
      <c r="D10" s="217"/>
      <c r="E10" s="217"/>
      <c r="F10" s="217"/>
      <c r="G10" s="217"/>
      <c r="H10" s="217"/>
      <c r="I10" s="217"/>
      <c r="J10" s="217"/>
      <c r="K10" s="217"/>
      <c r="L10" s="217"/>
      <c r="M10" s="217"/>
    </row>
    <row r="12" spans="2:13" x14ac:dyDescent="0.15">
      <c r="B12" s="15" t="s">
        <v>376</v>
      </c>
    </row>
    <row r="13" spans="2:13" x14ac:dyDescent="0.15">
      <c r="C13" s="3" t="s">
        <v>377</v>
      </c>
      <c r="D13" s="216" t="s">
        <v>398</v>
      </c>
      <c r="E13" s="217"/>
      <c r="F13" s="217"/>
      <c r="G13" s="217"/>
      <c r="H13" s="217"/>
      <c r="I13" s="217"/>
      <c r="J13" s="217"/>
      <c r="K13" s="217"/>
      <c r="L13" s="217"/>
      <c r="M13" s="217"/>
    </row>
    <row r="14" spans="2:13" x14ac:dyDescent="0.15">
      <c r="D14" s="217"/>
      <c r="E14" s="217"/>
      <c r="F14" s="217"/>
      <c r="G14" s="217"/>
      <c r="H14" s="217"/>
      <c r="I14" s="217"/>
      <c r="J14" s="217"/>
      <c r="K14" s="217"/>
      <c r="L14" s="217"/>
      <c r="M14" s="217"/>
    </row>
    <row r="15" spans="2:13" x14ac:dyDescent="0.15">
      <c r="C15" s="3" t="s">
        <v>378</v>
      </c>
      <c r="D15" s="216" t="s">
        <v>393</v>
      </c>
      <c r="E15" s="217"/>
      <c r="F15" s="217"/>
      <c r="G15" s="217"/>
      <c r="H15" s="217"/>
      <c r="I15" s="217"/>
      <c r="J15" s="217"/>
      <c r="K15" s="217"/>
      <c r="L15" s="217"/>
      <c r="M15" s="217"/>
    </row>
    <row r="16" spans="2:13" x14ac:dyDescent="0.15">
      <c r="D16" s="217"/>
      <c r="E16" s="217"/>
      <c r="F16" s="217"/>
      <c r="G16" s="217"/>
      <c r="H16" s="217"/>
      <c r="I16" s="217"/>
      <c r="J16" s="217"/>
      <c r="K16" s="217"/>
      <c r="L16" s="217"/>
      <c r="M16" s="217"/>
    </row>
    <row r="17" spans="2:13" x14ac:dyDescent="0.15">
      <c r="C17" s="3" t="s">
        <v>379</v>
      </c>
      <c r="D17" s="1" t="s">
        <v>394</v>
      </c>
    </row>
    <row r="18" spans="2:13" x14ac:dyDescent="0.15">
      <c r="C18" s="3" t="s">
        <v>395</v>
      </c>
      <c r="D18" s="216" t="s">
        <v>452</v>
      </c>
      <c r="E18" s="217"/>
      <c r="F18" s="217"/>
      <c r="G18" s="217"/>
      <c r="H18" s="217"/>
      <c r="I18" s="217"/>
      <c r="J18" s="217"/>
      <c r="K18" s="217"/>
      <c r="L18" s="217"/>
      <c r="M18" s="217"/>
    </row>
    <row r="19" spans="2:13" x14ac:dyDescent="0.15">
      <c r="C19" s="3"/>
      <c r="D19" s="217"/>
      <c r="E19" s="217"/>
      <c r="F19" s="217"/>
      <c r="G19" s="217"/>
      <c r="H19" s="217"/>
      <c r="I19" s="217"/>
      <c r="J19" s="217"/>
      <c r="K19" s="217"/>
      <c r="L19" s="217"/>
      <c r="M19" s="217"/>
    </row>
    <row r="20" spans="2:13" x14ac:dyDescent="0.15">
      <c r="C20" s="3" t="s">
        <v>396</v>
      </c>
      <c r="D20" s="216" t="s">
        <v>380</v>
      </c>
      <c r="E20" s="217"/>
      <c r="F20" s="217"/>
      <c r="G20" s="217"/>
      <c r="H20" s="217"/>
      <c r="I20" s="217"/>
      <c r="J20" s="217"/>
      <c r="K20" s="217"/>
      <c r="L20" s="217"/>
      <c r="M20" s="217"/>
    </row>
    <row r="21" spans="2:13" x14ac:dyDescent="0.15">
      <c r="C21" s="3"/>
      <c r="D21" s="217"/>
      <c r="E21" s="217"/>
      <c r="F21" s="217"/>
      <c r="G21" s="217"/>
      <c r="H21" s="217"/>
      <c r="I21" s="217"/>
      <c r="J21" s="217"/>
      <c r="K21" s="217"/>
      <c r="L21" s="217"/>
      <c r="M21" s="217"/>
    </row>
    <row r="22" spans="2:13" x14ac:dyDescent="0.15">
      <c r="C22" s="3"/>
      <c r="D22" s="217"/>
      <c r="E22" s="217"/>
      <c r="F22" s="217"/>
      <c r="G22" s="217"/>
      <c r="H22" s="217"/>
      <c r="I22" s="217"/>
      <c r="J22" s="217"/>
      <c r="K22" s="217"/>
      <c r="L22" s="217"/>
      <c r="M22" s="217"/>
    </row>
    <row r="23" spans="2:13" x14ac:dyDescent="0.15">
      <c r="C23" s="3"/>
      <c r="D23" s="216" t="s">
        <v>381</v>
      </c>
      <c r="E23" s="217"/>
      <c r="F23" s="217"/>
      <c r="G23" s="217"/>
      <c r="H23" s="217"/>
      <c r="I23" s="217"/>
      <c r="J23" s="217"/>
      <c r="K23" s="217"/>
      <c r="L23" s="217"/>
      <c r="M23" s="217"/>
    </row>
    <row r="24" spans="2:13" x14ac:dyDescent="0.15">
      <c r="C24" s="3"/>
      <c r="D24" s="217"/>
      <c r="E24" s="217"/>
      <c r="F24" s="217"/>
      <c r="G24" s="217"/>
      <c r="H24" s="217"/>
      <c r="I24" s="217"/>
      <c r="J24" s="217"/>
      <c r="K24" s="217"/>
      <c r="L24" s="217"/>
      <c r="M24" s="217"/>
    </row>
    <row r="25" spans="2:13" x14ac:dyDescent="0.15">
      <c r="C25" s="3"/>
      <c r="D25" s="217"/>
      <c r="E25" s="217"/>
      <c r="F25" s="217"/>
      <c r="G25" s="217"/>
      <c r="H25" s="217"/>
      <c r="I25" s="217"/>
      <c r="J25" s="217"/>
      <c r="K25" s="217"/>
      <c r="L25" s="217"/>
      <c r="M25" s="217"/>
    </row>
    <row r="26" spans="2:13" x14ac:dyDescent="0.15">
      <c r="C26" s="3"/>
      <c r="D26" s="217"/>
      <c r="E26" s="217"/>
      <c r="F26" s="217"/>
      <c r="G26" s="217"/>
      <c r="H26" s="217"/>
      <c r="I26" s="217"/>
      <c r="J26" s="217"/>
      <c r="K26" s="217"/>
      <c r="L26" s="217"/>
      <c r="M26" s="217"/>
    </row>
    <row r="27" spans="2:13" x14ac:dyDescent="0.15">
      <c r="C27" s="3" t="s">
        <v>382</v>
      </c>
      <c r="D27" s="218" t="s">
        <v>383</v>
      </c>
      <c r="E27" s="218"/>
      <c r="F27" s="218"/>
      <c r="G27" s="218"/>
      <c r="H27" s="218"/>
      <c r="I27" s="218"/>
      <c r="J27" s="218"/>
      <c r="K27" s="218"/>
      <c r="L27" s="218"/>
      <c r="M27" s="218"/>
    </row>
    <row r="28" spans="2:13" x14ac:dyDescent="0.15">
      <c r="C28" s="3"/>
      <c r="D28" s="218"/>
      <c r="E28" s="218"/>
      <c r="F28" s="218"/>
      <c r="G28" s="218"/>
      <c r="H28" s="218"/>
      <c r="I28" s="218"/>
      <c r="J28" s="218"/>
      <c r="K28" s="218"/>
      <c r="L28" s="218"/>
      <c r="M28" s="218"/>
    </row>
    <row r="29" spans="2:13" x14ac:dyDescent="0.15">
      <c r="C29" s="3"/>
      <c r="D29" s="218"/>
      <c r="E29" s="218"/>
      <c r="F29" s="218"/>
      <c r="G29" s="218"/>
      <c r="H29" s="218"/>
      <c r="I29" s="218"/>
      <c r="J29" s="218"/>
      <c r="K29" s="218"/>
      <c r="L29" s="218"/>
      <c r="M29" s="218"/>
    </row>
    <row r="30" spans="2:13" x14ac:dyDescent="0.15">
      <c r="C30" s="3"/>
      <c r="D30" s="217"/>
      <c r="E30" s="217"/>
      <c r="F30" s="217"/>
      <c r="G30" s="217"/>
      <c r="H30" s="217"/>
      <c r="I30" s="217"/>
      <c r="J30" s="217"/>
      <c r="K30" s="217"/>
      <c r="L30" s="217"/>
      <c r="M30" s="217"/>
    </row>
    <row r="31" spans="2:13" x14ac:dyDescent="0.15">
      <c r="C31" s="3"/>
    </row>
    <row r="32" spans="2:13" x14ac:dyDescent="0.15">
      <c r="B32" s="15" t="s">
        <v>384</v>
      </c>
      <c r="C32" s="3"/>
    </row>
    <row r="33" spans="3:13" x14ac:dyDescent="0.15">
      <c r="C33" s="3" t="s">
        <v>377</v>
      </c>
      <c r="D33" s="1" t="s">
        <v>397</v>
      </c>
    </row>
    <row r="34" spans="3:13" x14ac:dyDescent="0.15">
      <c r="C34" s="3" t="s">
        <v>378</v>
      </c>
      <c r="D34" s="1" t="s">
        <v>385</v>
      </c>
    </row>
    <row r="35" spans="3:13" x14ac:dyDescent="0.15">
      <c r="C35" s="3" t="s">
        <v>379</v>
      </c>
      <c r="D35" s="1" t="s">
        <v>440</v>
      </c>
    </row>
    <row r="36" spans="3:13" x14ac:dyDescent="0.15">
      <c r="C36" s="3"/>
      <c r="D36" s="216" t="s">
        <v>386</v>
      </c>
      <c r="E36" s="217"/>
      <c r="F36" s="217"/>
      <c r="G36" s="217"/>
      <c r="H36" s="217"/>
      <c r="I36" s="217"/>
      <c r="J36" s="217"/>
      <c r="K36" s="217"/>
      <c r="L36" s="217"/>
      <c r="M36" s="217"/>
    </row>
    <row r="37" spans="3:13" x14ac:dyDescent="0.15">
      <c r="C37" s="3"/>
      <c r="D37" s="217"/>
      <c r="E37" s="217"/>
      <c r="F37" s="217"/>
      <c r="G37" s="217"/>
      <c r="H37" s="217"/>
      <c r="I37" s="217"/>
      <c r="J37" s="217"/>
      <c r="K37" s="217"/>
      <c r="L37" s="217"/>
      <c r="M37" s="217"/>
    </row>
    <row r="38" spans="3:13" x14ac:dyDescent="0.15">
      <c r="C38" s="3" t="s">
        <v>387</v>
      </c>
      <c r="D38" s="1" t="s">
        <v>388</v>
      </c>
    </row>
    <row r="39" spans="3:13" x14ac:dyDescent="0.15">
      <c r="C39" s="3" t="s">
        <v>389</v>
      </c>
      <c r="D39" s="1" t="s">
        <v>390</v>
      </c>
    </row>
    <row r="40" spans="3:13" x14ac:dyDescent="0.15">
      <c r="C40" s="3" t="s">
        <v>391</v>
      </c>
      <c r="D40" s="1" t="s">
        <v>392</v>
      </c>
    </row>
  </sheetData>
  <sheetProtection algorithmName="SHA-512" hashValue="bnDEcbCEMtH8s3LVoh9/5Gphv+ZvmC7TaQEkCG0dkdDXIihyy01zKEeevyqhnzHbRolZZKrLkH1PE/7iWEtcXg==" saltValue="ECxKIUcGBbI/AjUSKguIhQ==" spinCount="100000" sheet="1" objects="1" scenarios="1"/>
  <mergeCells count="8">
    <mergeCell ref="D36:M37"/>
    <mergeCell ref="D15:M16"/>
    <mergeCell ref="D13:M14"/>
    <mergeCell ref="C5:M10"/>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8F7FF-4DFC-4B56-A4BD-5E36DEA1531A}">
  <sheetPr>
    <tabColor rgb="FFFF0000"/>
  </sheetPr>
  <dimension ref="B1:AD161"/>
  <sheetViews>
    <sheetView view="pageBreakPreview" zoomScale="85" zoomScaleNormal="90" zoomScaleSheetLayoutView="85" workbookViewId="0"/>
  </sheetViews>
  <sheetFormatPr defaultColWidth="8.85546875" defaultRowHeight="12" x14ac:dyDescent="0.15"/>
  <cols>
    <col min="1" max="1" width="2.7109375" style="98" customWidth="1"/>
    <col min="2" max="3" width="8.85546875" style="98"/>
    <col min="4" max="25" width="16.7109375" style="98" customWidth="1"/>
    <col min="26" max="26" width="2.7109375" style="98" customWidth="1"/>
    <col min="27" max="16384" width="8.85546875" style="98"/>
  </cols>
  <sheetData>
    <row r="1" spans="2:30" x14ac:dyDescent="0.15">
      <c r="F1" s="99" t="str">
        <f>'調査票(1期主)'!D1</f>
        <v>「電気設備改修工事」</v>
      </c>
      <c r="I1" s="215" t="s">
        <v>460</v>
      </c>
    </row>
    <row r="2" spans="2:30" x14ac:dyDescent="0.15">
      <c r="B2" s="99" t="s">
        <v>447</v>
      </c>
    </row>
    <row r="3" spans="2:30" x14ac:dyDescent="0.15">
      <c r="B3" s="99" t="s">
        <v>0</v>
      </c>
    </row>
    <row r="4" spans="2:30" x14ac:dyDescent="0.15">
      <c r="B4" s="100"/>
      <c r="C4" s="101"/>
      <c r="D4" s="102" t="s">
        <v>309</v>
      </c>
      <c r="E4" s="103"/>
      <c r="F4" s="103"/>
      <c r="G4" s="103"/>
      <c r="H4" s="103"/>
      <c r="I4" s="101"/>
      <c r="J4" s="102" t="s">
        <v>310</v>
      </c>
      <c r="K4" s="103"/>
      <c r="L4" s="103"/>
      <c r="M4" s="103"/>
      <c r="N4" s="103"/>
      <c r="O4" s="101"/>
      <c r="P4" s="102" t="s">
        <v>311</v>
      </c>
      <c r="Q4" s="103"/>
      <c r="R4" s="103"/>
      <c r="S4" s="103"/>
      <c r="T4" s="103"/>
      <c r="U4" s="101"/>
      <c r="AA4" s="98" t="s">
        <v>8</v>
      </c>
      <c r="AB4" s="98">
        <v>1</v>
      </c>
      <c r="AC4" s="98" t="s">
        <v>28</v>
      </c>
      <c r="AD4" s="98">
        <v>0</v>
      </c>
    </row>
    <row r="5" spans="2:30" x14ac:dyDescent="0.15">
      <c r="B5" s="104"/>
      <c r="C5" s="105"/>
      <c r="D5" s="104"/>
      <c r="F5" s="106" t="s">
        <v>312</v>
      </c>
      <c r="H5" s="106" t="s">
        <v>313</v>
      </c>
      <c r="I5" s="105"/>
      <c r="J5" s="104"/>
      <c r="L5" s="106" t="s">
        <v>312</v>
      </c>
      <c r="N5" s="106" t="s">
        <v>313</v>
      </c>
      <c r="O5" s="105"/>
      <c r="P5" s="104"/>
      <c r="R5" s="106" t="s">
        <v>312</v>
      </c>
      <c r="T5" s="106" t="s">
        <v>313</v>
      </c>
      <c r="U5" s="105"/>
      <c r="AA5" s="98" t="s">
        <v>9</v>
      </c>
      <c r="AB5" s="98">
        <v>2</v>
      </c>
      <c r="AC5" s="98" t="s">
        <v>29</v>
      </c>
      <c r="AD5" s="98">
        <v>1</v>
      </c>
    </row>
    <row r="6" spans="2:30" x14ac:dyDescent="0.15">
      <c r="B6" s="107"/>
      <c r="C6" s="108"/>
      <c r="D6" s="107" t="s">
        <v>314</v>
      </c>
      <c r="E6" s="109" t="s">
        <v>315</v>
      </c>
      <c r="F6" s="107"/>
      <c r="G6" s="109"/>
      <c r="H6" s="107"/>
      <c r="I6" s="108"/>
      <c r="J6" s="107" t="s">
        <v>314</v>
      </c>
      <c r="K6" s="109" t="s">
        <v>315</v>
      </c>
      <c r="L6" s="107"/>
      <c r="M6" s="109"/>
      <c r="N6" s="107"/>
      <c r="O6" s="108"/>
      <c r="P6" s="107" t="s">
        <v>314</v>
      </c>
      <c r="Q6" s="109" t="s">
        <v>315</v>
      </c>
      <c r="R6" s="107"/>
      <c r="S6" s="109"/>
      <c r="T6" s="107"/>
      <c r="U6" s="108"/>
      <c r="AA6" s="98" t="s">
        <v>10</v>
      </c>
      <c r="AB6" s="98">
        <v>3</v>
      </c>
    </row>
    <row r="7" spans="2:30" x14ac:dyDescent="0.15">
      <c r="B7" s="110" t="s">
        <v>5</v>
      </c>
      <c r="C7" s="111"/>
      <c r="D7" s="112" t="str">
        <f>IF(E7="","",VLOOKUP(E7,$AA$4:$AB$18,2,FALSE))</f>
        <v/>
      </c>
      <c r="E7" s="113" t="str">
        <f>IF('調査票(1期主)'!$H$5="","",'調査票(1期主)'!$H$5)</f>
        <v/>
      </c>
      <c r="F7" s="114"/>
      <c r="G7" s="114"/>
      <c r="H7" s="114"/>
      <c r="I7" s="115"/>
      <c r="J7" s="100"/>
      <c r="K7" s="103"/>
      <c r="L7" s="103"/>
      <c r="M7" s="103"/>
      <c r="N7" s="103"/>
      <c r="O7" s="101"/>
      <c r="P7" s="100"/>
      <c r="Q7" s="103"/>
      <c r="R7" s="103"/>
      <c r="S7" s="103"/>
      <c r="T7" s="103"/>
      <c r="U7" s="101"/>
      <c r="AA7" s="98" t="s">
        <v>11</v>
      </c>
      <c r="AB7" s="98">
        <v>4</v>
      </c>
      <c r="AC7" s="98" t="s">
        <v>32</v>
      </c>
      <c r="AD7" s="98">
        <v>1</v>
      </c>
    </row>
    <row r="8" spans="2:30" x14ac:dyDescent="0.15">
      <c r="B8" s="116"/>
      <c r="C8" s="117" t="s">
        <v>316</v>
      </c>
      <c r="D8" s="116"/>
      <c r="E8" s="118" t="str">
        <f>IF('調査票(1期主)'!$H$6="","",'調査票(1期主)'!$H$6)</f>
        <v/>
      </c>
      <c r="F8" s="119"/>
      <c r="G8" s="119"/>
      <c r="H8" s="119"/>
      <c r="I8" s="120"/>
      <c r="J8" s="121"/>
      <c r="K8" s="122"/>
      <c r="L8" s="122"/>
      <c r="M8" s="122"/>
      <c r="N8" s="122"/>
      <c r="O8" s="123"/>
      <c r="P8" s="121"/>
      <c r="Q8" s="122"/>
      <c r="R8" s="122"/>
      <c r="S8" s="122"/>
      <c r="T8" s="122"/>
      <c r="U8" s="123"/>
      <c r="AA8" s="98" t="s">
        <v>12</v>
      </c>
      <c r="AB8" s="98">
        <v>5</v>
      </c>
      <c r="AC8" s="98" t="s">
        <v>33</v>
      </c>
      <c r="AD8" s="98">
        <v>2</v>
      </c>
    </row>
    <row r="9" spans="2:30" x14ac:dyDescent="0.15">
      <c r="B9" s="124" t="s">
        <v>25</v>
      </c>
      <c r="C9" s="120"/>
      <c r="D9" s="116"/>
      <c r="E9" s="118" t="str">
        <f>IF('調査票(1期主)'!$C$7="","",'調査票(1期主)'!$C$7)</f>
        <v/>
      </c>
      <c r="F9" s="119"/>
      <c r="G9" s="119"/>
      <c r="H9" s="119"/>
      <c r="I9" s="120"/>
      <c r="J9" s="116"/>
      <c r="K9" s="118" t="str">
        <f>IF('調査票(2期主)'!$C$7="","",'調査票(2期主)'!$C$7)</f>
        <v/>
      </c>
      <c r="L9" s="119"/>
      <c r="M9" s="119"/>
      <c r="N9" s="119"/>
      <c r="O9" s="120"/>
      <c r="P9" s="116"/>
      <c r="Q9" s="118" t="str">
        <f>IF('調査票(3期主)'!$C$7="","",'調査票(3期主)'!$C$7)</f>
        <v/>
      </c>
      <c r="R9" s="119"/>
      <c r="S9" s="119"/>
      <c r="T9" s="119"/>
      <c r="U9" s="120"/>
      <c r="AA9" s="98" t="s">
        <v>13</v>
      </c>
      <c r="AB9" s="98">
        <v>6</v>
      </c>
      <c r="AC9" s="98" t="s">
        <v>34</v>
      </c>
      <c r="AD9" s="98">
        <v>3</v>
      </c>
    </row>
    <row r="10" spans="2:30" x14ac:dyDescent="0.15">
      <c r="B10" s="124"/>
      <c r="C10" s="120" t="s">
        <v>317</v>
      </c>
      <c r="D10" s="125" t="str">
        <f>IF(E10="","",VLOOKUP(E10,$AC$4:$AD$5,2,FALSE))</f>
        <v/>
      </c>
      <c r="E10" s="118" t="str">
        <f>IF('調査票(1期主)'!$K$8="","",'調査票(1期主)'!$K$8)</f>
        <v/>
      </c>
      <c r="F10" s="119"/>
      <c r="G10" s="119"/>
      <c r="H10" s="119"/>
      <c r="I10" s="120"/>
      <c r="J10" s="125" t="str">
        <f>IF(K10="","",VLOOKUP(K10,$AC$4:$AD$5,2,FALSE))</f>
        <v/>
      </c>
      <c r="K10" s="118" t="str">
        <f>IF('調査票(2期主)'!$K$8="","",'調査票(2期主)'!$K$8)</f>
        <v/>
      </c>
      <c r="L10" s="119"/>
      <c r="M10" s="119"/>
      <c r="N10" s="119"/>
      <c r="O10" s="120"/>
      <c r="P10" s="125" t="str">
        <f>IF(Q10="","",VLOOKUP(Q10,$AC$4:$AD$5,2,FALSE))</f>
        <v/>
      </c>
      <c r="Q10" s="118" t="str">
        <f>IF('調査票(3期主)'!$K$8="","",'調査票(3期主)'!$K$8)</f>
        <v/>
      </c>
      <c r="R10" s="119"/>
      <c r="S10" s="119"/>
      <c r="T10" s="119"/>
      <c r="U10" s="120"/>
      <c r="AA10" s="98" t="s">
        <v>14</v>
      </c>
      <c r="AB10" s="98">
        <v>7</v>
      </c>
      <c r="AC10" s="98" t="s">
        <v>35</v>
      </c>
      <c r="AD10" s="98">
        <v>4</v>
      </c>
    </row>
    <row r="11" spans="2:30" x14ac:dyDescent="0.15">
      <c r="B11" s="124" t="s">
        <v>30</v>
      </c>
      <c r="C11" s="120"/>
      <c r="D11" s="125" t="str">
        <f>IF(E11="","",VLOOKUP(E11,$AC$7:$AD$53,2,FALSE))</f>
        <v/>
      </c>
      <c r="E11" s="118" t="str">
        <f>IF('調査票(1期主)'!$C$9="","",'調査票(1期主)'!$C$9)</f>
        <v/>
      </c>
      <c r="F11" s="119"/>
      <c r="G11" s="119"/>
      <c r="H11" s="119"/>
      <c r="I11" s="120"/>
      <c r="J11" s="125" t="str">
        <f>IF(K11="","",VLOOKUP(K11,$AC$7:$AD$53,2,FALSE))</f>
        <v/>
      </c>
      <c r="K11" s="118" t="str">
        <f>IF('調査票(2期主)'!$C$9="","",'調査票(2期主)'!$C$9)</f>
        <v/>
      </c>
      <c r="L11" s="119"/>
      <c r="M11" s="119"/>
      <c r="N11" s="119"/>
      <c r="O11" s="120"/>
      <c r="P11" s="125" t="str">
        <f>IF(Q11="","",VLOOKUP(Q11,$AC$7:$AD$53,2,FALSE))</f>
        <v/>
      </c>
      <c r="Q11" s="118" t="str">
        <f>IF('調査票(3期主)'!$C$9="","",'調査票(3期主)'!$C$9)</f>
        <v/>
      </c>
      <c r="R11" s="119"/>
      <c r="S11" s="119"/>
      <c r="T11" s="119"/>
      <c r="U11" s="120"/>
      <c r="AA11" s="98" t="s">
        <v>15</v>
      </c>
      <c r="AB11" s="98">
        <v>8</v>
      </c>
      <c r="AC11" s="98" t="s">
        <v>36</v>
      </c>
      <c r="AD11" s="98">
        <v>5</v>
      </c>
    </row>
    <row r="12" spans="2:30" x14ac:dyDescent="0.15">
      <c r="B12" s="124"/>
      <c r="C12" s="120" t="s">
        <v>318</v>
      </c>
      <c r="D12" s="125" t="str">
        <f>IF(E12="","",VLOOKUP(E12,$AC$4:$AD$5,2,FALSE))</f>
        <v/>
      </c>
      <c r="E12" s="118" t="str">
        <f>IF('調査票(1期主)'!$K$9="","",'調査票(1期主)'!$K$9)</f>
        <v/>
      </c>
      <c r="F12" s="126" t="str">
        <f>IF(G12="","",VLOOKUP(G12,$AC$4:$AD$5,2,FALSE))</f>
        <v/>
      </c>
      <c r="G12" s="118" t="str">
        <f>IF('調査票(1期1従)'!$K$9="","",'調査票(1期1従)'!$K$9)</f>
        <v/>
      </c>
      <c r="H12" s="127"/>
      <c r="I12" s="120"/>
      <c r="J12" s="125" t="str">
        <f>IF(K12="","",VLOOKUP(K12,$AC$4:$AD$5,2,FALSE))</f>
        <v/>
      </c>
      <c r="K12" s="118" t="str">
        <f>IF('調査票(2期主)'!$K$9="","",'調査票(2期主)'!$K$9)</f>
        <v/>
      </c>
      <c r="L12" s="119"/>
      <c r="M12" s="119"/>
      <c r="N12" s="119"/>
      <c r="O12" s="120"/>
      <c r="P12" s="125" t="str">
        <f>IF(Q12="","",VLOOKUP(Q12,$AC$4:$AD$5,2,FALSE))</f>
        <v/>
      </c>
      <c r="Q12" s="118" t="str">
        <f>IF('調査票(3期主)'!$K$9="","",'調査票(3期主)'!$K$9)</f>
        <v/>
      </c>
      <c r="R12" s="119" t="str">
        <f>IF(S12="","",VLOOKUP(S12,$AC$4:$AD$5,2,FALSE))</f>
        <v/>
      </c>
      <c r="S12" s="119" t="str">
        <f>IF('調査票(3期従)'!$K$9="","",'調査票(3期従)'!$K$9)</f>
        <v/>
      </c>
      <c r="T12" s="119"/>
      <c r="U12" s="120"/>
      <c r="AA12" s="98" t="s">
        <v>16</v>
      </c>
      <c r="AB12" s="98">
        <v>9</v>
      </c>
      <c r="AC12" s="98" t="s">
        <v>37</v>
      </c>
      <c r="AD12" s="98">
        <v>6</v>
      </c>
    </row>
    <row r="13" spans="2:30" x14ac:dyDescent="0.15">
      <c r="B13" s="214" t="s">
        <v>457</v>
      </c>
      <c r="C13" s="120" t="s">
        <v>319</v>
      </c>
      <c r="D13" s="125" t="str">
        <f>IF(E13="","",VLOOKUP(E13,$AC$4:$AD$5,2,FALSE))</f>
        <v/>
      </c>
      <c r="E13" s="118" t="str">
        <f>IF('調査票(1期主)'!$K$10="","",'調査票(1期主)'!$K$10)</f>
        <v/>
      </c>
      <c r="F13" s="126" t="str">
        <f>IF(G13="","",VLOOKUP(G13,$AC$4:$AD$5,2,FALSE))</f>
        <v/>
      </c>
      <c r="G13" s="118" t="str">
        <f>IF('調査票(1期1従)'!$K$10="","",'調査票(1期1従)'!$K$10)</f>
        <v/>
      </c>
      <c r="H13" s="127"/>
      <c r="I13" s="120"/>
      <c r="J13" s="128"/>
      <c r="K13" s="129"/>
      <c r="L13" s="129"/>
      <c r="M13" s="129"/>
      <c r="N13" s="129"/>
      <c r="O13" s="130"/>
      <c r="P13" s="128"/>
      <c r="Q13" s="129"/>
      <c r="R13" s="129"/>
      <c r="S13" s="129"/>
      <c r="T13" s="129"/>
      <c r="U13" s="130"/>
      <c r="AA13" s="98" t="s">
        <v>17</v>
      </c>
      <c r="AB13" s="98">
        <v>10</v>
      </c>
      <c r="AC13" s="98" t="s">
        <v>38</v>
      </c>
      <c r="AD13" s="98">
        <v>7</v>
      </c>
    </row>
    <row r="14" spans="2:30" x14ac:dyDescent="0.15">
      <c r="B14" s="124"/>
      <c r="C14" s="120" t="s">
        <v>320</v>
      </c>
      <c r="D14" s="125" t="str">
        <f>IF(E14="","",VLOOKUP(E14,$AA$20:$AB$21,2,FALSE))</f>
        <v/>
      </c>
      <c r="E14" s="118" t="str">
        <f>IF('調査票(1期主)'!$J$11="","",'調査票(1期主)'!$J$11)</f>
        <v/>
      </c>
      <c r="F14" s="119"/>
      <c r="G14" s="119"/>
      <c r="H14" s="119"/>
      <c r="I14" s="120"/>
      <c r="J14" s="121"/>
      <c r="K14" s="122"/>
      <c r="L14" s="122"/>
      <c r="M14" s="122"/>
      <c r="N14" s="122"/>
      <c r="O14" s="123"/>
      <c r="P14" s="121"/>
      <c r="Q14" s="122"/>
      <c r="R14" s="122"/>
      <c r="S14" s="122"/>
      <c r="T14" s="122"/>
      <c r="U14" s="123"/>
      <c r="AA14" s="98" t="s">
        <v>18</v>
      </c>
      <c r="AB14" s="98">
        <v>11</v>
      </c>
      <c r="AC14" s="98" t="s">
        <v>39</v>
      </c>
      <c r="AD14" s="98">
        <v>8</v>
      </c>
    </row>
    <row r="15" spans="2:30" x14ac:dyDescent="0.15">
      <c r="B15" s="124" t="s">
        <v>82</v>
      </c>
      <c r="C15" s="131" t="s">
        <v>321</v>
      </c>
      <c r="D15" s="116"/>
      <c r="E15" s="118" t="str">
        <f>IF('調査票(1期主)'!$C$12="","",'調査票(1期主)'!$C$12)</f>
        <v/>
      </c>
      <c r="F15" s="119"/>
      <c r="G15" s="119"/>
      <c r="H15" s="119"/>
      <c r="I15" s="120"/>
      <c r="J15" s="116"/>
      <c r="K15" s="118" t="str">
        <f>IF('調査票(2期主)'!$C$12="","",'調査票(2期主)'!$C$12)</f>
        <v/>
      </c>
      <c r="L15" s="119"/>
      <c r="M15" s="119"/>
      <c r="N15" s="119"/>
      <c r="O15" s="120"/>
      <c r="P15" s="116"/>
      <c r="Q15" s="118" t="str">
        <f>IF('調査票(3期主)'!$C$12="","",'調査票(3期主)'!$C$12)</f>
        <v/>
      </c>
      <c r="R15" s="119"/>
      <c r="S15" s="119"/>
      <c r="T15" s="119"/>
      <c r="U15" s="120"/>
      <c r="AA15" s="98" t="s">
        <v>19</v>
      </c>
      <c r="AB15" s="98">
        <v>12</v>
      </c>
      <c r="AC15" s="98" t="s">
        <v>40</v>
      </c>
      <c r="AD15" s="98">
        <v>9</v>
      </c>
    </row>
    <row r="16" spans="2:30" x14ac:dyDescent="0.15">
      <c r="B16" s="124"/>
      <c r="C16" s="132" t="s">
        <v>322</v>
      </c>
      <c r="D16" s="116"/>
      <c r="E16" s="118" t="str">
        <f>IF('調査票(1期主)'!$C$13="","",'調査票(1期主)'!$C$13)</f>
        <v/>
      </c>
      <c r="F16" s="119"/>
      <c r="G16" s="119"/>
      <c r="H16" s="119"/>
      <c r="I16" s="120"/>
      <c r="J16" s="116"/>
      <c r="K16" s="118" t="str">
        <f>IF('調査票(2期主)'!$C$13="","",'調査票(2期主)'!$C$13)</f>
        <v/>
      </c>
      <c r="L16" s="119"/>
      <c r="M16" s="119"/>
      <c r="N16" s="119"/>
      <c r="O16" s="120"/>
      <c r="P16" s="116"/>
      <c r="Q16" s="118" t="str">
        <f>IF('調査票(3期主)'!$C$13="","",'調査票(3期主)'!$C$13)</f>
        <v/>
      </c>
      <c r="R16" s="119"/>
      <c r="S16" s="119"/>
      <c r="T16" s="119"/>
      <c r="U16" s="120"/>
      <c r="AA16" s="98" t="s">
        <v>20</v>
      </c>
      <c r="AB16" s="98">
        <v>13</v>
      </c>
      <c r="AC16" s="98" t="s">
        <v>41</v>
      </c>
      <c r="AD16" s="98">
        <v>10</v>
      </c>
    </row>
    <row r="17" spans="2:30" x14ac:dyDescent="0.15">
      <c r="B17" s="124"/>
      <c r="C17" s="132" t="s">
        <v>323</v>
      </c>
      <c r="D17" s="116"/>
      <c r="E17" s="118" t="str">
        <f>IF('調査票(1期主)'!$C$14="","",'調査票(1期主)'!$C$14)</f>
        <v/>
      </c>
      <c r="F17" s="119"/>
      <c r="G17" s="119"/>
      <c r="H17" s="119"/>
      <c r="I17" s="120"/>
      <c r="J17" s="116"/>
      <c r="K17" s="118" t="str">
        <f>IF('調査票(2期主)'!$C$14="","",'調査票(2期主)'!$C$14)</f>
        <v/>
      </c>
      <c r="L17" s="119"/>
      <c r="M17" s="119"/>
      <c r="N17" s="119"/>
      <c r="O17" s="120"/>
      <c r="P17" s="116"/>
      <c r="Q17" s="118" t="str">
        <f>IF('調査票(3期主)'!$C$14="","",'調査票(3期主)'!$C$14)</f>
        <v/>
      </c>
      <c r="R17" s="119"/>
      <c r="S17" s="119"/>
      <c r="T17" s="119"/>
      <c r="U17" s="120"/>
      <c r="AA17" s="98" t="s">
        <v>21</v>
      </c>
      <c r="AB17" s="98">
        <v>14</v>
      </c>
      <c r="AC17" s="98" t="s">
        <v>42</v>
      </c>
      <c r="AD17" s="98">
        <v>11</v>
      </c>
    </row>
    <row r="18" spans="2:30" x14ac:dyDescent="0.15">
      <c r="B18" s="124" t="s">
        <v>89</v>
      </c>
      <c r="C18" s="120"/>
      <c r="D18" s="125" t="str">
        <f>IF(E18="","",VLOOKUP(E18,$AA$23:$AB$25,2,FALSE))</f>
        <v/>
      </c>
      <c r="E18" s="118" t="str">
        <f>IF('調査票(1期主)'!$J$15="","",'調査票(1期主)'!$J$15)</f>
        <v/>
      </c>
      <c r="F18" s="119"/>
      <c r="G18" s="119"/>
      <c r="H18" s="119"/>
      <c r="I18" s="120"/>
      <c r="J18" s="128"/>
      <c r="K18" s="129"/>
      <c r="L18" s="129"/>
      <c r="M18" s="129"/>
      <c r="N18" s="129"/>
      <c r="O18" s="130"/>
      <c r="P18" s="128"/>
      <c r="Q18" s="129"/>
      <c r="R18" s="129"/>
      <c r="S18" s="129"/>
      <c r="T18" s="129"/>
      <c r="U18" s="130"/>
      <c r="AA18" s="98" t="s">
        <v>22</v>
      </c>
      <c r="AB18" s="98">
        <v>15</v>
      </c>
      <c r="AC18" s="98" t="s">
        <v>43</v>
      </c>
      <c r="AD18" s="98">
        <v>12</v>
      </c>
    </row>
    <row r="19" spans="2:30" x14ac:dyDescent="0.15">
      <c r="B19" s="124" t="s">
        <v>94</v>
      </c>
      <c r="C19" s="120"/>
      <c r="D19" s="125" t="str">
        <f>IF(E19="","",VLOOKUP(E19,$AA$27:$AB$29,2,FALSE))</f>
        <v/>
      </c>
      <c r="E19" s="118" t="str">
        <f>IF('調査票(1期主)'!$J$16="","",'調査票(1期主)'!$J$16)</f>
        <v/>
      </c>
      <c r="F19" s="119"/>
      <c r="G19" s="119"/>
      <c r="H19" s="119"/>
      <c r="I19" s="120"/>
      <c r="J19" s="121"/>
      <c r="K19" s="122"/>
      <c r="L19" s="122"/>
      <c r="M19" s="122"/>
      <c r="N19" s="122"/>
      <c r="O19" s="123"/>
      <c r="P19" s="121"/>
      <c r="Q19" s="122"/>
      <c r="R19" s="122"/>
      <c r="S19" s="122"/>
      <c r="T19" s="122"/>
      <c r="U19" s="123"/>
      <c r="AC19" s="98" t="s">
        <v>44</v>
      </c>
      <c r="AD19" s="98">
        <v>13</v>
      </c>
    </row>
    <row r="20" spans="2:30" x14ac:dyDescent="0.15">
      <c r="B20" s="124" t="s">
        <v>98</v>
      </c>
      <c r="C20" s="120"/>
      <c r="D20" s="116"/>
      <c r="E20" s="118" t="str">
        <f>IF('調査票(1期主)'!$J$17="","",'調査票(1期主)'!$J$17)</f>
        <v/>
      </c>
      <c r="F20" s="119"/>
      <c r="G20" s="119"/>
      <c r="H20" s="119"/>
      <c r="I20" s="120"/>
      <c r="J20" s="116"/>
      <c r="K20" s="118" t="str">
        <f>IF('調査票(2期主)'!$J$17="","",'調査票(2期主)'!$J$17)</f>
        <v/>
      </c>
      <c r="L20" s="119"/>
      <c r="M20" s="119"/>
      <c r="N20" s="119"/>
      <c r="O20" s="120"/>
      <c r="P20" s="116"/>
      <c r="Q20" s="118" t="str">
        <f>IF('調査票(3期主)'!$J$17="","",'調査票(3期主)'!$J$17)</f>
        <v/>
      </c>
      <c r="R20" s="119"/>
      <c r="S20" s="119"/>
      <c r="T20" s="119"/>
      <c r="U20" s="120"/>
      <c r="AA20" s="98" t="s">
        <v>79</v>
      </c>
      <c r="AB20" s="98">
        <v>1</v>
      </c>
      <c r="AC20" s="98" t="s">
        <v>45</v>
      </c>
      <c r="AD20" s="98">
        <v>14</v>
      </c>
    </row>
    <row r="21" spans="2:30" x14ac:dyDescent="0.15">
      <c r="B21" s="124" t="s">
        <v>101</v>
      </c>
      <c r="C21" s="120"/>
      <c r="D21" s="116"/>
      <c r="E21" s="118" t="str">
        <f>IF('調査票(1期主)'!$C$18="","",'調査票(1期主)'!$C$18)</f>
        <v/>
      </c>
      <c r="F21" s="119"/>
      <c r="G21" s="119"/>
      <c r="H21" s="119"/>
      <c r="I21" s="120"/>
      <c r="J21" s="124"/>
      <c r="K21" s="119"/>
      <c r="L21" s="119"/>
      <c r="M21" s="119"/>
      <c r="N21" s="119"/>
      <c r="O21" s="120"/>
      <c r="P21" s="124"/>
      <c r="Q21" s="119"/>
      <c r="R21" s="119"/>
      <c r="S21" s="119"/>
      <c r="T21" s="119"/>
      <c r="U21" s="120"/>
      <c r="AA21" s="98" t="s">
        <v>80</v>
      </c>
      <c r="AB21" s="98">
        <v>2</v>
      </c>
      <c r="AC21" s="98" t="s">
        <v>46</v>
      </c>
      <c r="AD21" s="98">
        <v>15</v>
      </c>
    </row>
    <row r="22" spans="2:30" x14ac:dyDescent="0.15">
      <c r="B22" s="124" t="s">
        <v>102</v>
      </c>
      <c r="C22" s="120" t="s">
        <v>324</v>
      </c>
      <c r="D22" s="116"/>
      <c r="E22" s="201" t="str">
        <f>IF('調査票(1期主)'!$E$19="","",'調査票(1期主)'!$E$19)</f>
        <v/>
      </c>
      <c r="F22" s="119"/>
      <c r="G22" s="119"/>
      <c r="H22" s="119"/>
      <c r="I22" s="120"/>
      <c r="J22" s="116"/>
      <c r="K22" s="201" t="str">
        <f>IF('調査票(2期主)'!$E$19="","",'調査票(2期主)'!$E$19)</f>
        <v/>
      </c>
      <c r="L22" s="119"/>
      <c r="M22" s="119"/>
      <c r="N22" s="119"/>
      <c r="O22" s="120"/>
      <c r="P22" s="116"/>
      <c r="Q22" s="201" t="str">
        <f>IF('調査票(3期主)'!$E$19="","",'調査票(3期主)'!$E$19)</f>
        <v/>
      </c>
      <c r="R22" s="119"/>
      <c r="S22" s="119"/>
      <c r="T22" s="119"/>
      <c r="U22" s="120"/>
      <c r="AC22" s="98" t="s">
        <v>47</v>
      </c>
      <c r="AD22" s="98">
        <v>16</v>
      </c>
    </row>
    <row r="23" spans="2:30" x14ac:dyDescent="0.15">
      <c r="B23" s="124"/>
      <c r="C23" s="120" t="s">
        <v>325</v>
      </c>
      <c r="D23" s="116"/>
      <c r="E23" s="201" t="str">
        <f>IF('調査票(1期主)'!$H$19="","",'調査票(1期主)'!$H$19)</f>
        <v/>
      </c>
      <c r="F23" s="119"/>
      <c r="G23" s="119"/>
      <c r="H23" s="119"/>
      <c r="I23" s="120"/>
      <c r="J23" s="116"/>
      <c r="K23" s="201" t="str">
        <f>IF('調査票(2期主)'!$H$19="","",'調査票(2期主)'!$H$19)</f>
        <v/>
      </c>
      <c r="L23" s="119"/>
      <c r="M23" s="119"/>
      <c r="N23" s="119"/>
      <c r="O23" s="120"/>
      <c r="P23" s="116"/>
      <c r="Q23" s="201" t="str">
        <f>IF('調査票(3期主)'!$H$19="","",'調査票(3期主)'!$H$19)</f>
        <v/>
      </c>
      <c r="R23" s="119"/>
      <c r="S23" s="119"/>
      <c r="T23" s="119"/>
      <c r="U23" s="120"/>
      <c r="AA23" s="98" t="s">
        <v>90</v>
      </c>
      <c r="AB23" s="98">
        <v>0</v>
      </c>
      <c r="AC23" s="98" t="s">
        <v>48</v>
      </c>
      <c r="AD23" s="98">
        <v>17</v>
      </c>
    </row>
    <row r="24" spans="2:30" x14ac:dyDescent="0.15">
      <c r="B24" s="124"/>
      <c r="C24" s="120" t="s">
        <v>326</v>
      </c>
      <c r="D24" s="116"/>
      <c r="E24" s="201" t="str">
        <f>IF('調査票(1期主)'!$H$20="","",'調査票(1期主)'!$H$20)</f>
        <v/>
      </c>
      <c r="F24" s="119"/>
      <c r="G24" s="119"/>
      <c r="H24" s="119"/>
      <c r="I24" s="120"/>
      <c r="J24" s="116"/>
      <c r="K24" s="201" t="str">
        <f>IF('調査票(2期主)'!$H$20="","",'調査票(2期主)'!$H$20)</f>
        <v/>
      </c>
      <c r="L24" s="119"/>
      <c r="M24" s="119"/>
      <c r="N24" s="119"/>
      <c r="O24" s="120"/>
      <c r="P24" s="116"/>
      <c r="Q24" s="201" t="str">
        <f>IF('調査票(3期主)'!$H$20="","",'調査票(3期主)'!$H$20)</f>
        <v/>
      </c>
      <c r="R24" s="119"/>
      <c r="S24" s="119"/>
      <c r="T24" s="119"/>
      <c r="U24" s="120"/>
      <c r="AA24" s="98" t="s">
        <v>91</v>
      </c>
      <c r="AB24" s="98">
        <v>1</v>
      </c>
      <c r="AC24" s="98" t="s">
        <v>49</v>
      </c>
      <c r="AD24" s="98">
        <v>18</v>
      </c>
    </row>
    <row r="25" spans="2:30" x14ac:dyDescent="0.15">
      <c r="B25" s="124" t="s">
        <v>108</v>
      </c>
      <c r="C25" s="120" t="s">
        <v>319</v>
      </c>
      <c r="D25" s="125" t="str">
        <f>IF(E25="","",VLOOKUP(E25,$AC$4:$AD$5,2,FALSE))</f>
        <v/>
      </c>
      <c r="E25" s="118" t="str">
        <f>IF('調査票(1期主)'!$K$21="","",'調査票(1期主)'!$K$21)</f>
        <v/>
      </c>
      <c r="F25" s="119"/>
      <c r="G25" s="119"/>
      <c r="H25" s="119"/>
      <c r="I25" s="120"/>
      <c r="J25" s="125" t="str">
        <f>IF(K25="","",VLOOKUP(K25,$AC$4:$AD$5,2,FALSE))</f>
        <v/>
      </c>
      <c r="K25" s="118" t="str">
        <f>IF('調査票(2期主)'!$K$21="","",'調査票(2期主)'!$K$21)</f>
        <v/>
      </c>
      <c r="L25" s="119"/>
      <c r="M25" s="119"/>
      <c r="N25" s="119"/>
      <c r="O25" s="120"/>
      <c r="P25" s="125" t="str">
        <f>IF(Q25="","",VLOOKUP(Q25,$AC$4:$AD$5,2,FALSE))</f>
        <v/>
      </c>
      <c r="Q25" s="118" t="str">
        <f>IF('調査票(3期主)'!$K$21="","",'調査票(3期主)'!$K$21)</f>
        <v/>
      </c>
      <c r="R25" s="119"/>
      <c r="S25" s="119"/>
      <c r="T25" s="119"/>
      <c r="U25" s="120"/>
      <c r="AA25" s="98" t="s">
        <v>92</v>
      </c>
      <c r="AB25" s="98">
        <v>2</v>
      </c>
      <c r="AC25" s="98" t="s">
        <v>50</v>
      </c>
      <c r="AD25" s="98">
        <v>19</v>
      </c>
    </row>
    <row r="26" spans="2:30" x14ac:dyDescent="0.15">
      <c r="B26" s="124"/>
      <c r="C26" s="120" t="s">
        <v>327</v>
      </c>
      <c r="D26" s="116"/>
      <c r="E26" s="201" t="str">
        <f>IF('調査票(1期主)'!$E$22="","",'調査票(1期主)'!$E$22)</f>
        <v/>
      </c>
      <c r="F26" s="119"/>
      <c r="G26" s="119"/>
      <c r="H26" s="119"/>
      <c r="I26" s="120"/>
      <c r="J26" s="116"/>
      <c r="K26" s="201" t="str">
        <f>IF('調査票(2期主)'!$E$22="","",'調査票(2期主)'!$E$22)</f>
        <v/>
      </c>
      <c r="L26" s="119"/>
      <c r="M26" s="119"/>
      <c r="N26" s="119"/>
      <c r="O26" s="120"/>
      <c r="P26" s="116"/>
      <c r="Q26" s="201" t="str">
        <f>IF('調査票(3期主)'!$E$22="","",'調査票(3期主)'!$E$22)</f>
        <v/>
      </c>
      <c r="R26" s="119"/>
      <c r="S26" s="119"/>
      <c r="T26" s="119"/>
      <c r="U26" s="120"/>
      <c r="AC26" s="98" t="s">
        <v>51</v>
      </c>
      <c r="AD26" s="98">
        <v>20</v>
      </c>
    </row>
    <row r="27" spans="2:30" x14ac:dyDescent="0.15">
      <c r="B27" s="124"/>
      <c r="C27" s="120" t="s">
        <v>328</v>
      </c>
      <c r="D27" s="116"/>
      <c r="E27" s="201" t="str">
        <f>IF('調査票(1期主)'!$H$22="","",'調査票(1期主)'!$H$22)</f>
        <v/>
      </c>
      <c r="F27" s="119"/>
      <c r="G27" s="119"/>
      <c r="H27" s="119"/>
      <c r="I27" s="120"/>
      <c r="J27" s="116"/>
      <c r="K27" s="201" t="str">
        <f>IF('調査票(2期主)'!$H$22="","",'調査票(2期主)'!$H$22)</f>
        <v/>
      </c>
      <c r="L27" s="119"/>
      <c r="M27" s="119"/>
      <c r="N27" s="119"/>
      <c r="O27" s="120"/>
      <c r="P27" s="116"/>
      <c r="Q27" s="201" t="str">
        <f>IF('調査票(3期主)'!$H$22="","",'調査票(3期主)'!$H$22)</f>
        <v/>
      </c>
      <c r="R27" s="119"/>
      <c r="S27" s="119"/>
      <c r="T27" s="119"/>
      <c r="U27" s="120"/>
      <c r="AA27" s="98" t="s">
        <v>95</v>
      </c>
      <c r="AB27" s="98">
        <v>1</v>
      </c>
      <c r="AC27" s="98" t="s">
        <v>52</v>
      </c>
      <c r="AD27" s="98">
        <v>21</v>
      </c>
    </row>
    <row r="28" spans="2:30" x14ac:dyDescent="0.15">
      <c r="B28" s="124"/>
      <c r="C28" s="120" t="s">
        <v>329</v>
      </c>
      <c r="D28" s="116"/>
      <c r="E28" s="118" t="str">
        <f>IF('調査票(1期主)'!$C$23="","",'調査票(1期主)'!$C$23)</f>
        <v/>
      </c>
      <c r="F28" s="119"/>
      <c r="G28" s="119"/>
      <c r="H28" s="119"/>
      <c r="I28" s="120"/>
      <c r="J28" s="116"/>
      <c r="K28" s="118" t="str">
        <f>IF('調査票(2期主)'!$C$23="","",'調査票(2期主)'!$C$23)</f>
        <v/>
      </c>
      <c r="L28" s="119"/>
      <c r="M28" s="119"/>
      <c r="N28" s="119"/>
      <c r="O28" s="120"/>
      <c r="P28" s="116"/>
      <c r="Q28" s="118" t="str">
        <f>IF('調査票(3期主)'!$C$23="","",'調査票(3期主)'!$C$23)</f>
        <v/>
      </c>
      <c r="R28" s="119"/>
      <c r="S28" s="119"/>
      <c r="T28" s="119"/>
      <c r="U28" s="120"/>
      <c r="AA28" s="98" t="s">
        <v>96</v>
      </c>
      <c r="AB28" s="98">
        <v>2</v>
      </c>
      <c r="AC28" s="98" t="s">
        <v>53</v>
      </c>
      <c r="AD28" s="98">
        <v>22</v>
      </c>
    </row>
    <row r="29" spans="2:30" x14ac:dyDescent="0.15">
      <c r="B29" s="124" t="s">
        <v>145</v>
      </c>
      <c r="C29" s="120" t="s">
        <v>330</v>
      </c>
      <c r="D29" s="116"/>
      <c r="E29" s="118" t="str">
        <f>IF('調査票(1期主)'!$E$32="","",'調査票(1期主)'!$E$32)</f>
        <v/>
      </c>
      <c r="F29" s="119"/>
      <c r="G29" s="119"/>
      <c r="H29" s="119"/>
      <c r="I29" s="120"/>
      <c r="J29" s="128"/>
      <c r="K29" s="129"/>
      <c r="L29" s="129"/>
      <c r="M29" s="129"/>
      <c r="N29" s="129"/>
      <c r="O29" s="130"/>
      <c r="P29" s="128"/>
      <c r="Q29" s="129" t="s">
        <v>441</v>
      </c>
      <c r="R29" s="129" t="str">
        <f>IF(OR(R30&lt;&gt;"",R31&lt;&gt;""),"",IF(E22="","",IF(E24="同上",E23-E22,E24-E22)))</f>
        <v/>
      </c>
      <c r="S29" s="129"/>
      <c r="T29" s="129"/>
      <c r="U29" s="130"/>
      <c r="AA29" s="98" t="s">
        <v>97</v>
      </c>
      <c r="AB29" s="98">
        <v>3</v>
      </c>
      <c r="AC29" s="98" t="s">
        <v>54</v>
      </c>
      <c r="AD29" s="98">
        <v>23</v>
      </c>
    </row>
    <row r="30" spans="2:30" x14ac:dyDescent="0.15">
      <c r="B30" s="124"/>
      <c r="C30" s="120" t="s">
        <v>331</v>
      </c>
      <c r="D30" s="116"/>
      <c r="E30" s="118" t="str">
        <f>IF('調査票(1期主)'!$H$32="","",'調査票(1期主)'!$H$32)</f>
        <v/>
      </c>
      <c r="F30" s="119"/>
      <c r="G30" s="119"/>
      <c r="H30" s="119"/>
      <c r="I30" s="120"/>
      <c r="J30" s="104"/>
      <c r="O30" s="105"/>
      <c r="P30" s="104" t="s">
        <v>442</v>
      </c>
      <c r="Q30" s="98" t="s">
        <v>443</v>
      </c>
      <c r="R30" s="98" t="str">
        <f>IF(R31&lt;&gt;"","",IF(K22="","",IF(K24="同上",K23-E22,K24-E22)))</f>
        <v/>
      </c>
      <c r="U30" s="105"/>
      <c r="AC30" s="98" t="s">
        <v>55</v>
      </c>
      <c r="AD30" s="98">
        <v>24</v>
      </c>
    </row>
    <row r="31" spans="2:30" x14ac:dyDescent="0.15">
      <c r="B31" s="124"/>
      <c r="C31" s="120" t="s">
        <v>332</v>
      </c>
      <c r="D31" s="116"/>
      <c r="E31" s="118" t="str">
        <f>IF('調査票(1期主)'!$E$33="","",'調査票(1期主)'!$E$33)</f>
        <v/>
      </c>
      <c r="F31" s="119"/>
      <c r="G31" s="119"/>
      <c r="H31" s="119"/>
      <c r="I31" s="120"/>
      <c r="J31" s="104"/>
      <c r="O31" s="105"/>
      <c r="P31" s="104"/>
      <c r="Q31" s="98" t="s">
        <v>444</v>
      </c>
      <c r="R31" s="98" t="str">
        <f>IF(Q22="","",IF(Q24="同上",Q23-E22,Q24-E22))</f>
        <v/>
      </c>
      <c r="S31" s="98" t="s">
        <v>445</v>
      </c>
      <c r="U31" s="105"/>
      <c r="AA31" s="98" t="s">
        <v>128</v>
      </c>
      <c r="AB31" s="98">
        <v>1</v>
      </c>
      <c r="AC31" s="98" t="s">
        <v>56</v>
      </c>
      <c r="AD31" s="98">
        <v>25</v>
      </c>
    </row>
    <row r="32" spans="2:30" x14ac:dyDescent="0.15">
      <c r="B32" s="133"/>
      <c r="C32" s="134" t="s">
        <v>333</v>
      </c>
      <c r="D32" s="135"/>
      <c r="E32" s="136" t="str">
        <f>IF('調査票(1期主)'!$H$33="","",'調査票(1期主)'!$H$33)</f>
        <v/>
      </c>
      <c r="F32" s="137"/>
      <c r="G32" s="137"/>
      <c r="H32" s="137"/>
      <c r="I32" s="134"/>
      <c r="J32" s="138"/>
      <c r="K32" s="139"/>
      <c r="L32" s="139"/>
      <c r="M32" s="139"/>
      <c r="N32" s="139"/>
      <c r="O32" s="140"/>
      <c r="P32" s="138"/>
      <c r="Q32" s="139"/>
      <c r="R32" s="139"/>
      <c r="S32" s="202" t="str">
        <f>IF(COUNTBLANK(R29:R31)=3,"",SUM(R29:R31))</f>
        <v/>
      </c>
      <c r="T32" s="139"/>
      <c r="U32" s="140"/>
      <c r="AA32" s="98" t="s">
        <v>129</v>
      </c>
      <c r="AB32" s="98">
        <v>2</v>
      </c>
      <c r="AC32" s="98" t="s">
        <v>57</v>
      </c>
      <c r="AD32" s="98">
        <v>26</v>
      </c>
    </row>
    <row r="33" spans="2:30" x14ac:dyDescent="0.15">
      <c r="AA33" s="98" t="s">
        <v>130</v>
      </c>
      <c r="AB33" s="98">
        <v>3</v>
      </c>
      <c r="AC33" s="98" t="s">
        <v>58</v>
      </c>
      <c r="AD33" s="98">
        <v>27</v>
      </c>
    </row>
    <row r="34" spans="2:30" x14ac:dyDescent="0.15">
      <c r="AA34" s="98" t="s">
        <v>131</v>
      </c>
      <c r="AB34" s="98">
        <v>4</v>
      </c>
      <c r="AC34" s="98" t="s">
        <v>59</v>
      </c>
      <c r="AD34" s="98">
        <v>28</v>
      </c>
    </row>
    <row r="35" spans="2:30" x14ac:dyDescent="0.15">
      <c r="B35" s="99" t="s">
        <v>448</v>
      </c>
      <c r="AA35" s="98" t="s">
        <v>132</v>
      </c>
      <c r="AB35" s="98">
        <v>5</v>
      </c>
      <c r="AC35" s="98" t="s">
        <v>60</v>
      </c>
      <c r="AD35" s="98">
        <v>29</v>
      </c>
    </row>
    <row r="36" spans="2:30" x14ac:dyDescent="0.15">
      <c r="B36" s="99" t="s">
        <v>158</v>
      </c>
      <c r="AA36" s="98" t="s">
        <v>133</v>
      </c>
      <c r="AB36" s="98">
        <v>6</v>
      </c>
      <c r="AC36" s="98" t="s">
        <v>61</v>
      </c>
      <c r="AD36" s="98">
        <v>30</v>
      </c>
    </row>
    <row r="37" spans="2:30" x14ac:dyDescent="0.15">
      <c r="B37" s="100"/>
      <c r="C37" s="101"/>
      <c r="D37" s="141" t="s">
        <v>309</v>
      </c>
      <c r="E37" s="142"/>
      <c r="F37" s="143"/>
      <c r="G37" s="141" t="s">
        <v>310</v>
      </c>
      <c r="H37" s="142"/>
      <c r="I37" s="143"/>
      <c r="J37" s="141" t="s">
        <v>311</v>
      </c>
      <c r="K37" s="142"/>
      <c r="L37" s="143"/>
      <c r="M37" s="144" t="s">
        <v>309</v>
      </c>
      <c r="N37" s="144" t="s">
        <v>310</v>
      </c>
      <c r="O37" s="144" t="s">
        <v>311</v>
      </c>
      <c r="P37" s="138"/>
      <c r="AA37" s="98" t="s">
        <v>134</v>
      </c>
      <c r="AB37" s="98">
        <v>7</v>
      </c>
      <c r="AC37" s="98" t="s">
        <v>62</v>
      </c>
      <c r="AD37" s="98">
        <v>31</v>
      </c>
    </row>
    <row r="38" spans="2:30" x14ac:dyDescent="0.15">
      <c r="B38" s="138"/>
      <c r="C38" s="140"/>
      <c r="D38" s="145" t="s">
        <v>334</v>
      </c>
      <c r="E38" s="146" t="s">
        <v>312</v>
      </c>
      <c r="F38" s="147" t="s">
        <v>313</v>
      </c>
      <c r="G38" s="145" t="s">
        <v>334</v>
      </c>
      <c r="H38" s="146" t="s">
        <v>312</v>
      </c>
      <c r="I38" s="147" t="s">
        <v>313</v>
      </c>
      <c r="J38" s="145" t="s">
        <v>334</v>
      </c>
      <c r="K38" s="146" t="s">
        <v>312</v>
      </c>
      <c r="L38" s="147" t="s">
        <v>313</v>
      </c>
      <c r="M38" s="194" t="s">
        <v>335</v>
      </c>
      <c r="N38" s="194" t="s">
        <v>335</v>
      </c>
      <c r="O38" s="194" t="s">
        <v>335</v>
      </c>
      <c r="P38" s="194" t="s">
        <v>336</v>
      </c>
      <c r="AA38" s="98" t="s">
        <v>135</v>
      </c>
      <c r="AB38" s="98">
        <v>8</v>
      </c>
      <c r="AC38" s="98" t="s">
        <v>63</v>
      </c>
      <c r="AD38" s="98">
        <v>32</v>
      </c>
    </row>
    <row r="39" spans="2:30" x14ac:dyDescent="0.15">
      <c r="B39" s="148" t="s">
        <v>159</v>
      </c>
      <c r="C39" s="115"/>
      <c r="D39" s="112" t="str">
        <f>IF('調査票(1期主)'!$C$50="","",'調査票(1期主)'!$C$50)</f>
        <v/>
      </c>
      <c r="E39" s="113" t="str">
        <f>IF('調査票(1期1従)'!$C$50="","",'調査票(1期1従)'!$C$50)</f>
        <v/>
      </c>
      <c r="F39" s="149" t="str">
        <f>IF('調査票(1期2従)'!$C$50="","",'調査票(1期2従)'!$C$50)</f>
        <v/>
      </c>
      <c r="G39" s="112" t="str">
        <f>IF('調査票(2期主)'!$C$50="","",'調査票(2期主)'!$C$50)</f>
        <v/>
      </c>
      <c r="H39" s="113" t="str">
        <f>IF('調査票(2期従)'!$C$50="","",'調査票(2期従)'!$C$50)</f>
        <v/>
      </c>
      <c r="I39" s="150"/>
      <c r="J39" s="112" t="str">
        <f>IF('調査票(3期主)'!$C$50="","",'調査票(3期主)'!$C$50)</f>
        <v/>
      </c>
      <c r="K39" s="113" t="str">
        <f>IF('調査票(3期従)'!$C$50="","",'調査票(3期従)'!$C$50)</f>
        <v/>
      </c>
      <c r="L39" s="150"/>
      <c r="M39" s="195">
        <f>SUM(D39:F39)</f>
        <v>0</v>
      </c>
      <c r="N39" s="195">
        <f>SUM(G39:I39)</f>
        <v>0</v>
      </c>
      <c r="O39" s="195">
        <f>SUM(J39:L39)</f>
        <v>0</v>
      </c>
      <c r="P39" s="195">
        <f>SUM(M39:O39)</f>
        <v>0</v>
      </c>
      <c r="AA39" s="98" t="s">
        <v>136</v>
      </c>
      <c r="AB39" s="98">
        <v>9</v>
      </c>
      <c r="AC39" s="98" t="s">
        <v>64</v>
      </c>
      <c r="AD39" s="98">
        <v>33</v>
      </c>
    </row>
    <row r="40" spans="2:30" x14ac:dyDescent="0.15">
      <c r="B40" s="124" t="s">
        <v>160</v>
      </c>
      <c r="C40" s="120"/>
      <c r="D40" s="125" t="str">
        <f>IF('調査票(1期主)'!$C$51="","",'調査票(1期主)'!$C$51)</f>
        <v/>
      </c>
      <c r="E40" s="118" t="str">
        <f>IF('調査票(1期1従)'!$C$51="","",'調査票(1期1従)'!$C$51)</f>
        <v/>
      </c>
      <c r="F40" s="151" t="str">
        <f>IF('調査票(1期2従)'!$C$51="","",'調査票(1期2従)'!$C$51)</f>
        <v/>
      </c>
      <c r="G40" s="125" t="str">
        <f>IF('調査票(2期主)'!$C$51="","",'調査票(2期主)'!$C$51)</f>
        <v/>
      </c>
      <c r="H40" s="118" t="str">
        <f>IF('調査票(2期従)'!$C$51="","",'調査票(2期従)'!$C$51)</f>
        <v/>
      </c>
      <c r="I40" s="152"/>
      <c r="J40" s="125" t="str">
        <f>IF('調査票(3期主)'!$C$51="","",'調査票(3期主)'!$C$51)</f>
        <v/>
      </c>
      <c r="K40" s="118" t="str">
        <f>IF('調査票(3期従)'!$C$51="","",'調査票(3期従)'!$C$51)</f>
        <v/>
      </c>
      <c r="L40" s="152"/>
      <c r="M40" s="195">
        <f t="shared" ref="M40:M47" si="0">SUM(D40:F40)</f>
        <v>0</v>
      </c>
      <c r="N40" s="195">
        <f t="shared" ref="N40:N47" si="1">SUM(G40:I40)</f>
        <v>0</v>
      </c>
      <c r="O40" s="195">
        <f t="shared" ref="O40:O47" si="2">SUM(J40:L40)</f>
        <v>0</v>
      </c>
      <c r="P40" s="195">
        <f t="shared" ref="P40:P47" si="3">SUM(M40:O40)</f>
        <v>0</v>
      </c>
      <c r="AA40" s="98" t="s">
        <v>137</v>
      </c>
      <c r="AB40" s="98">
        <v>10</v>
      </c>
      <c r="AC40" s="98" t="s">
        <v>65</v>
      </c>
      <c r="AD40" s="98">
        <v>34</v>
      </c>
    </row>
    <row r="41" spans="2:30" x14ac:dyDescent="0.15">
      <c r="B41" s="124" t="s">
        <v>161</v>
      </c>
      <c r="C41" s="120"/>
      <c r="D41" s="125" t="str">
        <f>IF('調査票(1期主)'!$C$52="","",'調査票(1期主)'!$C$52)</f>
        <v/>
      </c>
      <c r="E41" s="118" t="str">
        <f>IF('調査票(1期1従)'!$C$52="","",'調査票(1期1従)'!$C$52)</f>
        <v/>
      </c>
      <c r="F41" s="151" t="str">
        <f>IF('調査票(1期2従)'!$C$52="","",'調査票(1期2従)'!$C$52)</f>
        <v/>
      </c>
      <c r="G41" s="125" t="str">
        <f>IF('調査票(2期主)'!$C$52="","",'調査票(2期主)'!$C$52)</f>
        <v/>
      </c>
      <c r="H41" s="118" t="str">
        <f>IF('調査票(2期従)'!$C$52="","",'調査票(2期従)'!$C$52)</f>
        <v/>
      </c>
      <c r="I41" s="152"/>
      <c r="J41" s="125" t="str">
        <f>IF('調査票(3期主)'!$C$52="","",'調査票(3期主)'!$C$52)</f>
        <v/>
      </c>
      <c r="K41" s="118" t="str">
        <f>IF('調査票(3期従)'!$C$52="","",'調査票(3期従)'!$C$52)</f>
        <v/>
      </c>
      <c r="L41" s="152"/>
      <c r="M41" s="195">
        <f t="shared" si="0"/>
        <v>0</v>
      </c>
      <c r="N41" s="195">
        <f t="shared" si="1"/>
        <v>0</v>
      </c>
      <c r="O41" s="195">
        <f t="shared" si="2"/>
        <v>0</v>
      </c>
      <c r="P41" s="195">
        <f t="shared" si="3"/>
        <v>0</v>
      </c>
      <c r="AA41" s="98" t="s">
        <v>138</v>
      </c>
      <c r="AB41" s="98">
        <v>11</v>
      </c>
      <c r="AC41" s="98" t="s">
        <v>66</v>
      </c>
      <c r="AD41" s="98">
        <v>35</v>
      </c>
    </row>
    <row r="42" spans="2:30" x14ac:dyDescent="0.15">
      <c r="B42" s="128" t="s">
        <v>162</v>
      </c>
      <c r="C42" s="130"/>
      <c r="D42" s="153" t="str">
        <f>IF('調査票(1期主)'!$C$53="","",'調査票(1期主)'!$C$53)</f>
        <v/>
      </c>
      <c r="E42" s="154" t="str">
        <f>IF('調査票(1期1従)'!$C$53="","",'調査票(1期1従)'!$C$53)</f>
        <v/>
      </c>
      <c r="F42" s="155" t="str">
        <f>IF('調査票(1期2従)'!$C$53="","",'調査票(1期2従)'!$C$53)</f>
        <v/>
      </c>
      <c r="G42" s="153" t="str">
        <f>IF('調査票(2期主)'!$C$53="","",'調査票(2期主)'!$C$53)</f>
        <v/>
      </c>
      <c r="H42" s="154" t="str">
        <f>IF('調査票(2期従)'!$C$53="","",'調査票(2期従)'!$C$53)</f>
        <v/>
      </c>
      <c r="I42" s="156"/>
      <c r="J42" s="153" t="str">
        <f>IF('調査票(3期主)'!$C$53="","",'調査票(3期主)'!$C$53)</f>
        <v/>
      </c>
      <c r="K42" s="154" t="str">
        <f>IF('調査票(3期従)'!$C$53="","",'調査票(3期従)'!$C$53)</f>
        <v/>
      </c>
      <c r="L42" s="156"/>
      <c r="M42" s="195">
        <f t="shared" si="0"/>
        <v>0</v>
      </c>
      <c r="N42" s="195">
        <f t="shared" si="1"/>
        <v>0</v>
      </c>
      <c r="O42" s="195">
        <f t="shared" si="2"/>
        <v>0</v>
      </c>
      <c r="P42" s="195">
        <f t="shared" si="3"/>
        <v>0</v>
      </c>
      <c r="AA42" s="98" t="s">
        <v>185</v>
      </c>
      <c r="AB42" s="98">
        <v>99</v>
      </c>
      <c r="AC42" s="98" t="s">
        <v>67</v>
      </c>
      <c r="AD42" s="98">
        <v>36</v>
      </c>
    </row>
    <row r="43" spans="2:30" x14ac:dyDescent="0.15">
      <c r="B43" s="157" t="s">
        <v>337</v>
      </c>
      <c r="C43" s="158"/>
      <c r="D43" s="159" t="str">
        <f>IF('調査票(1期主)'!$C$54="","",'調査票(1期主)'!$C$54)</f>
        <v/>
      </c>
      <c r="E43" s="160" t="str">
        <f>IF('調査票(1期1従)'!$C$54="","",'調査票(1期1従)'!$C$54)</f>
        <v/>
      </c>
      <c r="F43" s="161" t="str">
        <f>IF('調査票(1期2従)'!$C$54="","",'調査票(1期2従)'!$C$54)</f>
        <v/>
      </c>
      <c r="G43" s="159" t="str">
        <f>IF('調査票(2期主)'!$C$54="","",'調査票(2期主)'!$C$54)</f>
        <v/>
      </c>
      <c r="H43" s="160" t="str">
        <f>IF('調査票(2期従)'!$C$54="","",'調査票(2期従)'!$C$54)</f>
        <v/>
      </c>
      <c r="I43" s="162"/>
      <c r="J43" s="159" t="str">
        <f>IF('調査票(3期主)'!$C$54="","",'調査票(3期主)'!$C$54)</f>
        <v/>
      </c>
      <c r="K43" s="160" t="str">
        <f>IF('調査票(3期従)'!$C$54="","",'調査票(3期従)'!$C$54)</f>
        <v/>
      </c>
      <c r="L43" s="162"/>
      <c r="M43" s="195">
        <f t="shared" si="0"/>
        <v>0</v>
      </c>
      <c r="N43" s="195">
        <f t="shared" si="1"/>
        <v>0</v>
      </c>
      <c r="O43" s="195">
        <f t="shared" si="2"/>
        <v>0</v>
      </c>
      <c r="P43" s="195">
        <f t="shared" si="3"/>
        <v>0</v>
      </c>
      <c r="AC43" s="98" t="s">
        <v>68</v>
      </c>
      <c r="AD43" s="98">
        <v>37</v>
      </c>
    </row>
    <row r="44" spans="2:30" x14ac:dyDescent="0.15">
      <c r="B44" s="148" t="str">
        <f>IF('調査票(1期主)'!B55="","",'調査票(1期主)'!B55)</f>
        <v>⑥ 付属建物電気設備</v>
      </c>
      <c r="C44" s="115"/>
      <c r="D44" s="163" t="str">
        <f>IF('調査票(1期主)'!$C$55="","",'調査票(1期主)'!$C$55)</f>
        <v/>
      </c>
      <c r="E44" s="164" t="str">
        <f>IF('調査票(1期1従)'!$C$55="","",'調査票(1期1従)'!$C$55)</f>
        <v/>
      </c>
      <c r="F44" s="165" t="str">
        <f>IF('調査票(1期2従)'!$C$55="","",'調査票(1期2従)'!$C$55)</f>
        <v/>
      </c>
      <c r="G44" s="166" t="str">
        <f>IF('調査票(2期主)'!$C$55="","",'調査票(2期主)'!$C$55)</f>
        <v/>
      </c>
      <c r="H44" s="164" t="str">
        <f>IF('調査票(2期従)'!$C$55="","",'調査票(2期従)'!$C$55)</f>
        <v/>
      </c>
      <c r="I44" s="167"/>
      <c r="J44" s="166" t="str">
        <f>IF('調査票(3期主)'!$C$55="","",'調査票(3期主)'!$C$55)</f>
        <v/>
      </c>
      <c r="K44" s="164" t="str">
        <f>IF('調査票(3期従)'!$C$55="","",'調査票(3期従)'!$C$55)</f>
        <v/>
      </c>
      <c r="L44" s="167"/>
      <c r="M44" s="195">
        <f t="shared" si="0"/>
        <v>0</v>
      </c>
      <c r="N44" s="195">
        <f t="shared" si="1"/>
        <v>0</v>
      </c>
      <c r="O44" s="195">
        <f t="shared" si="2"/>
        <v>0</v>
      </c>
      <c r="P44" s="195">
        <f t="shared" si="3"/>
        <v>0</v>
      </c>
      <c r="AA44" s="98" t="s">
        <v>139</v>
      </c>
      <c r="AB44" s="98">
        <v>1</v>
      </c>
      <c r="AC44" s="98" t="s">
        <v>69</v>
      </c>
      <c r="AD44" s="98">
        <v>38</v>
      </c>
    </row>
    <row r="45" spans="2:30" x14ac:dyDescent="0.15">
      <c r="B45" s="124" t="str">
        <f>IF('調査票(1期主)'!B56="","",'調査票(1期主)'!B56)</f>
        <v>⑦ 構内配電路設備</v>
      </c>
      <c r="C45" s="120"/>
      <c r="D45" s="126" t="str">
        <f>IF('調査票(1期主)'!$C$56="","",'調査票(1期主)'!$C$56)</f>
        <v/>
      </c>
      <c r="E45" s="118" t="str">
        <f>IF('調査票(1期1従)'!$C$56="","",'調査票(1期1従)'!$C$56)</f>
        <v/>
      </c>
      <c r="F45" s="151" t="str">
        <f>IF('調査票(1期2従)'!$C$56="","",'調査票(1期2従)'!$C$56)</f>
        <v/>
      </c>
      <c r="G45" s="125" t="str">
        <f>IF('調査票(2期主)'!$C$56="","",'調査票(2期主)'!$C$56)</f>
        <v/>
      </c>
      <c r="H45" s="118" t="str">
        <f>IF('調査票(2期従)'!$C$56="","",'調査票(2期従)'!$C$56)</f>
        <v/>
      </c>
      <c r="I45" s="152"/>
      <c r="J45" s="125" t="str">
        <f>IF('調査票(3期主)'!$C$56="","",'調査票(3期主)'!$C$56)</f>
        <v/>
      </c>
      <c r="K45" s="118" t="str">
        <f>IF('調査票(3期従)'!$C$56="","",'調査票(3期従)'!$C$56)</f>
        <v/>
      </c>
      <c r="L45" s="152"/>
      <c r="M45" s="195">
        <f t="shared" si="0"/>
        <v>0</v>
      </c>
      <c r="N45" s="195">
        <f t="shared" si="1"/>
        <v>0</v>
      </c>
      <c r="O45" s="195">
        <f t="shared" si="2"/>
        <v>0</v>
      </c>
      <c r="P45" s="195">
        <f t="shared" si="3"/>
        <v>0</v>
      </c>
      <c r="AA45" s="98" t="s">
        <v>140</v>
      </c>
      <c r="AB45" s="98">
        <v>2</v>
      </c>
      <c r="AC45" s="98" t="s">
        <v>70</v>
      </c>
      <c r="AD45" s="98">
        <v>39</v>
      </c>
    </row>
    <row r="46" spans="2:30" x14ac:dyDescent="0.15">
      <c r="B46" s="124" t="str">
        <f>IF('調査票(1期主)'!B57="","",'調査票(1期主)'!B57)</f>
        <v>⑧ 構内通信路設備</v>
      </c>
      <c r="C46" s="120"/>
      <c r="D46" s="126" t="str">
        <f>IF('調査票(1期主)'!$C$57="","",'調査票(1期主)'!$C$57)</f>
        <v/>
      </c>
      <c r="E46" s="118" t="str">
        <f>IF('調査票(1期1従)'!$C$57="","",'調査票(1期1従)'!$C$57)</f>
        <v/>
      </c>
      <c r="F46" s="151" t="str">
        <f>IF('調査票(1期2従)'!$C$57="","",'調査票(1期2従)'!$C$57)</f>
        <v/>
      </c>
      <c r="G46" s="125" t="str">
        <f>IF('調査票(2期主)'!$C$57="","",'調査票(2期主)'!$C$57)</f>
        <v/>
      </c>
      <c r="H46" s="118" t="str">
        <f>IF('調査票(2期従)'!$C$57="","",'調査票(2期従)'!$C$57)</f>
        <v/>
      </c>
      <c r="I46" s="152"/>
      <c r="J46" s="125" t="str">
        <f>IF('調査票(3期主)'!$C$57="","",'調査票(3期主)'!$C$57)</f>
        <v/>
      </c>
      <c r="K46" s="118" t="str">
        <f>IF('調査票(3期従)'!$C$57="","",'調査票(3期従)'!$C$57)</f>
        <v/>
      </c>
      <c r="L46" s="152"/>
      <c r="M46" s="195">
        <f t="shared" si="0"/>
        <v>0</v>
      </c>
      <c r="N46" s="195">
        <f t="shared" si="1"/>
        <v>0</v>
      </c>
      <c r="O46" s="195">
        <f t="shared" si="2"/>
        <v>0</v>
      </c>
      <c r="P46" s="195">
        <f t="shared" si="3"/>
        <v>0</v>
      </c>
      <c r="AA46" s="98" t="s">
        <v>141</v>
      </c>
      <c r="AB46" s="98">
        <v>3</v>
      </c>
      <c r="AC46" s="98" t="s">
        <v>71</v>
      </c>
      <c r="AD46" s="98">
        <v>40</v>
      </c>
    </row>
    <row r="47" spans="2:30" x14ac:dyDescent="0.15">
      <c r="B47" s="124" t="str">
        <f>IF('調査票(1期主)'!B58="","",'調査票(1期主)'!B58)</f>
        <v>⑨ ＴＶ電波障害防除設備</v>
      </c>
      <c r="C47" s="120"/>
      <c r="D47" s="126" t="str">
        <f>IF('調査票(1期主)'!$C$58="","",'調査票(1期主)'!$C$58)</f>
        <v/>
      </c>
      <c r="E47" s="118" t="str">
        <f>IF('調査票(1期1従)'!$C$58="","",'調査票(1期1従)'!$C$58)</f>
        <v/>
      </c>
      <c r="F47" s="151" t="str">
        <f>IF('調査票(1期2従)'!$C$58="","",'調査票(1期2従)'!$C$58)</f>
        <v/>
      </c>
      <c r="G47" s="125" t="str">
        <f>IF('調査票(2期主)'!$C$58="","",'調査票(2期主)'!$C$58)</f>
        <v/>
      </c>
      <c r="H47" s="118" t="str">
        <f>IF('調査票(2期従)'!$C$58="","",'調査票(2期従)'!$C$58)</f>
        <v/>
      </c>
      <c r="I47" s="152"/>
      <c r="J47" s="125" t="str">
        <f>IF('調査票(3期主)'!$C$58="","",'調査票(3期主)'!$C$58)</f>
        <v/>
      </c>
      <c r="K47" s="118" t="str">
        <f>IF('調査票(3期従)'!$C$58="","",'調査票(3期従)'!$C$58)</f>
        <v/>
      </c>
      <c r="L47" s="152"/>
      <c r="M47" s="195">
        <f t="shared" si="0"/>
        <v>0</v>
      </c>
      <c r="N47" s="195">
        <f t="shared" si="1"/>
        <v>0</v>
      </c>
      <c r="O47" s="195">
        <f t="shared" si="2"/>
        <v>0</v>
      </c>
      <c r="P47" s="195">
        <f t="shared" si="3"/>
        <v>0</v>
      </c>
      <c r="AA47" s="98" t="s">
        <v>142</v>
      </c>
      <c r="AB47" s="98">
        <v>4</v>
      </c>
      <c r="AC47" s="98" t="s">
        <v>72</v>
      </c>
      <c r="AD47" s="98">
        <v>41</v>
      </c>
    </row>
    <row r="48" spans="2:30" x14ac:dyDescent="0.15">
      <c r="B48" s="104" t="str">
        <f>IF('調査票(1期主)'!B59="","",'調査票(1期主)'!B59)</f>
        <v/>
      </c>
      <c r="C48" s="105"/>
      <c r="D48" s="126" t="str">
        <f>IF('調査票(1期主)'!$C$59="","",'調査票(1期主)'!$C$59)</f>
        <v/>
      </c>
      <c r="E48" s="118" t="str">
        <f>IF('調査票(1期1従)'!$C$59="","",'調査票(1期1従)'!$C$59)</f>
        <v/>
      </c>
      <c r="F48" s="151" t="str">
        <f>IF('調査票(1期2従)'!$C$59="","",'調査票(1期2従)'!$C$59)</f>
        <v/>
      </c>
      <c r="G48" s="125" t="str">
        <f>IF('調査票(2期主)'!$C$59="","",'調査票(2期主)'!$C$59)</f>
        <v/>
      </c>
      <c r="H48" s="118" t="str">
        <f>IF('調査票(2期従)'!$C$59="","",'調査票(2期従)'!$C$59)</f>
        <v/>
      </c>
      <c r="I48" s="152"/>
      <c r="J48" s="125" t="str">
        <f>IF('調査票(3期主)'!$C$59="","",'調査票(3期主)'!$C$59)</f>
        <v/>
      </c>
      <c r="K48" s="118" t="str">
        <f>IF('調査票(3期従)'!$C$59="","",'調査票(3期従)'!$C$59)</f>
        <v/>
      </c>
      <c r="L48" s="152"/>
      <c r="M48" s="195">
        <f t="shared" ref="M48:M55" si="4">SUM(D48:F48)</f>
        <v>0</v>
      </c>
      <c r="N48" s="195">
        <f t="shared" ref="N48:N55" si="5">SUM(G48:I48)</f>
        <v>0</v>
      </c>
      <c r="O48" s="195">
        <f t="shared" ref="O48:O55" si="6">SUM(J48:L48)</f>
        <v>0</v>
      </c>
      <c r="P48" s="195">
        <f t="shared" ref="P48:P55" si="7">SUM(M48:O48)</f>
        <v>0</v>
      </c>
      <c r="AA48" s="98" t="s">
        <v>143</v>
      </c>
      <c r="AB48" s="98">
        <v>5</v>
      </c>
      <c r="AC48" s="98" t="s">
        <v>73</v>
      </c>
      <c r="AD48" s="98">
        <v>42</v>
      </c>
    </row>
    <row r="49" spans="2:30" x14ac:dyDescent="0.15">
      <c r="B49" s="104" t="str">
        <f>IF('調査票(1期主)'!B60="","",'調査票(1期主)'!B60)</f>
        <v>⑩ ⑤～⑨以外の外構工事合計額</v>
      </c>
      <c r="C49" s="105"/>
      <c r="D49" s="126" t="str">
        <f>IF('調査票(1期主)'!$C$60="","",'調査票(1期主)'!$C$60)</f>
        <v/>
      </c>
      <c r="E49" s="118" t="str">
        <f>IF('調査票(1期1従)'!$C$60="","",'調査票(1期1従)'!$C$60)</f>
        <v/>
      </c>
      <c r="F49" s="151" t="str">
        <f>IF('調査票(1期2従)'!$C$60="","",'調査票(1期2従)'!$C$60)</f>
        <v/>
      </c>
      <c r="G49" s="125" t="str">
        <f>IF('調査票(2期主)'!$C$60="","",'調査票(2期主)'!$C$60)</f>
        <v/>
      </c>
      <c r="H49" s="118" t="str">
        <f>IF('調査票(2期従)'!$C$60="","",'調査票(2期従)'!$C$60)</f>
        <v/>
      </c>
      <c r="I49" s="152"/>
      <c r="J49" s="125" t="str">
        <f>IF('調査票(3期主)'!$C$60="","",'調査票(3期主)'!$C$60)</f>
        <v/>
      </c>
      <c r="K49" s="118" t="str">
        <f>IF('調査票(3期従)'!$C$60="","",'調査票(3期従)'!$C$60)</f>
        <v/>
      </c>
      <c r="L49" s="152"/>
      <c r="M49" s="195">
        <f t="shared" si="4"/>
        <v>0</v>
      </c>
      <c r="N49" s="195">
        <f t="shared" si="5"/>
        <v>0</v>
      </c>
      <c r="O49" s="195">
        <f t="shared" si="6"/>
        <v>0</v>
      </c>
      <c r="P49" s="195">
        <f t="shared" si="7"/>
        <v>0</v>
      </c>
      <c r="AA49" s="98" t="s">
        <v>144</v>
      </c>
      <c r="AB49" s="98">
        <v>6</v>
      </c>
      <c r="AC49" s="98" t="s">
        <v>74</v>
      </c>
      <c r="AD49" s="98">
        <v>43</v>
      </c>
    </row>
    <row r="50" spans="2:30" x14ac:dyDescent="0.15">
      <c r="B50" s="124" t="str">
        <f>IF('調査票(1期主)'!B61="","",'調査票(1期主)'!B61)</f>
        <v/>
      </c>
      <c r="C50" s="120"/>
      <c r="D50" s="126" t="str">
        <f>IF('調査票(1期主)'!$C$61="","",'調査票(1期主)'!$C$61)</f>
        <v/>
      </c>
      <c r="E50" s="118" t="str">
        <f>IF('調査票(1期1従)'!$C$61="","",'調査票(1期1従)'!$C$61)</f>
        <v/>
      </c>
      <c r="F50" s="151" t="str">
        <f>IF('調査票(1期2従)'!$C$61="","",'調査票(1期2従)'!$C$61)</f>
        <v/>
      </c>
      <c r="G50" s="125" t="str">
        <f>IF('調査票(2期主)'!$C$61="","",'調査票(2期主)'!$C$61)</f>
        <v/>
      </c>
      <c r="H50" s="118" t="str">
        <f>IF('調査票(2期従)'!$C$61="","",'調査票(2期従)'!$C$61)</f>
        <v/>
      </c>
      <c r="I50" s="152"/>
      <c r="J50" s="125" t="str">
        <f>IF('調査票(3期主)'!$C$61="","",'調査票(3期主)'!$C$61)</f>
        <v/>
      </c>
      <c r="K50" s="118" t="str">
        <f>IF('調査票(3期従)'!$C$61="","",'調査票(3期従)'!$C$61)</f>
        <v/>
      </c>
      <c r="L50" s="152"/>
      <c r="M50" s="195">
        <f t="shared" si="4"/>
        <v>0</v>
      </c>
      <c r="N50" s="195">
        <f t="shared" si="5"/>
        <v>0</v>
      </c>
      <c r="O50" s="195">
        <f t="shared" si="6"/>
        <v>0</v>
      </c>
      <c r="P50" s="195">
        <f t="shared" si="7"/>
        <v>0</v>
      </c>
      <c r="AC50" s="98" t="s">
        <v>75</v>
      </c>
      <c r="AD50" s="98">
        <v>44</v>
      </c>
    </row>
    <row r="51" spans="2:30" x14ac:dyDescent="0.15">
      <c r="B51" s="124" t="str">
        <f>IF('調査票(1期主)'!B62="","",'調査票(1期主)'!B62)</f>
        <v>⑪ 撤去工事</v>
      </c>
      <c r="C51" s="120"/>
      <c r="D51" s="126" t="str">
        <f>IF('調査票(1期主)'!$C$62="","",'調査票(1期主)'!$C$62)</f>
        <v/>
      </c>
      <c r="E51" s="118" t="str">
        <f>IF('調査票(1期1従)'!$C$62="","",'調査票(1期1従)'!$C$62)</f>
        <v/>
      </c>
      <c r="F51" s="151" t="str">
        <f>IF('調査票(1期2従)'!$C$62="","",'調査票(1期2従)'!$C$62)</f>
        <v/>
      </c>
      <c r="G51" s="125" t="str">
        <f>IF('調査票(2期主)'!$C$62="","",'調査票(2期主)'!$C$62)</f>
        <v/>
      </c>
      <c r="H51" s="118" t="str">
        <f>IF('調査票(2期従)'!$C$62="","",'調査票(2期従)'!$C$62)</f>
        <v/>
      </c>
      <c r="I51" s="152"/>
      <c r="J51" s="125" t="str">
        <f>IF('調査票(3期主)'!$C$62="","",'調査票(3期主)'!$C$62)</f>
        <v/>
      </c>
      <c r="K51" s="118" t="str">
        <f>IF('調査票(3期従)'!$C$62="","",'調査票(3期従)'!$C$62)</f>
        <v/>
      </c>
      <c r="L51" s="152"/>
      <c r="M51" s="195">
        <f t="shared" si="4"/>
        <v>0</v>
      </c>
      <c r="N51" s="195">
        <f t="shared" si="5"/>
        <v>0</v>
      </c>
      <c r="O51" s="195">
        <f t="shared" si="6"/>
        <v>0</v>
      </c>
      <c r="P51" s="195">
        <f t="shared" si="7"/>
        <v>0</v>
      </c>
      <c r="AC51" s="98" t="s">
        <v>76</v>
      </c>
      <c r="AD51" s="98">
        <v>45</v>
      </c>
    </row>
    <row r="52" spans="2:30" x14ac:dyDescent="0.15">
      <c r="B52" s="124" t="str">
        <f>IF('調査票(1期主)'!B63="","",'調査票(1期主)'!B63)</f>
        <v>⑫ 発生材処理</v>
      </c>
      <c r="C52" s="120"/>
      <c r="D52" s="126" t="str">
        <f>IF('調査票(1期主)'!$C$63="","",'調査票(1期主)'!$C$63)</f>
        <v/>
      </c>
      <c r="E52" s="118" t="str">
        <f>IF('調査票(1期1従)'!$C$63="","",'調査票(1期1従)'!$C$63)</f>
        <v/>
      </c>
      <c r="F52" s="151" t="str">
        <f>IF('調査票(1期2従)'!$C$63="","",'調査票(1期2従)'!$C$63)</f>
        <v/>
      </c>
      <c r="G52" s="125" t="str">
        <f>IF('調査票(2期主)'!$C$63="","",'調査票(2期主)'!$C$63)</f>
        <v/>
      </c>
      <c r="H52" s="118" t="str">
        <f>IF('調査票(2期従)'!$C$63="","",'調査票(2期従)'!$C$63)</f>
        <v/>
      </c>
      <c r="I52" s="152"/>
      <c r="J52" s="125" t="str">
        <f>IF('調査票(3期主)'!$C$63="","",'調査票(3期主)'!$C$63)</f>
        <v/>
      </c>
      <c r="K52" s="118" t="str">
        <f>IF('調査票(3期従)'!$C$63="","",'調査票(3期従)'!$C$63)</f>
        <v/>
      </c>
      <c r="L52" s="152"/>
      <c r="M52" s="195">
        <f t="shared" si="4"/>
        <v>0</v>
      </c>
      <c r="N52" s="195">
        <f t="shared" si="5"/>
        <v>0</v>
      </c>
      <c r="O52" s="195">
        <f t="shared" si="6"/>
        <v>0</v>
      </c>
      <c r="P52" s="195">
        <f t="shared" si="7"/>
        <v>0</v>
      </c>
      <c r="AC52" s="98" t="s">
        <v>77</v>
      </c>
      <c r="AD52" s="98">
        <v>46</v>
      </c>
    </row>
    <row r="53" spans="2:30" x14ac:dyDescent="0.15">
      <c r="B53" s="124" t="str">
        <f>IF('調査票(1期主)'!B64="","",'調査票(1期主)'!B64)</f>
        <v>⑬ 他工種の合計額</v>
      </c>
      <c r="C53" s="120"/>
      <c r="D53" s="126" t="str">
        <f>IF('調査票(1期主)'!$C$64="","",'調査票(1期主)'!$C$64)</f>
        <v/>
      </c>
      <c r="E53" s="118" t="str">
        <f>IF('調査票(1期1従)'!$C$64="","",'調査票(1期1従)'!$C$64)</f>
        <v/>
      </c>
      <c r="F53" s="151" t="str">
        <f>IF('調査票(1期2従)'!$C$64="","",'調査票(1期2従)'!$C$64)</f>
        <v/>
      </c>
      <c r="G53" s="125" t="str">
        <f>IF('調査票(2期主)'!$C$64="","",'調査票(2期主)'!$C$64)</f>
        <v/>
      </c>
      <c r="H53" s="118" t="str">
        <f>IF('調査票(2期従)'!$C$64="","",'調査票(2期従)'!$C$64)</f>
        <v/>
      </c>
      <c r="I53" s="152"/>
      <c r="J53" s="125" t="str">
        <f>IF('調査票(3期主)'!$C$64="","",'調査票(3期主)'!$C$64)</f>
        <v/>
      </c>
      <c r="K53" s="118" t="str">
        <f>IF('調査票(3期従)'!$C$64="","",'調査票(3期従)'!$C$64)</f>
        <v/>
      </c>
      <c r="L53" s="152"/>
      <c r="M53" s="195">
        <f t="shared" si="4"/>
        <v>0</v>
      </c>
      <c r="N53" s="195">
        <f t="shared" si="5"/>
        <v>0</v>
      </c>
      <c r="O53" s="195">
        <f t="shared" si="6"/>
        <v>0</v>
      </c>
      <c r="P53" s="195">
        <f t="shared" si="7"/>
        <v>0</v>
      </c>
      <c r="AC53" s="98" t="s">
        <v>78</v>
      </c>
      <c r="AD53" s="98">
        <v>47</v>
      </c>
    </row>
    <row r="54" spans="2:30" x14ac:dyDescent="0.15">
      <c r="B54" s="124" t="str">
        <f>IF('調査票(1期主)'!B65="","",'調査票(1期主)'!B65)</f>
        <v>⑭ 取りこわし工事</v>
      </c>
      <c r="C54" s="120"/>
      <c r="D54" s="126" t="str">
        <f>IF('調査票(1期主)'!$C$65="","",'調査票(1期主)'!$C$65)</f>
        <v/>
      </c>
      <c r="E54" s="118" t="str">
        <f>IF('調査票(1期1従)'!$C$65="","",'調査票(1期1従)'!$C$65)</f>
        <v/>
      </c>
      <c r="F54" s="151" t="str">
        <f>IF('調査票(1期2従)'!$C$65="","",'調査票(1期2従)'!$C$65)</f>
        <v/>
      </c>
      <c r="G54" s="125" t="str">
        <f>IF('調査票(2期主)'!$C$65="","",'調査票(2期主)'!$C$65)</f>
        <v/>
      </c>
      <c r="H54" s="118" t="str">
        <f>IF('調査票(2期従)'!$C$65="","",'調査票(2期従)'!$C$65)</f>
        <v/>
      </c>
      <c r="I54" s="152"/>
      <c r="J54" s="125" t="str">
        <f>IF('調査票(3期主)'!$C$65="","",'調査票(3期主)'!$C$65)</f>
        <v/>
      </c>
      <c r="K54" s="118" t="str">
        <f>IF('調査票(3期従)'!$C$65="","",'調査票(3期従)'!$C$65)</f>
        <v/>
      </c>
      <c r="L54" s="152"/>
      <c r="M54" s="195">
        <f t="shared" si="4"/>
        <v>0</v>
      </c>
      <c r="N54" s="195">
        <f t="shared" si="5"/>
        <v>0</v>
      </c>
      <c r="O54" s="195">
        <f t="shared" si="6"/>
        <v>0</v>
      </c>
      <c r="P54" s="195">
        <f t="shared" si="7"/>
        <v>0</v>
      </c>
    </row>
    <row r="55" spans="2:30" x14ac:dyDescent="0.15">
      <c r="B55" s="133" t="str">
        <f>IF('調査票(1期主)'!B66="","",'調査票(1期主)'!B66)</f>
        <v>⑮ 発生材処理</v>
      </c>
      <c r="C55" s="134"/>
      <c r="D55" s="126" t="str">
        <f>IF('調査票(1期主)'!$C$66="","",'調査票(1期主)'!$C$66)</f>
        <v/>
      </c>
      <c r="E55" s="118" t="str">
        <f>IF('調査票(1期1従)'!$C$66="","",'調査票(1期1従)'!$C$66)</f>
        <v/>
      </c>
      <c r="F55" s="151" t="str">
        <f>IF('調査票(1期2従)'!$C$66="","",'調査票(1期2従)'!$C$66)</f>
        <v/>
      </c>
      <c r="G55" s="125" t="str">
        <f>IF('調査票(2期主)'!$C$66="","",'調査票(2期主)'!$C$66)</f>
        <v/>
      </c>
      <c r="H55" s="118" t="str">
        <f>IF('調査票(2期従)'!$C$66="","",'調査票(2期従)'!$C$66)</f>
        <v/>
      </c>
      <c r="I55" s="152"/>
      <c r="J55" s="125" t="str">
        <f>IF('調査票(3期主)'!$C$66="","",'調査票(3期主)'!$C$66)</f>
        <v/>
      </c>
      <c r="K55" s="118" t="str">
        <f>IF('調査票(3期従)'!$C$66="","",'調査票(3期従)'!$C$66)</f>
        <v/>
      </c>
      <c r="L55" s="152"/>
      <c r="M55" s="195">
        <f t="shared" si="4"/>
        <v>0</v>
      </c>
      <c r="N55" s="195">
        <f t="shared" si="5"/>
        <v>0</v>
      </c>
      <c r="O55" s="195">
        <f t="shared" si="6"/>
        <v>0</v>
      </c>
      <c r="P55" s="195">
        <f t="shared" si="7"/>
        <v>0</v>
      </c>
    </row>
    <row r="56" spans="2:30" x14ac:dyDescent="0.15">
      <c r="C56" s="196" t="s">
        <v>338</v>
      </c>
      <c r="D56" s="195">
        <f t="shared" ref="D56:P56" si="8">SUM(D39:D55)</f>
        <v>0</v>
      </c>
      <c r="E56" s="195">
        <f t="shared" si="8"/>
        <v>0</v>
      </c>
      <c r="F56" s="195">
        <f t="shared" si="8"/>
        <v>0</v>
      </c>
      <c r="G56" s="195">
        <f t="shared" si="8"/>
        <v>0</v>
      </c>
      <c r="H56" s="195">
        <f t="shared" si="8"/>
        <v>0</v>
      </c>
      <c r="I56" s="195">
        <f t="shared" si="8"/>
        <v>0</v>
      </c>
      <c r="J56" s="195">
        <f t="shared" si="8"/>
        <v>0</v>
      </c>
      <c r="K56" s="195">
        <f t="shared" si="8"/>
        <v>0</v>
      </c>
      <c r="L56" s="195">
        <f t="shared" si="8"/>
        <v>0</v>
      </c>
      <c r="M56" s="195">
        <f t="shared" si="8"/>
        <v>0</v>
      </c>
      <c r="N56" s="195">
        <f t="shared" si="8"/>
        <v>0</v>
      </c>
      <c r="O56" s="195">
        <f t="shared" si="8"/>
        <v>0</v>
      </c>
      <c r="P56" s="195">
        <f t="shared" si="8"/>
        <v>0</v>
      </c>
    </row>
    <row r="57" spans="2:30" x14ac:dyDescent="0.15">
      <c r="B57" s="99"/>
    </row>
    <row r="58" spans="2:30" x14ac:dyDescent="0.15">
      <c r="B58" s="99" t="s">
        <v>339</v>
      </c>
    </row>
    <row r="59" spans="2:30" x14ac:dyDescent="0.15">
      <c r="B59" s="100"/>
      <c r="C59" s="101"/>
      <c r="D59" s="102" t="s">
        <v>309</v>
      </c>
      <c r="E59" s="103"/>
      <c r="F59" s="103"/>
      <c r="G59" s="103"/>
      <c r="H59" s="103"/>
      <c r="I59" s="103"/>
      <c r="J59" s="101"/>
      <c r="K59" s="100"/>
      <c r="L59" s="103"/>
      <c r="M59" s="103"/>
      <c r="N59" s="103"/>
      <c r="O59" s="103"/>
      <c r="P59" s="103"/>
      <c r="Q59" s="101"/>
      <c r="R59" s="103"/>
      <c r="S59" s="103"/>
      <c r="T59" s="103"/>
      <c r="U59" s="103"/>
      <c r="V59" s="103"/>
      <c r="W59" s="103"/>
      <c r="X59" s="101"/>
    </row>
    <row r="60" spans="2:30" x14ac:dyDescent="0.15">
      <c r="B60" s="104"/>
      <c r="C60" s="105"/>
      <c r="D60" s="106" t="s">
        <v>334</v>
      </c>
      <c r="E60" s="99"/>
      <c r="F60" s="99"/>
      <c r="G60" s="99"/>
      <c r="H60" s="99"/>
      <c r="I60" s="99"/>
      <c r="J60" s="168"/>
      <c r="K60" s="106" t="s">
        <v>312</v>
      </c>
      <c r="L60" s="99"/>
      <c r="M60" s="99"/>
      <c r="N60" s="99"/>
      <c r="O60" s="99"/>
      <c r="P60" s="99"/>
      <c r="Q60" s="168"/>
      <c r="R60" s="99" t="s">
        <v>313</v>
      </c>
      <c r="X60" s="105"/>
    </row>
    <row r="61" spans="2:30" x14ac:dyDescent="0.15">
      <c r="B61" s="138"/>
      <c r="C61" s="140"/>
      <c r="D61" s="169" t="s">
        <v>340</v>
      </c>
      <c r="E61" s="170" t="s">
        <v>341</v>
      </c>
      <c r="F61" s="170" t="s">
        <v>342</v>
      </c>
      <c r="G61" s="170" t="s">
        <v>343</v>
      </c>
      <c r="H61" s="170" t="s">
        <v>344</v>
      </c>
      <c r="I61" s="170" t="s">
        <v>345</v>
      </c>
      <c r="J61" s="171" t="s">
        <v>346</v>
      </c>
      <c r="K61" s="169" t="s">
        <v>340</v>
      </c>
      <c r="L61" s="170" t="s">
        <v>341</v>
      </c>
      <c r="M61" s="170" t="s">
        <v>342</v>
      </c>
      <c r="N61" s="170" t="s">
        <v>343</v>
      </c>
      <c r="O61" s="170" t="s">
        <v>344</v>
      </c>
      <c r="P61" s="170" t="s">
        <v>345</v>
      </c>
      <c r="Q61" s="171" t="s">
        <v>346</v>
      </c>
      <c r="R61" s="170" t="s">
        <v>340</v>
      </c>
      <c r="S61" s="170" t="s">
        <v>341</v>
      </c>
      <c r="T61" s="170" t="s">
        <v>342</v>
      </c>
      <c r="U61" s="170" t="s">
        <v>343</v>
      </c>
      <c r="V61" s="170" t="s">
        <v>344</v>
      </c>
      <c r="W61" s="170" t="s">
        <v>345</v>
      </c>
      <c r="X61" s="171" t="s">
        <v>346</v>
      </c>
    </row>
    <row r="62" spans="2:30" x14ac:dyDescent="0.15">
      <c r="B62" s="100"/>
      <c r="C62" s="115" t="s">
        <v>347</v>
      </c>
      <c r="D62" s="112" t="str">
        <f>IF('調査票(1期主)'!$E$25="","",VLOOKUP('調査票(1期主)'!$E$25,$AA$31:$AB$42,2,FALSE))</f>
        <v/>
      </c>
      <c r="E62" s="113" t="str">
        <f>IF('調査票(1期主)'!$E$26="","",VLOOKUP('調査票(1期主)'!$E$26,$AA$31:$AB$42,2,FALSE))</f>
        <v/>
      </c>
      <c r="F62" s="113" t="str">
        <f>IF('調査票(1期主)'!$E$27="","",VLOOKUP('調査票(1期主)'!$E$27,$AA$31:$AB$42,2,FALSE))</f>
        <v/>
      </c>
      <c r="G62" s="113" t="str">
        <f>IF('調査票(1期主)'!$E$28="","",VLOOKUP('調査票(1期主)'!$E$28,$AA$31:$AB$42,2,FALSE))</f>
        <v/>
      </c>
      <c r="H62" s="113" t="str">
        <f>IF('調査票(1期主)'!$E$29="","",VLOOKUP('調査票(1期主)'!$E$29,$AA$31:$AB$42,2,FALSE))</f>
        <v/>
      </c>
      <c r="I62" s="113" t="str">
        <f>IF('調査票(1期主)'!$E$30="","",VLOOKUP('調査票(1期主)'!$E$30,$AA$31:$AB$42,2,FALSE))</f>
        <v/>
      </c>
      <c r="J62" s="149" t="str">
        <f>IF('調査票(1期主)'!$E$31="","",VLOOKUP('調査票(1期主)'!$E$31,$AA$31:$AB$42,2,FALSE))</f>
        <v/>
      </c>
      <c r="K62" s="112" t="str">
        <f>IF('調査票(1期1従)'!$E$25="","",VLOOKUP('調査票(1期1従)'!$E$25,$AA$31:$AB$42,2,FALSE))</f>
        <v/>
      </c>
      <c r="L62" s="113" t="str">
        <f>IF('調査票(1期1従)'!$E$26="","",VLOOKUP('調査票(1期1従)'!$E$26,$AA$31:$AB$42,2,FALSE))</f>
        <v/>
      </c>
      <c r="M62" s="113" t="str">
        <f>IF('調査票(1期1従)'!$E$27="","",VLOOKUP('調査票(1期1従)'!$E$27,$AA$31:$AB$42,2,FALSE))</f>
        <v/>
      </c>
      <c r="N62" s="113" t="str">
        <f>IF('調査票(1期1従)'!$E$28="","",VLOOKUP('調査票(1期1従)'!$E$28,$AA$31:$AB$42,2,FALSE))</f>
        <v/>
      </c>
      <c r="O62" s="113" t="str">
        <f>IF('調査票(1期1従)'!$E$29="","",VLOOKUP('調査票(1期1従)'!$E$29,$AA$31:$AB$42,2,FALSE))</f>
        <v/>
      </c>
      <c r="P62" s="113" t="str">
        <f>IF('調査票(1期1従)'!$E$30="","",VLOOKUP('調査票(1期1従)'!$E$30,$AA$31:$AB$42,2,FALSE))</f>
        <v/>
      </c>
      <c r="Q62" s="149" t="str">
        <f>IF('調査票(1期1従)'!$E$31="","",VLOOKUP('調査票(1期1従)'!$E$31,$AA$31:$AB$42,2,FALSE))</f>
        <v/>
      </c>
      <c r="R62" s="112" t="str">
        <f>IF('調査票(1期2従)'!$E$25="","",VLOOKUP('調査票(1期2従)'!$E$25,$AA$31:$AB$42,2,FALSE))</f>
        <v/>
      </c>
      <c r="S62" s="113" t="str">
        <f>IF('調査票(1期2従)'!$E$26="","",VLOOKUP('調査票(1期2従)'!$E$26,$AA$31:$AB$42,2,FALSE))</f>
        <v/>
      </c>
      <c r="T62" s="113" t="str">
        <f>IF('調査票(1期2従)'!$E$27="","",VLOOKUP('調査票(1期2従)'!$E$27,$AA$31:$AB$42,2,FALSE))</f>
        <v/>
      </c>
      <c r="U62" s="113" t="str">
        <f>IF('調査票(1期2従)'!$E$28="","",VLOOKUP('調査票(1期2従)'!$E$28,$AA$31:$AB$42,2,FALSE))</f>
        <v/>
      </c>
      <c r="V62" s="113" t="str">
        <f>IF('調査票(1期2従)'!$E$29="","",VLOOKUP('調査票(1期2従)'!$E$29,$AA$31:$AB$42,2,FALSE))</f>
        <v/>
      </c>
      <c r="W62" s="113" t="str">
        <f>IF('調査票(1期2従)'!$E$30="","",VLOOKUP('調査票(1期2従)'!$E$30,$AA$31:$AB$42,2,FALSE))</f>
        <v/>
      </c>
      <c r="X62" s="149" t="str">
        <f>IF('調査票(1期2従)'!$E$31="","",VLOOKUP('調査票(1期2従)'!$E$31,$AA$31:$AB$42,2,FALSE))</f>
        <v/>
      </c>
    </row>
    <row r="63" spans="2:30" x14ac:dyDescent="0.15">
      <c r="B63" s="104"/>
      <c r="C63" s="120" t="s">
        <v>117</v>
      </c>
      <c r="D63" s="125" t="str">
        <f>IF('調査票(1期主)'!$G$25="","",'調査票(1期主)'!$G$25)</f>
        <v/>
      </c>
      <c r="E63" s="118" t="str">
        <f>IF('調査票(1期主)'!$G$26="","",'調査票(1期主)'!$G$26)</f>
        <v/>
      </c>
      <c r="F63" s="118" t="str">
        <f>IF('調査票(1期主)'!$G$27="","",'調査票(1期主)'!$G$27)</f>
        <v/>
      </c>
      <c r="G63" s="118" t="str">
        <f>IF('調査票(1期主)'!$G$28="","",'調査票(1期主)'!$G$28)</f>
        <v/>
      </c>
      <c r="H63" s="118" t="str">
        <f>IF('調査票(1期主)'!$G$29="","",'調査票(1期主)'!$G$29)</f>
        <v/>
      </c>
      <c r="I63" s="118" t="str">
        <f>IF('調査票(1期主)'!$G$30="","",'調査票(1期主)'!$G$30)</f>
        <v/>
      </c>
      <c r="J63" s="151" t="str">
        <f>IF('調査票(1期主)'!$G$31="","",'調査票(1期主)'!$G$31)</f>
        <v/>
      </c>
      <c r="K63" s="125" t="str">
        <f>IF('調査票(1期1従)'!$G$25="","",'調査票(1期1従)'!$G$25)</f>
        <v/>
      </c>
      <c r="L63" s="118" t="str">
        <f>IF('調査票(1期1従)'!$G$26="","",'調査票(1期1従)'!$G$26)</f>
        <v/>
      </c>
      <c r="M63" s="118" t="str">
        <f>IF('調査票(1期1従)'!$G$27="","",'調査票(1期1従)'!$G$27)</f>
        <v/>
      </c>
      <c r="N63" s="118" t="str">
        <f>IF('調査票(1期1従)'!$G$28="","",'調査票(1期1従)'!$G$28)</f>
        <v/>
      </c>
      <c r="O63" s="118" t="str">
        <f>IF('調査票(1期1従)'!$G$29="","",'調査票(1期1従)'!$G$29)</f>
        <v/>
      </c>
      <c r="P63" s="118" t="str">
        <f>IF('調査票(1期1従)'!$G$30="","",'調査票(1期1従)'!$G$30)</f>
        <v/>
      </c>
      <c r="Q63" s="151" t="str">
        <f>IF('調査票(1期1従)'!$G$31="","",'調査票(1期1従)'!$G$31)</f>
        <v/>
      </c>
      <c r="R63" s="125" t="str">
        <f>IF('調査票(1期2従)'!$G$25="","",'調査票(1期2従)'!$G$25)</f>
        <v/>
      </c>
      <c r="S63" s="118" t="str">
        <f>IF('調査票(1期2従)'!$G$26="","",'調査票(1期2従)'!$G$26)</f>
        <v/>
      </c>
      <c r="T63" s="118" t="str">
        <f>IF('調査票(1期2従)'!$G$27="","",'調査票(1期2従)'!$G$27)</f>
        <v/>
      </c>
      <c r="U63" s="118" t="str">
        <f>IF('調査票(1期2従)'!$G$28="","",'調査票(1期2従)'!$G$28)</f>
        <v/>
      </c>
      <c r="V63" s="118" t="str">
        <f>IF('調査票(1期2従)'!$G$29="","",'調査票(1期2従)'!$G$29)</f>
        <v/>
      </c>
      <c r="W63" s="118" t="str">
        <f>IF('調査票(1期2従)'!$G$30="","",'調査票(1期2従)'!$G$30)</f>
        <v/>
      </c>
      <c r="X63" s="151" t="str">
        <f>IF('調査票(1期2従)'!$G$31="","",'調査票(1期2従)'!$G$31)</f>
        <v/>
      </c>
    </row>
    <row r="64" spans="2:30" x14ac:dyDescent="0.15">
      <c r="B64" s="104"/>
      <c r="C64" s="120" t="s">
        <v>348</v>
      </c>
      <c r="D64" s="125" t="str">
        <f>IF('調査票(1期主)'!$H$25="","",VLOOKUP('調査票(1期主)'!$H$25,$AA$44:$AB$49,2,FALSE))</f>
        <v/>
      </c>
      <c r="E64" s="118" t="str">
        <f>IF('調査票(1期主)'!$H$26="","",VLOOKUP('調査票(1期主)'!$H$26,$AA$44:$AB$49,2,FALSE))</f>
        <v/>
      </c>
      <c r="F64" s="118" t="str">
        <f>IF('調査票(1期主)'!$H$27="","",VLOOKUP('調査票(1期主)'!$H$27,$AA$44:$AB$49,2,FALSE))</f>
        <v/>
      </c>
      <c r="G64" s="118" t="str">
        <f>IF('調査票(1期主)'!$H$28="","",VLOOKUP('調査票(1期主)'!$H$28,$AA$44:$AB$49,2,FALSE))</f>
        <v/>
      </c>
      <c r="H64" s="118" t="str">
        <f>IF('調査票(1期主)'!$H$29="","",VLOOKUP('調査票(1期主)'!$H$29,$AA$44:$AB$49,2,FALSE))</f>
        <v/>
      </c>
      <c r="I64" s="118" t="str">
        <f>IF('調査票(1期主)'!$H$30="","",VLOOKUP('調査票(1期主)'!$H$30,$AA$44:$AB$49,2,FALSE))</f>
        <v/>
      </c>
      <c r="J64" s="151" t="str">
        <f>IF('調査票(1期主)'!$H$31="","",VLOOKUP('調査票(1期主)'!$H$31,$AA$44:$AB$49,2,FALSE))</f>
        <v/>
      </c>
      <c r="K64" s="125" t="str">
        <f>IF('調査票(1期1従)'!$H$25="","",VLOOKUP('調査票(1期1従)'!$H$25,$AA$44:$AB$49,2,FALSE))</f>
        <v/>
      </c>
      <c r="L64" s="118" t="str">
        <f>IF('調査票(1期1従)'!$H$26="","",VLOOKUP('調査票(1期1従)'!$H$26,$AA$44:$AB$49,2,FALSE))</f>
        <v/>
      </c>
      <c r="M64" s="118" t="str">
        <f>IF('調査票(1期1従)'!$H$27="","",VLOOKUP('調査票(1期1従)'!$H$27,$AA$44:$AB$49,2,FALSE))</f>
        <v/>
      </c>
      <c r="N64" s="118" t="str">
        <f>IF('調査票(1期1従)'!$H$28="","",VLOOKUP('調査票(1期1従)'!$H$28,$AA$44:$AB$49,2,FALSE))</f>
        <v/>
      </c>
      <c r="O64" s="118" t="str">
        <f>IF('調査票(1期1従)'!$H$29="","",VLOOKUP('調査票(1期1従)'!$H$29,$AA$44:$AB$49,2,FALSE))</f>
        <v/>
      </c>
      <c r="P64" s="118" t="str">
        <f>IF('調査票(1期1従)'!$H$30="","",VLOOKUP('調査票(1期1従)'!$H$30,$AA$44:$AB$49,2,FALSE))</f>
        <v/>
      </c>
      <c r="Q64" s="151" t="str">
        <f>IF('調査票(1期1従)'!$H$31="","",VLOOKUP('調査票(1期1従)'!$H$31,$AA$44:$AB$49,2,FALSE))</f>
        <v/>
      </c>
      <c r="R64" s="125" t="str">
        <f>IF('調査票(1期2従)'!$H$25="","",VLOOKUP('調査票(1期2従)'!$H$25,$AA$44:$AB$49,2,FALSE))</f>
        <v/>
      </c>
      <c r="S64" s="118" t="str">
        <f>IF('調査票(1期2従)'!$H$26="","",VLOOKUP('調査票(1期2従)'!$H$26,$AA$44:$AB$49,2,FALSE))</f>
        <v/>
      </c>
      <c r="T64" s="118" t="str">
        <f>IF('調査票(1期2従)'!$H$27="","",VLOOKUP('調査票(1期2従)'!$H$27,$AA$44:$AB$49,2,FALSE))</f>
        <v/>
      </c>
      <c r="U64" s="118" t="str">
        <f>IF('調査票(1期2従)'!$H$28="","",VLOOKUP('調査票(1期2従)'!$H$28,$AA$44:$AB$49,2,FALSE))</f>
        <v/>
      </c>
      <c r="V64" s="118" t="str">
        <f>IF('調査票(1期2従)'!$H$29="","",VLOOKUP('調査票(1期2従)'!$H$29,$AA$44:$AB$49,2,FALSE))</f>
        <v/>
      </c>
      <c r="W64" s="118" t="str">
        <f>IF('調査票(1期2従)'!$H$30="","",VLOOKUP('調査票(1期2従)'!$H$30,$AA$44:$AB$49,2,FALSE))</f>
        <v/>
      </c>
      <c r="X64" s="151" t="str">
        <f>IF('調査票(1期2従)'!$H$31="","",VLOOKUP('調査票(1期2従)'!$H$31,$AA$44:$AB$49,2,FALSE))</f>
        <v/>
      </c>
    </row>
    <row r="65" spans="2:25" x14ac:dyDescent="0.15">
      <c r="B65" s="104"/>
      <c r="C65" s="120" t="s">
        <v>349</v>
      </c>
      <c r="D65" s="125" t="str">
        <f>IF('調査票(1期主)'!$J$25="","",'調査票(1期主)'!$J$25)</f>
        <v/>
      </c>
      <c r="E65" s="118" t="str">
        <f>IF('調査票(1期主)'!$J$26="","",'調査票(1期主)'!$J$26)</f>
        <v/>
      </c>
      <c r="F65" s="118" t="str">
        <f>IF('調査票(1期主)'!$J$27="","",'調査票(1期主)'!$J$27)</f>
        <v/>
      </c>
      <c r="G65" s="118" t="str">
        <f>IF('調査票(1期主)'!$J$28="","",'調査票(1期主)'!$J$28)</f>
        <v/>
      </c>
      <c r="H65" s="118" t="str">
        <f>IF('調査票(1期主)'!$J$29="","",'調査票(1期主)'!$J$29)</f>
        <v/>
      </c>
      <c r="I65" s="118" t="str">
        <f>IF('調査票(1期主)'!$J$30="","",'調査票(1期主)'!$J$30)</f>
        <v/>
      </c>
      <c r="J65" s="151" t="str">
        <f>IF('調査票(1期主)'!$J$31="","",'調査票(1期主)'!$J$31)</f>
        <v/>
      </c>
      <c r="K65" s="125" t="str">
        <f>IF('調査票(1期1従)'!$J$25="","",'調査票(1期1従)'!$J$25)</f>
        <v/>
      </c>
      <c r="L65" s="118" t="str">
        <f>IF('調査票(1期1従)'!$J$26="","",'調査票(1期1従)'!$J$26)</f>
        <v/>
      </c>
      <c r="M65" s="118" t="str">
        <f>IF('調査票(1期1従)'!$J$27="","",'調査票(1期1従)'!$J$27)</f>
        <v/>
      </c>
      <c r="N65" s="118" t="str">
        <f>IF('調査票(1期1従)'!$J$28="","",'調査票(1期1従)'!$J$28)</f>
        <v/>
      </c>
      <c r="O65" s="118" t="str">
        <f>IF('調査票(1期1従)'!$J$29="","",'調査票(1期1従)'!$J$29)</f>
        <v/>
      </c>
      <c r="P65" s="118" t="str">
        <f>IF('調査票(1期1従)'!$J$30="","",'調査票(1期1従)'!$J$30)</f>
        <v/>
      </c>
      <c r="Q65" s="151" t="str">
        <f>IF('調査票(1期1従)'!$J$31="","",'調査票(1期1従)'!$J$31)</f>
        <v/>
      </c>
      <c r="R65" s="125" t="str">
        <f>IF('調査票(1期2従)'!$J$25="","",'調査票(1期2従)'!$J$25)</f>
        <v/>
      </c>
      <c r="S65" s="118" t="str">
        <f>IF('調査票(1期2従)'!$J$26="","",'調査票(1期2従)'!$J$26)</f>
        <v/>
      </c>
      <c r="T65" s="118" t="str">
        <f>IF('調査票(1期2従)'!$J$27="","",'調査票(1期2従)'!$J$27)</f>
        <v/>
      </c>
      <c r="U65" s="118" t="str">
        <f>IF('調査票(1期2従)'!$J$28="","",'調査票(1期2従)'!$J$28)</f>
        <v/>
      </c>
      <c r="V65" s="118" t="str">
        <f>IF('調査票(1期2従)'!$J$29="","",'調査票(1期2従)'!$J$29)</f>
        <v/>
      </c>
      <c r="W65" s="118" t="str">
        <f>IF('調査票(1期2従)'!$J$30="","",'調査票(1期2従)'!$J$30)</f>
        <v/>
      </c>
      <c r="X65" s="151" t="str">
        <f>IF('調査票(1期2従)'!$J$31="","",'調査票(1期2従)'!$J$31)</f>
        <v/>
      </c>
    </row>
    <row r="66" spans="2:25" x14ac:dyDescent="0.15">
      <c r="B66" s="138"/>
      <c r="C66" s="134" t="s">
        <v>350</v>
      </c>
      <c r="D66" s="172" t="str">
        <f>IF('調査票(1期主)'!$K$25="","",'調査票(1期主)'!$K$25)</f>
        <v/>
      </c>
      <c r="E66" s="136" t="str">
        <f>IF('調査票(1期主)'!$K$26="","",'調査票(1期主)'!$K$26)</f>
        <v/>
      </c>
      <c r="F66" s="136" t="str">
        <f>IF('調査票(1期主)'!$K$27="","",'調査票(1期主)'!$K$27)</f>
        <v/>
      </c>
      <c r="G66" s="136" t="str">
        <f>IF('調査票(1期主)'!$K$28="","",'調査票(1期主)'!$K$28)</f>
        <v/>
      </c>
      <c r="H66" s="136" t="str">
        <f>IF('調査票(1期主)'!$K$29="","",'調査票(1期主)'!$K$29)</f>
        <v/>
      </c>
      <c r="I66" s="136" t="str">
        <f>IF('調査票(1期主)'!$K$30="","",'調査票(1期主)'!$K$30)</f>
        <v/>
      </c>
      <c r="J66" s="173" t="str">
        <f>IF('調査票(1期主)'!$K$31="","",'調査票(1期主)'!$K$31)</f>
        <v/>
      </c>
      <c r="K66" s="172" t="str">
        <f>IF('調査票(1期1従)'!$K$25="","",'調査票(1期1従)'!$K$25)</f>
        <v/>
      </c>
      <c r="L66" s="136" t="str">
        <f>IF('調査票(1期1従)'!$K$26="","",'調査票(1期1従)'!$K$26)</f>
        <v/>
      </c>
      <c r="M66" s="136" t="str">
        <f>IF('調査票(1期1従)'!$K$27="","",'調査票(1期1従)'!$K$27)</f>
        <v/>
      </c>
      <c r="N66" s="136" t="str">
        <f>IF('調査票(1期1従)'!$K$28="","",'調査票(1期1従)'!$K$28)</f>
        <v/>
      </c>
      <c r="O66" s="136" t="str">
        <f>IF('調査票(1期1従)'!$K$29="","",'調査票(1期1従)'!$K$29)</f>
        <v/>
      </c>
      <c r="P66" s="136" t="str">
        <f>IF('調査票(1期1従)'!$K$30="","",'調査票(1期1従)'!$K$30)</f>
        <v/>
      </c>
      <c r="Q66" s="173" t="str">
        <f>IF('調査票(1期1従)'!$K$31="","",'調査票(1期1従)'!$K$31)</f>
        <v/>
      </c>
      <c r="R66" s="172" t="str">
        <f>IF('調査票(1期2従)'!$K$25="","",'調査票(1期2従)'!$K$25)</f>
        <v/>
      </c>
      <c r="S66" s="136" t="str">
        <f>IF('調査票(1期2従)'!$K$26="","",'調査票(1期2従)'!$K$26)</f>
        <v/>
      </c>
      <c r="T66" s="136" t="str">
        <f>IF('調査票(1期2従)'!$K$27="","",'調査票(1期2従)'!$K$27)</f>
        <v/>
      </c>
      <c r="U66" s="136" t="str">
        <f>IF('調査票(1期2従)'!$K$28="","",'調査票(1期2従)'!$K$28)</f>
        <v/>
      </c>
      <c r="V66" s="136" t="str">
        <f>IF('調査票(1期2従)'!$K$29="","",'調査票(1期2従)'!$K$29)</f>
        <v/>
      </c>
      <c r="W66" s="136" t="str">
        <f>IF('調査票(1期2従)'!$K$30="","",'調査票(1期2従)'!$K$30)</f>
        <v/>
      </c>
      <c r="X66" s="173" t="str">
        <f>IF('調査票(1期2従)'!$K$31="","",'調査票(1期2従)'!$K$31)</f>
        <v/>
      </c>
      <c r="Y66" s="194" t="s">
        <v>335</v>
      </c>
    </row>
    <row r="67" spans="2:25" x14ac:dyDescent="0.15">
      <c r="B67" s="148" t="str">
        <f>IF('調査票(1期主)'!$B$70="","",'調査票(1期主)'!$B$70)</f>
        <v/>
      </c>
      <c r="C67" s="115"/>
      <c r="D67" s="112" t="str">
        <f>IF('調査票(1期主)'!$C$70="","",'調査票(1期主)'!$C$70)</f>
        <v/>
      </c>
      <c r="E67" s="113" t="str">
        <f>IF('調査票(1期主)'!$F$70="","",'調査票(1期主)'!$F$70)</f>
        <v/>
      </c>
      <c r="F67" s="113" t="str">
        <f>IF('調査票(1期主)'!$I$70="","",'調査票(1期主)'!$I$70)</f>
        <v/>
      </c>
      <c r="G67" s="113" t="str">
        <f>IF('調査票(1期主)'!$C$96="","",'調査票(1期主)'!$C$96)</f>
        <v/>
      </c>
      <c r="H67" s="113" t="str">
        <f>IF('調査票(1期主)'!$F$96="","",'調査票(1期主)'!$F$96)</f>
        <v/>
      </c>
      <c r="I67" s="113" t="str">
        <f>IF('調査票(1期主)'!$I$96="","",'調査票(1期主)'!$I$96)</f>
        <v/>
      </c>
      <c r="J67" s="149" t="str">
        <f>IF('調査票(1期主)'!$C$121="","",'調査票(1期主)'!$C$121)</f>
        <v/>
      </c>
      <c r="K67" s="112" t="str">
        <f>IF('調査票(1期1従)'!$C$70="","",'調査票(1期1従)'!$C$70)</f>
        <v/>
      </c>
      <c r="L67" s="113" t="str">
        <f>IF('調査票(1期1従)'!$F$70="","",'調査票(1期1従)'!$F$70)</f>
        <v/>
      </c>
      <c r="M67" s="113" t="str">
        <f>IF('調査票(1期1従)'!$I$70="","",'調査票(1期1従)'!$I$70)</f>
        <v/>
      </c>
      <c r="N67" s="113" t="str">
        <f>IF('調査票(1期1従)'!$C$96="","",'調査票(1期1従)'!$C$96)</f>
        <v/>
      </c>
      <c r="O67" s="113" t="str">
        <f>IF('調査票(1期1従)'!$F$96="","",'調査票(1期1従)'!$F$96)</f>
        <v/>
      </c>
      <c r="P67" s="113" t="str">
        <f>IF('調査票(1期1従)'!$I$96="","",'調査票(1期1従)'!$I$96)</f>
        <v/>
      </c>
      <c r="Q67" s="149" t="str">
        <f>IF('調査票(1期1従)'!$C$121="","",'調査票(1期1従)'!$C$121)</f>
        <v/>
      </c>
      <c r="R67" s="112" t="str">
        <f>IF('調査票(1期2従)'!$C$70="","",'調査票(1期2従)'!$C$70)</f>
        <v/>
      </c>
      <c r="S67" s="113" t="str">
        <f>IF('調査票(1期2従)'!$F$70="","",'調査票(1期2従)'!$F$70)</f>
        <v/>
      </c>
      <c r="T67" s="113" t="str">
        <f>IF('調査票(1期2従)'!$I$70="","",'調査票(1期2従)'!$I$70)</f>
        <v/>
      </c>
      <c r="U67" s="113" t="str">
        <f>IF('調査票(1期2従)'!$C$96="","",'調査票(1期2従)'!$C$96)</f>
        <v/>
      </c>
      <c r="V67" s="113" t="str">
        <f>IF('調査票(1期2従)'!$F$96="","",'調査票(1期2従)'!$F$96)</f>
        <v/>
      </c>
      <c r="W67" s="113" t="str">
        <f>IF('調査票(1期2従)'!$I$96="","",'調査票(1期2従)'!$I$96)</f>
        <v/>
      </c>
      <c r="X67" s="149" t="str">
        <f>IF('調査票(1期2従)'!$C$121="","",'調査票(1期2従)'!$C$121)</f>
        <v/>
      </c>
      <c r="Y67" s="198">
        <f>SUM(D67:X67)</f>
        <v>0</v>
      </c>
    </row>
    <row r="68" spans="2:25" x14ac:dyDescent="0.15">
      <c r="B68" s="124" t="str">
        <f>IF('調査票(1期主)'!$B$71="","",'調査票(1期主)'!$B$71)</f>
        <v/>
      </c>
      <c r="C68" s="120"/>
      <c r="D68" s="125" t="str">
        <f>IF('調査票(1期主)'!$C$71="","",'調査票(1期主)'!$C$71)</f>
        <v/>
      </c>
      <c r="E68" s="118" t="str">
        <f>IF('調査票(1期主)'!$F$71="","",'調査票(1期主)'!$F$71)</f>
        <v/>
      </c>
      <c r="F68" s="118" t="str">
        <f>IF('調査票(1期主)'!$I$71="","",'調査票(1期主)'!$I$71)</f>
        <v/>
      </c>
      <c r="G68" s="118" t="str">
        <f>IF('調査票(1期主)'!$C$97="","",'調査票(1期主)'!$C$97)</f>
        <v/>
      </c>
      <c r="H68" s="118" t="str">
        <f>IF('調査票(1期主)'!$F$97="","",'調査票(1期主)'!$F$97)</f>
        <v/>
      </c>
      <c r="I68" s="118" t="str">
        <f>IF('調査票(1期主)'!$I$97="","",'調査票(1期主)'!$I$97)</f>
        <v/>
      </c>
      <c r="J68" s="151" t="str">
        <f>IF('調査票(1期主)'!$C$122="","",'調査票(1期主)'!$C$122)</f>
        <v/>
      </c>
      <c r="K68" s="125" t="str">
        <f>IF('調査票(1期1従)'!$C$71="","",'調査票(1期1従)'!$C$71)</f>
        <v/>
      </c>
      <c r="L68" s="118" t="str">
        <f>IF('調査票(1期1従)'!$F$71="","",'調査票(1期1従)'!$F$71)</f>
        <v/>
      </c>
      <c r="M68" s="118" t="str">
        <f>IF('調査票(1期1従)'!$I$71="","",'調査票(1期1従)'!$I$71)</f>
        <v/>
      </c>
      <c r="N68" s="118" t="str">
        <f>IF('調査票(1期1従)'!$C$97="","",'調査票(1期1従)'!$C$97)</f>
        <v/>
      </c>
      <c r="O68" s="118" t="str">
        <f>IF('調査票(1期1従)'!$F$97="","",'調査票(1期1従)'!$F$97)</f>
        <v/>
      </c>
      <c r="P68" s="118" t="str">
        <f>IF('調査票(1期1従)'!$I$97="","",'調査票(1期1従)'!$I$97)</f>
        <v/>
      </c>
      <c r="Q68" s="151" t="str">
        <f>IF('調査票(1期1従)'!$C$122="","",'調査票(1期1従)'!$C$122)</f>
        <v/>
      </c>
      <c r="R68" s="125" t="str">
        <f>IF('調査票(1期2従)'!$C$71="","",'調査票(1期2従)'!$C$71)</f>
        <v/>
      </c>
      <c r="S68" s="118" t="str">
        <f>IF('調査票(1期2従)'!$F$71="","",'調査票(1期2従)'!$F$71)</f>
        <v/>
      </c>
      <c r="T68" s="118" t="str">
        <f>IF('調査票(1期2従)'!$I$71="","",'調査票(1期2従)'!$I$71)</f>
        <v/>
      </c>
      <c r="U68" s="118" t="str">
        <f>IF('調査票(1期2従)'!$C$97="","",'調査票(1期2従)'!$C$97)</f>
        <v/>
      </c>
      <c r="V68" s="118" t="str">
        <f>IF('調査票(1期2従)'!$F$97="","",'調査票(1期2従)'!$F$97)</f>
        <v/>
      </c>
      <c r="W68" s="118" t="str">
        <f>IF('調査票(1期2従)'!$I$97="","",'調査票(1期2従)'!$I$97)</f>
        <v/>
      </c>
      <c r="X68" s="151" t="str">
        <f>IF('調査票(1期2従)'!$C$122="","",'調査票(1期2従)'!$C$122)</f>
        <v/>
      </c>
      <c r="Y68" s="199">
        <f t="shared" ref="Y68:Y89" si="9">SUM(D68:X68)</f>
        <v>0</v>
      </c>
    </row>
    <row r="69" spans="2:25" x14ac:dyDescent="0.15">
      <c r="B69" s="124" t="str">
        <f>IF('調査票(1期主)'!$B$72="","",'調査票(1期主)'!$B$72)</f>
        <v/>
      </c>
      <c r="C69" s="120"/>
      <c r="D69" s="125" t="str">
        <f>IF('調査票(1期主)'!$C$72="","",'調査票(1期主)'!$C$72)</f>
        <v/>
      </c>
      <c r="E69" s="118" t="str">
        <f>IF('調査票(1期主)'!$F$72="","",'調査票(1期主)'!$F$72)</f>
        <v/>
      </c>
      <c r="F69" s="118" t="str">
        <f>IF('調査票(1期主)'!$I$72="","",'調査票(1期主)'!$I$72)</f>
        <v/>
      </c>
      <c r="G69" s="118" t="str">
        <f>IF('調査票(1期主)'!$C$98="","",'調査票(1期主)'!$C$98)</f>
        <v/>
      </c>
      <c r="H69" s="118" t="str">
        <f>IF('調査票(1期主)'!$F$98="","",'調査票(1期主)'!$F$98)</f>
        <v/>
      </c>
      <c r="I69" s="118" t="str">
        <f>IF('調査票(1期主)'!$I$98="","",'調査票(1期主)'!$I$98)</f>
        <v/>
      </c>
      <c r="J69" s="151" t="str">
        <f>IF('調査票(1期主)'!$C$123="","",'調査票(1期主)'!$C$123)</f>
        <v/>
      </c>
      <c r="K69" s="125" t="str">
        <f>IF('調査票(1期1従)'!$C$72="","",'調査票(1期1従)'!$C$72)</f>
        <v/>
      </c>
      <c r="L69" s="118" t="str">
        <f>IF('調査票(1期1従)'!$F$72="","",'調査票(1期1従)'!$F$72)</f>
        <v/>
      </c>
      <c r="M69" s="118" t="str">
        <f>IF('調査票(1期1従)'!$I$72="","",'調査票(1期1従)'!$I$72)</f>
        <v/>
      </c>
      <c r="N69" s="118" t="str">
        <f>IF('調査票(1期1従)'!$C$98="","",'調査票(1期1従)'!$C$98)</f>
        <v/>
      </c>
      <c r="O69" s="118" t="str">
        <f>IF('調査票(1期1従)'!$F$98="","",'調査票(1期1従)'!$F$98)</f>
        <v/>
      </c>
      <c r="P69" s="118" t="str">
        <f>IF('調査票(1期1従)'!$I$98="","",'調査票(1期1従)'!$I$98)</f>
        <v/>
      </c>
      <c r="Q69" s="151" t="str">
        <f>IF('調査票(1期1従)'!$C$123="","",'調査票(1期1従)'!$C$123)</f>
        <v/>
      </c>
      <c r="R69" s="125" t="str">
        <f>IF('調査票(1期2従)'!$C$72="","",'調査票(1期2従)'!$C$72)</f>
        <v/>
      </c>
      <c r="S69" s="118" t="str">
        <f>IF('調査票(1期2従)'!$F$72="","",'調査票(1期2従)'!$F$72)</f>
        <v/>
      </c>
      <c r="T69" s="118" t="str">
        <f>IF('調査票(1期2従)'!$I$72="","",'調査票(1期2従)'!$I$72)</f>
        <v/>
      </c>
      <c r="U69" s="118" t="str">
        <f>IF('調査票(1期2従)'!$C$98="","",'調査票(1期2従)'!$C$98)</f>
        <v/>
      </c>
      <c r="V69" s="118" t="str">
        <f>IF('調査票(1期2従)'!$F$98="","",'調査票(1期2従)'!$F$98)</f>
        <v/>
      </c>
      <c r="W69" s="118" t="str">
        <f>IF('調査票(1期2従)'!$I$98="","",'調査票(1期2従)'!$I$98)</f>
        <v/>
      </c>
      <c r="X69" s="151" t="str">
        <f>IF('調査票(1期2従)'!$C$123="","",'調査票(1期2従)'!$C$123)</f>
        <v/>
      </c>
      <c r="Y69" s="199">
        <f t="shared" si="9"/>
        <v>0</v>
      </c>
    </row>
    <row r="70" spans="2:25" x14ac:dyDescent="0.15">
      <c r="B70" s="124" t="str">
        <f>IF('調査票(1期主)'!$B$73="","",'調査票(1期主)'!$B$73)</f>
        <v/>
      </c>
      <c r="C70" s="120"/>
      <c r="D70" s="125" t="str">
        <f>IF('調査票(1期主)'!$C$73="","",'調査票(1期主)'!$C$73)</f>
        <v/>
      </c>
      <c r="E70" s="118" t="str">
        <f>IF('調査票(1期主)'!$F$73="","",'調査票(1期主)'!$F$73)</f>
        <v/>
      </c>
      <c r="F70" s="118" t="str">
        <f>IF('調査票(1期主)'!$I$73="","",'調査票(1期主)'!$I$73)</f>
        <v/>
      </c>
      <c r="G70" s="118" t="str">
        <f>IF('調査票(1期主)'!$C$99="","",'調査票(1期主)'!$C$99)</f>
        <v/>
      </c>
      <c r="H70" s="118" t="str">
        <f>IF('調査票(1期主)'!$F$99="","",'調査票(1期主)'!$F$99)</f>
        <v/>
      </c>
      <c r="I70" s="118" t="str">
        <f>IF('調査票(1期主)'!$I$99="","",'調査票(1期主)'!$I$99)</f>
        <v/>
      </c>
      <c r="J70" s="151" t="str">
        <f>IF('調査票(1期主)'!$C$124="","",'調査票(1期主)'!$C$124)</f>
        <v/>
      </c>
      <c r="K70" s="125" t="str">
        <f>IF('調査票(1期1従)'!$C$73="","",'調査票(1期1従)'!$C$73)</f>
        <v/>
      </c>
      <c r="L70" s="118" t="str">
        <f>IF('調査票(1期1従)'!$F$73="","",'調査票(1期1従)'!$F$73)</f>
        <v/>
      </c>
      <c r="M70" s="118" t="str">
        <f>IF('調査票(1期1従)'!$I$73="","",'調査票(1期1従)'!$I$73)</f>
        <v/>
      </c>
      <c r="N70" s="118" t="str">
        <f>IF('調査票(1期1従)'!$C$99="","",'調査票(1期1従)'!$C$99)</f>
        <v/>
      </c>
      <c r="O70" s="118" t="str">
        <f>IF('調査票(1期1従)'!$F$99="","",'調査票(1期1従)'!$F$99)</f>
        <v/>
      </c>
      <c r="P70" s="118" t="str">
        <f>IF('調査票(1期1従)'!$I$99="","",'調査票(1期1従)'!$I$99)</f>
        <v/>
      </c>
      <c r="Q70" s="151" t="str">
        <f>IF('調査票(1期1従)'!$C$124="","",'調査票(1期1従)'!$C$124)</f>
        <v/>
      </c>
      <c r="R70" s="125" t="str">
        <f>IF('調査票(1期2従)'!$C$73="","",'調査票(1期2従)'!$C$73)</f>
        <v/>
      </c>
      <c r="S70" s="118" t="str">
        <f>IF('調査票(1期2従)'!$F$73="","",'調査票(1期2従)'!$F$73)</f>
        <v/>
      </c>
      <c r="T70" s="118" t="str">
        <f>IF('調査票(1期2従)'!$I$73="","",'調査票(1期2従)'!$I$73)</f>
        <v/>
      </c>
      <c r="U70" s="118" t="str">
        <f>IF('調査票(1期2従)'!$C$99="","",'調査票(1期2従)'!$C$99)</f>
        <v/>
      </c>
      <c r="V70" s="118" t="str">
        <f>IF('調査票(1期2従)'!$F$99="","",'調査票(1期2従)'!$F$99)</f>
        <v/>
      </c>
      <c r="W70" s="118" t="str">
        <f>IF('調査票(1期2従)'!$I$99="","",'調査票(1期2従)'!$I$99)</f>
        <v/>
      </c>
      <c r="X70" s="151" t="str">
        <f>IF('調査票(1期2従)'!$C$124="","",'調査票(1期2従)'!$C$124)</f>
        <v/>
      </c>
      <c r="Y70" s="199">
        <f t="shared" si="9"/>
        <v>0</v>
      </c>
    </row>
    <row r="71" spans="2:25" x14ac:dyDescent="0.15">
      <c r="B71" s="124" t="str">
        <f>IF('調査票(1期主)'!$B$74="","",'調査票(1期主)'!$B$74)</f>
        <v/>
      </c>
      <c r="C71" s="105"/>
      <c r="D71" s="125" t="str">
        <f>IF('調査票(1期主)'!$C$74="","",'調査票(1期主)'!$C$74)</f>
        <v/>
      </c>
      <c r="E71" s="118" t="str">
        <f>IF('調査票(1期主)'!$F$74="","",'調査票(1期主)'!$F$74)</f>
        <v/>
      </c>
      <c r="F71" s="118" t="str">
        <f>IF('調査票(1期主)'!$I$74="","",'調査票(1期主)'!$I$74)</f>
        <v/>
      </c>
      <c r="G71" s="118" t="str">
        <f>IF('調査票(1期主)'!$C$100="","",'調査票(1期主)'!$C$100)</f>
        <v/>
      </c>
      <c r="H71" s="118" t="str">
        <f>IF('調査票(1期主)'!$F$100="","",'調査票(1期主)'!$F$100)</f>
        <v/>
      </c>
      <c r="I71" s="118" t="str">
        <f>IF('調査票(1期主)'!$I$100="","",'調査票(1期主)'!$I$100)</f>
        <v/>
      </c>
      <c r="J71" s="151" t="str">
        <f>IF('調査票(1期主)'!$C$125="","",'調査票(1期主)'!$C$125)</f>
        <v/>
      </c>
      <c r="K71" s="125" t="str">
        <f>IF('調査票(1期1従)'!$C$74="","",'調査票(1期1従)'!$C$74)</f>
        <v/>
      </c>
      <c r="L71" s="118" t="str">
        <f>IF('調査票(1期1従)'!$F$74="","",'調査票(1期1従)'!$F$74)</f>
        <v/>
      </c>
      <c r="M71" s="118" t="str">
        <f>IF('調査票(1期1従)'!$I$74="","",'調査票(1期1従)'!$I$74)</f>
        <v/>
      </c>
      <c r="N71" s="118" t="str">
        <f>IF('調査票(1期1従)'!$C$100="","",'調査票(1期1従)'!$C$100)</f>
        <v/>
      </c>
      <c r="O71" s="118" t="str">
        <f>IF('調査票(1期1従)'!$F$100="","",'調査票(1期1従)'!$F$100)</f>
        <v/>
      </c>
      <c r="P71" s="118" t="str">
        <f>IF('調査票(1期1従)'!$I$100="","",'調査票(1期1従)'!$I$100)</f>
        <v/>
      </c>
      <c r="Q71" s="151" t="str">
        <f>IF('調査票(1期1従)'!$C$125="","",'調査票(1期1従)'!$C$125)</f>
        <v/>
      </c>
      <c r="R71" s="125" t="str">
        <f>IF('調査票(1期2従)'!$C$74="","",'調査票(1期2従)'!$C$74)</f>
        <v/>
      </c>
      <c r="S71" s="118" t="str">
        <f>IF('調査票(1期2従)'!$F$74="","",'調査票(1期2従)'!$F$74)</f>
        <v/>
      </c>
      <c r="T71" s="118" t="str">
        <f>IF('調査票(1期2従)'!$I$74="","",'調査票(1期2従)'!$I$74)</f>
        <v/>
      </c>
      <c r="U71" s="118" t="str">
        <f>IF('調査票(1期2従)'!$C$100="","",'調査票(1期2従)'!$C$100)</f>
        <v/>
      </c>
      <c r="V71" s="118" t="str">
        <f>IF('調査票(1期2従)'!$F$100="","",'調査票(1期2従)'!$F$100)</f>
        <v/>
      </c>
      <c r="W71" s="118" t="str">
        <f>IF('調査票(1期2従)'!$I$100="","",'調査票(1期2従)'!$I$100)</f>
        <v/>
      </c>
      <c r="X71" s="151" t="str">
        <f>IF('調査票(1期2従)'!$C$125="","",'調査票(1期2従)'!$C$125)</f>
        <v/>
      </c>
      <c r="Y71" s="199">
        <f t="shared" si="9"/>
        <v>0</v>
      </c>
    </row>
    <row r="72" spans="2:25" x14ac:dyDescent="0.15">
      <c r="B72" s="124" t="str">
        <f>IF('調査票(1期主)'!$B$75="","",'調査票(1期主)'!$B$75)</f>
        <v/>
      </c>
      <c r="C72" s="105"/>
      <c r="D72" s="125" t="str">
        <f>IF('調査票(1期主)'!$C$75="","",'調査票(1期主)'!$C$75)</f>
        <v/>
      </c>
      <c r="E72" s="118" t="str">
        <f>IF('調査票(1期主)'!$F$75="","",'調査票(1期主)'!$F$75)</f>
        <v/>
      </c>
      <c r="F72" s="118" t="str">
        <f>IF('調査票(1期主)'!$I$75="","",'調査票(1期主)'!$I$75)</f>
        <v/>
      </c>
      <c r="G72" s="118" t="str">
        <f>IF('調査票(1期主)'!$C$101="","",'調査票(1期主)'!$C$101)</f>
        <v/>
      </c>
      <c r="H72" s="118" t="str">
        <f>IF('調査票(1期主)'!$F$101="","",'調査票(1期主)'!$F$101)</f>
        <v/>
      </c>
      <c r="I72" s="118" t="str">
        <f>IF('調査票(1期主)'!$I$101="","",'調査票(1期主)'!$I$101)</f>
        <v/>
      </c>
      <c r="J72" s="151" t="str">
        <f>IF('調査票(1期主)'!$C$126="","",'調査票(1期主)'!$C$126)</f>
        <v/>
      </c>
      <c r="K72" s="125" t="str">
        <f>IF('調査票(1期1従)'!$C$75="","",'調査票(1期1従)'!$C$75)</f>
        <v/>
      </c>
      <c r="L72" s="118" t="str">
        <f>IF('調査票(1期1従)'!$F$75="","",'調査票(1期1従)'!$F$75)</f>
        <v/>
      </c>
      <c r="M72" s="118" t="str">
        <f>IF('調査票(1期1従)'!$I$75="","",'調査票(1期1従)'!$I$75)</f>
        <v/>
      </c>
      <c r="N72" s="118" t="str">
        <f>IF('調査票(1期1従)'!$C$101="","",'調査票(1期1従)'!$C$101)</f>
        <v/>
      </c>
      <c r="O72" s="118" t="str">
        <f>IF('調査票(1期1従)'!$F$101="","",'調査票(1期1従)'!$F$101)</f>
        <v/>
      </c>
      <c r="P72" s="118" t="str">
        <f>IF('調査票(1期1従)'!$I$101="","",'調査票(1期1従)'!$I$101)</f>
        <v/>
      </c>
      <c r="Q72" s="151" t="str">
        <f>IF('調査票(1期1従)'!$C$126="","",'調査票(1期1従)'!$C$126)</f>
        <v/>
      </c>
      <c r="R72" s="125" t="str">
        <f>IF('調査票(1期2従)'!$C$75="","",'調査票(1期2従)'!$C$75)</f>
        <v/>
      </c>
      <c r="S72" s="118" t="str">
        <f>IF('調査票(1期2従)'!$F$75="","",'調査票(1期2従)'!$F$75)</f>
        <v/>
      </c>
      <c r="T72" s="118" t="str">
        <f>IF('調査票(1期2従)'!$I$75="","",'調査票(1期2従)'!$I$75)</f>
        <v/>
      </c>
      <c r="U72" s="118" t="str">
        <f>IF('調査票(1期2従)'!$C$101="","",'調査票(1期2従)'!$C$101)</f>
        <v/>
      </c>
      <c r="V72" s="118" t="str">
        <f>IF('調査票(1期2従)'!$F$101="","",'調査票(1期2従)'!$F$101)</f>
        <v/>
      </c>
      <c r="W72" s="118" t="str">
        <f>IF('調査票(1期2従)'!$I$101="","",'調査票(1期2従)'!$I$101)</f>
        <v/>
      </c>
      <c r="X72" s="151" t="str">
        <f>IF('調査票(1期2従)'!$C$126="","",'調査票(1期2従)'!$C$126)</f>
        <v/>
      </c>
      <c r="Y72" s="199">
        <f t="shared" si="9"/>
        <v>0</v>
      </c>
    </row>
    <row r="73" spans="2:25" x14ac:dyDescent="0.15">
      <c r="B73" s="124" t="str">
        <f>IF('調査票(1期主)'!$B$76="","",'調査票(1期主)'!$B$76)</f>
        <v/>
      </c>
      <c r="C73" s="105"/>
      <c r="D73" s="125" t="str">
        <f>IF('調査票(1期主)'!$C$76="","",'調査票(1期主)'!$C$76)</f>
        <v/>
      </c>
      <c r="E73" s="118" t="str">
        <f>IF('調査票(1期主)'!$F$76="","",'調査票(1期主)'!$F$76)</f>
        <v/>
      </c>
      <c r="F73" s="118" t="str">
        <f>IF('調査票(1期主)'!$I$76="","",'調査票(1期主)'!$I$76)</f>
        <v/>
      </c>
      <c r="G73" s="118" t="str">
        <f>IF('調査票(1期主)'!$C$102="","",'調査票(1期主)'!$C$102)</f>
        <v/>
      </c>
      <c r="H73" s="118" t="str">
        <f>IF('調査票(1期主)'!$F$102="","",'調査票(1期主)'!$F$102)</f>
        <v/>
      </c>
      <c r="I73" s="118" t="str">
        <f>IF('調査票(1期主)'!$I$102="","",'調査票(1期主)'!$I$102)</f>
        <v/>
      </c>
      <c r="J73" s="151" t="str">
        <f>IF('調査票(1期主)'!$C$127="","",'調査票(1期主)'!$C$127)</f>
        <v/>
      </c>
      <c r="K73" s="125" t="str">
        <f>IF('調査票(1期1従)'!$C$76="","",'調査票(1期1従)'!$C$76)</f>
        <v/>
      </c>
      <c r="L73" s="118" t="str">
        <f>IF('調査票(1期1従)'!$F$76="","",'調査票(1期1従)'!$F$76)</f>
        <v/>
      </c>
      <c r="M73" s="118" t="str">
        <f>IF('調査票(1期1従)'!$I$76="","",'調査票(1期1従)'!$I$76)</f>
        <v/>
      </c>
      <c r="N73" s="118" t="str">
        <f>IF('調査票(1期1従)'!$C$102="","",'調査票(1期1従)'!$C$102)</f>
        <v/>
      </c>
      <c r="O73" s="118" t="str">
        <f>IF('調査票(1期1従)'!$F$102="","",'調査票(1期1従)'!$F$102)</f>
        <v/>
      </c>
      <c r="P73" s="118" t="str">
        <f>IF('調査票(1期1従)'!$I$102="","",'調査票(1期1従)'!$I$102)</f>
        <v/>
      </c>
      <c r="Q73" s="151" t="str">
        <f>IF('調査票(1期1従)'!$C$127="","",'調査票(1期1従)'!$C$127)</f>
        <v/>
      </c>
      <c r="R73" s="125" t="str">
        <f>IF('調査票(1期2従)'!$C$76="","",'調査票(1期2従)'!$C$76)</f>
        <v/>
      </c>
      <c r="S73" s="118" t="str">
        <f>IF('調査票(1期2従)'!$F$76="","",'調査票(1期2従)'!$F$76)</f>
        <v/>
      </c>
      <c r="T73" s="118" t="str">
        <f>IF('調査票(1期2従)'!$I$76="","",'調査票(1期2従)'!$I$76)</f>
        <v/>
      </c>
      <c r="U73" s="118" t="str">
        <f>IF('調査票(1期2従)'!$C$102="","",'調査票(1期2従)'!$C$102)</f>
        <v/>
      </c>
      <c r="V73" s="118" t="str">
        <f>IF('調査票(1期2従)'!$F$102="","",'調査票(1期2従)'!$F$102)</f>
        <v/>
      </c>
      <c r="W73" s="118" t="str">
        <f>IF('調査票(1期2従)'!$I$102="","",'調査票(1期2従)'!$I$102)</f>
        <v/>
      </c>
      <c r="X73" s="151" t="str">
        <f>IF('調査票(1期2従)'!$C$127="","",'調査票(1期2従)'!$C$127)</f>
        <v/>
      </c>
      <c r="Y73" s="199">
        <f t="shared" si="9"/>
        <v>0</v>
      </c>
    </row>
    <row r="74" spans="2:25" x14ac:dyDescent="0.15">
      <c r="B74" s="124" t="str">
        <f>IF('調査票(1期主)'!$B$77="","",'調査票(1期主)'!$B$77)</f>
        <v/>
      </c>
      <c r="C74" s="105"/>
      <c r="D74" s="125" t="str">
        <f>IF('調査票(1期主)'!$C$77="","",'調査票(1期主)'!$C$77)</f>
        <v/>
      </c>
      <c r="E74" s="118" t="str">
        <f>IF('調査票(1期主)'!$F$77="","",'調査票(1期主)'!$F$77)</f>
        <v/>
      </c>
      <c r="F74" s="118" t="str">
        <f>IF('調査票(1期主)'!$I$77="","",'調査票(1期主)'!$I$77)</f>
        <v/>
      </c>
      <c r="G74" s="118" t="str">
        <f>IF('調査票(1期主)'!$C$103="","",'調査票(1期主)'!$C$103)</f>
        <v/>
      </c>
      <c r="H74" s="118" t="str">
        <f>IF('調査票(1期主)'!$F$103="","",'調査票(1期主)'!$F$103)</f>
        <v/>
      </c>
      <c r="I74" s="118" t="str">
        <f>IF('調査票(1期主)'!$I$103="","",'調査票(1期主)'!$I$103)</f>
        <v/>
      </c>
      <c r="J74" s="151" t="str">
        <f>IF('調査票(1期主)'!$C$128="","",'調査票(1期主)'!$C$128)</f>
        <v/>
      </c>
      <c r="K74" s="125" t="str">
        <f>IF('調査票(1期1従)'!$C$77="","",'調査票(1期1従)'!$C$77)</f>
        <v/>
      </c>
      <c r="L74" s="118" t="str">
        <f>IF('調査票(1期1従)'!$F$77="","",'調査票(1期1従)'!$F$77)</f>
        <v/>
      </c>
      <c r="M74" s="118" t="str">
        <f>IF('調査票(1期1従)'!$I$77="","",'調査票(1期1従)'!$I$77)</f>
        <v/>
      </c>
      <c r="N74" s="118" t="str">
        <f>IF('調査票(1期1従)'!$C$103="","",'調査票(1期1従)'!$C$103)</f>
        <v/>
      </c>
      <c r="O74" s="118" t="str">
        <f>IF('調査票(1期1従)'!$F$103="","",'調査票(1期1従)'!$F$103)</f>
        <v/>
      </c>
      <c r="P74" s="118" t="str">
        <f>IF('調査票(1期1従)'!$I$103="","",'調査票(1期1従)'!$I$103)</f>
        <v/>
      </c>
      <c r="Q74" s="151" t="str">
        <f>IF('調査票(1期1従)'!$C$128="","",'調査票(1期1従)'!$C$128)</f>
        <v/>
      </c>
      <c r="R74" s="125" t="str">
        <f>IF('調査票(1期2従)'!$C$77="","",'調査票(1期2従)'!$C$77)</f>
        <v/>
      </c>
      <c r="S74" s="118" t="str">
        <f>IF('調査票(1期2従)'!$F$77="","",'調査票(1期2従)'!$F$77)</f>
        <v/>
      </c>
      <c r="T74" s="118" t="str">
        <f>IF('調査票(1期2従)'!$I$77="","",'調査票(1期2従)'!$I$77)</f>
        <v/>
      </c>
      <c r="U74" s="118" t="str">
        <f>IF('調査票(1期2従)'!$C$103="","",'調査票(1期2従)'!$C$103)</f>
        <v/>
      </c>
      <c r="V74" s="118" t="str">
        <f>IF('調査票(1期2従)'!$F$103="","",'調査票(1期2従)'!$F$103)</f>
        <v/>
      </c>
      <c r="W74" s="118" t="str">
        <f>IF('調査票(1期2従)'!$I$103="","",'調査票(1期2従)'!$I$103)</f>
        <v/>
      </c>
      <c r="X74" s="151" t="str">
        <f>IF('調査票(1期2従)'!$C$128="","",'調査票(1期2従)'!$C$128)</f>
        <v/>
      </c>
      <c r="Y74" s="199">
        <f t="shared" si="9"/>
        <v>0</v>
      </c>
    </row>
    <row r="75" spans="2:25" x14ac:dyDescent="0.15">
      <c r="B75" s="124" t="str">
        <f>IF('調査票(1期主)'!$B$78="","",'調査票(1期主)'!$B$78)</f>
        <v/>
      </c>
      <c r="C75" s="105"/>
      <c r="D75" s="125" t="str">
        <f>IF('調査票(1期主)'!$C$78="","",'調査票(1期主)'!$C$78)</f>
        <v/>
      </c>
      <c r="E75" s="118" t="str">
        <f>IF('調査票(1期主)'!$F$78="","",'調査票(1期主)'!$F$78)</f>
        <v/>
      </c>
      <c r="F75" s="118" t="str">
        <f>IF('調査票(1期主)'!$I$78="","",'調査票(1期主)'!$I$78)</f>
        <v/>
      </c>
      <c r="G75" s="118" t="str">
        <f>IF('調査票(1期主)'!$C$104="","",'調査票(1期主)'!$C$104)</f>
        <v/>
      </c>
      <c r="H75" s="118" t="str">
        <f>IF('調査票(1期主)'!$F$104="","",'調査票(1期主)'!$F$104)</f>
        <v/>
      </c>
      <c r="I75" s="118" t="str">
        <f>IF('調査票(1期主)'!$I$104="","",'調査票(1期主)'!$I$104)</f>
        <v/>
      </c>
      <c r="J75" s="151" t="str">
        <f>IF('調査票(1期主)'!$C$129="","",'調査票(1期主)'!$C$129)</f>
        <v/>
      </c>
      <c r="K75" s="125" t="str">
        <f>IF('調査票(1期1従)'!$C$78="","",'調査票(1期1従)'!$C$78)</f>
        <v/>
      </c>
      <c r="L75" s="118" t="str">
        <f>IF('調査票(1期1従)'!$F$78="","",'調査票(1期1従)'!$F$78)</f>
        <v/>
      </c>
      <c r="M75" s="118" t="str">
        <f>IF('調査票(1期1従)'!$I$78="","",'調査票(1期1従)'!$I$78)</f>
        <v/>
      </c>
      <c r="N75" s="118" t="str">
        <f>IF('調査票(1期1従)'!$C$104="","",'調査票(1期1従)'!$C$104)</f>
        <v/>
      </c>
      <c r="O75" s="118" t="str">
        <f>IF('調査票(1期1従)'!$F$104="","",'調査票(1期1従)'!$F$104)</f>
        <v/>
      </c>
      <c r="P75" s="118" t="str">
        <f>IF('調査票(1期1従)'!$I$104="","",'調査票(1期1従)'!$I$104)</f>
        <v/>
      </c>
      <c r="Q75" s="151" t="str">
        <f>IF('調査票(1期1従)'!$C$129="","",'調査票(1期1従)'!$C$129)</f>
        <v/>
      </c>
      <c r="R75" s="125" t="str">
        <f>IF('調査票(1期2従)'!$C$78="","",'調査票(1期2従)'!$C$78)</f>
        <v/>
      </c>
      <c r="S75" s="118" t="str">
        <f>IF('調査票(1期2従)'!$F$78="","",'調査票(1期2従)'!$F$78)</f>
        <v/>
      </c>
      <c r="T75" s="118" t="str">
        <f>IF('調査票(1期2従)'!$I$78="","",'調査票(1期2従)'!$I$78)</f>
        <v/>
      </c>
      <c r="U75" s="118" t="str">
        <f>IF('調査票(1期2従)'!$C$104="","",'調査票(1期2従)'!$C$104)</f>
        <v/>
      </c>
      <c r="V75" s="118" t="str">
        <f>IF('調査票(1期2従)'!$F$104="","",'調査票(1期2従)'!$F$104)</f>
        <v/>
      </c>
      <c r="W75" s="118" t="str">
        <f>IF('調査票(1期2従)'!$I$104="","",'調査票(1期2従)'!$I$104)</f>
        <v/>
      </c>
      <c r="X75" s="151" t="str">
        <f>IF('調査票(1期2従)'!$C$129="","",'調査票(1期2従)'!$C$129)</f>
        <v/>
      </c>
      <c r="Y75" s="199">
        <f t="shared" si="9"/>
        <v>0</v>
      </c>
    </row>
    <row r="76" spans="2:25" x14ac:dyDescent="0.15">
      <c r="B76" s="124" t="str">
        <f>IF('調査票(1期主)'!$B$79="","",'調査票(1期主)'!$B$79)</f>
        <v/>
      </c>
      <c r="C76" s="105"/>
      <c r="D76" s="125" t="str">
        <f>IF('調査票(1期主)'!$C$79="","",'調査票(1期主)'!$C$79)</f>
        <v/>
      </c>
      <c r="E76" s="118" t="str">
        <f>IF('調査票(1期主)'!$F$79="","",'調査票(1期主)'!$F$79)</f>
        <v/>
      </c>
      <c r="F76" s="118" t="str">
        <f>IF('調査票(1期主)'!$I$79="","",'調査票(1期主)'!$I$79)</f>
        <v/>
      </c>
      <c r="G76" s="118" t="str">
        <f>IF('調査票(1期主)'!$C$105="","",'調査票(1期主)'!$C$105)</f>
        <v/>
      </c>
      <c r="H76" s="118" t="str">
        <f>IF('調査票(1期主)'!$F$105="","",'調査票(1期主)'!$F$105)</f>
        <v/>
      </c>
      <c r="I76" s="118" t="str">
        <f>IF('調査票(1期主)'!$I$105="","",'調査票(1期主)'!$I$105)</f>
        <v/>
      </c>
      <c r="J76" s="151" t="str">
        <f>IF('調査票(1期主)'!$C$130="","",'調査票(1期主)'!$C$130)</f>
        <v/>
      </c>
      <c r="K76" s="125" t="str">
        <f>IF('調査票(1期1従)'!$C$79="","",'調査票(1期1従)'!$C$79)</f>
        <v/>
      </c>
      <c r="L76" s="118" t="str">
        <f>IF('調査票(1期1従)'!$F$79="","",'調査票(1期1従)'!$F$79)</f>
        <v/>
      </c>
      <c r="M76" s="118" t="str">
        <f>IF('調査票(1期1従)'!$I$79="","",'調査票(1期1従)'!$I$79)</f>
        <v/>
      </c>
      <c r="N76" s="118" t="str">
        <f>IF('調査票(1期1従)'!$C$105="","",'調査票(1期1従)'!$C$105)</f>
        <v/>
      </c>
      <c r="O76" s="118" t="str">
        <f>IF('調査票(1期1従)'!$F$105="","",'調査票(1期1従)'!$F$105)</f>
        <v/>
      </c>
      <c r="P76" s="118" t="str">
        <f>IF('調査票(1期1従)'!$I$105="","",'調査票(1期1従)'!$I$105)</f>
        <v/>
      </c>
      <c r="Q76" s="151" t="str">
        <f>IF('調査票(1期1従)'!$C$130="","",'調査票(1期1従)'!$C$130)</f>
        <v/>
      </c>
      <c r="R76" s="125" t="str">
        <f>IF('調査票(1期2従)'!$C$79="","",'調査票(1期2従)'!$C$79)</f>
        <v/>
      </c>
      <c r="S76" s="118" t="str">
        <f>IF('調査票(1期2従)'!$F$79="","",'調査票(1期2従)'!$F$79)</f>
        <v/>
      </c>
      <c r="T76" s="118" t="str">
        <f>IF('調査票(1期2従)'!$I$79="","",'調査票(1期2従)'!$I$79)</f>
        <v/>
      </c>
      <c r="U76" s="118" t="str">
        <f>IF('調査票(1期2従)'!$C$105="","",'調査票(1期2従)'!$C$105)</f>
        <v/>
      </c>
      <c r="V76" s="118" t="str">
        <f>IF('調査票(1期2従)'!$F$105="","",'調査票(1期2従)'!$F$105)</f>
        <v/>
      </c>
      <c r="W76" s="118" t="str">
        <f>IF('調査票(1期2従)'!$I$105="","",'調査票(1期2従)'!$I$105)</f>
        <v/>
      </c>
      <c r="X76" s="151" t="str">
        <f>IF('調査票(1期2従)'!$C$130="","",'調査票(1期2従)'!$C$130)</f>
        <v/>
      </c>
      <c r="Y76" s="199">
        <f t="shared" si="9"/>
        <v>0</v>
      </c>
    </row>
    <row r="77" spans="2:25" x14ac:dyDescent="0.15">
      <c r="B77" s="124" t="str">
        <f>IF('調査票(1期主)'!$B$80="","",'調査票(1期主)'!$B$80)</f>
        <v/>
      </c>
      <c r="C77" s="105"/>
      <c r="D77" s="125" t="str">
        <f>IF('調査票(1期主)'!$C$80="","",'調査票(1期主)'!$C$80)</f>
        <v/>
      </c>
      <c r="E77" s="118" t="str">
        <f>IF('調査票(1期主)'!$F$80="","",'調査票(1期主)'!$F$80)</f>
        <v/>
      </c>
      <c r="F77" s="118" t="str">
        <f>IF('調査票(1期主)'!$I$80="","",'調査票(1期主)'!$I$80)</f>
        <v/>
      </c>
      <c r="G77" s="118" t="str">
        <f>IF('調査票(1期主)'!$C$106="","",'調査票(1期主)'!$C$106)</f>
        <v/>
      </c>
      <c r="H77" s="118" t="str">
        <f>IF('調査票(1期主)'!$F$106="","",'調査票(1期主)'!$F$106)</f>
        <v/>
      </c>
      <c r="I77" s="118" t="str">
        <f>IF('調査票(1期主)'!$I$106="","",'調査票(1期主)'!$I$106)</f>
        <v/>
      </c>
      <c r="J77" s="151" t="str">
        <f>IF('調査票(1期主)'!$C$131="","",'調査票(1期主)'!$C$131)</f>
        <v/>
      </c>
      <c r="K77" s="125" t="str">
        <f>IF('調査票(1期1従)'!$C$80="","",'調査票(1期1従)'!$C$80)</f>
        <v/>
      </c>
      <c r="L77" s="118" t="str">
        <f>IF('調査票(1期1従)'!$F$80="","",'調査票(1期1従)'!$F$80)</f>
        <v/>
      </c>
      <c r="M77" s="118" t="str">
        <f>IF('調査票(1期1従)'!$I$80="","",'調査票(1期1従)'!$I$80)</f>
        <v/>
      </c>
      <c r="N77" s="118" t="str">
        <f>IF('調査票(1期1従)'!$C$106="","",'調査票(1期1従)'!$C$106)</f>
        <v/>
      </c>
      <c r="O77" s="118" t="str">
        <f>IF('調査票(1期1従)'!$F$106="","",'調査票(1期1従)'!$F$106)</f>
        <v/>
      </c>
      <c r="P77" s="118" t="str">
        <f>IF('調査票(1期1従)'!$I$106="","",'調査票(1期1従)'!$I$106)</f>
        <v/>
      </c>
      <c r="Q77" s="151" t="str">
        <f>IF('調査票(1期1従)'!$C$131="","",'調査票(1期1従)'!$C$131)</f>
        <v/>
      </c>
      <c r="R77" s="125" t="str">
        <f>IF('調査票(1期2従)'!$C$80="","",'調査票(1期2従)'!$C$80)</f>
        <v/>
      </c>
      <c r="S77" s="118" t="str">
        <f>IF('調査票(1期2従)'!$F$80="","",'調査票(1期2従)'!$F$80)</f>
        <v/>
      </c>
      <c r="T77" s="118" t="str">
        <f>IF('調査票(1期2従)'!$I$80="","",'調査票(1期2従)'!$I$80)</f>
        <v/>
      </c>
      <c r="U77" s="118" t="str">
        <f>IF('調査票(1期2従)'!$C$106="","",'調査票(1期2従)'!$C$106)</f>
        <v/>
      </c>
      <c r="V77" s="118" t="str">
        <f>IF('調査票(1期2従)'!$F$106="","",'調査票(1期2従)'!$F$106)</f>
        <v/>
      </c>
      <c r="W77" s="118" t="str">
        <f>IF('調査票(1期2従)'!$I$106="","",'調査票(1期2従)'!$I$106)</f>
        <v/>
      </c>
      <c r="X77" s="151" t="str">
        <f>IF('調査票(1期2従)'!$C$131="","",'調査票(1期2従)'!$C$131)</f>
        <v/>
      </c>
      <c r="Y77" s="199">
        <f t="shared" si="9"/>
        <v>0</v>
      </c>
    </row>
    <row r="78" spans="2:25" x14ac:dyDescent="0.15">
      <c r="B78" s="124" t="str">
        <f>IF('調査票(1期主)'!$B$81="","",'調査票(1期主)'!$B$81)</f>
        <v/>
      </c>
      <c r="C78" s="105"/>
      <c r="D78" s="125" t="str">
        <f>IF('調査票(1期主)'!$C$81="","",'調査票(1期主)'!$C$81)</f>
        <v/>
      </c>
      <c r="E78" s="118" t="str">
        <f>IF('調査票(1期主)'!$F$81="","",'調査票(1期主)'!$F$81)</f>
        <v/>
      </c>
      <c r="F78" s="118" t="str">
        <f>IF('調査票(1期主)'!$I$81="","",'調査票(1期主)'!$I$81)</f>
        <v/>
      </c>
      <c r="G78" s="118" t="str">
        <f>IF('調査票(1期主)'!$C$107="","",'調査票(1期主)'!$C$107)</f>
        <v/>
      </c>
      <c r="H78" s="118" t="str">
        <f>IF('調査票(1期主)'!$F$107="","",'調査票(1期主)'!$F$107)</f>
        <v/>
      </c>
      <c r="I78" s="118" t="str">
        <f>IF('調査票(1期主)'!$I$107="","",'調査票(1期主)'!$I$107)</f>
        <v/>
      </c>
      <c r="J78" s="151" t="str">
        <f>IF('調査票(1期主)'!$C$132="","",'調査票(1期主)'!$C$132)</f>
        <v/>
      </c>
      <c r="K78" s="125" t="str">
        <f>IF('調査票(1期1従)'!$C$81="","",'調査票(1期1従)'!$C$81)</f>
        <v/>
      </c>
      <c r="L78" s="118" t="str">
        <f>IF('調査票(1期1従)'!$F$81="","",'調査票(1期1従)'!$F$81)</f>
        <v/>
      </c>
      <c r="M78" s="118" t="str">
        <f>IF('調査票(1期1従)'!$I$81="","",'調査票(1期1従)'!$I$81)</f>
        <v/>
      </c>
      <c r="N78" s="118" t="str">
        <f>IF('調査票(1期1従)'!$C$107="","",'調査票(1期1従)'!$C$107)</f>
        <v/>
      </c>
      <c r="O78" s="118" t="str">
        <f>IF('調査票(1期1従)'!$F$107="","",'調査票(1期1従)'!$F$107)</f>
        <v/>
      </c>
      <c r="P78" s="118" t="str">
        <f>IF('調査票(1期1従)'!$I$107="","",'調査票(1期1従)'!$I$107)</f>
        <v/>
      </c>
      <c r="Q78" s="151" t="str">
        <f>IF('調査票(1期1従)'!$C$132="","",'調査票(1期1従)'!$C$132)</f>
        <v/>
      </c>
      <c r="R78" s="125" t="str">
        <f>IF('調査票(1期2従)'!$C$81="","",'調査票(1期2従)'!$C$81)</f>
        <v/>
      </c>
      <c r="S78" s="118" t="str">
        <f>IF('調査票(1期2従)'!$F$81="","",'調査票(1期2従)'!$F$81)</f>
        <v/>
      </c>
      <c r="T78" s="118" t="str">
        <f>IF('調査票(1期2従)'!$I$81="","",'調査票(1期2従)'!$I$81)</f>
        <v/>
      </c>
      <c r="U78" s="118" t="str">
        <f>IF('調査票(1期2従)'!$C$107="","",'調査票(1期2従)'!$C$107)</f>
        <v/>
      </c>
      <c r="V78" s="118" t="str">
        <f>IF('調査票(1期2従)'!$F$107="","",'調査票(1期2従)'!$F$107)</f>
        <v/>
      </c>
      <c r="W78" s="118" t="str">
        <f>IF('調査票(1期2従)'!$I$107="","",'調査票(1期2従)'!$I$107)</f>
        <v/>
      </c>
      <c r="X78" s="151" t="str">
        <f>IF('調査票(1期2従)'!$C$132="","",'調査票(1期2従)'!$C$132)</f>
        <v/>
      </c>
      <c r="Y78" s="199">
        <f t="shared" si="9"/>
        <v>0</v>
      </c>
    </row>
    <row r="79" spans="2:25" x14ac:dyDescent="0.15">
      <c r="B79" s="124" t="str">
        <f>IF('調査票(1期主)'!$B$82="","",'調査票(1期主)'!$B$82)</f>
        <v/>
      </c>
      <c r="C79" s="105"/>
      <c r="D79" s="125" t="str">
        <f>IF('調査票(1期主)'!$C$82="","",'調査票(1期主)'!$C$82)</f>
        <v/>
      </c>
      <c r="E79" s="118" t="str">
        <f>IF('調査票(1期主)'!$F$82="","",'調査票(1期主)'!$F$82)</f>
        <v/>
      </c>
      <c r="F79" s="118" t="str">
        <f>IF('調査票(1期主)'!$I$82="","",'調査票(1期主)'!$I$82)</f>
        <v/>
      </c>
      <c r="G79" s="118" t="str">
        <f>IF('調査票(1期主)'!$C$108="","",'調査票(1期主)'!$C$108)</f>
        <v/>
      </c>
      <c r="H79" s="118" t="str">
        <f>IF('調査票(1期主)'!$F$108="","",'調査票(1期主)'!$F$108)</f>
        <v/>
      </c>
      <c r="I79" s="118" t="str">
        <f>IF('調査票(1期主)'!$I$108="","",'調査票(1期主)'!$I$108)</f>
        <v/>
      </c>
      <c r="J79" s="151" t="str">
        <f>IF('調査票(1期主)'!$C$133="","",'調査票(1期主)'!$C$133)</f>
        <v/>
      </c>
      <c r="K79" s="125" t="str">
        <f>IF('調査票(1期1従)'!$C$82="","",'調査票(1期1従)'!$C$82)</f>
        <v/>
      </c>
      <c r="L79" s="118" t="str">
        <f>IF('調査票(1期1従)'!$F$82="","",'調査票(1期1従)'!$F$82)</f>
        <v/>
      </c>
      <c r="M79" s="118" t="str">
        <f>IF('調査票(1期1従)'!$I$82="","",'調査票(1期1従)'!$I$82)</f>
        <v/>
      </c>
      <c r="N79" s="118" t="str">
        <f>IF('調査票(1期1従)'!$C$108="","",'調査票(1期1従)'!$C$108)</f>
        <v/>
      </c>
      <c r="O79" s="118" t="str">
        <f>IF('調査票(1期1従)'!$F$108="","",'調査票(1期1従)'!$F$108)</f>
        <v/>
      </c>
      <c r="P79" s="118" t="str">
        <f>IF('調査票(1期1従)'!$I$108="","",'調査票(1期1従)'!$I$108)</f>
        <v/>
      </c>
      <c r="Q79" s="151" t="str">
        <f>IF('調査票(1期1従)'!$C$133="","",'調査票(1期1従)'!$C$133)</f>
        <v/>
      </c>
      <c r="R79" s="125" t="str">
        <f>IF('調査票(1期2従)'!$C$82="","",'調査票(1期2従)'!$C$82)</f>
        <v/>
      </c>
      <c r="S79" s="118" t="str">
        <f>IF('調査票(1期2従)'!$F$82="","",'調査票(1期2従)'!$F$82)</f>
        <v/>
      </c>
      <c r="T79" s="118" t="str">
        <f>IF('調査票(1期2従)'!$I$82="","",'調査票(1期2従)'!$I$82)</f>
        <v/>
      </c>
      <c r="U79" s="118" t="str">
        <f>IF('調査票(1期2従)'!$C$108="","",'調査票(1期2従)'!$C$108)</f>
        <v/>
      </c>
      <c r="V79" s="118" t="str">
        <f>IF('調査票(1期2従)'!$F$108="","",'調査票(1期2従)'!$F$108)</f>
        <v/>
      </c>
      <c r="W79" s="118" t="str">
        <f>IF('調査票(1期2従)'!$I$108="","",'調査票(1期2従)'!$I$108)</f>
        <v/>
      </c>
      <c r="X79" s="151" t="str">
        <f>IF('調査票(1期2従)'!$C$133="","",'調査票(1期2従)'!$C$133)</f>
        <v/>
      </c>
      <c r="Y79" s="199">
        <f t="shared" si="9"/>
        <v>0</v>
      </c>
    </row>
    <row r="80" spans="2:25" x14ac:dyDescent="0.15">
      <c r="B80" s="124" t="str">
        <f>IF('調査票(1期主)'!$B$83="","",'調査票(1期主)'!$B$83)</f>
        <v/>
      </c>
      <c r="C80" s="105"/>
      <c r="D80" s="125" t="str">
        <f>IF('調査票(1期主)'!$C$83="","",'調査票(1期主)'!$C$83)</f>
        <v/>
      </c>
      <c r="E80" s="118" t="str">
        <f>IF('調査票(1期主)'!$F$83="","",'調査票(1期主)'!$F$83)</f>
        <v/>
      </c>
      <c r="F80" s="118" t="str">
        <f>IF('調査票(1期主)'!$I$83="","",'調査票(1期主)'!$I$83)</f>
        <v/>
      </c>
      <c r="G80" s="118" t="str">
        <f>IF('調査票(1期主)'!$C$109="","",'調査票(1期主)'!$C$109)</f>
        <v/>
      </c>
      <c r="H80" s="118" t="str">
        <f>IF('調査票(1期主)'!$F$109="","",'調査票(1期主)'!$F$109)</f>
        <v/>
      </c>
      <c r="I80" s="118" t="str">
        <f>IF('調査票(1期主)'!$I$109="","",'調査票(1期主)'!$I$109)</f>
        <v/>
      </c>
      <c r="J80" s="151" t="str">
        <f>IF('調査票(1期主)'!$C$134="","",'調査票(1期主)'!$C$134)</f>
        <v/>
      </c>
      <c r="K80" s="125" t="str">
        <f>IF('調査票(1期1従)'!$C$83="","",'調査票(1期1従)'!$C$83)</f>
        <v/>
      </c>
      <c r="L80" s="118" t="str">
        <f>IF('調査票(1期1従)'!$F$83="","",'調査票(1期1従)'!$F$83)</f>
        <v/>
      </c>
      <c r="M80" s="118" t="str">
        <f>IF('調査票(1期1従)'!$I$83="","",'調査票(1期1従)'!$I$83)</f>
        <v/>
      </c>
      <c r="N80" s="118" t="str">
        <f>IF('調査票(1期1従)'!$C$109="","",'調査票(1期1従)'!$C$109)</f>
        <v/>
      </c>
      <c r="O80" s="118" t="str">
        <f>IF('調査票(1期1従)'!$F$109="","",'調査票(1期1従)'!$F$109)</f>
        <v/>
      </c>
      <c r="P80" s="118" t="str">
        <f>IF('調査票(1期1従)'!$I$109="","",'調査票(1期1従)'!$I$109)</f>
        <v/>
      </c>
      <c r="Q80" s="151" t="str">
        <f>IF('調査票(1期1従)'!$C$134="","",'調査票(1期1従)'!$C$134)</f>
        <v/>
      </c>
      <c r="R80" s="125" t="str">
        <f>IF('調査票(1期2従)'!$C$83="","",'調査票(1期2従)'!$C$83)</f>
        <v/>
      </c>
      <c r="S80" s="118" t="str">
        <f>IF('調査票(1期2従)'!$F$83="","",'調査票(1期2従)'!$F$83)</f>
        <v/>
      </c>
      <c r="T80" s="118" t="str">
        <f>IF('調査票(1期2従)'!$I$83="","",'調査票(1期2従)'!$I$83)</f>
        <v/>
      </c>
      <c r="U80" s="118" t="str">
        <f>IF('調査票(1期2従)'!$C$109="","",'調査票(1期2従)'!$C$109)</f>
        <v/>
      </c>
      <c r="V80" s="118" t="str">
        <f>IF('調査票(1期2従)'!$F$109="","",'調査票(1期2従)'!$F$109)</f>
        <v/>
      </c>
      <c r="W80" s="118" t="str">
        <f>IF('調査票(1期2従)'!$I$109="","",'調査票(1期2従)'!$I$109)</f>
        <v/>
      </c>
      <c r="X80" s="151" t="str">
        <f>IF('調査票(1期2従)'!$C$134="","",'調査票(1期2従)'!$C$134)</f>
        <v/>
      </c>
      <c r="Y80" s="199">
        <f t="shared" si="9"/>
        <v>0</v>
      </c>
    </row>
    <row r="81" spans="2:25" x14ac:dyDescent="0.15">
      <c r="B81" s="124" t="str">
        <f>IF('調査票(1期主)'!$B$84="","",'調査票(1期主)'!$B$84)</f>
        <v/>
      </c>
      <c r="C81" s="105"/>
      <c r="D81" s="125" t="str">
        <f>IF('調査票(1期主)'!$C$84="","",'調査票(1期主)'!$C$84)</f>
        <v/>
      </c>
      <c r="E81" s="118" t="str">
        <f>IF('調査票(1期主)'!$F$84="","",'調査票(1期主)'!$F$84)</f>
        <v/>
      </c>
      <c r="F81" s="118" t="str">
        <f>IF('調査票(1期主)'!$I$84="","",'調査票(1期主)'!$I$84)</f>
        <v/>
      </c>
      <c r="G81" s="118" t="str">
        <f>IF('調査票(1期主)'!$C$110="","",'調査票(1期主)'!$C$110)</f>
        <v/>
      </c>
      <c r="H81" s="118" t="str">
        <f>IF('調査票(1期主)'!$F$110="","",'調査票(1期主)'!$F$110)</f>
        <v/>
      </c>
      <c r="I81" s="118" t="str">
        <f>IF('調査票(1期主)'!$I$110="","",'調査票(1期主)'!$I$110)</f>
        <v/>
      </c>
      <c r="J81" s="151" t="str">
        <f>IF('調査票(1期主)'!$C$135="","",'調査票(1期主)'!$C$135)</f>
        <v/>
      </c>
      <c r="K81" s="125" t="str">
        <f>IF('調査票(1期1従)'!$C$84="","",'調査票(1期1従)'!$C$84)</f>
        <v/>
      </c>
      <c r="L81" s="118" t="str">
        <f>IF('調査票(1期1従)'!$F$84="","",'調査票(1期1従)'!$F$84)</f>
        <v/>
      </c>
      <c r="M81" s="118" t="str">
        <f>IF('調査票(1期1従)'!$I$84="","",'調査票(1期1従)'!$I$84)</f>
        <v/>
      </c>
      <c r="N81" s="118" t="str">
        <f>IF('調査票(1期1従)'!$C$110="","",'調査票(1期1従)'!$C$110)</f>
        <v/>
      </c>
      <c r="O81" s="118" t="str">
        <f>IF('調査票(1期1従)'!$F$110="","",'調査票(1期1従)'!$F$110)</f>
        <v/>
      </c>
      <c r="P81" s="118" t="str">
        <f>IF('調査票(1期1従)'!$I$110="","",'調査票(1期1従)'!$I$110)</f>
        <v/>
      </c>
      <c r="Q81" s="151" t="str">
        <f>IF('調査票(1期1従)'!$C$135="","",'調査票(1期1従)'!$C$135)</f>
        <v/>
      </c>
      <c r="R81" s="125" t="str">
        <f>IF('調査票(1期2従)'!$C$84="","",'調査票(1期2従)'!$C$84)</f>
        <v/>
      </c>
      <c r="S81" s="118" t="str">
        <f>IF('調査票(1期2従)'!$F$84="","",'調査票(1期2従)'!$F$84)</f>
        <v/>
      </c>
      <c r="T81" s="118" t="str">
        <f>IF('調査票(1期2従)'!$I$84="","",'調査票(1期2従)'!$I$84)</f>
        <v/>
      </c>
      <c r="U81" s="118" t="str">
        <f>IF('調査票(1期2従)'!$C$110="","",'調査票(1期2従)'!$C$110)</f>
        <v/>
      </c>
      <c r="V81" s="118" t="str">
        <f>IF('調査票(1期2従)'!$F$110="","",'調査票(1期2従)'!$F$110)</f>
        <v/>
      </c>
      <c r="W81" s="118" t="str">
        <f>IF('調査票(1期2従)'!$I$110="","",'調査票(1期2従)'!$I$110)</f>
        <v/>
      </c>
      <c r="X81" s="151" t="str">
        <f>IF('調査票(1期2従)'!$C$135="","",'調査票(1期2従)'!$C$135)</f>
        <v/>
      </c>
      <c r="Y81" s="199">
        <f t="shared" si="9"/>
        <v>0</v>
      </c>
    </row>
    <row r="82" spans="2:25" x14ac:dyDescent="0.15">
      <c r="B82" s="124" t="str">
        <f>IF('調査票(1期主)'!$B$85="","",'調査票(1期主)'!$B$85)</f>
        <v/>
      </c>
      <c r="C82" s="105"/>
      <c r="D82" s="125" t="str">
        <f>IF('調査票(1期主)'!$C$85="","",'調査票(1期主)'!$C$85)</f>
        <v/>
      </c>
      <c r="E82" s="118" t="str">
        <f>IF('調査票(1期主)'!$F$85="","",'調査票(1期主)'!$F$85)</f>
        <v/>
      </c>
      <c r="F82" s="118" t="str">
        <f>IF('調査票(1期主)'!$I$85="","",'調査票(1期主)'!$I$85)</f>
        <v/>
      </c>
      <c r="G82" s="118" t="str">
        <f>IF('調査票(1期主)'!$C$111="","",'調査票(1期主)'!$C$111)</f>
        <v/>
      </c>
      <c r="H82" s="118" t="str">
        <f>IF('調査票(1期主)'!$F$111="","",'調査票(1期主)'!$F$111)</f>
        <v/>
      </c>
      <c r="I82" s="118" t="str">
        <f>IF('調査票(1期主)'!$I$111="","",'調査票(1期主)'!$I$111)</f>
        <v/>
      </c>
      <c r="J82" s="151" t="str">
        <f>IF('調査票(1期主)'!$C$136="","",'調査票(1期主)'!$C$136)</f>
        <v/>
      </c>
      <c r="K82" s="125" t="str">
        <f>IF('調査票(1期1従)'!$C$85="","",'調査票(1期1従)'!$C$85)</f>
        <v/>
      </c>
      <c r="L82" s="118" t="str">
        <f>IF('調査票(1期1従)'!$F$85="","",'調査票(1期1従)'!$F$85)</f>
        <v/>
      </c>
      <c r="M82" s="118" t="str">
        <f>IF('調査票(1期1従)'!$I$85="","",'調査票(1期1従)'!$I$85)</f>
        <v/>
      </c>
      <c r="N82" s="118" t="str">
        <f>IF('調査票(1期1従)'!$C$111="","",'調査票(1期1従)'!$C$111)</f>
        <v/>
      </c>
      <c r="O82" s="118" t="str">
        <f>IF('調査票(1期1従)'!$F$111="","",'調査票(1期1従)'!$F$111)</f>
        <v/>
      </c>
      <c r="P82" s="118" t="str">
        <f>IF('調査票(1期1従)'!$I$111="","",'調査票(1期1従)'!$I$111)</f>
        <v/>
      </c>
      <c r="Q82" s="151" t="str">
        <f>IF('調査票(1期1従)'!$C$136="","",'調査票(1期1従)'!$C$136)</f>
        <v/>
      </c>
      <c r="R82" s="125" t="str">
        <f>IF('調査票(1期2従)'!$C$85="","",'調査票(1期2従)'!$C$85)</f>
        <v/>
      </c>
      <c r="S82" s="118" t="str">
        <f>IF('調査票(1期2従)'!$F$85="","",'調査票(1期2従)'!$F$85)</f>
        <v/>
      </c>
      <c r="T82" s="118" t="str">
        <f>IF('調査票(1期2従)'!$I$85="","",'調査票(1期2従)'!$I$85)</f>
        <v/>
      </c>
      <c r="U82" s="118" t="str">
        <f>IF('調査票(1期2従)'!$C$111="","",'調査票(1期2従)'!$C$111)</f>
        <v/>
      </c>
      <c r="V82" s="118" t="str">
        <f>IF('調査票(1期2従)'!$F$111="","",'調査票(1期2従)'!$F$111)</f>
        <v/>
      </c>
      <c r="W82" s="118" t="str">
        <f>IF('調査票(1期2従)'!$I$111="","",'調査票(1期2従)'!$I$111)</f>
        <v/>
      </c>
      <c r="X82" s="151" t="str">
        <f>IF('調査票(1期2従)'!$C$136="","",'調査票(1期2従)'!$C$136)</f>
        <v/>
      </c>
      <c r="Y82" s="199">
        <f t="shared" si="9"/>
        <v>0</v>
      </c>
    </row>
    <row r="83" spans="2:25" x14ac:dyDescent="0.15">
      <c r="B83" s="124" t="str">
        <f>IF('調査票(1期主)'!$B$86="","",'調査票(1期主)'!$B$86)</f>
        <v/>
      </c>
      <c r="C83" s="120"/>
      <c r="D83" s="125" t="str">
        <f>IF('調査票(1期主)'!$C$86="","",'調査票(1期主)'!$C$86)</f>
        <v/>
      </c>
      <c r="E83" s="118" t="str">
        <f>IF('調査票(1期主)'!$F$86="","",'調査票(1期主)'!$F$86)</f>
        <v/>
      </c>
      <c r="F83" s="118" t="str">
        <f>IF('調査票(1期主)'!$I$86="","",'調査票(1期主)'!$I$86)</f>
        <v/>
      </c>
      <c r="G83" s="118" t="str">
        <f>IF('調査票(1期主)'!$C$112="","",'調査票(1期主)'!$C$112)</f>
        <v/>
      </c>
      <c r="H83" s="118" t="str">
        <f>IF('調査票(1期主)'!$F$112="","",'調査票(1期主)'!$F$112)</f>
        <v/>
      </c>
      <c r="I83" s="118" t="str">
        <f>IF('調査票(1期主)'!$I$112="","",'調査票(1期主)'!$I$112)</f>
        <v/>
      </c>
      <c r="J83" s="151" t="str">
        <f>IF('調査票(1期主)'!$C$137="","",'調査票(1期主)'!$C$137)</f>
        <v/>
      </c>
      <c r="K83" s="125" t="str">
        <f>IF('調査票(1期1従)'!$C$86="","",'調査票(1期1従)'!$C$86)</f>
        <v/>
      </c>
      <c r="L83" s="118" t="str">
        <f>IF('調査票(1期1従)'!$F$86="","",'調査票(1期1従)'!$F$86)</f>
        <v/>
      </c>
      <c r="M83" s="118" t="str">
        <f>IF('調査票(1期1従)'!$I$86="","",'調査票(1期1従)'!$I$86)</f>
        <v/>
      </c>
      <c r="N83" s="118" t="str">
        <f>IF('調査票(1期1従)'!$C$112="","",'調査票(1期1従)'!$C$112)</f>
        <v/>
      </c>
      <c r="O83" s="118" t="str">
        <f>IF('調査票(1期1従)'!$F$112="","",'調査票(1期1従)'!$F$112)</f>
        <v/>
      </c>
      <c r="P83" s="118" t="str">
        <f>IF('調査票(1期1従)'!$I$112="","",'調査票(1期1従)'!$I$112)</f>
        <v/>
      </c>
      <c r="Q83" s="151" t="str">
        <f>IF('調査票(1期1従)'!$C$137="","",'調査票(1期1従)'!$C$137)</f>
        <v/>
      </c>
      <c r="R83" s="125" t="str">
        <f>IF('調査票(1期2従)'!$C$86="","",'調査票(1期2従)'!$C$86)</f>
        <v/>
      </c>
      <c r="S83" s="118" t="str">
        <f>IF('調査票(1期2従)'!$F$86="","",'調査票(1期2従)'!$F$86)</f>
        <v/>
      </c>
      <c r="T83" s="118" t="str">
        <f>IF('調査票(1期2従)'!$I$86="","",'調査票(1期2従)'!$I$86)</f>
        <v/>
      </c>
      <c r="U83" s="118" t="str">
        <f>IF('調査票(1期2従)'!$C$112="","",'調査票(1期2従)'!$C$112)</f>
        <v/>
      </c>
      <c r="V83" s="118" t="str">
        <f>IF('調査票(1期2従)'!$F$112="","",'調査票(1期2従)'!$F$112)</f>
        <v/>
      </c>
      <c r="W83" s="118" t="str">
        <f>IF('調査票(1期2従)'!$I$112="","",'調査票(1期2従)'!$I$112)</f>
        <v/>
      </c>
      <c r="X83" s="151" t="str">
        <f>IF('調査票(1期2従)'!$C$137="","",'調査票(1期2従)'!$C$137)</f>
        <v/>
      </c>
      <c r="Y83" s="199">
        <f t="shared" si="9"/>
        <v>0</v>
      </c>
    </row>
    <row r="84" spans="2:25" x14ac:dyDescent="0.15">
      <c r="B84" s="124" t="str">
        <f>IF('調査票(1期主)'!$B$87="","",'調査票(1期主)'!$B$87)</f>
        <v/>
      </c>
      <c r="C84" s="120"/>
      <c r="D84" s="125" t="str">
        <f>IF('調査票(1期主)'!$C$87="","",'調査票(1期主)'!$C$87)</f>
        <v/>
      </c>
      <c r="E84" s="118" t="str">
        <f>IF('調査票(1期主)'!$F$87="","",'調査票(1期主)'!$F$87)</f>
        <v/>
      </c>
      <c r="F84" s="118" t="str">
        <f>IF('調査票(1期主)'!$I$87="","",'調査票(1期主)'!$I$87)</f>
        <v/>
      </c>
      <c r="G84" s="118" t="str">
        <f>IF('調査票(1期主)'!$C$113="","",'調査票(1期主)'!$C$113)</f>
        <v/>
      </c>
      <c r="H84" s="118" t="str">
        <f>IF('調査票(1期主)'!$F$113="","",'調査票(1期主)'!$F$113)</f>
        <v/>
      </c>
      <c r="I84" s="118" t="str">
        <f>IF('調査票(1期主)'!$I$113="","",'調査票(1期主)'!$I$113)</f>
        <v/>
      </c>
      <c r="J84" s="151" t="str">
        <f>IF('調査票(1期主)'!$C$138="","",'調査票(1期主)'!$C$138)</f>
        <v/>
      </c>
      <c r="K84" s="125" t="str">
        <f>IF('調査票(1期1従)'!$C$87="","",'調査票(1期1従)'!$C$87)</f>
        <v/>
      </c>
      <c r="L84" s="118" t="str">
        <f>IF('調査票(1期1従)'!$F$87="","",'調査票(1期1従)'!$F$87)</f>
        <v/>
      </c>
      <c r="M84" s="118" t="str">
        <f>IF('調査票(1期1従)'!$I$87="","",'調査票(1期1従)'!$I$87)</f>
        <v/>
      </c>
      <c r="N84" s="118" t="str">
        <f>IF('調査票(1期1従)'!$C$113="","",'調査票(1期1従)'!$C$113)</f>
        <v/>
      </c>
      <c r="O84" s="118" t="str">
        <f>IF('調査票(1期1従)'!$F$113="","",'調査票(1期1従)'!$F$113)</f>
        <v/>
      </c>
      <c r="P84" s="118" t="str">
        <f>IF('調査票(1期1従)'!$I$113="","",'調査票(1期1従)'!$I$113)</f>
        <v/>
      </c>
      <c r="Q84" s="151" t="str">
        <f>IF('調査票(1期1従)'!$C$138="","",'調査票(1期1従)'!$C$138)</f>
        <v/>
      </c>
      <c r="R84" s="125" t="str">
        <f>IF('調査票(1期2従)'!$C$87="","",'調査票(1期2従)'!$C$87)</f>
        <v/>
      </c>
      <c r="S84" s="118" t="str">
        <f>IF('調査票(1期2従)'!$F$87="","",'調査票(1期2従)'!$F$87)</f>
        <v/>
      </c>
      <c r="T84" s="118" t="str">
        <f>IF('調査票(1期2従)'!$I$87="","",'調査票(1期2従)'!$I$87)</f>
        <v/>
      </c>
      <c r="U84" s="118" t="str">
        <f>IF('調査票(1期2従)'!$C$113="","",'調査票(1期2従)'!$C$113)</f>
        <v/>
      </c>
      <c r="V84" s="118" t="str">
        <f>IF('調査票(1期2従)'!$F$113="","",'調査票(1期2従)'!$F$113)</f>
        <v/>
      </c>
      <c r="W84" s="118" t="str">
        <f>IF('調査票(1期2従)'!$I$113="","",'調査票(1期2従)'!$I$113)</f>
        <v/>
      </c>
      <c r="X84" s="151" t="str">
        <f>IF('調査票(1期2従)'!$C$138="","",'調査票(1期2従)'!$C$138)</f>
        <v/>
      </c>
      <c r="Y84" s="199">
        <f t="shared" si="9"/>
        <v>0</v>
      </c>
    </row>
    <row r="85" spans="2:25" x14ac:dyDescent="0.15">
      <c r="B85" s="124" t="str">
        <f>IF('調査票(1期主)'!$B$88="","",'調査票(1期主)'!$B$88)</f>
        <v/>
      </c>
      <c r="C85" s="120"/>
      <c r="D85" s="125" t="str">
        <f>IF('調査票(1期主)'!$C$88="","",'調査票(1期主)'!$C$88)</f>
        <v/>
      </c>
      <c r="E85" s="118" t="str">
        <f>IF('調査票(1期主)'!$F$88="","",'調査票(1期主)'!$F$88)</f>
        <v/>
      </c>
      <c r="F85" s="118" t="str">
        <f>IF('調査票(1期主)'!$I$88="","",'調査票(1期主)'!$I$88)</f>
        <v/>
      </c>
      <c r="G85" s="118" t="str">
        <f>IF('調査票(1期主)'!$C$114="","",'調査票(1期主)'!$C$114)</f>
        <v/>
      </c>
      <c r="H85" s="118" t="str">
        <f>IF('調査票(1期主)'!$F$114="","",'調査票(1期主)'!$F$114)</f>
        <v/>
      </c>
      <c r="I85" s="118" t="str">
        <f>IF('調査票(1期主)'!$I$114="","",'調査票(1期主)'!$I$114)</f>
        <v/>
      </c>
      <c r="J85" s="151" t="str">
        <f>IF('調査票(1期主)'!$C$139="","",'調査票(1期主)'!$C$139)</f>
        <v/>
      </c>
      <c r="K85" s="125" t="str">
        <f>IF('調査票(1期1従)'!$C$88="","",'調査票(1期1従)'!$C$88)</f>
        <v/>
      </c>
      <c r="L85" s="118" t="str">
        <f>IF('調査票(1期1従)'!$F$88="","",'調査票(1期1従)'!$F$88)</f>
        <v/>
      </c>
      <c r="M85" s="118" t="str">
        <f>IF('調査票(1期1従)'!$I$88="","",'調査票(1期1従)'!$I$88)</f>
        <v/>
      </c>
      <c r="N85" s="118" t="str">
        <f>IF('調査票(1期1従)'!$C$114="","",'調査票(1期1従)'!$C$114)</f>
        <v/>
      </c>
      <c r="O85" s="118" t="str">
        <f>IF('調査票(1期1従)'!$F$114="","",'調査票(1期1従)'!$F$114)</f>
        <v/>
      </c>
      <c r="P85" s="118" t="str">
        <f>IF('調査票(1期1従)'!$I$114="","",'調査票(1期1従)'!$I$114)</f>
        <v/>
      </c>
      <c r="Q85" s="151" t="str">
        <f>IF('調査票(1期1従)'!$C$139="","",'調査票(1期1従)'!$C$139)</f>
        <v/>
      </c>
      <c r="R85" s="125" t="str">
        <f>IF('調査票(1期2従)'!$C$88="","",'調査票(1期2従)'!$C$88)</f>
        <v/>
      </c>
      <c r="S85" s="118" t="str">
        <f>IF('調査票(1期2従)'!$F$88="","",'調査票(1期2従)'!$F$88)</f>
        <v/>
      </c>
      <c r="T85" s="118" t="str">
        <f>IF('調査票(1期2従)'!$I$88="","",'調査票(1期2従)'!$I$88)</f>
        <v/>
      </c>
      <c r="U85" s="118" t="str">
        <f>IF('調査票(1期2従)'!$C$114="","",'調査票(1期2従)'!$C$114)</f>
        <v/>
      </c>
      <c r="V85" s="118" t="str">
        <f>IF('調査票(1期2従)'!$F$114="","",'調査票(1期2従)'!$F$114)</f>
        <v/>
      </c>
      <c r="W85" s="118" t="str">
        <f>IF('調査票(1期2従)'!$I$114="","",'調査票(1期2従)'!$I$114)</f>
        <v/>
      </c>
      <c r="X85" s="151" t="str">
        <f>IF('調査票(1期2従)'!$C$139="","",'調査票(1期2従)'!$C$139)</f>
        <v/>
      </c>
      <c r="Y85" s="199">
        <f t="shared" si="9"/>
        <v>0</v>
      </c>
    </row>
    <row r="86" spans="2:25" x14ac:dyDescent="0.15">
      <c r="B86" s="124" t="str">
        <f>IF('調査票(1期主)'!$B$89="","",'調査票(1期主)'!$B$89)</f>
        <v/>
      </c>
      <c r="C86" s="120"/>
      <c r="D86" s="125" t="str">
        <f>IF('調査票(1期主)'!$C$89="","",'調査票(1期主)'!$C$89)</f>
        <v/>
      </c>
      <c r="E86" s="118" t="str">
        <f>IF('調査票(1期主)'!$F$89="","",'調査票(1期主)'!$F$89)</f>
        <v/>
      </c>
      <c r="F86" s="118" t="str">
        <f>IF('調査票(1期主)'!$I$89="","",'調査票(1期主)'!$I$89)</f>
        <v/>
      </c>
      <c r="G86" s="118" t="str">
        <f>IF('調査票(1期主)'!$C$115="","",'調査票(1期主)'!$C$115)</f>
        <v/>
      </c>
      <c r="H86" s="118" t="str">
        <f>IF('調査票(1期主)'!$F$115="","",'調査票(1期主)'!$F$115)</f>
        <v/>
      </c>
      <c r="I86" s="118" t="str">
        <f>IF('調査票(1期主)'!$I$115="","",'調査票(1期主)'!$I$115)</f>
        <v/>
      </c>
      <c r="J86" s="151" t="str">
        <f>IF('調査票(1期主)'!$C$140="","",'調査票(1期主)'!$C$140)</f>
        <v/>
      </c>
      <c r="K86" s="125" t="str">
        <f>IF('調査票(1期1従)'!$C$89="","",'調査票(1期1従)'!$C$89)</f>
        <v/>
      </c>
      <c r="L86" s="118" t="str">
        <f>IF('調査票(1期1従)'!$F$89="","",'調査票(1期1従)'!$F$89)</f>
        <v/>
      </c>
      <c r="M86" s="118" t="str">
        <f>IF('調査票(1期1従)'!$I$89="","",'調査票(1期1従)'!$I$89)</f>
        <v/>
      </c>
      <c r="N86" s="118" t="str">
        <f>IF('調査票(1期1従)'!$C$115="","",'調査票(1期1従)'!$C$115)</f>
        <v/>
      </c>
      <c r="O86" s="118" t="str">
        <f>IF('調査票(1期1従)'!$F$115="","",'調査票(1期1従)'!$F$115)</f>
        <v/>
      </c>
      <c r="P86" s="118" t="str">
        <f>IF('調査票(1期1従)'!$I$115="","",'調査票(1期1従)'!$I$115)</f>
        <v/>
      </c>
      <c r="Q86" s="151" t="str">
        <f>IF('調査票(1期1従)'!$C$140="","",'調査票(1期1従)'!$C$140)</f>
        <v/>
      </c>
      <c r="R86" s="125" t="str">
        <f>IF('調査票(1期2従)'!$C$89="","",'調査票(1期2従)'!$C$89)</f>
        <v/>
      </c>
      <c r="S86" s="118" t="str">
        <f>IF('調査票(1期2従)'!$F$89="","",'調査票(1期2従)'!$F$89)</f>
        <v/>
      </c>
      <c r="T86" s="118" t="str">
        <f>IF('調査票(1期2従)'!$I$89="","",'調査票(1期2従)'!$I$89)</f>
        <v/>
      </c>
      <c r="U86" s="118" t="str">
        <f>IF('調査票(1期2従)'!$C$115="","",'調査票(1期2従)'!$C$115)</f>
        <v/>
      </c>
      <c r="V86" s="118" t="str">
        <f>IF('調査票(1期2従)'!$F$115="","",'調査票(1期2従)'!$F$115)</f>
        <v/>
      </c>
      <c r="W86" s="118" t="str">
        <f>IF('調査票(1期2従)'!$I$115="","",'調査票(1期2従)'!$I$115)</f>
        <v/>
      </c>
      <c r="X86" s="151" t="str">
        <f>IF('調査票(1期2従)'!$C$140="","",'調査票(1期2従)'!$C$140)</f>
        <v/>
      </c>
      <c r="Y86" s="199">
        <f t="shared" si="9"/>
        <v>0</v>
      </c>
    </row>
    <row r="87" spans="2:25" x14ac:dyDescent="0.15">
      <c r="B87" s="124" t="str">
        <f>IF('調査票(1期主)'!$B$90="","",'調査票(1期主)'!$B$90)</f>
        <v/>
      </c>
      <c r="C87" s="120"/>
      <c r="D87" s="125" t="str">
        <f>IF('調査票(1期主)'!$C$90="","",'調査票(1期主)'!$C$90)</f>
        <v/>
      </c>
      <c r="E87" s="118" t="str">
        <f>IF('調査票(1期主)'!$F$90="","",'調査票(1期主)'!$F$90)</f>
        <v/>
      </c>
      <c r="F87" s="118" t="str">
        <f>IF('調査票(1期主)'!$I$90="","",'調査票(1期主)'!$I$90)</f>
        <v/>
      </c>
      <c r="G87" s="118" t="str">
        <f>IF('調査票(1期主)'!$C$116="","",'調査票(1期主)'!$C$116)</f>
        <v/>
      </c>
      <c r="H87" s="118" t="str">
        <f>IF('調査票(1期主)'!$F$116="","",'調査票(1期主)'!$F$116)</f>
        <v/>
      </c>
      <c r="I87" s="118" t="str">
        <f>IF('調査票(1期主)'!$I$116="","",'調査票(1期主)'!$I$116)</f>
        <v/>
      </c>
      <c r="J87" s="151" t="str">
        <f>IF('調査票(1期主)'!$C$141="","",'調査票(1期主)'!$C$141)</f>
        <v/>
      </c>
      <c r="K87" s="125" t="str">
        <f>IF('調査票(1期1従)'!$C$90="","",'調査票(1期1従)'!$C$90)</f>
        <v/>
      </c>
      <c r="L87" s="118" t="str">
        <f>IF('調査票(1期1従)'!$F$90="","",'調査票(1期1従)'!$F$90)</f>
        <v/>
      </c>
      <c r="M87" s="118" t="str">
        <f>IF('調査票(1期1従)'!$I$90="","",'調査票(1期1従)'!$I$90)</f>
        <v/>
      </c>
      <c r="N87" s="118" t="str">
        <f>IF('調査票(1期1従)'!$C$116="","",'調査票(1期1従)'!$C$116)</f>
        <v/>
      </c>
      <c r="O87" s="118" t="str">
        <f>IF('調査票(1期1従)'!$F$116="","",'調査票(1期1従)'!$F$116)</f>
        <v/>
      </c>
      <c r="P87" s="118" t="str">
        <f>IF('調査票(1期1従)'!$I$116="","",'調査票(1期1従)'!$I$116)</f>
        <v/>
      </c>
      <c r="Q87" s="151" t="str">
        <f>IF('調査票(1期1従)'!$C$141="","",'調査票(1期1従)'!$C$141)</f>
        <v/>
      </c>
      <c r="R87" s="125" t="str">
        <f>IF('調査票(1期2従)'!$C$90="","",'調査票(1期2従)'!$C$90)</f>
        <v/>
      </c>
      <c r="S87" s="118" t="str">
        <f>IF('調査票(1期2従)'!$F$90="","",'調査票(1期2従)'!$F$90)</f>
        <v/>
      </c>
      <c r="T87" s="118" t="str">
        <f>IF('調査票(1期2従)'!$I$90="","",'調査票(1期2従)'!$I$90)</f>
        <v/>
      </c>
      <c r="U87" s="118" t="str">
        <f>IF('調査票(1期2従)'!$C$116="","",'調査票(1期2従)'!$C$116)</f>
        <v/>
      </c>
      <c r="V87" s="118" t="str">
        <f>IF('調査票(1期2従)'!$F$116="","",'調査票(1期2従)'!$F$116)</f>
        <v/>
      </c>
      <c r="W87" s="118" t="str">
        <f>IF('調査票(1期2従)'!$I$116="","",'調査票(1期2従)'!$I$116)</f>
        <v/>
      </c>
      <c r="X87" s="151" t="str">
        <f>IF('調査票(1期2従)'!$C$141="","",'調査票(1期2従)'!$C$141)</f>
        <v/>
      </c>
      <c r="Y87" s="199">
        <f t="shared" si="9"/>
        <v>0</v>
      </c>
    </row>
    <row r="88" spans="2:25" x14ac:dyDescent="0.15">
      <c r="B88" s="124" t="str">
        <f>IF('調査票(1期主)'!$B$91="","",'調査票(1期主)'!$B$91)</f>
        <v/>
      </c>
      <c r="C88" s="120"/>
      <c r="D88" s="125" t="str">
        <f>IF('調査票(1期主)'!$C$91="","",'調査票(1期主)'!$C$91)</f>
        <v/>
      </c>
      <c r="E88" s="118" t="str">
        <f>IF('調査票(1期主)'!$F$91="","",'調査票(1期主)'!$F$91)</f>
        <v/>
      </c>
      <c r="F88" s="118" t="str">
        <f>IF('調査票(1期主)'!$I$91="","",'調査票(1期主)'!$I$91)</f>
        <v/>
      </c>
      <c r="G88" s="118" t="str">
        <f>IF('調査票(1期主)'!$C$117="","",'調査票(1期主)'!$C$117)</f>
        <v/>
      </c>
      <c r="H88" s="118" t="str">
        <f>IF('調査票(1期主)'!$F$117="","",'調査票(1期主)'!$F$117)</f>
        <v/>
      </c>
      <c r="I88" s="118" t="str">
        <f>IF('調査票(1期主)'!$I$117="","",'調査票(1期主)'!$I$117)</f>
        <v/>
      </c>
      <c r="J88" s="151" t="str">
        <f>IF('調査票(1期主)'!$C$142="","",'調査票(1期主)'!$C$142)</f>
        <v/>
      </c>
      <c r="K88" s="125" t="str">
        <f>IF('調査票(1期1従)'!$C$91="","",'調査票(1期1従)'!$C$91)</f>
        <v/>
      </c>
      <c r="L88" s="118" t="str">
        <f>IF('調査票(1期1従)'!$F$91="","",'調査票(1期1従)'!$F$91)</f>
        <v/>
      </c>
      <c r="M88" s="118" t="str">
        <f>IF('調査票(1期1従)'!$I$91="","",'調査票(1期1従)'!$I$91)</f>
        <v/>
      </c>
      <c r="N88" s="118" t="str">
        <f>IF('調査票(1期1従)'!$C$117="","",'調査票(1期1従)'!$C$117)</f>
        <v/>
      </c>
      <c r="O88" s="118" t="str">
        <f>IF('調査票(1期1従)'!$F$117="","",'調査票(1期1従)'!$F$117)</f>
        <v/>
      </c>
      <c r="P88" s="118" t="str">
        <f>IF('調査票(1期1従)'!$I$117="","",'調査票(1期1従)'!$I$117)</f>
        <v/>
      </c>
      <c r="Q88" s="151" t="str">
        <f>IF('調査票(1期1従)'!$C$142="","",'調査票(1期1従)'!$C$142)</f>
        <v/>
      </c>
      <c r="R88" s="125" t="str">
        <f>IF('調査票(1期2従)'!$C$91="","",'調査票(1期2従)'!$C$91)</f>
        <v/>
      </c>
      <c r="S88" s="118" t="str">
        <f>IF('調査票(1期2従)'!$F$91="","",'調査票(1期2従)'!$F$91)</f>
        <v/>
      </c>
      <c r="T88" s="118" t="str">
        <f>IF('調査票(1期2従)'!$I$91="","",'調査票(1期2従)'!$I$91)</f>
        <v/>
      </c>
      <c r="U88" s="118" t="str">
        <f>IF('調査票(1期2従)'!$C$117="","",'調査票(1期2従)'!$C$117)</f>
        <v/>
      </c>
      <c r="V88" s="118" t="str">
        <f>IF('調査票(1期2従)'!$F$117="","",'調査票(1期2従)'!$F$117)</f>
        <v/>
      </c>
      <c r="W88" s="118" t="str">
        <f>IF('調査票(1期2従)'!$I$117="","",'調査票(1期2従)'!$I$117)</f>
        <v/>
      </c>
      <c r="X88" s="151" t="str">
        <f>IF('調査票(1期2従)'!$C$142="","",'調査票(1期2従)'!$C$142)</f>
        <v/>
      </c>
      <c r="Y88" s="199">
        <f t="shared" si="9"/>
        <v>0</v>
      </c>
    </row>
    <row r="89" spans="2:25" x14ac:dyDescent="0.15">
      <c r="B89" s="133" t="str">
        <f>IF('調査票(1期主)'!$B$92="","",'調査票(1期主)'!$B$92)</f>
        <v/>
      </c>
      <c r="C89" s="134"/>
      <c r="D89" s="125" t="str">
        <f>IF('調査票(1期主)'!$C$92="","",'調査票(1期主)'!$C$92)</f>
        <v/>
      </c>
      <c r="E89" s="118" t="str">
        <f>IF('調査票(1期主)'!$F$92="","",'調査票(1期主)'!$F$92)</f>
        <v/>
      </c>
      <c r="F89" s="118" t="str">
        <f>IF('調査票(1期主)'!$I$92="","",'調査票(1期主)'!$I$92)</f>
        <v/>
      </c>
      <c r="G89" s="118" t="str">
        <f>IF('調査票(1期主)'!$C$118="","",'調査票(1期主)'!$C$118)</f>
        <v/>
      </c>
      <c r="H89" s="118" t="str">
        <f>IF('調査票(1期主)'!$F$118="","",'調査票(1期主)'!$F$118)</f>
        <v/>
      </c>
      <c r="I89" s="118" t="str">
        <f>IF('調査票(1期主)'!$I$118="","",'調査票(1期主)'!$I$118)</f>
        <v/>
      </c>
      <c r="J89" s="151" t="str">
        <f>IF('調査票(1期主)'!$C$143="","",'調査票(1期主)'!$C$143)</f>
        <v/>
      </c>
      <c r="K89" s="125" t="str">
        <f>IF('調査票(1期1従)'!$C$92="","",'調査票(1期1従)'!$C$92)</f>
        <v/>
      </c>
      <c r="L89" s="118" t="str">
        <f>IF('調査票(1期1従)'!$F$92="","",'調査票(1期1従)'!$F$92)</f>
        <v/>
      </c>
      <c r="M89" s="118" t="str">
        <f>IF('調査票(1期1従)'!$I$92="","",'調査票(1期1従)'!$I$92)</f>
        <v/>
      </c>
      <c r="N89" s="118" t="str">
        <f>IF('調査票(1期1従)'!$C$118="","",'調査票(1期1従)'!$C$118)</f>
        <v/>
      </c>
      <c r="O89" s="118" t="str">
        <f>IF('調査票(1期1従)'!$F$118="","",'調査票(1期1従)'!$F$118)</f>
        <v/>
      </c>
      <c r="P89" s="118" t="str">
        <f>IF('調査票(1期1従)'!$I$118="","",'調査票(1期1従)'!$I$118)</f>
        <v/>
      </c>
      <c r="Q89" s="151" t="str">
        <f>IF('調査票(1期1従)'!$C$143="","",'調査票(1期1従)'!$C$143)</f>
        <v/>
      </c>
      <c r="R89" s="125" t="str">
        <f>IF('調査票(1期2従)'!$C$92="","",'調査票(1期2従)'!$C$92)</f>
        <v/>
      </c>
      <c r="S89" s="118" t="str">
        <f>IF('調査票(1期2従)'!$F$92="","",'調査票(1期2従)'!$F$92)</f>
        <v/>
      </c>
      <c r="T89" s="118" t="str">
        <f>IF('調査票(1期2従)'!$I$92="","",'調査票(1期2従)'!$I$92)</f>
        <v/>
      </c>
      <c r="U89" s="118" t="str">
        <f>IF('調査票(1期2従)'!$C$118="","",'調査票(1期2従)'!$C$118)</f>
        <v/>
      </c>
      <c r="V89" s="118" t="str">
        <f>IF('調査票(1期2従)'!$F$118="","",'調査票(1期2従)'!$F$118)</f>
        <v/>
      </c>
      <c r="W89" s="118" t="str">
        <f>IF('調査票(1期2従)'!$I$118="","",'調査票(1期2従)'!$I$118)</f>
        <v/>
      </c>
      <c r="X89" s="151" t="str">
        <f>IF('調査票(1期2従)'!$C$143="","",'調査票(1期2従)'!$C$143)</f>
        <v/>
      </c>
      <c r="Y89" s="200">
        <f t="shared" si="9"/>
        <v>0</v>
      </c>
    </row>
    <row r="90" spans="2:25" x14ac:dyDescent="0.15">
      <c r="C90" s="196" t="s">
        <v>351</v>
      </c>
      <c r="D90" s="197" t="str">
        <f>IF('調査票(1期主)'!$J$137="","",'調査票(1期主)'!$J$137)</f>
        <v/>
      </c>
      <c r="E90" s="197" t="str">
        <f>IF('調査票(1期主)'!$J$138="","",'調査票(1期主)'!$J$138)</f>
        <v/>
      </c>
      <c r="F90" s="197" t="str">
        <f>IF('調査票(1期主)'!$J$139="","",'調査票(1期主)'!$J$139)</f>
        <v/>
      </c>
      <c r="G90" s="197" t="str">
        <f>IF('調査票(1期主)'!$J$140="","",'調査票(1期主)'!$J$140)</f>
        <v/>
      </c>
      <c r="H90" s="197" t="str">
        <f>IF('調査票(1期主)'!$J$141="","",'調査票(1期主)'!$J$141)</f>
        <v/>
      </c>
      <c r="I90" s="197" t="str">
        <f>IF('調査票(1期主)'!$J$142="","",'調査票(1期主)'!$J$142)</f>
        <v/>
      </c>
      <c r="J90" s="197" t="str">
        <f>IF('調査票(1期主)'!$J$143="","",'調査票(1期主)'!$J$143)</f>
        <v/>
      </c>
      <c r="K90" s="197" t="str">
        <f>IF('調査票(1期1従)'!$J$137="","",'調査票(1期1従)'!$J$137)</f>
        <v/>
      </c>
      <c r="L90" s="197" t="str">
        <f>IF('調査票(1期1従)'!$J$138="","",'調査票(1期1従)'!$J$138)</f>
        <v/>
      </c>
      <c r="M90" s="197" t="str">
        <f>IF('調査票(1期1従)'!$J$139="","",'調査票(1期1従)'!$J$139)</f>
        <v/>
      </c>
      <c r="N90" s="197" t="str">
        <f>IF('調査票(1期1従)'!$J$140="","",'調査票(1期1従)'!$J$140)</f>
        <v/>
      </c>
      <c r="O90" s="197" t="str">
        <f>IF('調査票(1期1従)'!$J$141="","",'調査票(1期1従)'!$J$141)</f>
        <v/>
      </c>
      <c r="P90" s="197" t="str">
        <f>IF('調査票(1期1従)'!$J$142="","",'調査票(1期1従)'!$J$142)</f>
        <v/>
      </c>
      <c r="Q90" s="197" t="str">
        <f>IF('調査票(1期1従)'!$J$143="","",'調査票(1期1従)'!$J$143)</f>
        <v/>
      </c>
      <c r="R90" s="197" t="str">
        <f>IF('調査票(1期2従)'!$J$137="","",'調査票(1期2従)'!$J$137)</f>
        <v/>
      </c>
      <c r="S90" s="197" t="str">
        <f>IF('調査票(1期2従)'!$J$138="","",'調査票(1期2従)'!$J$138)</f>
        <v/>
      </c>
      <c r="T90" s="197" t="str">
        <f>IF('調査票(1期2従)'!$J$139="","",'調査票(1期2従)'!$J$139)</f>
        <v/>
      </c>
      <c r="U90" s="197" t="str">
        <f>IF('調査票(1期2従)'!$J$140="","",'調査票(1期2従)'!$J$140)</f>
        <v/>
      </c>
      <c r="V90" s="197" t="str">
        <f>IF('調査票(1期2従)'!$J$141="","",'調査票(1期2従)'!$J$141)</f>
        <v/>
      </c>
      <c r="W90" s="197" t="str">
        <f>IF('調査票(1期2従)'!$J$142="","",'調査票(1期2従)'!$J$142)</f>
        <v/>
      </c>
      <c r="X90" s="197" t="str">
        <f>IF('調査票(1期2従)'!$J$143="","",'調査票(1期2従)'!$J$143)</f>
        <v/>
      </c>
      <c r="Y90" s="195">
        <f t="shared" ref="Y90" si="10">SUM(D90:X90)</f>
        <v>0</v>
      </c>
    </row>
    <row r="92" spans="2:25" x14ac:dyDescent="0.15">
      <c r="B92" s="100"/>
      <c r="C92" s="101"/>
      <c r="D92" s="102" t="s">
        <v>310</v>
      </c>
      <c r="E92" s="103"/>
      <c r="F92" s="103"/>
      <c r="G92" s="103"/>
      <c r="H92" s="103"/>
      <c r="I92" s="103"/>
      <c r="J92" s="101"/>
      <c r="K92" s="100"/>
      <c r="L92" s="103"/>
      <c r="M92" s="103"/>
      <c r="N92" s="103"/>
      <c r="O92" s="103"/>
      <c r="P92" s="103"/>
      <c r="Q92" s="101"/>
      <c r="R92" s="103"/>
      <c r="S92" s="103"/>
      <c r="T92" s="103"/>
      <c r="U92" s="103"/>
      <c r="V92" s="103"/>
      <c r="W92" s="103"/>
      <c r="X92" s="101"/>
    </row>
    <row r="93" spans="2:25" x14ac:dyDescent="0.15">
      <c r="B93" s="104"/>
      <c r="C93" s="105"/>
      <c r="D93" s="106" t="s">
        <v>334</v>
      </c>
      <c r="E93" s="99"/>
      <c r="F93" s="99"/>
      <c r="G93" s="99"/>
      <c r="H93" s="99"/>
      <c r="I93" s="99"/>
      <c r="J93" s="168"/>
      <c r="K93" s="106" t="s">
        <v>312</v>
      </c>
      <c r="L93" s="99"/>
      <c r="M93" s="99"/>
      <c r="N93" s="99"/>
      <c r="O93" s="99"/>
      <c r="P93" s="99"/>
      <c r="Q93" s="168"/>
      <c r="R93" s="99" t="s">
        <v>313</v>
      </c>
      <c r="X93" s="105"/>
    </row>
    <row r="94" spans="2:25" x14ac:dyDescent="0.15">
      <c r="B94" s="138"/>
      <c r="C94" s="140"/>
      <c r="D94" s="169" t="s">
        <v>340</v>
      </c>
      <c r="E94" s="170" t="s">
        <v>341</v>
      </c>
      <c r="F94" s="170" t="s">
        <v>342</v>
      </c>
      <c r="G94" s="170" t="s">
        <v>343</v>
      </c>
      <c r="H94" s="170" t="s">
        <v>344</v>
      </c>
      <c r="I94" s="170" t="s">
        <v>345</v>
      </c>
      <c r="J94" s="171" t="s">
        <v>346</v>
      </c>
      <c r="K94" s="169" t="s">
        <v>340</v>
      </c>
      <c r="L94" s="170" t="s">
        <v>341</v>
      </c>
      <c r="M94" s="170" t="s">
        <v>342</v>
      </c>
      <c r="N94" s="170" t="s">
        <v>343</v>
      </c>
      <c r="O94" s="170" t="s">
        <v>344</v>
      </c>
      <c r="P94" s="170" t="s">
        <v>345</v>
      </c>
      <c r="Q94" s="171" t="s">
        <v>346</v>
      </c>
      <c r="R94" s="170" t="s">
        <v>340</v>
      </c>
      <c r="S94" s="170" t="s">
        <v>341</v>
      </c>
      <c r="T94" s="170" t="s">
        <v>342</v>
      </c>
      <c r="U94" s="170" t="s">
        <v>343</v>
      </c>
      <c r="V94" s="170" t="s">
        <v>344</v>
      </c>
      <c r="W94" s="170" t="s">
        <v>345</v>
      </c>
      <c r="X94" s="171" t="s">
        <v>346</v>
      </c>
    </row>
    <row r="95" spans="2:25" x14ac:dyDescent="0.15">
      <c r="B95" s="100"/>
      <c r="C95" s="115" t="s">
        <v>347</v>
      </c>
      <c r="D95" s="112" t="str">
        <f>IF('調査票(2期主)'!$E$25="","",VLOOKUP('調査票(2期主)'!$E$25,$AA$31:$AB$42,2,FALSE))</f>
        <v/>
      </c>
      <c r="E95" s="113" t="str">
        <f>IF('調査票(2期主)'!$E$26="","",VLOOKUP('調査票(2期主)'!$E$26,$AA$31:$AB$42,2,FALSE))</f>
        <v/>
      </c>
      <c r="F95" s="113" t="str">
        <f>IF('調査票(2期主)'!$E$27="","",VLOOKUP('調査票(2期主)'!$E$27,$AA$31:$AB$42,2,FALSE))</f>
        <v/>
      </c>
      <c r="G95" s="113" t="str">
        <f>IF('調査票(2期主)'!$E$28="","",VLOOKUP('調査票(2期主)'!$E$28,$AA$31:$AB$42,2,FALSE))</f>
        <v/>
      </c>
      <c r="H95" s="113" t="str">
        <f>IF('調査票(2期主)'!$E$29="","",VLOOKUP('調査票(2期主)'!$E$29,$AA$31:$AB$42,2,FALSE))</f>
        <v/>
      </c>
      <c r="I95" s="113" t="str">
        <f>IF('調査票(2期主)'!$E$30="","",VLOOKUP('調査票(2期主)'!$E$30,$AA$31:$AB$42,2,FALSE))</f>
        <v/>
      </c>
      <c r="J95" s="149" t="str">
        <f>IF('調査票(2期主)'!$E$31="","",VLOOKUP('調査票(2期主)'!$E$31,$AA$31:$AB$42,2,FALSE))</f>
        <v/>
      </c>
      <c r="K95" s="112" t="str">
        <f>IF('調査票(2期従)'!$E$25="","",VLOOKUP('調査票(2期従)'!$E$25,$AA$31:$AB$42,2,FALSE))</f>
        <v/>
      </c>
      <c r="L95" s="113" t="str">
        <f>IF('調査票(2期従)'!$E$26="","",VLOOKUP('調査票(2期従)'!$E$26,$AA$31:$AB$42,2,FALSE))</f>
        <v/>
      </c>
      <c r="M95" s="113" t="str">
        <f>IF('調査票(2期従)'!$E$27="","",VLOOKUP('調査票(2期従)'!$E$27,$AA$31:$AB$42,2,FALSE))</f>
        <v/>
      </c>
      <c r="N95" s="113" t="str">
        <f>IF('調査票(2期従)'!$E$28="","",VLOOKUP('調査票(2期従)'!$E$28,$AA$31:$AB$42,2,FALSE))</f>
        <v/>
      </c>
      <c r="O95" s="113" t="str">
        <f>IF('調査票(2期従)'!$E$29="","",VLOOKUP('調査票(2期従)'!$E$29,$AA$31:$AB$42,2,FALSE))</f>
        <v/>
      </c>
      <c r="P95" s="113" t="str">
        <f>IF('調査票(2期従)'!$E$30="","",VLOOKUP('調査票(2期従)'!$E$30,$AA$31:$AB$42,2,FALSE))</f>
        <v/>
      </c>
      <c r="Q95" s="149" t="str">
        <f>IF('調査票(2期従)'!$E$31="","",VLOOKUP('調査票(2期従)'!$E$31,$AA$31:$AB$42,2,FALSE))</f>
        <v/>
      </c>
      <c r="R95" s="174"/>
      <c r="S95" s="175"/>
      <c r="T95" s="175"/>
      <c r="U95" s="175"/>
      <c r="V95" s="175"/>
      <c r="W95" s="175"/>
      <c r="X95" s="150"/>
    </row>
    <row r="96" spans="2:25" x14ac:dyDescent="0.15">
      <c r="B96" s="104"/>
      <c r="C96" s="120" t="s">
        <v>117</v>
      </c>
      <c r="D96" s="125" t="str">
        <f>IF('調査票(2期主)'!$G$25="","",'調査票(2期主)'!$G$25)</f>
        <v/>
      </c>
      <c r="E96" s="118" t="str">
        <f>IF('調査票(2期主)'!$G$26="","",'調査票(2期主)'!$G$26)</f>
        <v/>
      </c>
      <c r="F96" s="118" t="str">
        <f>IF('調査票(2期主)'!$G$27="","",'調査票(2期主)'!$G$27)</f>
        <v/>
      </c>
      <c r="G96" s="118" t="str">
        <f>IF('調査票(2期主)'!$G$28="","",'調査票(2期主)'!$G$28)</f>
        <v/>
      </c>
      <c r="H96" s="118" t="str">
        <f>IF('調査票(2期主)'!$G$29="","",'調査票(2期主)'!$G$29)</f>
        <v/>
      </c>
      <c r="I96" s="118" t="str">
        <f>IF('調査票(2期主)'!$G$30="","",'調査票(2期主)'!$G$30)</f>
        <v/>
      </c>
      <c r="J96" s="151" t="str">
        <f>IF('調査票(2期主)'!$G$31="","",'調査票(2期主)'!$G$31)</f>
        <v/>
      </c>
      <c r="K96" s="125" t="str">
        <f>IF('調査票(2期従)'!$G$25="","",'調査票(2期従)'!$G$25)</f>
        <v/>
      </c>
      <c r="L96" s="118" t="str">
        <f>IF('調査票(2期従)'!$G$26="","",'調査票(2期従)'!$G$26)</f>
        <v/>
      </c>
      <c r="M96" s="118" t="str">
        <f>IF('調査票(2期従)'!$G$27="","",'調査票(2期従)'!$G$27)</f>
        <v/>
      </c>
      <c r="N96" s="118" t="str">
        <f>IF('調査票(2期従)'!$G$28="","",'調査票(2期従)'!$G$28)</f>
        <v/>
      </c>
      <c r="O96" s="118" t="str">
        <f>IF('調査票(2期従)'!$G$29="","",'調査票(2期従)'!$G$29)</f>
        <v/>
      </c>
      <c r="P96" s="118" t="str">
        <f>IF('調査票(2期従)'!$G$30="","",'調査票(2期従)'!$G$30)</f>
        <v/>
      </c>
      <c r="Q96" s="151" t="str">
        <f>IF('調査票(2期従)'!$G$31="","",'調査票(2期従)'!$G$31)</f>
        <v/>
      </c>
      <c r="R96" s="176"/>
      <c r="S96" s="177"/>
      <c r="T96" s="177"/>
      <c r="U96" s="177"/>
      <c r="V96" s="177"/>
      <c r="W96" s="177"/>
      <c r="X96" s="152"/>
    </row>
    <row r="97" spans="2:25" x14ac:dyDescent="0.15">
      <c r="B97" s="104"/>
      <c r="C97" s="120" t="s">
        <v>348</v>
      </c>
      <c r="D97" s="125" t="str">
        <f>IF('調査票(2期主)'!$H$25="","",VLOOKUP('調査票(2期主)'!$H$25,$AA$44:$AB$49,2,FALSE))</f>
        <v/>
      </c>
      <c r="E97" s="118" t="str">
        <f>IF('調査票(2期主)'!$H$26="","",VLOOKUP('調査票(2期主)'!$H$26,$AA$44:$AB$49,2,FALSE))</f>
        <v/>
      </c>
      <c r="F97" s="118" t="str">
        <f>IF('調査票(2期主)'!$H$27="","",VLOOKUP('調査票(2期主)'!$H$27,$AA$44:$AB$49,2,FALSE))</f>
        <v/>
      </c>
      <c r="G97" s="118" t="str">
        <f>IF('調査票(2期主)'!$H$28="","",VLOOKUP('調査票(2期主)'!$H$28,$AA$44:$AB$49,2,FALSE))</f>
        <v/>
      </c>
      <c r="H97" s="118" t="str">
        <f>IF('調査票(2期主)'!$H$29="","",VLOOKUP('調査票(2期主)'!$H$29,$AA$44:$AB$49,2,FALSE))</f>
        <v/>
      </c>
      <c r="I97" s="118" t="str">
        <f>IF('調査票(2期主)'!$H$30="","",VLOOKUP('調査票(2期主)'!$H$30,$AA$44:$AB$49,2,FALSE))</f>
        <v/>
      </c>
      <c r="J97" s="151" t="str">
        <f>IF('調査票(2期主)'!$H$31="","",VLOOKUP('調査票(2期主)'!$H$31,$AA$44:$AB$49,2,FALSE))</f>
        <v/>
      </c>
      <c r="K97" s="125" t="str">
        <f>IF('調査票(2期従)'!$H$25="","",VLOOKUP('調査票(2期従)'!$H$25,$AA$44:$AB$49,2,FALSE))</f>
        <v/>
      </c>
      <c r="L97" s="118" t="str">
        <f>IF('調査票(2期従)'!$H$26="","",VLOOKUP('調査票(2期従)'!$H$26,$AA$44:$AB$49,2,FALSE))</f>
        <v/>
      </c>
      <c r="M97" s="118" t="str">
        <f>IF('調査票(2期従)'!$H$27="","",VLOOKUP('調査票(2期従)'!$H$27,$AA$44:$AB$49,2,FALSE))</f>
        <v/>
      </c>
      <c r="N97" s="118" t="str">
        <f>IF('調査票(2期従)'!$H$28="","",VLOOKUP('調査票(2期従)'!$H$28,$AA$44:$AB$49,2,FALSE))</f>
        <v/>
      </c>
      <c r="O97" s="118" t="str">
        <f>IF('調査票(2期従)'!$H$29="","",VLOOKUP('調査票(2期従)'!$H$29,$AA$44:$AB$49,2,FALSE))</f>
        <v/>
      </c>
      <c r="P97" s="118" t="str">
        <f>IF('調査票(2期従)'!$H$30="","",VLOOKUP('調査票(2期従)'!$H$30,$AA$44:$AB$49,2,FALSE))</f>
        <v/>
      </c>
      <c r="Q97" s="151" t="str">
        <f>IF('調査票(2期従)'!$H$31="","",VLOOKUP('調査票(2期従)'!$H$31,$AA$44:$AB$49,2,FALSE))</f>
        <v/>
      </c>
      <c r="R97" s="176"/>
      <c r="S97" s="177"/>
      <c r="T97" s="177"/>
      <c r="U97" s="177"/>
      <c r="V97" s="177"/>
      <c r="W97" s="177"/>
      <c r="X97" s="152"/>
    </row>
    <row r="98" spans="2:25" x14ac:dyDescent="0.15">
      <c r="B98" s="104"/>
      <c r="C98" s="120" t="s">
        <v>349</v>
      </c>
      <c r="D98" s="125" t="str">
        <f>IF('調査票(2期主)'!$J$25="","",'調査票(2期主)'!$J$25)</f>
        <v/>
      </c>
      <c r="E98" s="118" t="str">
        <f>IF('調査票(2期主)'!$J$26="","",'調査票(2期主)'!$J$26)</f>
        <v/>
      </c>
      <c r="F98" s="118" t="str">
        <f>IF('調査票(2期主)'!$J$27="","",'調査票(2期主)'!$J$27)</f>
        <v/>
      </c>
      <c r="G98" s="118" t="str">
        <f>IF('調査票(2期主)'!$J$28="","",'調査票(2期主)'!$J$28)</f>
        <v/>
      </c>
      <c r="H98" s="118" t="str">
        <f>IF('調査票(2期主)'!$J$29="","",'調査票(2期主)'!$J$29)</f>
        <v/>
      </c>
      <c r="I98" s="118" t="str">
        <f>IF('調査票(2期主)'!$J$30="","",'調査票(2期主)'!$J$30)</f>
        <v/>
      </c>
      <c r="J98" s="151" t="str">
        <f>IF('調査票(2期主)'!$J$31="","",'調査票(2期主)'!$J$31)</f>
        <v/>
      </c>
      <c r="K98" s="125" t="str">
        <f>IF('調査票(2期従)'!$J$25="","",'調査票(2期従)'!$J$25)</f>
        <v/>
      </c>
      <c r="L98" s="118" t="str">
        <f>IF('調査票(2期従)'!$J$26="","",'調査票(2期従)'!$J$26)</f>
        <v/>
      </c>
      <c r="M98" s="118" t="str">
        <f>IF('調査票(2期従)'!$J$27="","",'調査票(2期従)'!$J$27)</f>
        <v/>
      </c>
      <c r="N98" s="118" t="str">
        <f>IF('調査票(2期従)'!$J$28="","",'調査票(2期従)'!$J$28)</f>
        <v/>
      </c>
      <c r="O98" s="118" t="str">
        <f>IF('調査票(2期従)'!$J$29="","",'調査票(2期従)'!$J$29)</f>
        <v/>
      </c>
      <c r="P98" s="118" t="str">
        <f>IF('調査票(2期従)'!$J$30="","",'調査票(2期従)'!$J$30)</f>
        <v/>
      </c>
      <c r="Q98" s="151" t="str">
        <f>IF('調査票(2期従)'!$J$31="","",'調査票(2期従)'!$J$31)</f>
        <v/>
      </c>
      <c r="R98" s="176"/>
      <c r="S98" s="177"/>
      <c r="T98" s="177"/>
      <c r="U98" s="177"/>
      <c r="V98" s="177"/>
      <c r="W98" s="177"/>
      <c r="X98" s="152"/>
    </row>
    <row r="99" spans="2:25" x14ac:dyDescent="0.15">
      <c r="B99" s="138"/>
      <c r="C99" s="134" t="s">
        <v>350</v>
      </c>
      <c r="D99" s="172" t="str">
        <f>IF('調査票(2期主)'!$K$25="","",'調査票(2期主)'!$K$25)</f>
        <v/>
      </c>
      <c r="E99" s="136" t="str">
        <f>IF('調査票(2期主)'!$K$26="","",'調査票(2期主)'!$K$26)</f>
        <v/>
      </c>
      <c r="F99" s="136" t="str">
        <f>IF('調査票(2期主)'!$K$27="","",'調査票(2期主)'!$K$27)</f>
        <v/>
      </c>
      <c r="G99" s="136" t="str">
        <f>IF('調査票(2期主)'!$K$28="","",'調査票(2期主)'!$K$28)</f>
        <v/>
      </c>
      <c r="H99" s="136" t="str">
        <f>IF('調査票(2期主)'!$K$29="","",'調査票(2期主)'!$K$29)</f>
        <v/>
      </c>
      <c r="I99" s="136" t="str">
        <f>IF('調査票(2期主)'!$K$30="","",'調査票(2期主)'!$K$30)</f>
        <v/>
      </c>
      <c r="J99" s="173" t="str">
        <f>IF('調査票(2期主)'!$K$31="","",'調査票(2期主)'!$K$31)</f>
        <v/>
      </c>
      <c r="K99" s="172" t="str">
        <f>IF('調査票(2期従)'!$K$25="","",'調査票(2期従)'!$K$25)</f>
        <v/>
      </c>
      <c r="L99" s="136" t="str">
        <f>IF('調査票(2期従)'!$K$26="","",'調査票(2期従)'!$K$26)</f>
        <v/>
      </c>
      <c r="M99" s="136" t="str">
        <f>IF('調査票(2期従)'!$K$27="","",'調査票(2期従)'!$K$27)</f>
        <v/>
      </c>
      <c r="N99" s="136" t="str">
        <f>IF('調査票(2期従)'!$K$28="","",'調査票(2期従)'!$K$28)</f>
        <v/>
      </c>
      <c r="O99" s="136" t="str">
        <f>IF('調査票(2期従)'!$K$29="","",'調査票(2期従)'!$K$29)</f>
        <v/>
      </c>
      <c r="P99" s="136" t="str">
        <f>IF('調査票(2期従)'!$K$30="","",'調査票(2期従)'!$K$30)</f>
        <v/>
      </c>
      <c r="Q99" s="173" t="str">
        <f>IF('調査票(2期従)'!$K$31="","",'調査票(2期従)'!$K$31)</f>
        <v/>
      </c>
      <c r="R99" s="178"/>
      <c r="S99" s="179"/>
      <c r="T99" s="179"/>
      <c r="U99" s="179"/>
      <c r="V99" s="179"/>
      <c r="W99" s="179"/>
      <c r="X99" s="180"/>
      <c r="Y99" s="194" t="s">
        <v>335</v>
      </c>
    </row>
    <row r="100" spans="2:25" x14ac:dyDescent="0.15">
      <c r="B100" s="148" t="str">
        <f>IF('調査票(1期主)'!$B$70="","",'調査票(1期主)'!$B$70)</f>
        <v/>
      </c>
      <c r="C100" s="115"/>
      <c r="D100" s="112" t="str">
        <f>IF('調査票(2期主)'!$C$70="","",'調査票(2期主)'!$C$70)</f>
        <v/>
      </c>
      <c r="E100" s="113" t="str">
        <f>IF('調査票(2期主)'!$F$70="","",'調査票(2期主)'!$F$70)</f>
        <v/>
      </c>
      <c r="F100" s="113" t="str">
        <f>IF('調査票(2期主)'!$I$70="","",'調査票(2期主)'!$I$70)</f>
        <v/>
      </c>
      <c r="G100" s="113" t="str">
        <f>IF('調査票(2期主)'!$C$96="","",'調査票(2期主)'!$C$96)</f>
        <v/>
      </c>
      <c r="H100" s="113" t="str">
        <f>IF('調査票(2期主)'!$F$96="","",'調査票(2期主)'!$F$96)</f>
        <v/>
      </c>
      <c r="I100" s="113" t="str">
        <f>IF('調査票(2期主)'!$I$96="","",'調査票(2期主)'!$I$96)</f>
        <v/>
      </c>
      <c r="J100" s="149" t="str">
        <f>IF('調査票(2期主)'!$C$121="","",'調査票(2期主)'!$C$121)</f>
        <v/>
      </c>
      <c r="K100" s="112" t="str">
        <f>IF('調査票(2期従)'!$C$70="","",'調査票(2期従)'!$C$70)</f>
        <v/>
      </c>
      <c r="L100" s="113" t="str">
        <f>IF('調査票(2期従)'!$F$70="","",'調査票(2期従)'!$F$70)</f>
        <v/>
      </c>
      <c r="M100" s="113" t="str">
        <f>IF('調査票(2期従)'!$I$70="","",'調査票(2期従)'!$I$70)</f>
        <v/>
      </c>
      <c r="N100" s="113" t="str">
        <f>IF('調査票(2期従)'!$C$96="","",'調査票(2期従)'!$C$96)</f>
        <v/>
      </c>
      <c r="O100" s="113" t="str">
        <f>IF('調査票(2期従)'!$F$96="","",'調査票(2期従)'!$F$96)</f>
        <v/>
      </c>
      <c r="P100" s="113" t="str">
        <f>IF('調査票(2期従)'!$I$96="","",'調査票(2期従)'!$I$96)</f>
        <v/>
      </c>
      <c r="Q100" s="149" t="str">
        <f>IF('調査票(2期従)'!$C$121="","",'調査票(2期従)'!$C$121)</f>
        <v/>
      </c>
      <c r="R100" s="174"/>
      <c r="S100" s="175"/>
      <c r="T100" s="175"/>
      <c r="U100" s="175"/>
      <c r="V100" s="175"/>
      <c r="W100" s="175"/>
      <c r="X100" s="150"/>
      <c r="Y100" s="198">
        <f>SUM(D100:X100)</f>
        <v>0</v>
      </c>
    </row>
    <row r="101" spans="2:25" x14ac:dyDescent="0.15">
      <c r="B101" s="124" t="str">
        <f>IF('調査票(1期主)'!$B$71="","",'調査票(1期主)'!$B$71)</f>
        <v/>
      </c>
      <c r="C101" s="120"/>
      <c r="D101" s="125" t="str">
        <f>IF('調査票(2期主)'!$C$71="","",'調査票(2期主)'!$C$71)</f>
        <v/>
      </c>
      <c r="E101" s="118" t="str">
        <f>IF('調査票(2期主)'!$F$71="","",'調査票(2期主)'!$F$71)</f>
        <v/>
      </c>
      <c r="F101" s="118" t="str">
        <f>IF('調査票(2期主)'!$I$71="","",'調査票(2期主)'!$I$71)</f>
        <v/>
      </c>
      <c r="G101" s="118" t="str">
        <f>IF('調査票(2期主)'!$C$97="","",'調査票(2期主)'!$C$97)</f>
        <v/>
      </c>
      <c r="H101" s="118" t="str">
        <f>IF('調査票(2期主)'!$F$97="","",'調査票(2期主)'!$F$97)</f>
        <v/>
      </c>
      <c r="I101" s="118" t="str">
        <f>IF('調査票(2期主)'!$I$97="","",'調査票(2期主)'!$I$97)</f>
        <v/>
      </c>
      <c r="J101" s="151" t="str">
        <f>IF('調査票(2期主)'!$C$122="","",'調査票(2期主)'!$C$122)</f>
        <v/>
      </c>
      <c r="K101" s="125" t="str">
        <f>IF('調査票(2期従)'!$C$71="","",'調査票(2期従)'!$C$71)</f>
        <v/>
      </c>
      <c r="L101" s="118" t="str">
        <f>IF('調査票(2期従)'!$F$71="","",'調査票(2期従)'!$F$71)</f>
        <v/>
      </c>
      <c r="M101" s="118" t="str">
        <f>IF('調査票(2期従)'!$I$71="","",'調査票(2期従)'!$I$71)</f>
        <v/>
      </c>
      <c r="N101" s="118" t="str">
        <f>IF('調査票(2期従)'!$C$97="","",'調査票(2期従)'!$C$97)</f>
        <v/>
      </c>
      <c r="O101" s="118" t="str">
        <f>IF('調査票(2期従)'!$F$97="","",'調査票(2期従)'!$F$97)</f>
        <v/>
      </c>
      <c r="P101" s="118" t="str">
        <f>IF('調査票(2期従)'!$I$97="","",'調査票(2期従)'!$I$97)</f>
        <v/>
      </c>
      <c r="Q101" s="151" t="str">
        <f>IF('調査票(2期従)'!$C$122="","",'調査票(2期従)'!$C$122)</f>
        <v/>
      </c>
      <c r="R101" s="176"/>
      <c r="S101" s="177"/>
      <c r="T101" s="177"/>
      <c r="U101" s="177"/>
      <c r="V101" s="177"/>
      <c r="W101" s="177"/>
      <c r="X101" s="152"/>
      <c r="Y101" s="199">
        <f t="shared" ref="Y101:Y123" si="11">SUM(D101:X101)</f>
        <v>0</v>
      </c>
    </row>
    <row r="102" spans="2:25" x14ac:dyDescent="0.15">
      <c r="B102" s="124" t="str">
        <f>IF('調査票(1期主)'!$B$72="","",'調査票(1期主)'!$B$72)</f>
        <v/>
      </c>
      <c r="C102" s="120"/>
      <c r="D102" s="125" t="str">
        <f>IF('調査票(2期主)'!$C$72="","",'調査票(2期主)'!$C$72)</f>
        <v/>
      </c>
      <c r="E102" s="118" t="str">
        <f>IF('調査票(2期主)'!$F$72="","",'調査票(2期主)'!$F$72)</f>
        <v/>
      </c>
      <c r="F102" s="118" t="str">
        <f>IF('調査票(2期主)'!$I$72="","",'調査票(2期主)'!$I$72)</f>
        <v/>
      </c>
      <c r="G102" s="118" t="str">
        <f>IF('調査票(2期主)'!$C$98="","",'調査票(2期主)'!$C$98)</f>
        <v/>
      </c>
      <c r="H102" s="118" t="str">
        <f>IF('調査票(2期主)'!$F$98="","",'調査票(2期主)'!$F$98)</f>
        <v/>
      </c>
      <c r="I102" s="118" t="str">
        <f>IF('調査票(2期主)'!$I$98="","",'調査票(2期主)'!$I$98)</f>
        <v/>
      </c>
      <c r="J102" s="151" t="str">
        <f>IF('調査票(2期主)'!$C$123="","",'調査票(2期主)'!$C$123)</f>
        <v/>
      </c>
      <c r="K102" s="125" t="str">
        <f>IF('調査票(2期従)'!$C$72="","",'調査票(2期従)'!$C$72)</f>
        <v/>
      </c>
      <c r="L102" s="118" t="str">
        <f>IF('調査票(2期従)'!$F$72="","",'調査票(2期従)'!$F$72)</f>
        <v/>
      </c>
      <c r="M102" s="118" t="str">
        <f>IF('調査票(2期従)'!$I$72="","",'調査票(2期従)'!$I$72)</f>
        <v/>
      </c>
      <c r="N102" s="118" t="str">
        <f>IF('調査票(2期従)'!$C$98="","",'調査票(2期従)'!$C$98)</f>
        <v/>
      </c>
      <c r="O102" s="118" t="str">
        <f>IF('調査票(2期従)'!$F$98="","",'調査票(2期従)'!$F$98)</f>
        <v/>
      </c>
      <c r="P102" s="118" t="str">
        <f>IF('調査票(2期従)'!$I$98="","",'調査票(2期従)'!$I$98)</f>
        <v/>
      </c>
      <c r="Q102" s="151" t="str">
        <f>IF('調査票(2期従)'!$C$123="","",'調査票(2期従)'!$C$123)</f>
        <v/>
      </c>
      <c r="R102" s="176"/>
      <c r="S102" s="177"/>
      <c r="T102" s="177"/>
      <c r="U102" s="177"/>
      <c r="V102" s="177"/>
      <c r="W102" s="177"/>
      <c r="X102" s="152"/>
      <c r="Y102" s="199">
        <f t="shared" si="11"/>
        <v>0</v>
      </c>
    </row>
    <row r="103" spans="2:25" x14ac:dyDescent="0.15">
      <c r="B103" s="124" t="str">
        <f>IF('調査票(1期主)'!$B$73="","",'調査票(1期主)'!$B$73)</f>
        <v/>
      </c>
      <c r="C103" s="120"/>
      <c r="D103" s="125" t="str">
        <f>IF('調査票(2期主)'!$C$73="","",'調査票(2期主)'!$C$73)</f>
        <v/>
      </c>
      <c r="E103" s="118" t="str">
        <f>IF('調査票(2期主)'!$F$73="","",'調査票(2期主)'!$F$73)</f>
        <v/>
      </c>
      <c r="F103" s="118" t="str">
        <f>IF('調査票(2期主)'!$I$73="","",'調査票(2期主)'!$I$73)</f>
        <v/>
      </c>
      <c r="G103" s="118" t="str">
        <f>IF('調査票(2期主)'!$C$99="","",'調査票(2期主)'!$C$99)</f>
        <v/>
      </c>
      <c r="H103" s="118" t="str">
        <f>IF('調査票(2期主)'!$F$99="","",'調査票(2期主)'!$F$99)</f>
        <v/>
      </c>
      <c r="I103" s="118" t="str">
        <f>IF('調査票(2期主)'!$I$99="","",'調査票(2期主)'!$I$99)</f>
        <v/>
      </c>
      <c r="J103" s="151" t="str">
        <f>IF('調査票(2期主)'!$C$124="","",'調査票(2期主)'!$C$124)</f>
        <v/>
      </c>
      <c r="K103" s="125" t="str">
        <f>IF('調査票(2期従)'!$C$73="","",'調査票(2期従)'!$C$73)</f>
        <v/>
      </c>
      <c r="L103" s="118" t="str">
        <f>IF('調査票(2期従)'!$F$73="","",'調査票(2期従)'!$F$73)</f>
        <v/>
      </c>
      <c r="M103" s="118" t="str">
        <f>IF('調査票(2期従)'!$I$73="","",'調査票(2期従)'!$I$73)</f>
        <v/>
      </c>
      <c r="N103" s="118" t="str">
        <f>IF('調査票(2期従)'!$C$99="","",'調査票(2期従)'!$C$99)</f>
        <v/>
      </c>
      <c r="O103" s="118" t="str">
        <f>IF('調査票(2期従)'!$F$99="","",'調査票(2期従)'!$F$99)</f>
        <v/>
      </c>
      <c r="P103" s="118" t="str">
        <f>IF('調査票(2期従)'!$I$99="","",'調査票(2期従)'!$I$99)</f>
        <v/>
      </c>
      <c r="Q103" s="151" t="str">
        <f>IF('調査票(2期従)'!$C$124="","",'調査票(2期従)'!$C$124)</f>
        <v/>
      </c>
      <c r="R103" s="176"/>
      <c r="S103" s="177"/>
      <c r="T103" s="177"/>
      <c r="U103" s="177"/>
      <c r="V103" s="177"/>
      <c r="W103" s="177"/>
      <c r="X103" s="152"/>
      <c r="Y103" s="199">
        <f t="shared" si="11"/>
        <v>0</v>
      </c>
    </row>
    <row r="104" spans="2:25" x14ac:dyDescent="0.15">
      <c r="B104" s="124" t="str">
        <f>IF('調査票(1期主)'!$B$74="","",'調査票(1期主)'!$B$74)</f>
        <v/>
      </c>
      <c r="C104" s="105"/>
      <c r="D104" s="125" t="str">
        <f>IF('調査票(2期主)'!$C$74="","",'調査票(2期主)'!$C$74)</f>
        <v/>
      </c>
      <c r="E104" s="118" t="str">
        <f>IF('調査票(2期主)'!$F$74="","",'調査票(2期主)'!$F$74)</f>
        <v/>
      </c>
      <c r="F104" s="118" t="str">
        <f>IF('調査票(2期主)'!$I$74="","",'調査票(2期主)'!$I$74)</f>
        <v/>
      </c>
      <c r="G104" s="118" t="str">
        <f>IF('調査票(2期主)'!$C$100="","",'調査票(2期主)'!$C$100)</f>
        <v/>
      </c>
      <c r="H104" s="118" t="str">
        <f>IF('調査票(2期主)'!$F$100="","",'調査票(2期主)'!$F$100)</f>
        <v/>
      </c>
      <c r="I104" s="118" t="str">
        <f>IF('調査票(2期主)'!$I$100="","",'調査票(2期主)'!$I$100)</f>
        <v/>
      </c>
      <c r="J104" s="151" t="str">
        <f>IF('調査票(2期主)'!$C$125="","",'調査票(2期主)'!$C$125)</f>
        <v/>
      </c>
      <c r="K104" s="125" t="str">
        <f>IF('調査票(2期従)'!$C$74="","",'調査票(2期従)'!$C$74)</f>
        <v/>
      </c>
      <c r="L104" s="118" t="str">
        <f>IF('調査票(2期従)'!$F$74="","",'調査票(2期従)'!$F$74)</f>
        <v/>
      </c>
      <c r="M104" s="118" t="str">
        <f>IF('調査票(2期従)'!$I$74="","",'調査票(2期従)'!$I$74)</f>
        <v/>
      </c>
      <c r="N104" s="118" t="str">
        <f>IF('調査票(2期従)'!$C$100="","",'調査票(2期従)'!$C$100)</f>
        <v/>
      </c>
      <c r="O104" s="118" t="str">
        <f>IF('調査票(2期従)'!$F$100="","",'調査票(2期従)'!$F$100)</f>
        <v/>
      </c>
      <c r="P104" s="118" t="str">
        <f>IF('調査票(2期従)'!$I$100="","",'調査票(2期従)'!$I$100)</f>
        <v/>
      </c>
      <c r="Q104" s="151" t="str">
        <f>IF('調査票(2期従)'!$C$125="","",'調査票(2期従)'!$C$125)</f>
        <v/>
      </c>
      <c r="R104" s="176"/>
      <c r="S104" s="177"/>
      <c r="T104" s="177"/>
      <c r="U104" s="177"/>
      <c r="V104" s="177"/>
      <c r="W104" s="177"/>
      <c r="X104" s="152"/>
      <c r="Y104" s="199">
        <f t="shared" si="11"/>
        <v>0</v>
      </c>
    </row>
    <row r="105" spans="2:25" x14ac:dyDescent="0.15">
      <c r="B105" s="124" t="str">
        <f>IF('調査票(1期主)'!$B$75="","",'調査票(1期主)'!$B$75)</f>
        <v/>
      </c>
      <c r="C105" s="105"/>
      <c r="D105" s="125" t="str">
        <f>IF('調査票(2期主)'!$C$75="","",'調査票(2期主)'!$C$75)</f>
        <v/>
      </c>
      <c r="E105" s="118" t="str">
        <f>IF('調査票(2期主)'!$F$75="","",'調査票(2期主)'!$F$75)</f>
        <v/>
      </c>
      <c r="F105" s="118" t="str">
        <f>IF('調査票(2期主)'!$I$75="","",'調査票(2期主)'!$I$75)</f>
        <v/>
      </c>
      <c r="G105" s="118" t="str">
        <f>IF('調査票(2期主)'!$C$101="","",'調査票(2期主)'!$C$101)</f>
        <v/>
      </c>
      <c r="H105" s="118" t="str">
        <f>IF('調査票(2期主)'!$F$101="","",'調査票(2期主)'!$F$101)</f>
        <v/>
      </c>
      <c r="I105" s="118" t="str">
        <f>IF('調査票(2期主)'!$I$101="","",'調査票(2期主)'!$I$101)</f>
        <v/>
      </c>
      <c r="J105" s="151" t="str">
        <f>IF('調査票(2期主)'!$C$126="","",'調査票(2期主)'!$C$126)</f>
        <v/>
      </c>
      <c r="K105" s="125" t="str">
        <f>IF('調査票(2期従)'!$C$75="","",'調査票(2期従)'!$C$75)</f>
        <v/>
      </c>
      <c r="L105" s="118" t="str">
        <f>IF('調査票(2期従)'!$F$75="","",'調査票(2期従)'!$F$75)</f>
        <v/>
      </c>
      <c r="M105" s="118" t="str">
        <f>IF('調査票(2期従)'!$I$75="","",'調査票(2期従)'!$I$75)</f>
        <v/>
      </c>
      <c r="N105" s="118" t="str">
        <f>IF('調査票(2期従)'!$C$101="","",'調査票(2期従)'!$C$101)</f>
        <v/>
      </c>
      <c r="O105" s="118" t="str">
        <f>IF('調査票(2期従)'!$F$101="","",'調査票(2期従)'!$F$101)</f>
        <v/>
      </c>
      <c r="P105" s="118" t="str">
        <f>IF('調査票(2期従)'!$I$101="","",'調査票(2期従)'!$I$101)</f>
        <v/>
      </c>
      <c r="Q105" s="151" t="str">
        <f>IF('調査票(2期従)'!$C$126="","",'調査票(2期従)'!$C$126)</f>
        <v/>
      </c>
      <c r="R105" s="176"/>
      <c r="S105" s="177"/>
      <c r="T105" s="177"/>
      <c r="U105" s="177"/>
      <c r="V105" s="177"/>
      <c r="W105" s="177"/>
      <c r="X105" s="152"/>
      <c r="Y105" s="199">
        <f t="shared" si="11"/>
        <v>0</v>
      </c>
    </row>
    <row r="106" spans="2:25" x14ac:dyDescent="0.15">
      <c r="B106" s="124" t="str">
        <f>IF('調査票(1期主)'!$B$76="","",'調査票(1期主)'!$B$76)</f>
        <v/>
      </c>
      <c r="C106" s="105"/>
      <c r="D106" s="125" t="str">
        <f>IF('調査票(2期主)'!$C$76="","",'調査票(2期主)'!$C$76)</f>
        <v/>
      </c>
      <c r="E106" s="118" t="str">
        <f>IF('調査票(2期主)'!$F$76="","",'調査票(2期主)'!$F$76)</f>
        <v/>
      </c>
      <c r="F106" s="118" t="str">
        <f>IF('調査票(2期主)'!$I$76="","",'調査票(2期主)'!$I$76)</f>
        <v/>
      </c>
      <c r="G106" s="118" t="str">
        <f>IF('調査票(2期主)'!$C$102="","",'調査票(2期主)'!$C$102)</f>
        <v/>
      </c>
      <c r="H106" s="118" t="str">
        <f>IF('調査票(2期主)'!$F$102="","",'調査票(2期主)'!$F$102)</f>
        <v/>
      </c>
      <c r="I106" s="118" t="str">
        <f>IF('調査票(2期主)'!$I$102="","",'調査票(2期主)'!$I$102)</f>
        <v/>
      </c>
      <c r="J106" s="151" t="str">
        <f>IF('調査票(2期主)'!$C$127="","",'調査票(2期主)'!$C$127)</f>
        <v/>
      </c>
      <c r="K106" s="125" t="str">
        <f>IF('調査票(2期従)'!$C$76="","",'調査票(2期従)'!$C$76)</f>
        <v/>
      </c>
      <c r="L106" s="118" t="str">
        <f>IF('調査票(2期従)'!$F$76="","",'調査票(2期従)'!$F$76)</f>
        <v/>
      </c>
      <c r="M106" s="118" t="str">
        <f>IF('調査票(2期従)'!$I$76="","",'調査票(2期従)'!$I$76)</f>
        <v/>
      </c>
      <c r="N106" s="118" t="str">
        <f>IF('調査票(2期従)'!$C$102="","",'調査票(2期従)'!$C$102)</f>
        <v/>
      </c>
      <c r="O106" s="118" t="str">
        <f>IF('調査票(2期従)'!$F$102="","",'調査票(2期従)'!$F$102)</f>
        <v/>
      </c>
      <c r="P106" s="118" t="str">
        <f>IF('調査票(2期従)'!$I$102="","",'調査票(2期従)'!$I$102)</f>
        <v/>
      </c>
      <c r="Q106" s="151" t="str">
        <f>IF('調査票(2期従)'!$C$127="","",'調査票(2期従)'!$C$127)</f>
        <v/>
      </c>
      <c r="R106" s="176"/>
      <c r="S106" s="177"/>
      <c r="T106" s="177"/>
      <c r="U106" s="177"/>
      <c r="V106" s="177"/>
      <c r="W106" s="177"/>
      <c r="X106" s="152"/>
      <c r="Y106" s="199">
        <f t="shared" si="11"/>
        <v>0</v>
      </c>
    </row>
    <row r="107" spans="2:25" x14ac:dyDescent="0.15">
      <c r="B107" s="124" t="str">
        <f>IF('調査票(1期主)'!$B$77="","",'調査票(1期主)'!$B$77)</f>
        <v/>
      </c>
      <c r="C107" s="105"/>
      <c r="D107" s="125" t="str">
        <f>IF('調査票(2期主)'!$C$77="","",'調査票(2期主)'!$C$77)</f>
        <v/>
      </c>
      <c r="E107" s="118" t="str">
        <f>IF('調査票(2期主)'!$F$77="","",'調査票(2期主)'!$F$77)</f>
        <v/>
      </c>
      <c r="F107" s="118" t="str">
        <f>IF('調査票(2期主)'!$I$77="","",'調査票(2期主)'!$I$77)</f>
        <v/>
      </c>
      <c r="G107" s="118" t="str">
        <f>IF('調査票(2期主)'!$C$103="","",'調査票(2期主)'!$C$103)</f>
        <v/>
      </c>
      <c r="H107" s="118" t="str">
        <f>IF('調査票(2期主)'!$F$103="","",'調査票(2期主)'!$F$103)</f>
        <v/>
      </c>
      <c r="I107" s="118" t="str">
        <f>IF('調査票(2期主)'!$I$103="","",'調査票(2期主)'!$I$103)</f>
        <v/>
      </c>
      <c r="J107" s="151" t="str">
        <f>IF('調査票(2期主)'!$C$128="","",'調査票(2期主)'!$C$128)</f>
        <v/>
      </c>
      <c r="K107" s="125" t="str">
        <f>IF('調査票(2期従)'!$C$77="","",'調査票(2期従)'!$C$77)</f>
        <v/>
      </c>
      <c r="L107" s="118" t="str">
        <f>IF('調査票(2期従)'!$F$77="","",'調査票(2期従)'!$F$77)</f>
        <v/>
      </c>
      <c r="M107" s="118" t="str">
        <f>IF('調査票(2期従)'!$I$77="","",'調査票(2期従)'!$I$77)</f>
        <v/>
      </c>
      <c r="N107" s="118" t="str">
        <f>IF('調査票(2期従)'!$C$103="","",'調査票(2期従)'!$C$103)</f>
        <v/>
      </c>
      <c r="O107" s="118" t="str">
        <f>IF('調査票(2期従)'!$F$103="","",'調査票(2期従)'!$F$103)</f>
        <v/>
      </c>
      <c r="P107" s="118" t="str">
        <f>IF('調査票(2期従)'!$I$103="","",'調査票(2期従)'!$I$103)</f>
        <v/>
      </c>
      <c r="Q107" s="151" t="str">
        <f>IF('調査票(2期従)'!$C$128="","",'調査票(2期従)'!$C$128)</f>
        <v/>
      </c>
      <c r="R107" s="176"/>
      <c r="S107" s="177"/>
      <c r="T107" s="177"/>
      <c r="U107" s="177"/>
      <c r="V107" s="177"/>
      <c r="W107" s="177"/>
      <c r="X107" s="152"/>
      <c r="Y107" s="199">
        <f t="shared" si="11"/>
        <v>0</v>
      </c>
    </row>
    <row r="108" spans="2:25" x14ac:dyDescent="0.15">
      <c r="B108" s="124" t="str">
        <f>IF('調査票(1期主)'!$B$78="","",'調査票(1期主)'!$B$78)</f>
        <v/>
      </c>
      <c r="C108" s="105"/>
      <c r="D108" s="125" t="str">
        <f>IF('調査票(2期主)'!$C$78="","",'調査票(2期主)'!$C$78)</f>
        <v/>
      </c>
      <c r="E108" s="118" t="str">
        <f>IF('調査票(2期主)'!$F$78="","",'調査票(2期主)'!$F$78)</f>
        <v/>
      </c>
      <c r="F108" s="118" t="str">
        <f>IF('調査票(2期主)'!$I$78="","",'調査票(2期主)'!$I$78)</f>
        <v/>
      </c>
      <c r="G108" s="118" t="str">
        <f>IF('調査票(2期主)'!$C$104="","",'調査票(2期主)'!$C$104)</f>
        <v/>
      </c>
      <c r="H108" s="118" t="str">
        <f>IF('調査票(2期主)'!$F$104="","",'調査票(2期主)'!$F$104)</f>
        <v/>
      </c>
      <c r="I108" s="118" t="str">
        <f>IF('調査票(2期主)'!$I$104="","",'調査票(2期主)'!$I$104)</f>
        <v/>
      </c>
      <c r="J108" s="151" t="str">
        <f>IF('調査票(2期主)'!$C$129="","",'調査票(2期主)'!$C$129)</f>
        <v/>
      </c>
      <c r="K108" s="125" t="str">
        <f>IF('調査票(2期従)'!$C$78="","",'調査票(2期従)'!$C$78)</f>
        <v/>
      </c>
      <c r="L108" s="118" t="str">
        <f>IF('調査票(2期従)'!$F$78="","",'調査票(2期従)'!$F$78)</f>
        <v/>
      </c>
      <c r="M108" s="118" t="str">
        <f>IF('調査票(2期従)'!$I$78="","",'調査票(2期従)'!$I$78)</f>
        <v/>
      </c>
      <c r="N108" s="118" t="str">
        <f>IF('調査票(2期従)'!$C$104="","",'調査票(2期従)'!$C$104)</f>
        <v/>
      </c>
      <c r="O108" s="118" t="str">
        <f>IF('調査票(2期従)'!$F$104="","",'調査票(2期従)'!$F$104)</f>
        <v/>
      </c>
      <c r="P108" s="118" t="str">
        <f>IF('調査票(2期従)'!$I$104="","",'調査票(2期従)'!$I$104)</f>
        <v/>
      </c>
      <c r="Q108" s="151" t="str">
        <f>IF('調査票(2期従)'!$C$129="","",'調査票(2期従)'!$C$129)</f>
        <v/>
      </c>
      <c r="R108" s="176"/>
      <c r="S108" s="177"/>
      <c r="T108" s="177"/>
      <c r="U108" s="177"/>
      <c r="V108" s="177"/>
      <c r="W108" s="177"/>
      <c r="X108" s="152"/>
      <c r="Y108" s="199">
        <f t="shared" si="11"/>
        <v>0</v>
      </c>
    </row>
    <row r="109" spans="2:25" x14ac:dyDescent="0.15">
      <c r="B109" s="124" t="str">
        <f>IF('調査票(1期主)'!$B$79="","",'調査票(1期主)'!$B$79)</f>
        <v/>
      </c>
      <c r="C109" s="105"/>
      <c r="D109" s="125" t="str">
        <f>IF('調査票(2期主)'!$C$79="","",'調査票(2期主)'!$C$79)</f>
        <v/>
      </c>
      <c r="E109" s="118" t="str">
        <f>IF('調査票(2期主)'!$F$79="","",'調査票(2期主)'!$F$79)</f>
        <v/>
      </c>
      <c r="F109" s="118" t="str">
        <f>IF('調査票(2期主)'!$I$79="","",'調査票(2期主)'!$I$79)</f>
        <v/>
      </c>
      <c r="G109" s="118" t="str">
        <f>IF('調査票(2期主)'!$C$105="","",'調査票(2期主)'!$C$105)</f>
        <v/>
      </c>
      <c r="H109" s="118" t="str">
        <f>IF('調査票(2期主)'!$F$105="","",'調査票(2期主)'!$F$105)</f>
        <v/>
      </c>
      <c r="I109" s="118" t="str">
        <f>IF('調査票(2期主)'!$I$105="","",'調査票(2期主)'!$I$105)</f>
        <v/>
      </c>
      <c r="J109" s="151" t="str">
        <f>IF('調査票(2期主)'!$C$130="","",'調査票(2期主)'!$C$130)</f>
        <v/>
      </c>
      <c r="K109" s="125" t="str">
        <f>IF('調査票(2期従)'!$C$79="","",'調査票(2期従)'!$C$79)</f>
        <v/>
      </c>
      <c r="L109" s="118" t="str">
        <f>IF('調査票(2期従)'!$F$79="","",'調査票(2期従)'!$F$79)</f>
        <v/>
      </c>
      <c r="M109" s="118" t="str">
        <f>IF('調査票(2期従)'!$I$79="","",'調査票(2期従)'!$I$79)</f>
        <v/>
      </c>
      <c r="N109" s="118" t="str">
        <f>IF('調査票(2期従)'!$C$105="","",'調査票(2期従)'!$C$105)</f>
        <v/>
      </c>
      <c r="O109" s="118" t="str">
        <f>IF('調査票(2期従)'!$F$105="","",'調査票(2期従)'!$F$105)</f>
        <v/>
      </c>
      <c r="P109" s="118" t="str">
        <f>IF('調査票(2期従)'!$I$105="","",'調査票(2期従)'!$I$105)</f>
        <v/>
      </c>
      <c r="Q109" s="151" t="str">
        <f>IF('調査票(2期従)'!$C$130="","",'調査票(2期従)'!$C$130)</f>
        <v/>
      </c>
      <c r="R109" s="176"/>
      <c r="S109" s="177"/>
      <c r="T109" s="177"/>
      <c r="U109" s="177"/>
      <c r="V109" s="177"/>
      <c r="W109" s="177"/>
      <c r="X109" s="152"/>
      <c r="Y109" s="199">
        <f t="shared" si="11"/>
        <v>0</v>
      </c>
    </row>
    <row r="110" spans="2:25" x14ac:dyDescent="0.15">
      <c r="B110" s="124" t="str">
        <f>IF('調査票(1期主)'!$B$80="","",'調査票(1期主)'!$B$80)</f>
        <v/>
      </c>
      <c r="C110" s="105"/>
      <c r="D110" s="125" t="str">
        <f>IF('調査票(2期主)'!$C$80="","",'調査票(2期主)'!$C$80)</f>
        <v/>
      </c>
      <c r="E110" s="118" t="str">
        <f>IF('調査票(2期主)'!$F$80="","",'調査票(2期主)'!$F$80)</f>
        <v/>
      </c>
      <c r="F110" s="118" t="str">
        <f>IF('調査票(2期主)'!$I$80="","",'調査票(2期主)'!$I$80)</f>
        <v/>
      </c>
      <c r="G110" s="118" t="str">
        <f>IF('調査票(2期主)'!$C$106="","",'調査票(2期主)'!$C$106)</f>
        <v/>
      </c>
      <c r="H110" s="118" t="str">
        <f>IF('調査票(2期主)'!$F$106="","",'調査票(2期主)'!$F$106)</f>
        <v/>
      </c>
      <c r="I110" s="118" t="str">
        <f>IF('調査票(2期主)'!$I$106="","",'調査票(2期主)'!$I$106)</f>
        <v/>
      </c>
      <c r="J110" s="151" t="str">
        <f>IF('調査票(2期主)'!$C$131="","",'調査票(2期主)'!$C$131)</f>
        <v/>
      </c>
      <c r="K110" s="125" t="str">
        <f>IF('調査票(2期従)'!$C$80="","",'調査票(2期従)'!$C$80)</f>
        <v/>
      </c>
      <c r="L110" s="118" t="str">
        <f>IF('調査票(2期従)'!$F$80="","",'調査票(2期従)'!$F$80)</f>
        <v/>
      </c>
      <c r="M110" s="118" t="str">
        <f>IF('調査票(2期従)'!$I$80="","",'調査票(2期従)'!$I$80)</f>
        <v/>
      </c>
      <c r="N110" s="118" t="str">
        <f>IF('調査票(2期従)'!$C$106="","",'調査票(2期従)'!$C$106)</f>
        <v/>
      </c>
      <c r="O110" s="118" t="str">
        <f>IF('調査票(2期従)'!$F$106="","",'調査票(2期従)'!$F$106)</f>
        <v/>
      </c>
      <c r="P110" s="118" t="str">
        <f>IF('調査票(2期従)'!$I$106="","",'調査票(2期従)'!$I$106)</f>
        <v/>
      </c>
      <c r="Q110" s="151" t="str">
        <f>IF('調査票(2期従)'!$C$131="","",'調査票(2期従)'!$C$131)</f>
        <v/>
      </c>
      <c r="R110" s="176"/>
      <c r="S110" s="177"/>
      <c r="T110" s="177"/>
      <c r="U110" s="177"/>
      <c r="V110" s="177"/>
      <c r="W110" s="177"/>
      <c r="X110" s="152"/>
      <c r="Y110" s="199">
        <f t="shared" si="11"/>
        <v>0</v>
      </c>
    </row>
    <row r="111" spans="2:25" x14ac:dyDescent="0.15">
      <c r="B111" s="124" t="str">
        <f>IF('調査票(1期主)'!$B$81="","",'調査票(1期主)'!$B$81)</f>
        <v/>
      </c>
      <c r="C111" s="105"/>
      <c r="D111" s="125" t="str">
        <f>IF('調査票(2期主)'!$C$81="","",'調査票(2期主)'!$C$81)</f>
        <v/>
      </c>
      <c r="E111" s="118" t="str">
        <f>IF('調査票(2期主)'!$F$81="","",'調査票(2期主)'!$F$81)</f>
        <v/>
      </c>
      <c r="F111" s="118" t="str">
        <f>IF('調査票(2期主)'!$I$81="","",'調査票(2期主)'!$I$81)</f>
        <v/>
      </c>
      <c r="G111" s="118" t="str">
        <f>IF('調査票(2期主)'!$C$107="","",'調査票(2期主)'!$C$107)</f>
        <v/>
      </c>
      <c r="H111" s="118" t="str">
        <f>IF('調査票(2期主)'!$F$107="","",'調査票(2期主)'!$F$107)</f>
        <v/>
      </c>
      <c r="I111" s="118" t="str">
        <f>IF('調査票(2期主)'!$I$107="","",'調査票(2期主)'!$I$107)</f>
        <v/>
      </c>
      <c r="J111" s="151" t="str">
        <f>IF('調査票(2期主)'!$C$132="","",'調査票(2期主)'!$C$132)</f>
        <v/>
      </c>
      <c r="K111" s="125" t="str">
        <f>IF('調査票(2期従)'!$C$81="","",'調査票(2期従)'!$C$81)</f>
        <v/>
      </c>
      <c r="L111" s="118" t="str">
        <f>IF('調査票(2期従)'!$F$81="","",'調査票(2期従)'!$F$81)</f>
        <v/>
      </c>
      <c r="M111" s="118" t="str">
        <f>IF('調査票(2期従)'!$I$81="","",'調査票(2期従)'!$I$81)</f>
        <v/>
      </c>
      <c r="N111" s="118" t="str">
        <f>IF('調査票(2期従)'!$C$107="","",'調査票(2期従)'!$C$107)</f>
        <v/>
      </c>
      <c r="O111" s="118" t="str">
        <f>IF('調査票(2期従)'!$F$107="","",'調査票(2期従)'!$F$107)</f>
        <v/>
      </c>
      <c r="P111" s="118" t="str">
        <f>IF('調査票(2期従)'!$I$107="","",'調査票(2期従)'!$I$107)</f>
        <v/>
      </c>
      <c r="Q111" s="151" t="str">
        <f>IF('調査票(2期従)'!$C$132="","",'調査票(2期従)'!$C$132)</f>
        <v/>
      </c>
      <c r="R111" s="176"/>
      <c r="S111" s="177"/>
      <c r="T111" s="177"/>
      <c r="U111" s="177"/>
      <c r="V111" s="177"/>
      <c r="W111" s="177"/>
      <c r="X111" s="152"/>
      <c r="Y111" s="199">
        <f t="shared" si="11"/>
        <v>0</v>
      </c>
    </row>
    <row r="112" spans="2:25" x14ac:dyDescent="0.15">
      <c r="B112" s="124" t="str">
        <f>IF('調査票(1期主)'!$B$82="","",'調査票(1期主)'!$B$82)</f>
        <v/>
      </c>
      <c r="C112" s="105"/>
      <c r="D112" s="125" t="str">
        <f>IF('調査票(2期主)'!$C$82="","",'調査票(2期主)'!$C$82)</f>
        <v/>
      </c>
      <c r="E112" s="118" t="str">
        <f>IF('調査票(2期主)'!$F$82="","",'調査票(2期主)'!$F$82)</f>
        <v/>
      </c>
      <c r="F112" s="118" t="str">
        <f>IF('調査票(2期主)'!$I$82="","",'調査票(2期主)'!$I$82)</f>
        <v/>
      </c>
      <c r="G112" s="118" t="str">
        <f>IF('調査票(2期主)'!$C$108="","",'調査票(2期主)'!$C$108)</f>
        <v/>
      </c>
      <c r="H112" s="118" t="str">
        <f>IF('調査票(2期主)'!$F$108="","",'調査票(2期主)'!$F$108)</f>
        <v/>
      </c>
      <c r="I112" s="118" t="str">
        <f>IF('調査票(2期主)'!$I$108="","",'調査票(2期主)'!$I$108)</f>
        <v/>
      </c>
      <c r="J112" s="151" t="str">
        <f>IF('調査票(2期主)'!$C$133="","",'調査票(2期主)'!$C$133)</f>
        <v/>
      </c>
      <c r="K112" s="125" t="str">
        <f>IF('調査票(2期従)'!$C$82="","",'調査票(2期従)'!$C$82)</f>
        <v/>
      </c>
      <c r="L112" s="118" t="str">
        <f>IF('調査票(2期従)'!$F$82="","",'調査票(2期従)'!$F$82)</f>
        <v/>
      </c>
      <c r="M112" s="118" t="str">
        <f>IF('調査票(2期従)'!$I$82="","",'調査票(2期従)'!$I$82)</f>
        <v/>
      </c>
      <c r="N112" s="118" t="str">
        <f>IF('調査票(2期従)'!$C$108="","",'調査票(2期従)'!$C$108)</f>
        <v/>
      </c>
      <c r="O112" s="118" t="str">
        <f>IF('調査票(2期従)'!$F$108="","",'調査票(2期従)'!$F$108)</f>
        <v/>
      </c>
      <c r="P112" s="118" t="str">
        <f>IF('調査票(2期従)'!$I$108="","",'調査票(2期従)'!$I$108)</f>
        <v/>
      </c>
      <c r="Q112" s="151" t="str">
        <f>IF('調査票(2期従)'!$C$133="","",'調査票(2期従)'!$C$133)</f>
        <v/>
      </c>
      <c r="R112" s="176"/>
      <c r="S112" s="177"/>
      <c r="T112" s="177"/>
      <c r="U112" s="177"/>
      <c r="V112" s="177"/>
      <c r="W112" s="177"/>
      <c r="X112" s="152"/>
      <c r="Y112" s="199">
        <f t="shared" si="11"/>
        <v>0</v>
      </c>
    </row>
    <row r="113" spans="2:25" x14ac:dyDescent="0.15">
      <c r="B113" s="124" t="str">
        <f>IF('調査票(1期主)'!$B$83="","",'調査票(1期主)'!$B$83)</f>
        <v/>
      </c>
      <c r="C113" s="105"/>
      <c r="D113" s="125" t="str">
        <f>IF('調査票(2期主)'!$C$83="","",'調査票(2期主)'!$C$83)</f>
        <v/>
      </c>
      <c r="E113" s="118" t="str">
        <f>IF('調査票(2期主)'!$F$83="","",'調査票(2期主)'!$F$83)</f>
        <v/>
      </c>
      <c r="F113" s="118" t="str">
        <f>IF('調査票(2期主)'!$I$83="","",'調査票(2期主)'!$I$83)</f>
        <v/>
      </c>
      <c r="G113" s="118" t="str">
        <f>IF('調査票(2期主)'!$C$109="","",'調査票(2期主)'!$C$109)</f>
        <v/>
      </c>
      <c r="H113" s="118" t="str">
        <f>IF('調査票(2期主)'!$F$109="","",'調査票(2期主)'!$F$109)</f>
        <v/>
      </c>
      <c r="I113" s="118" t="str">
        <f>IF('調査票(2期主)'!$I$109="","",'調査票(2期主)'!$I$109)</f>
        <v/>
      </c>
      <c r="J113" s="151" t="str">
        <f>IF('調査票(2期主)'!$C$134="","",'調査票(2期主)'!$C$134)</f>
        <v/>
      </c>
      <c r="K113" s="125" t="str">
        <f>IF('調査票(2期従)'!$C$83="","",'調査票(2期従)'!$C$83)</f>
        <v/>
      </c>
      <c r="L113" s="118" t="str">
        <f>IF('調査票(2期従)'!$F$83="","",'調査票(2期従)'!$F$83)</f>
        <v/>
      </c>
      <c r="M113" s="118" t="str">
        <f>IF('調査票(2期従)'!$I$83="","",'調査票(2期従)'!$I$83)</f>
        <v/>
      </c>
      <c r="N113" s="118" t="str">
        <f>IF('調査票(2期従)'!$C$109="","",'調査票(2期従)'!$C$109)</f>
        <v/>
      </c>
      <c r="O113" s="118" t="str">
        <f>IF('調査票(2期従)'!$F$109="","",'調査票(2期従)'!$F$109)</f>
        <v/>
      </c>
      <c r="P113" s="118" t="str">
        <f>IF('調査票(2期従)'!$I$109="","",'調査票(2期従)'!$I$109)</f>
        <v/>
      </c>
      <c r="Q113" s="151" t="str">
        <f>IF('調査票(2期従)'!$C$134="","",'調査票(2期従)'!$C$134)</f>
        <v/>
      </c>
      <c r="R113" s="176"/>
      <c r="S113" s="177"/>
      <c r="T113" s="177"/>
      <c r="U113" s="177"/>
      <c r="V113" s="177"/>
      <c r="W113" s="177"/>
      <c r="X113" s="152"/>
      <c r="Y113" s="199">
        <f t="shared" si="11"/>
        <v>0</v>
      </c>
    </row>
    <row r="114" spans="2:25" x14ac:dyDescent="0.15">
      <c r="B114" s="124" t="str">
        <f>IF('調査票(1期主)'!$B$84="","",'調査票(1期主)'!$B$84)</f>
        <v/>
      </c>
      <c r="C114" s="105"/>
      <c r="D114" s="125" t="str">
        <f>IF('調査票(2期主)'!$C$84="","",'調査票(2期主)'!$C$84)</f>
        <v/>
      </c>
      <c r="E114" s="118" t="str">
        <f>IF('調査票(2期主)'!$F$84="","",'調査票(2期主)'!$F$84)</f>
        <v/>
      </c>
      <c r="F114" s="118" t="str">
        <f>IF('調査票(2期主)'!$I$84="","",'調査票(2期主)'!$I$84)</f>
        <v/>
      </c>
      <c r="G114" s="118" t="str">
        <f>IF('調査票(2期主)'!$C$110="","",'調査票(2期主)'!$C$110)</f>
        <v/>
      </c>
      <c r="H114" s="118" t="str">
        <f>IF('調査票(2期主)'!$F$110="","",'調査票(2期主)'!$F$110)</f>
        <v/>
      </c>
      <c r="I114" s="118" t="str">
        <f>IF('調査票(2期主)'!$I$110="","",'調査票(2期主)'!$I$110)</f>
        <v/>
      </c>
      <c r="J114" s="151" t="str">
        <f>IF('調査票(2期主)'!$C$135="","",'調査票(2期主)'!$C$135)</f>
        <v/>
      </c>
      <c r="K114" s="125" t="str">
        <f>IF('調査票(2期従)'!$C$84="","",'調査票(2期従)'!$C$84)</f>
        <v/>
      </c>
      <c r="L114" s="118" t="str">
        <f>IF('調査票(2期従)'!$F$84="","",'調査票(2期従)'!$F$84)</f>
        <v/>
      </c>
      <c r="M114" s="118" t="str">
        <f>IF('調査票(2期従)'!$I$84="","",'調査票(2期従)'!$I$84)</f>
        <v/>
      </c>
      <c r="N114" s="118" t="str">
        <f>IF('調査票(2期従)'!$C$110="","",'調査票(2期従)'!$C$110)</f>
        <v/>
      </c>
      <c r="O114" s="118" t="str">
        <f>IF('調査票(2期従)'!$F$110="","",'調査票(2期従)'!$F$110)</f>
        <v/>
      </c>
      <c r="P114" s="118" t="str">
        <f>IF('調査票(2期従)'!$I$110="","",'調査票(2期従)'!$I$110)</f>
        <v/>
      </c>
      <c r="Q114" s="151" t="str">
        <f>IF('調査票(2期従)'!$C$135="","",'調査票(2期従)'!$C$135)</f>
        <v/>
      </c>
      <c r="R114" s="176"/>
      <c r="S114" s="177"/>
      <c r="T114" s="177"/>
      <c r="U114" s="177"/>
      <c r="V114" s="177"/>
      <c r="W114" s="177"/>
      <c r="X114" s="152"/>
      <c r="Y114" s="199">
        <f t="shared" si="11"/>
        <v>0</v>
      </c>
    </row>
    <row r="115" spans="2:25" x14ac:dyDescent="0.15">
      <c r="B115" s="124" t="str">
        <f>IF('調査票(1期主)'!$B$85="","",'調査票(1期主)'!$B$85)</f>
        <v/>
      </c>
      <c r="C115" s="105"/>
      <c r="D115" s="125" t="str">
        <f>IF('調査票(2期主)'!$C$85="","",'調査票(2期主)'!$C$85)</f>
        <v/>
      </c>
      <c r="E115" s="118" t="str">
        <f>IF('調査票(2期主)'!$F$85="","",'調査票(2期主)'!$F$85)</f>
        <v/>
      </c>
      <c r="F115" s="118" t="str">
        <f>IF('調査票(2期主)'!$I$85="","",'調査票(2期主)'!$I$85)</f>
        <v/>
      </c>
      <c r="G115" s="118" t="str">
        <f>IF('調査票(2期主)'!$C$111="","",'調査票(2期主)'!$C$111)</f>
        <v/>
      </c>
      <c r="H115" s="118" t="str">
        <f>IF('調査票(2期主)'!$F$111="","",'調査票(2期主)'!$F$111)</f>
        <v/>
      </c>
      <c r="I115" s="118" t="str">
        <f>IF('調査票(2期主)'!$I$111="","",'調査票(2期主)'!$I$111)</f>
        <v/>
      </c>
      <c r="J115" s="151" t="str">
        <f>IF('調査票(2期主)'!$C$136="","",'調査票(2期主)'!$C$136)</f>
        <v/>
      </c>
      <c r="K115" s="125" t="str">
        <f>IF('調査票(2期従)'!$C$85="","",'調査票(2期従)'!$C$85)</f>
        <v/>
      </c>
      <c r="L115" s="118" t="str">
        <f>IF('調査票(2期従)'!$F$85="","",'調査票(2期従)'!$F$85)</f>
        <v/>
      </c>
      <c r="M115" s="118" t="str">
        <f>IF('調査票(2期従)'!$I$85="","",'調査票(2期従)'!$I$85)</f>
        <v/>
      </c>
      <c r="N115" s="118" t="str">
        <f>IF('調査票(2期従)'!$C$111="","",'調査票(2期従)'!$C$111)</f>
        <v/>
      </c>
      <c r="O115" s="118" t="str">
        <f>IF('調査票(2期従)'!$F$111="","",'調査票(2期従)'!$F$111)</f>
        <v/>
      </c>
      <c r="P115" s="118" t="str">
        <f>IF('調査票(2期従)'!$I$111="","",'調査票(2期従)'!$I$111)</f>
        <v/>
      </c>
      <c r="Q115" s="151" t="str">
        <f>IF('調査票(2期従)'!$C$136="","",'調査票(2期従)'!$C$136)</f>
        <v/>
      </c>
      <c r="R115" s="176"/>
      <c r="S115" s="177"/>
      <c r="T115" s="177"/>
      <c r="U115" s="177"/>
      <c r="V115" s="177"/>
      <c r="W115" s="177"/>
      <c r="X115" s="152"/>
      <c r="Y115" s="199">
        <f t="shared" si="11"/>
        <v>0</v>
      </c>
    </row>
    <row r="116" spans="2:25" x14ac:dyDescent="0.15">
      <c r="B116" s="124" t="str">
        <f>IF('調査票(1期主)'!$B$86="","",'調査票(1期主)'!$B$86)</f>
        <v/>
      </c>
      <c r="C116" s="120"/>
      <c r="D116" s="125" t="str">
        <f>IF('調査票(2期主)'!$C$86="","",'調査票(2期主)'!$C$86)</f>
        <v/>
      </c>
      <c r="E116" s="118" t="str">
        <f>IF('調査票(2期主)'!$F$86="","",'調査票(2期主)'!$F$86)</f>
        <v/>
      </c>
      <c r="F116" s="118" t="str">
        <f>IF('調査票(2期主)'!$I$86="","",'調査票(2期主)'!$I$86)</f>
        <v/>
      </c>
      <c r="G116" s="118" t="str">
        <f>IF('調査票(2期主)'!$C$112="","",'調査票(2期主)'!$C$112)</f>
        <v/>
      </c>
      <c r="H116" s="118" t="str">
        <f>IF('調査票(2期主)'!$F$112="","",'調査票(2期主)'!$F$112)</f>
        <v/>
      </c>
      <c r="I116" s="118" t="str">
        <f>IF('調査票(2期主)'!$I$112="","",'調査票(2期主)'!$I$112)</f>
        <v/>
      </c>
      <c r="J116" s="151" t="str">
        <f>IF('調査票(2期主)'!$C$137="","",'調査票(2期主)'!$C$137)</f>
        <v/>
      </c>
      <c r="K116" s="125" t="str">
        <f>IF('調査票(2期従)'!$C$86="","",'調査票(2期従)'!$C$86)</f>
        <v/>
      </c>
      <c r="L116" s="118" t="str">
        <f>IF('調査票(2期従)'!$F$86="","",'調査票(2期従)'!$F$86)</f>
        <v/>
      </c>
      <c r="M116" s="118" t="str">
        <f>IF('調査票(2期従)'!$I$86="","",'調査票(2期従)'!$I$86)</f>
        <v/>
      </c>
      <c r="N116" s="118" t="str">
        <f>IF('調査票(2期従)'!$C$112="","",'調査票(2期従)'!$C$112)</f>
        <v/>
      </c>
      <c r="O116" s="118" t="str">
        <f>IF('調査票(2期従)'!$F$112="","",'調査票(2期従)'!$F$112)</f>
        <v/>
      </c>
      <c r="P116" s="118" t="str">
        <f>IF('調査票(2期従)'!$I$112="","",'調査票(2期従)'!$I$112)</f>
        <v/>
      </c>
      <c r="Q116" s="151" t="str">
        <f>IF('調査票(2期従)'!$C$137="","",'調査票(2期従)'!$C$137)</f>
        <v/>
      </c>
      <c r="R116" s="176"/>
      <c r="S116" s="177"/>
      <c r="T116" s="177"/>
      <c r="U116" s="177"/>
      <c r="V116" s="177"/>
      <c r="W116" s="177"/>
      <c r="X116" s="152"/>
      <c r="Y116" s="199">
        <f t="shared" si="11"/>
        <v>0</v>
      </c>
    </row>
    <row r="117" spans="2:25" x14ac:dyDescent="0.15">
      <c r="B117" s="124" t="str">
        <f>IF('調査票(1期主)'!$B$87="","",'調査票(1期主)'!$B$87)</f>
        <v/>
      </c>
      <c r="C117" s="120"/>
      <c r="D117" s="125" t="str">
        <f>IF('調査票(2期主)'!$C$87="","",'調査票(2期主)'!$C$87)</f>
        <v/>
      </c>
      <c r="E117" s="118" t="str">
        <f>IF('調査票(2期主)'!$F$87="","",'調査票(2期主)'!$F$87)</f>
        <v/>
      </c>
      <c r="F117" s="118" t="str">
        <f>IF('調査票(2期主)'!$I$87="","",'調査票(2期主)'!$I$87)</f>
        <v/>
      </c>
      <c r="G117" s="118" t="str">
        <f>IF('調査票(2期主)'!$C$113="","",'調査票(2期主)'!$C$113)</f>
        <v/>
      </c>
      <c r="H117" s="118" t="str">
        <f>IF('調査票(2期主)'!$F$113="","",'調査票(2期主)'!$F$113)</f>
        <v/>
      </c>
      <c r="I117" s="118" t="str">
        <f>IF('調査票(2期主)'!$I$113="","",'調査票(2期主)'!$I$113)</f>
        <v/>
      </c>
      <c r="J117" s="151" t="str">
        <f>IF('調査票(2期主)'!$C$138="","",'調査票(2期主)'!$C$138)</f>
        <v/>
      </c>
      <c r="K117" s="125" t="str">
        <f>IF('調査票(2期従)'!$C$87="","",'調査票(2期従)'!$C$87)</f>
        <v/>
      </c>
      <c r="L117" s="118" t="str">
        <f>IF('調査票(2期従)'!$F$87="","",'調査票(2期従)'!$F$87)</f>
        <v/>
      </c>
      <c r="M117" s="118" t="str">
        <f>IF('調査票(2期従)'!$I$87="","",'調査票(2期従)'!$I$87)</f>
        <v/>
      </c>
      <c r="N117" s="118" t="str">
        <f>IF('調査票(2期従)'!$C$113="","",'調査票(2期従)'!$C$113)</f>
        <v/>
      </c>
      <c r="O117" s="118" t="str">
        <f>IF('調査票(2期従)'!$F$113="","",'調査票(2期従)'!$F$113)</f>
        <v/>
      </c>
      <c r="P117" s="118" t="str">
        <f>IF('調査票(2期従)'!$I$113="","",'調査票(2期従)'!$I$113)</f>
        <v/>
      </c>
      <c r="Q117" s="151" t="str">
        <f>IF('調査票(2期従)'!$C$138="","",'調査票(2期従)'!$C$138)</f>
        <v/>
      </c>
      <c r="R117" s="176"/>
      <c r="S117" s="177"/>
      <c r="T117" s="177"/>
      <c r="U117" s="177"/>
      <c r="V117" s="177"/>
      <c r="W117" s="177"/>
      <c r="X117" s="152"/>
      <c r="Y117" s="199">
        <f t="shared" si="11"/>
        <v>0</v>
      </c>
    </row>
    <row r="118" spans="2:25" x14ac:dyDescent="0.15">
      <c r="B118" s="124" t="str">
        <f>IF('調査票(1期主)'!$B$88="","",'調査票(1期主)'!$B$88)</f>
        <v/>
      </c>
      <c r="C118" s="120"/>
      <c r="D118" s="125" t="str">
        <f>IF('調査票(2期主)'!$C$88="","",'調査票(2期主)'!$C$88)</f>
        <v/>
      </c>
      <c r="E118" s="118" t="str">
        <f>IF('調査票(2期主)'!$F$88="","",'調査票(2期主)'!$F$88)</f>
        <v/>
      </c>
      <c r="F118" s="118" t="str">
        <f>IF('調査票(2期主)'!$I$88="","",'調査票(2期主)'!$I$88)</f>
        <v/>
      </c>
      <c r="G118" s="118" t="str">
        <f>IF('調査票(2期主)'!$C$114="","",'調査票(2期主)'!$C$114)</f>
        <v/>
      </c>
      <c r="H118" s="118" t="str">
        <f>IF('調査票(2期主)'!$F$114="","",'調査票(2期主)'!$F$114)</f>
        <v/>
      </c>
      <c r="I118" s="118" t="str">
        <f>IF('調査票(2期主)'!$I$114="","",'調査票(2期主)'!$I$114)</f>
        <v/>
      </c>
      <c r="J118" s="151" t="str">
        <f>IF('調査票(2期主)'!$C$139="","",'調査票(2期主)'!$C$139)</f>
        <v/>
      </c>
      <c r="K118" s="125" t="str">
        <f>IF('調査票(2期従)'!$C$88="","",'調査票(2期従)'!$C$88)</f>
        <v/>
      </c>
      <c r="L118" s="118" t="str">
        <f>IF('調査票(2期従)'!$F$88="","",'調査票(2期従)'!$F$88)</f>
        <v/>
      </c>
      <c r="M118" s="118" t="str">
        <f>IF('調査票(2期従)'!$I$88="","",'調査票(2期従)'!$I$88)</f>
        <v/>
      </c>
      <c r="N118" s="118" t="str">
        <f>IF('調査票(2期従)'!$C$114="","",'調査票(2期従)'!$C$114)</f>
        <v/>
      </c>
      <c r="O118" s="118" t="str">
        <f>IF('調査票(2期従)'!$F$114="","",'調査票(2期従)'!$F$114)</f>
        <v/>
      </c>
      <c r="P118" s="118" t="str">
        <f>IF('調査票(2期従)'!$I$114="","",'調査票(2期従)'!$I$114)</f>
        <v/>
      </c>
      <c r="Q118" s="151" t="str">
        <f>IF('調査票(2期従)'!$C$139="","",'調査票(2期従)'!$C$139)</f>
        <v/>
      </c>
      <c r="R118" s="176"/>
      <c r="S118" s="177"/>
      <c r="T118" s="177"/>
      <c r="U118" s="177"/>
      <c r="V118" s="177"/>
      <c r="W118" s="177"/>
      <c r="X118" s="152"/>
      <c r="Y118" s="199">
        <f t="shared" si="11"/>
        <v>0</v>
      </c>
    </row>
    <row r="119" spans="2:25" x14ac:dyDescent="0.15">
      <c r="B119" s="124" t="str">
        <f>IF('調査票(1期主)'!$B$89="","",'調査票(1期主)'!$B$89)</f>
        <v/>
      </c>
      <c r="C119" s="120"/>
      <c r="D119" s="125" t="str">
        <f>IF('調査票(2期主)'!$C$89="","",'調査票(2期主)'!$C$89)</f>
        <v/>
      </c>
      <c r="E119" s="118" t="str">
        <f>IF('調査票(2期主)'!$F$89="","",'調査票(2期主)'!$F$89)</f>
        <v/>
      </c>
      <c r="F119" s="118" t="str">
        <f>IF('調査票(2期主)'!$I$89="","",'調査票(2期主)'!$I$89)</f>
        <v/>
      </c>
      <c r="G119" s="118" t="str">
        <f>IF('調査票(2期主)'!$C$115="","",'調査票(2期主)'!$C$115)</f>
        <v/>
      </c>
      <c r="H119" s="118" t="str">
        <f>IF('調査票(2期主)'!$F$115="","",'調査票(2期主)'!$F$115)</f>
        <v/>
      </c>
      <c r="I119" s="118" t="str">
        <f>IF('調査票(2期主)'!$I$115="","",'調査票(2期主)'!$I$115)</f>
        <v/>
      </c>
      <c r="J119" s="151" t="str">
        <f>IF('調査票(2期主)'!$C$140="","",'調査票(2期主)'!$C$140)</f>
        <v/>
      </c>
      <c r="K119" s="125" t="str">
        <f>IF('調査票(2期従)'!$C$89="","",'調査票(2期従)'!$C$89)</f>
        <v/>
      </c>
      <c r="L119" s="118" t="str">
        <f>IF('調査票(2期従)'!$F$89="","",'調査票(2期従)'!$F$89)</f>
        <v/>
      </c>
      <c r="M119" s="118" t="str">
        <f>IF('調査票(2期従)'!$I$89="","",'調査票(2期従)'!$I$89)</f>
        <v/>
      </c>
      <c r="N119" s="118" t="str">
        <f>IF('調査票(2期従)'!$C$115="","",'調査票(2期従)'!$C$115)</f>
        <v/>
      </c>
      <c r="O119" s="118" t="str">
        <f>IF('調査票(2期従)'!$F$115="","",'調査票(2期従)'!$F$115)</f>
        <v/>
      </c>
      <c r="P119" s="118" t="str">
        <f>IF('調査票(2期従)'!$I$115="","",'調査票(2期従)'!$I$115)</f>
        <v/>
      </c>
      <c r="Q119" s="151" t="str">
        <f>IF('調査票(2期従)'!$C$140="","",'調査票(2期従)'!$C$140)</f>
        <v/>
      </c>
      <c r="R119" s="176"/>
      <c r="S119" s="177"/>
      <c r="T119" s="177"/>
      <c r="U119" s="177"/>
      <c r="V119" s="177"/>
      <c r="W119" s="177"/>
      <c r="X119" s="152"/>
      <c r="Y119" s="199">
        <f t="shared" si="11"/>
        <v>0</v>
      </c>
    </row>
    <row r="120" spans="2:25" x14ac:dyDescent="0.15">
      <c r="B120" s="124" t="str">
        <f>IF('調査票(1期主)'!$B$90="","",'調査票(1期主)'!$B$90)</f>
        <v/>
      </c>
      <c r="C120" s="120"/>
      <c r="D120" s="125" t="str">
        <f>IF('調査票(2期主)'!$C$90="","",'調査票(2期主)'!$C$90)</f>
        <v/>
      </c>
      <c r="E120" s="118" t="str">
        <f>IF('調査票(2期主)'!$F$90="","",'調査票(2期主)'!$F$90)</f>
        <v/>
      </c>
      <c r="F120" s="118" t="str">
        <f>IF('調査票(2期主)'!$I$90="","",'調査票(2期主)'!$I$90)</f>
        <v/>
      </c>
      <c r="G120" s="118" t="str">
        <f>IF('調査票(2期主)'!$C$116="","",'調査票(2期主)'!$C$116)</f>
        <v/>
      </c>
      <c r="H120" s="118" t="str">
        <f>IF('調査票(2期主)'!$F$116="","",'調査票(2期主)'!$F$116)</f>
        <v/>
      </c>
      <c r="I120" s="118" t="str">
        <f>IF('調査票(2期主)'!$I$116="","",'調査票(2期主)'!$I$116)</f>
        <v/>
      </c>
      <c r="J120" s="151" t="str">
        <f>IF('調査票(2期主)'!$C$141="","",'調査票(2期主)'!$C$141)</f>
        <v/>
      </c>
      <c r="K120" s="125" t="str">
        <f>IF('調査票(2期従)'!$C$90="","",'調査票(2期従)'!$C$90)</f>
        <v/>
      </c>
      <c r="L120" s="118" t="str">
        <f>IF('調査票(2期従)'!$F$90="","",'調査票(2期従)'!$F$90)</f>
        <v/>
      </c>
      <c r="M120" s="118" t="str">
        <f>IF('調査票(2期従)'!$I$90="","",'調査票(2期従)'!$I$90)</f>
        <v/>
      </c>
      <c r="N120" s="118" t="str">
        <f>IF('調査票(2期従)'!$C$116="","",'調査票(2期従)'!$C$116)</f>
        <v/>
      </c>
      <c r="O120" s="118" t="str">
        <f>IF('調査票(2期従)'!$F$116="","",'調査票(2期従)'!$F$116)</f>
        <v/>
      </c>
      <c r="P120" s="118" t="str">
        <f>IF('調査票(2期従)'!$I$116="","",'調査票(2期従)'!$I$116)</f>
        <v/>
      </c>
      <c r="Q120" s="151" t="str">
        <f>IF('調査票(2期従)'!$C$141="","",'調査票(2期従)'!$C$141)</f>
        <v/>
      </c>
      <c r="R120" s="176"/>
      <c r="S120" s="177"/>
      <c r="T120" s="177"/>
      <c r="U120" s="177"/>
      <c r="V120" s="177"/>
      <c r="W120" s="177"/>
      <c r="X120" s="152"/>
      <c r="Y120" s="199">
        <f t="shared" si="11"/>
        <v>0</v>
      </c>
    </row>
    <row r="121" spans="2:25" x14ac:dyDescent="0.15">
      <c r="B121" s="124" t="str">
        <f>IF('調査票(1期主)'!$B$91="","",'調査票(1期主)'!$B$91)</f>
        <v/>
      </c>
      <c r="C121" s="120"/>
      <c r="D121" s="125" t="str">
        <f>IF('調査票(2期主)'!$C$91="","",'調査票(2期主)'!$C$91)</f>
        <v/>
      </c>
      <c r="E121" s="118" t="str">
        <f>IF('調査票(2期主)'!$F$91="","",'調査票(2期主)'!$F$91)</f>
        <v/>
      </c>
      <c r="F121" s="118" t="str">
        <f>IF('調査票(2期主)'!$I$91="","",'調査票(2期主)'!$I$91)</f>
        <v/>
      </c>
      <c r="G121" s="118" t="str">
        <f>IF('調査票(2期主)'!$C$117="","",'調査票(2期主)'!$C$117)</f>
        <v/>
      </c>
      <c r="H121" s="118" t="str">
        <f>IF('調査票(2期主)'!$F$117="","",'調査票(2期主)'!$F$117)</f>
        <v/>
      </c>
      <c r="I121" s="118" t="str">
        <f>IF('調査票(2期主)'!$I$117="","",'調査票(2期主)'!$I$117)</f>
        <v/>
      </c>
      <c r="J121" s="151" t="str">
        <f>IF('調査票(2期主)'!$C$142="","",'調査票(2期主)'!$C$142)</f>
        <v/>
      </c>
      <c r="K121" s="125" t="str">
        <f>IF('調査票(2期従)'!$C$91="","",'調査票(2期従)'!$C$91)</f>
        <v/>
      </c>
      <c r="L121" s="118" t="str">
        <f>IF('調査票(2期従)'!$F$91="","",'調査票(2期従)'!$F$91)</f>
        <v/>
      </c>
      <c r="M121" s="118" t="str">
        <f>IF('調査票(2期従)'!$I$91="","",'調査票(2期従)'!$I$91)</f>
        <v/>
      </c>
      <c r="N121" s="118" t="str">
        <f>IF('調査票(2期従)'!$C$117="","",'調査票(2期従)'!$C$117)</f>
        <v/>
      </c>
      <c r="O121" s="118" t="str">
        <f>IF('調査票(2期従)'!$F$117="","",'調査票(2期従)'!$F$117)</f>
        <v/>
      </c>
      <c r="P121" s="118" t="str">
        <f>IF('調査票(2期従)'!$I$117="","",'調査票(2期従)'!$I$117)</f>
        <v/>
      </c>
      <c r="Q121" s="151" t="str">
        <f>IF('調査票(2期従)'!$C$142="","",'調査票(2期従)'!$C$142)</f>
        <v/>
      </c>
      <c r="R121" s="176"/>
      <c r="S121" s="177"/>
      <c r="T121" s="177"/>
      <c r="U121" s="177"/>
      <c r="V121" s="177"/>
      <c r="W121" s="177"/>
      <c r="X121" s="152"/>
      <c r="Y121" s="199">
        <f t="shared" si="11"/>
        <v>0</v>
      </c>
    </row>
    <row r="122" spans="2:25" x14ac:dyDescent="0.15">
      <c r="B122" s="133" t="str">
        <f>IF('調査票(1期主)'!$B$92="","",'調査票(1期主)'!$B$92)</f>
        <v/>
      </c>
      <c r="C122" s="134"/>
      <c r="D122" s="125" t="str">
        <f>IF('調査票(2期主)'!$C$92="","",'調査票(2期主)'!$C$92)</f>
        <v/>
      </c>
      <c r="E122" s="118" t="str">
        <f>IF('調査票(2期主)'!$F$92="","",'調査票(2期主)'!$F$92)</f>
        <v/>
      </c>
      <c r="F122" s="118" t="str">
        <f>IF('調査票(2期主)'!$I$92="","",'調査票(2期主)'!$I$92)</f>
        <v/>
      </c>
      <c r="G122" s="118" t="str">
        <f>IF('調査票(2期主)'!$C$118="","",'調査票(2期主)'!$C$118)</f>
        <v/>
      </c>
      <c r="H122" s="118" t="str">
        <f>IF('調査票(2期主)'!$F$118="","",'調査票(2期主)'!$F$118)</f>
        <v/>
      </c>
      <c r="I122" s="118" t="str">
        <f>IF('調査票(2期主)'!$I$118="","",'調査票(2期主)'!$I$118)</f>
        <v/>
      </c>
      <c r="J122" s="151" t="str">
        <f>IF('調査票(2期主)'!$C$143="","",'調査票(2期主)'!$C$143)</f>
        <v/>
      </c>
      <c r="K122" s="125" t="str">
        <f>IF('調査票(2期従)'!$C$92="","",'調査票(2期従)'!$C$92)</f>
        <v/>
      </c>
      <c r="L122" s="118" t="str">
        <f>IF('調査票(2期従)'!$F$92="","",'調査票(2期従)'!$F$92)</f>
        <v/>
      </c>
      <c r="M122" s="118" t="str">
        <f>IF('調査票(2期従)'!$I$92="","",'調査票(2期従)'!$I$92)</f>
        <v/>
      </c>
      <c r="N122" s="118" t="str">
        <f>IF('調査票(2期従)'!$C$118="","",'調査票(2期従)'!$C$118)</f>
        <v/>
      </c>
      <c r="O122" s="118" t="str">
        <f>IF('調査票(2期従)'!$F$118="","",'調査票(2期従)'!$F$118)</f>
        <v/>
      </c>
      <c r="P122" s="118" t="str">
        <f>IF('調査票(2期従)'!$I$118="","",'調査票(2期従)'!$I$118)</f>
        <v/>
      </c>
      <c r="Q122" s="151" t="str">
        <f>IF('調査票(2期従)'!$C$143="","",'調査票(2期従)'!$C$143)</f>
        <v/>
      </c>
      <c r="R122" s="176"/>
      <c r="S122" s="177"/>
      <c r="T122" s="177"/>
      <c r="U122" s="177"/>
      <c r="V122" s="177"/>
      <c r="W122" s="177"/>
      <c r="X122" s="152"/>
      <c r="Y122" s="200">
        <f t="shared" si="11"/>
        <v>0</v>
      </c>
    </row>
    <row r="123" spans="2:25" x14ac:dyDescent="0.15">
      <c r="C123" s="196" t="s">
        <v>351</v>
      </c>
      <c r="D123" s="197" t="str">
        <f>IF('調査票(2期主)'!$J$137="","",'調査票(2期主)'!$J$137)</f>
        <v/>
      </c>
      <c r="E123" s="197" t="str">
        <f>IF('調査票(2期主)'!$J$138="","",'調査票(2期主)'!$J$138)</f>
        <v/>
      </c>
      <c r="F123" s="197" t="str">
        <f>IF('調査票(2期主)'!$J$139="","",'調査票(2期主)'!$J$139)</f>
        <v/>
      </c>
      <c r="G123" s="197" t="str">
        <f>IF('調査票(2期主)'!$J$140="","",'調査票(2期主)'!$J$140)</f>
        <v/>
      </c>
      <c r="H123" s="197" t="str">
        <f>IF('調査票(2期主)'!$J$141="","",'調査票(2期主)'!$J$141)</f>
        <v/>
      </c>
      <c r="I123" s="197" t="str">
        <f>IF('調査票(2期主)'!$J$142="","",'調査票(2期主)'!$J$142)</f>
        <v/>
      </c>
      <c r="J123" s="197" t="str">
        <f>IF('調査票(2期主)'!$J$143="","",'調査票(2期主)'!$J$143)</f>
        <v/>
      </c>
      <c r="K123" s="197" t="str">
        <f>IF('調査票(2期従)'!$J$137="","",'調査票(2期従)'!$J$137)</f>
        <v/>
      </c>
      <c r="L123" s="197" t="str">
        <f>IF('調査票(2期従)'!$J$138="","",'調査票(2期従)'!$J$138)</f>
        <v/>
      </c>
      <c r="M123" s="197" t="str">
        <f>IF('調査票(2期従)'!$J$139="","",'調査票(2期従)'!$J$139)</f>
        <v/>
      </c>
      <c r="N123" s="197" t="str">
        <f>IF('調査票(2期従)'!$J$140="","",'調査票(2期従)'!$J$140)</f>
        <v/>
      </c>
      <c r="O123" s="197" t="str">
        <f>IF('調査票(2期従)'!$J$141="","",'調査票(2期従)'!$J$141)</f>
        <v/>
      </c>
      <c r="P123" s="197" t="str">
        <f>IF('調査票(2期従)'!$J$142="","",'調査票(2期従)'!$J$142)</f>
        <v/>
      </c>
      <c r="Q123" s="197" t="str">
        <f>IF('調査票(2期従)'!$J$143="","",'調査票(2期従)'!$J$143)</f>
        <v/>
      </c>
      <c r="R123" s="178"/>
      <c r="S123" s="179"/>
      <c r="T123" s="179"/>
      <c r="U123" s="179"/>
      <c r="V123" s="179"/>
      <c r="W123" s="179"/>
      <c r="X123" s="180"/>
      <c r="Y123" s="195">
        <f t="shared" si="11"/>
        <v>0</v>
      </c>
    </row>
    <row r="125" spans="2:25" x14ac:dyDescent="0.15">
      <c r="B125" s="100"/>
      <c r="C125" s="101"/>
      <c r="D125" s="102" t="s">
        <v>311</v>
      </c>
      <c r="E125" s="103"/>
      <c r="F125" s="103"/>
      <c r="G125" s="103"/>
      <c r="H125" s="103"/>
      <c r="I125" s="103"/>
      <c r="J125" s="101"/>
      <c r="K125" s="100"/>
      <c r="L125" s="103"/>
      <c r="M125" s="103"/>
      <c r="N125" s="103"/>
      <c r="O125" s="103"/>
      <c r="P125" s="103"/>
      <c r="Q125" s="101"/>
      <c r="R125" s="103"/>
      <c r="S125" s="103"/>
      <c r="T125" s="103"/>
      <c r="U125" s="103"/>
      <c r="V125" s="103"/>
      <c r="W125" s="103"/>
      <c r="X125" s="101"/>
    </row>
    <row r="126" spans="2:25" x14ac:dyDescent="0.15">
      <c r="B126" s="104"/>
      <c r="C126" s="105"/>
      <c r="D126" s="106" t="s">
        <v>334</v>
      </c>
      <c r="E126" s="99"/>
      <c r="F126" s="99"/>
      <c r="G126" s="99"/>
      <c r="H126" s="99"/>
      <c r="I126" s="99"/>
      <c r="J126" s="168"/>
      <c r="K126" s="106" t="s">
        <v>312</v>
      </c>
      <c r="L126" s="99"/>
      <c r="M126" s="99"/>
      <c r="N126" s="99"/>
      <c r="O126" s="99"/>
      <c r="P126" s="99"/>
      <c r="Q126" s="168"/>
      <c r="R126" s="99" t="s">
        <v>313</v>
      </c>
      <c r="X126" s="105"/>
    </row>
    <row r="127" spans="2:25" x14ac:dyDescent="0.15">
      <c r="B127" s="138"/>
      <c r="C127" s="140"/>
      <c r="D127" s="169" t="s">
        <v>340</v>
      </c>
      <c r="E127" s="170" t="s">
        <v>341</v>
      </c>
      <c r="F127" s="170" t="s">
        <v>342</v>
      </c>
      <c r="G127" s="170" t="s">
        <v>343</v>
      </c>
      <c r="H127" s="170" t="s">
        <v>344</v>
      </c>
      <c r="I127" s="170" t="s">
        <v>345</v>
      </c>
      <c r="J127" s="171" t="s">
        <v>346</v>
      </c>
      <c r="K127" s="169" t="s">
        <v>340</v>
      </c>
      <c r="L127" s="170" t="s">
        <v>341</v>
      </c>
      <c r="M127" s="170" t="s">
        <v>342</v>
      </c>
      <c r="N127" s="170" t="s">
        <v>343</v>
      </c>
      <c r="O127" s="170" t="s">
        <v>344</v>
      </c>
      <c r="P127" s="170" t="s">
        <v>345</v>
      </c>
      <c r="Q127" s="171" t="s">
        <v>346</v>
      </c>
      <c r="R127" s="170" t="s">
        <v>340</v>
      </c>
      <c r="S127" s="170" t="s">
        <v>341</v>
      </c>
      <c r="T127" s="170" t="s">
        <v>342</v>
      </c>
      <c r="U127" s="170" t="s">
        <v>343</v>
      </c>
      <c r="V127" s="170" t="s">
        <v>344</v>
      </c>
      <c r="W127" s="170" t="s">
        <v>345</v>
      </c>
      <c r="X127" s="171" t="s">
        <v>346</v>
      </c>
    </row>
    <row r="128" spans="2:25" x14ac:dyDescent="0.15">
      <c r="B128" s="100"/>
      <c r="C128" s="115" t="s">
        <v>347</v>
      </c>
      <c r="D128" s="112" t="str">
        <f>IF('調査票(3期主)'!$E$25="","",VLOOKUP('調査票(3期主)'!$E$25,$AA$31:$AB$42,2,FALSE))</f>
        <v/>
      </c>
      <c r="E128" s="113" t="str">
        <f>IF('調査票(3期主)'!$E$26="","",VLOOKUP('調査票(3期主)'!$E$26,$AA$31:$AB$42,2,FALSE))</f>
        <v/>
      </c>
      <c r="F128" s="113" t="str">
        <f>IF('調査票(3期主)'!$E$27="","",VLOOKUP('調査票(3期主)'!$E$27,$AA$31:$AB$42,2,FALSE))</f>
        <v/>
      </c>
      <c r="G128" s="113" t="str">
        <f>IF('調査票(3期主)'!$E$28="","",VLOOKUP('調査票(3期主)'!$E$28,$AA$31:$AB$42,2,FALSE))</f>
        <v/>
      </c>
      <c r="H128" s="113" t="str">
        <f>IF('調査票(3期主)'!$E$29="","",VLOOKUP('調査票(3期主)'!$E$29,$AA$31:$AB$42,2,FALSE))</f>
        <v/>
      </c>
      <c r="I128" s="113" t="str">
        <f>IF('調査票(3期主)'!$E$30="","",VLOOKUP('調査票(3期主)'!$E$30,$AA$31:$AB$42,2,FALSE))</f>
        <v/>
      </c>
      <c r="J128" s="149" t="str">
        <f>IF('調査票(3期主)'!$E$31="","",VLOOKUP('調査票(3期主)'!$E$31,$AA$31:$AB$42,2,FALSE))</f>
        <v/>
      </c>
      <c r="K128" s="112" t="str">
        <f>IF('調査票(3期従)'!$E$25="","",VLOOKUP('調査票(3期従)'!$E$25,$AA$31:$AB$42,2,FALSE))</f>
        <v/>
      </c>
      <c r="L128" s="113" t="str">
        <f>IF('調査票(3期従)'!$E$26="","",VLOOKUP('調査票(3期従)'!$E$26,$AA$31:$AB$42,2,FALSE))</f>
        <v/>
      </c>
      <c r="M128" s="113" t="str">
        <f>IF('調査票(3期従)'!$E$27="","",VLOOKUP('調査票(3期従)'!$E$27,$AA$31:$AB$42,2,FALSE))</f>
        <v/>
      </c>
      <c r="N128" s="113" t="str">
        <f>IF('調査票(3期従)'!$E$28="","",VLOOKUP('調査票(3期従)'!$E$28,$AA$31:$AB$42,2,FALSE))</f>
        <v/>
      </c>
      <c r="O128" s="113" t="str">
        <f>IF('調査票(3期従)'!$E$29="","",VLOOKUP('調査票(3期従)'!$E$29,$AA$31:$AB$42,2,FALSE))</f>
        <v/>
      </c>
      <c r="P128" s="113" t="str">
        <f>IF('調査票(3期従)'!$E$30="","",VLOOKUP('調査票(3期従)'!$E$30,$AA$31:$AB$42,2,FALSE))</f>
        <v/>
      </c>
      <c r="Q128" s="149" t="str">
        <f>IF('調査票(3期従)'!$E$31="","",VLOOKUP('調査票(3期従)'!$E$31,$AA$31:$AB$42,2,FALSE))</f>
        <v/>
      </c>
      <c r="R128" s="174"/>
      <c r="S128" s="175"/>
      <c r="T128" s="175"/>
      <c r="U128" s="175"/>
      <c r="V128" s="175"/>
      <c r="W128" s="175"/>
      <c r="X128" s="150"/>
    </row>
    <row r="129" spans="2:25" x14ac:dyDescent="0.15">
      <c r="B129" s="104"/>
      <c r="C129" s="120" t="s">
        <v>117</v>
      </c>
      <c r="D129" s="125" t="str">
        <f>IF('調査票(3期主)'!$G$25="","",'調査票(3期主)'!$G$25)</f>
        <v/>
      </c>
      <c r="E129" s="118" t="str">
        <f>IF('調査票(3期主)'!$G$26="","",'調査票(3期主)'!$G$26)</f>
        <v/>
      </c>
      <c r="F129" s="118" t="str">
        <f>IF('調査票(3期主)'!$G$27="","",'調査票(3期主)'!$G$27)</f>
        <v/>
      </c>
      <c r="G129" s="118" t="str">
        <f>IF('調査票(3期主)'!$G$28="","",'調査票(3期主)'!$G$28)</f>
        <v/>
      </c>
      <c r="H129" s="118" t="str">
        <f>IF('調査票(3期主)'!$G$29="","",'調査票(3期主)'!$G$29)</f>
        <v/>
      </c>
      <c r="I129" s="118" t="str">
        <f>IF('調査票(3期主)'!$G$30="","",'調査票(3期主)'!$G$30)</f>
        <v/>
      </c>
      <c r="J129" s="151" t="str">
        <f>IF('調査票(3期主)'!$G$31="","",'調査票(3期主)'!$G$31)</f>
        <v/>
      </c>
      <c r="K129" s="125" t="str">
        <f>IF('調査票(3期従)'!$G$25="","",'調査票(3期従)'!$G$25)</f>
        <v/>
      </c>
      <c r="L129" s="118" t="str">
        <f>IF('調査票(3期従)'!$G$26="","",'調査票(3期従)'!$G$26)</f>
        <v/>
      </c>
      <c r="M129" s="118" t="str">
        <f>IF('調査票(3期従)'!$G$27="","",'調査票(3期従)'!$G$27)</f>
        <v/>
      </c>
      <c r="N129" s="118" t="str">
        <f>IF('調査票(3期従)'!$G$28="","",'調査票(3期従)'!$G$28)</f>
        <v/>
      </c>
      <c r="O129" s="118" t="str">
        <f>IF('調査票(3期従)'!$G$29="","",'調査票(3期従)'!$G$29)</f>
        <v/>
      </c>
      <c r="P129" s="118" t="str">
        <f>IF('調査票(3期従)'!$G$30="","",'調査票(3期従)'!$G$30)</f>
        <v/>
      </c>
      <c r="Q129" s="151" t="str">
        <f>IF('調査票(3期従)'!$G$31="","",'調査票(3期従)'!$G$31)</f>
        <v/>
      </c>
      <c r="R129" s="176"/>
      <c r="S129" s="177"/>
      <c r="T129" s="177"/>
      <c r="U129" s="177"/>
      <c r="V129" s="177"/>
      <c r="W129" s="177"/>
      <c r="X129" s="152"/>
    </row>
    <row r="130" spans="2:25" x14ac:dyDescent="0.15">
      <c r="B130" s="104"/>
      <c r="C130" s="120" t="s">
        <v>348</v>
      </c>
      <c r="D130" s="125" t="str">
        <f>IF('調査票(3期主)'!$H$25="","",VLOOKUP('調査票(3期主)'!$H$25,$AA$44:$AB$49,2,FALSE))</f>
        <v/>
      </c>
      <c r="E130" s="118" t="str">
        <f>IF('調査票(3期主)'!$H$26="","",VLOOKUP('調査票(3期主)'!$H$26,$AA$44:$AB$49,2,FALSE))</f>
        <v/>
      </c>
      <c r="F130" s="118" t="str">
        <f>IF('調査票(3期主)'!$H$27="","",VLOOKUP('調査票(3期主)'!$H$27,$AA$44:$AB$49,2,FALSE))</f>
        <v/>
      </c>
      <c r="G130" s="118" t="str">
        <f>IF('調査票(3期主)'!$H$28="","",VLOOKUP('調査票(3期主)'!$H$28,$AA$44:$AB$49,2,FALSE))</f>
        <v/>
      </c>
      <c r="H130" s="118" t="str">
        <f>IF('調査票(3期主)'!$H$29="","",VLOOKUP('調査票(3期主)'!$H$29,$AA$44:$AB$49,2,FALSE))</f>
        <v/>
      </c>
      <c r="I130" s="118" t="str">
        <f>IF('調査票(3期主)'!$H$30="","",VLOOKUP('調査票(3期主)'!$H$30,$AA$44:$AB$49,2,FALSE))</f>
        <v/>
      </c>
      <c r="J130" s="151" t="str">
        <f>IF('調査票(3期主)'!$H$31="","",VLOOKUP('調査票(3期主)'!$H$31,$AA$44:$AB$49,2,FALSE))</f>
        <v/>
      </c>
      <c r="K130" s="125" t="str">
        <f>IF('調査票(3期従)'!$H$25="","",VLOOKUP('調査票(3期従)'!$H$25,$AA$44:$AB$49,2,FALSE))</f>
        <v/>
      </c>
      <c r="L130" s="118" t="str">
        <f>IF('調査票(3期従)'!$H$26="","",VLOOKUP('調査票(3期従)'!$H$26,$AA$44:$AB$49,2,FALSE))</f>
        <v/>
      </c>
      <c r="M130" s="118" t="str">
        <f>IF('調査票(3期従)'!$H$27="","",VLOOKUP('調査票(3期従)'!$H$27,$AA$44:$AB$49,2,FALSE))</f>
        <v/>
      </c>
      <c r="N130" s="118" t="str">
        <f>IF('調査票(3期従)'!$H$28="","",VLOOKUP('調査票(3期従)'!$H$28,$AA$44:$AB$49,2,FALSE))</f>
        <v/>
      </c>
      <c r="O130" s="118" t="str">
        <f>IF('調査票(3期従)'!$H$29="","",VLOOKUP('調査票(3期従)'!$H$29,$AA$44:$AB$49,2,FALSE))</f>
        <v/>
      </c>
      <c r="P130" s="118" t="str">
        <f>IF('調査票(3期従)'!$H$30="","",VLOOKUP('調査票(3期従)'!$H$30,$AA$44:$AB$49,2,FALSE))</f>
        <v/>
      </c>
      <c r="Q130" s="151" t="str">
        <f>IF('調査票(3期従)'!$H$31="","",VLOOKUP('調査票(3期従)'!$H$31,$AA$44:$AB$49,2,FALSE))</f>
        <v/>
      </c>
      <c r="R130" s="176"/>
      <c r="S130" s="177"/>
      <c r="T130" s="177"/>
      <c r="U130" s="177"/>
      <c r="V130" s="177"/>
      <c r="W130" s="177"/>
      <c r="X130" s="152"/>
    </row>
    <row r="131" spans="2:25" x14ac:dyDescent="0.15">
      <c r="B131" s="104"/>
      <c r="C131" s="120" t="s">
        <v>349</v>
      </c>
      <c r="D131" s="125" t="str">
        <f>IF('調査票(3期主)'!$J$25="","",'調査票(3期主)'!$J$25)</f>
        <v/>
      </c>
      <c r="E131" s="118" t="str">
        <f>IF('調査票(3期主)'!$J$26="","",'調査票(3期主)'!$J$26)</f>
        <v/>
      </c>
      <c r="F131" s="118" t="str">
        <f>IF('調査票(3期主)'!$J$27="","",'調査票(3期主)'!$J$27)</f>
        <v/>
      </c>
      <c r="G131" s="118" t="str">
        <f>IF('調査票(3期主)'!$J$28="","",'調査票(3期主)'!$J$28)</f>
        <v/>
      </c>
      <c r="H131" s="118" t="str">
        <f>IF('調査票(3期主)'!$J$29="","",'調査票(3期主)'!$J$29)</f>
        <v/>
      </c>
      <c r="I131" s="118" t="str">
        <f>IF('調査票(3期主)'!$J$30="","",'調査票(3期主)'!$J$30)</f>
        <v/>
      </c>
      <c r="J131" s="151" t="str">
        <f>IF('調査票(3期主)'!$J$31="","",'調査票(3期主)'!$J$31)</f>
        <v/>
      </c>
      <c r="K131" s="125" t="str">
        <f>IF('調査票(3期従)'!$J$25="","",'調査票(3期従)'!$J$25)</f>
        <v/>
      </c>
      <c r="L131" s="118" t="str">
        <f>IF('調査票(3期従)'!$J$26="","",'調査票(3期従)'!$J$26)</f>
        <v/>
      </c>
      <c r="M131" s="118" t="str">
        <f>IF('調査票(3期従)'!$J$27="","",'調査票(3期従)'!$J$27)</f>
        <v/>
      </c>
      <c r="N131" s="118" t="str">
        <f>IF('調査票(3期従)'!$J$28="","",'調査票(3期従)'!$J$28)</f>
        <v/>
      </c>
      <c r="O131" s="118" t="str">
        <f>IF('調査票(3期従)'!$J$29="","",'調査票(3期従)'!$J$29)</f>
        <v/>
      </c>
      <c r="P131" s="118" t="str">
        <f>IF('調査票(3期従)'!$J$30="","",'調査票(3期従)'!$J$30)</f>
        <v/>
      </c>
      <c r="Q131" s="151" t="str">
        <f>IF('調査票(3期従)'!$J$31="","",'調査票(3期従)'!$J$31)</f>
        <v/>
      </c>
      <c r="R131" s="176"/>
      <c r="S131" s="177"/>
      <c r="T131" s="177"/>
      <c r="U131" s="177"/>
      <c r="V131" s="177"/>
      <c r="W131" s="177"/>
      <c r="X131" s="152"/>
    </row>
    <row r="132" spans="2:25" x14ac:dyDescent="0.15">
      <c r="B132" s="138"/>
      <c r="C132" s="134" t="s">
        <v>350</v>
      </c>
      <c r="D132" s="172" t="str">
        <f>IF('調査票(3期主)'!$K$25="","",'調査票(3期主)'!$K$25)</f>
        <v/>
      </c>
      <c r="E132" s="136" t="str">
        <f>IF('調査票(3期主)'!$K$26="","",'調査票(3期主)'!$K$26)</f>
        <v/>
      </c>
      <c r="F132" s="136" t="str">
        <f>IF('調査票(3期主)'!$K$27="","",'調査票(3期主)'!$K$27)</f>
        <v/>
      </c>
      <c r="G132" s="136" t="str">
        <f>IF('調査票(3期主)'!$K$28="","",'調査票(3期主)'!$K$28)</f>
        <v/>
      </c>
      <c r="H132" s="136" t="str">
        <f>IF('調査票(3期主)'!$K$29="","",'調査票(3期主)'!$K$29)</f>
        <v/>
      </c>
      <c r="I132" s="136" t="str">
        <f>IF('調査票(3期主)'!$K$30="","",'調査票(3期主)'!$K$30)</f>
        <v/>
      </c>
      <c r="J132" s="173" t="str">
        <f>IF('調査票(3期主)'!$K$31="","",'調査票(3期主)'!$K$31)</f>
        <v/>
      </c>
      <c r="K132" s="172" t="str">
        <f>IF('調査票(3期従)'!$K$25="","",'調査票(3期従)'!$K$25)</f>
        <v/>
      </c>
      <c r="L132" s="136" t="str">
        <f>IF('調査票(3期従)'!$K$26="","",'調査票(3期従)'!$K$26)</f>
        <v/>
      </c>
      <c r="M132" s="136" t="str">
        <f>IF('調査票(3期従)'!$K$27="","",'調査票(3期従)'!$K$27)</f>
        <v/>
      </c>
      <c r="N132" s="136" t="str">
        <f>IF('調査票(3期従)'!$K$28="","",'調査票(3期従)'!$K$28)</f>
        <v/>
      </c>
      <c r="O132" s="136" t="str">
        <f>IF('調査票(3期従)'!$K$29="","",'調査票(3期従)'!$K$29)</f>
        <v/>
      </c>
      <c r="P132" s="136" t="str">
        <f>IF('調査票(3期従)'!$K$30="","",'調査票(3期従)'!$K$30)</f>
        <v/>
      </c>
      <c r="Q132" s="173" t="str">
        <f>IF('調査票(3期従)'!$K$31="","",'調査票(3期従)'!$K$31)</f>
        <v/>
      </c>
      <c r="R132" s="178"/>
      <c r="S132" s="179"/>
      <c r="T132" s="179"/>
      <c r="U132" s="179"/>
      <c r="V132" s="179"/>
      <c r="W132" s="179"/>
      <c r="X132" s="180"/>
      <c r="Y132" s="194" t="s">
        <v>335</v>
      </c>
    </row>
    <row r="133" spans="2:25" x14ac:dyDescent="0.15">
      <c r="B133" s="148" t="str">
        <f>IF('調査票(1期主)'!$B$70="","",'調査票(1期主)'!$B$70)</f>
        <v/>
      </c>
      <c r="C133" s="115"/>
      <c r="D133" s="112" t="str">
        <f>IF('調査票(3期主)'!$C$70="","",'調査票(3期主)'!$C$70)</f>
        <v/>
      </c>
      <c r="E133" s="113" t="str">
        <f>IF('調査票(3期主)'!$F$70="","",'調査票(3期主)'!$F$70)</f>
        <v/>
      </c>
      <c r="F133" s="113" t="str">
        <f>IF('調査票(3期主)'!$I$70="","",'調査票(3期主)'!$I$70)</f>
        <v/>
      </c>
      <c r="G133" s="113" t="str">
        <f>IF('調査票(3期主)'!$C$96="","",'調査票(3期主)'!$C$96)</f>
        <v/>
      </c>
      <c r="H133" s="113" t="str">
        <f>IF('調査票(3期主)'!$F$96="","",'調査票(3期主)'!$F$96)</f>
        <v/>
      </c>
      <c r="I133" s="113" t="str">
        <f>IF('調査票(3期主)'!$I$96="","",'調査票(3期主)'!$I$96)</f>
        <v/>
      </c>
      <c r="J133" s="149" t="str">
        <f>IF('調査票(3期主)'!$C$121="","",'調査票(3期主)'!$C$121)</f>
        <v/>
      </c>
      <c r="K133" s="112" t="str">
        <f>IF('調査票(3期従)'!$C$70="","",'調査票(3期従)'!$C$70)</f>
        <v/>
      </c>
      <c r="L133" s="113" t="str">
        <f>IF('調査票(3期従)'!$F$70="","",'調査票(3期従)'!$F$70)</f>
        <v/>
      </c>
      <c r="M133" s="113" t="str">
        <f>IF('調査票(3期従)'!$I$70="","",'調査票(3期従)'!$I$70)</f>
        <v/>
      </c>
      <c r="N133" s="113" t="str">
        <f>IF('調査票(3期従)'!$C$96="","",'調査票(3期従)'!$C$96)</f>
        <v/>
      </c>
      <c r="O133" s="113" t="str">
        <f>IF('調査票(3期従)'!$F$96="","",'調査票(3期従)'!$F$96)</f>
        <v/>
      </c>
      <c r="P133" s="113" t="str">
        <f>IF('調査票(3期従)'!$I$96="","",'調査票(3期従)'!$I$96)</f>
        <v/>
      </c>
      <c r="Q133" s="149" t="str">
        <f>IF('調査票(3期従)'!$C$121="","",'調査票(3期従)'!$C$121)</f>
        <v/>
      </c>
      <c r="R133" s="174"/>
      <c r="S133" s="175"/>
      <c r="T133" s="175"/>
      <c r="U133" s="175"/>
      <c r="V133" s="175"/>
      <c r="W133" s="175"/>
      <c r="X133" s="150"/>
      <c r="Y133" s="198">
        <f>SUM(D133:X133)</f>
        <v>0</v>
      </c>
    </row>
    <row r="134" spans="2:25" x14ac:dyDescent="0.15">
      <c r="B134" s="124" t="str">
        <f>IF('調査票(1期主)'!$B$71="","",'調査票(1期主)'!$B$71)</f>
        <v/>
      </c>
      <c r="C134" s="120"/>
      <c r="D134" s="125" t="str">
        <f>IF('調査票(3期主)'!$C$71="","",'調査票(3期主)'!$C$71)</f>
        <v/>
      </c>
      <c r="E134" s="118" t="str">
        <f>IF('調査票(3期主)'!$F$71="","",'調査票(3期主)'!$F$71)</f>
        <v/>
      </c>
      <c r="F134" s="118" t="str">
        <f>IF('調査票(3期主)'!$I$71="","",'調査票(3期主)'!$I$71)</f>
        <v/>
      </c>
      <c r="G134" s="118" t="str">
        <f>IF('調査票(3期主)'!$C$97="","",'調査票(3期主)'!$C$97)</f>
        <v/>
      </c>
      <c r="H134" s="118" t="str">
        <f>IF('調査票(3期主)'!$F$97="","",'調査票(3期主)'!$F$97)</f>
        <v/>
      </c>
      <c r="I134" s="118" t="str">
        <f>IF('調査票(3期主)'!$I$97="","",'調査票(3期主)'!$I$97)</f>
        <v/>
      </c>
      <c r="J134" s="151" t="str">
        <f>IF('調査票(3期主)'!$C$122="","",'調査票(3期主)'!$C$122)</f>
        <v/>
      </c>
      <c r="K134" s="125" t="str">
        <f>IF('調査票(3期従)'!$C$71="","",'調査票(3期従)'!$C$71)</f>
        <v/>
      </c>
      <c r="L134" s="118" t="str">
        <f>IF('調査票(3期従)'!$F$71="","",'調査票(3期従)'!$F$71)</f>
        <v/>
      </c>
      <c r="M134" s="118" t="str">
        <f>IF('調査票(3期従)'!$I$71="","",'調査票(3期従)'!$I$71)</f>
        <v/>
      </c>
      <c r="N134" s="118" t="str">
        <f>IF('調査票(3期従)'!$C$97="","",'調査票(3期従)'!$C$97)</f>
        <v/>
      </c>
      <c r="O134" s="118" t="str">
        <f>IF('調査票(3期従)'!$F$97="","",'調査票(3期従)'!$F$97)</f>
        <v/>
      </c>
      <c r="P134" s="118" t="str">
        <f>IF('調査票(3期従)'!$I$97="","",'調査票(3期従)'!$I$97)</f>
        <v/>
      </c>
      <c r="Q134" s="151" t="str">
        <f>IF('調査票(3期従)'!$C$122="","",'調査票(3期従)'!$C$122)</f>
        <v/>
      </c>
      <c r="R134" s="176"/>
      <c r="S134" s="177"/>
      <c r="T134" s="177"/>
      <c r="U134" s="177"/>
      <c r="V134" s="177"/>
      <c r="W134" s="177"/>
      <c r="X134" s="152"/>
      <c r="Y134" s="199">
        <f t="shared" ref="Y134:Y156" si="12">SUM(D134:X134)</f>
        <v>0</v>
      </c>
    </row>
    <row r="135" spans="2:25" x14ac:dyDescent="0.15">
      <c r="B135" s="124" t="str">
        <f>IF('調査票(1期主)'!$B$72="","",'調査票(1期主)'!$B$72)</f>
        <v/>
      </c>
      <c r="C135" s="120"/>
      <c r="D135" s="125" t="str">
        <f>IF('調査票(3期主)'!$C$72="","",'調査票(3期主)'!$C$72)</f>
        <v/>
      </c>
      <c r="E135" s="118" t="str">
        <f>IF('調査票(3期主)'!$F$72="","",'調査票(3期主)'!$F$72)</f>
        <v/>
      </c>
      <c r="F135" s="118" t="str">
        <f>IF('調査票(3期主)'!$I$72="","",'調査票(3期主)'!$I$72)</f>
        <v/>
      </c>
      <c r="G135" s="118" t="str">
        <f>IF('調査票(3期主)'!$C$98="","",'調査票(3期主)'!$C$98)</f>
        <v/>
      </c>
      <c r="H135" s="118" t="str">
        <f>IF('調査票(3期主)'!$F$98="","",'調査票(3期主)'!$F$98)</f>
        <v/>
      </c>
      <c r="I135" s="118" t="str">
        <f>IF('調査票(3期主)'!$I$98="","",'調査票(3期主)'!$I$98)</f>
        <v/>
      </c>
      <c r="J135" s="151" t="str">
        <f>IF('調査票(3期主)'!$C$123="","",'調査票(3期主)'!$C$123)</f>
        <v/>
      </c>
      <c r="K135" s="125" t="str">
        <f>IF('調査票(3期従)'!$C$72="","",'調査票(3期従)'!$C$72)</f>
        <v/>
      </c>
      <c r="L135" s="118" t="str">
        <f>IF('調査票(3期従)'!$F$72="","",'調査票(3期従)'!$F$72)</f>
        <v/>
      </c>
      <c r="M135" s="118" t="str">
        <f>IF('調査票(3期従)'!$I$72="","",'調査票(3期従)'!$I$72)</f>
        <v/>
      </c>
      <c r="N135" s="118" t="str">
        <f>IF('調査票(3期従)'!$C$98="","",'調査票(3期従)'!$C$98)</f>
        <v/>
      </c>
      <c r="O135" s="118" t="str">
        <f>IF('調査票(3期従)'!$F$98="","",'調査票(3期従)'!$F$98)</f>
        <v/>
      </c>
      <c r="P135" s="118" t="str">
        <f>IF('調査票(3期従)'!$I$98="","",'調査票(3期従)'!$I$98)</f>
        <v/>
      </c>
      <c r="Q135" s="151" t="str">
        <f>IF('調査票(3期従)'!$C$123="","",'調査票(3期従)'!$C$123)</f>
        <v/>
      </c>
      <c r="R135" s="176"/>
      <c r="S135" s="177"/>
      <c r="T135" s="177"/>
      <c r="U135" s="177"/>
      <c r="V135" s="177"/>
      <c r="W135" s="177"/>
      <c r="X135" s="152"/>
      <c r="Y135" s="199">
        <f t="shared" si="12"/>
        <v>0</v>
      </c>
    </row>
    <row r="136" spans="2:25" x14ac:dyDescent="0.15">
      <c r="B136" s="124" t="str">
        <f>IF('調査票(1期主)'!$B$73="","",'調査票(1期主)'!$B$73)</f>
        <v/>
      </c>
      <c r="C136" s="120"/>
      <c r="D136" s="125" t="str">
        <f>IF('調査票(3期主)'!$C$73="","",'調査票(3期主)'!$C$73)</f>
        <v/>
      </c>
      <c r="E136" s="118" t="str">
        <f>IF('調査票(3期主)'!$F$73="","",'調査票(3期主)'!$F$73)</f>
        <v/>
      </c>
      <c r="F136" s="118" t="str">
        <f>IF('調査票(3期主)'!$I$73="","",'調査票(3期主)'!$I$73)</f>
        <v/>
      </c>
      <c r="G136" s="118" t="str">
        <f>IF('調査票(3期主)'!$C$99="","",'調査票(3期主)'!$C$99)</f>
        <v/>
      </c>
      <c r="H136" s="118" t="str">
        <f>IF('調査票(3期主)'!$F$99="","",'調査票(3期主)'!$F$99)</f>
        <v/>
      </c>
      <c r="I136" s="118" t="str">
        <f>IF('調査票(3期主)'!$I$99="","",'調査票(3期主)'!$I$99)</f>
        <v/>
      </c>
      <c r="J136" s="151" t="str">
        <f>IF('調査票(3期主)'!$C$124="","",'調査票(3期主)'!$C$124)</f>
        <v/>
      </c>
      <c r="K136" s="125" t="str">
        <f>IF('調査票(3期従)'!$C$73="","",'調査票(3期従)'!$C$73)</f>
        <v/>
      </c>
      <c r="L136" s="118" t="str">
        <f>IF('調査票(3期従)'!$F$73="","",'調査票(3期従)'!$F$73)</f>
        <v/>
      </c>
      <c r="M136" s="118" t="str">
        <f>IF('調査票(3期従)'!$I$73="","",'調査票(3期従)'!$I$73)</f>
        <v/>
      </c>
      <c r="N136" s="118" t="str">
        <f>IF('調査票(3期従)'!$C$99="","",'調査票(3期従)'!$C$99)</f>
        <v/>
      </c>
      <c r="O136" s="118" t="str">
        <f>IF('調査票(3期従)'!$F$99="","",'調査票(3期従)'!$F$99)</f>
        <v/>
      </c>
      <c r="P136" s="118" t="str">
        <f>IF('調査票(3期従)'!$I$99="","",'調査票(3期従)'!$I$99)</f>
        <v/>
      </c>
      <c r="Q136" s="151" t="str">
        <f>IF('調査票(3期従)'!$C$124="","",'調査票(3期従)'!$C$124)</f>
        <v/>
      </c>
      <c r="R136" s="176"/>
      <c r="S136" s="177"/>
      <c r="T136" s="177"/>
      <c r="U136" s="177"/>
      <c r="V136" s="177"/>
      <c r="W136" s="177"/>
      <c r="X136" s="152"/>
      <c r="Y136" s="199">
        <f t="shared" si="12"/>
        <v>0</v>
      </c>
    </row>
    <row r="137" spans="2:25" x14ac:dyDescent="0.15">
      <c r="B137" s="124" t="str">
        <f>IF('調査票(1期主)'!$B$74="","",'調査票(1期主)'!$B$74)</f>
        <v/>
      </c>
      <c r="C137" s="105"/>
      <c r="D137" s="125" t="str">
        <f>IF('調査票(3期主)'!$C$74="","",'調査票(3期主)'!$C$74)</f>
        <v/>
      </c>
      <c r="E137" s="118" t="str">
        <f>IF('調査票(3期主)'!$F$74="","",'調査票(3期主)'!$F$74)</f>
        <v/>
      </c>
      <c r="F137" s="118" t="str">
        <f>IF('調査票(3期主)'!$I$74="","",'調査票(3期主)'!$I$74)</f>
        <v/>
      </c>
      <c r="G137" s="118" t="str">
        <f>IF('調査票(3期主)'!$C$100="","",'調査票(3期主)'!$C$100)</f>
        <v/>
      </c>
      <c r="H137" s="118" t="str">
        <f>IF('調査票(3期主)'!$F$100="","",'調査票(3期主)'!$F$100)</f>
        <v/>
      </c>
      <c r="I137" s="118" t="str">
        <f>IF('調査票(3期主)'!$I$100="","",'調査票(3期主)'!$I$100)</f>
        <v/>
      </c>
      <c r="J137" s="151" t="str">
        <f>IF('調査票(3期主)'!$C$125="","",'調査票(3期主)'!$C$125)</f>
        <v/>
      </c>
      <c r="K137" s="125" t="str">
        <f>IF('調査票(3期従)'!$C$74="","",'調査票(3期従)'!$C$74)</f>
        <v/>
      </c>
      <c r="L137" s="118" t="str">
        <f>IF('調査票(3期従)'!$F$74="","",'調査票(3期従)'!$F$74)</f>
        <v/>
      </c>
      <c r="M137" s="118" t="str">
        <f>IF('調査票(3期従)'!$I$74="","",'調査票(3期従)'!$I$74)</f>
        <v/>
      </c>
      <c r="N137" s="118" t="str">
        <f>IF('調査票(3期従)'!$C$100="","",'調査票(3期従)'!$C$100)</f>
        <v/>
      </c>
      <c r="O137" s="118" t="str">
        <f>IF('調査票(3期従)'!$F$100="","",'調査票(3期従)'!$F$100)</f>
        <v/>
      </c>
      <c r="P137" s="118" t="str">
        <f>IF('調査票(3期従)'!$I$100="","",'調査票(3期従)'!$I$100)</f>
        <v/>
      </c>
      <c r="Q137" s="151" t="str">
        <f>IF('調査票(3期従)'!$C$125="","",'調査票(3期従)'!$C$125)</f>
        <v/>
      </c>
      <c r="R137" s="176"/>
      <c r="S137" s="177"/>
      <c r="T137" s="177"/>
      <c r="U137" s="177"/>
      <c r="V137" s="177"/>
      <c r="W137" s="177"/>
      <c r="X137" s="152"/>
      <c r="Y137" s="199">
        <f t="shared" si="12"/>
        <v>0</v>
      </c>
    </row>
    <row r="138" spans="2:25" x14ac:dyDescent="0.15">
      <c r="B138" s="124" t="str">
        <f>IF('調査票(1期主)'!$B$75="","",'調査票(1期主)'!$B$75)</f>
        <v/>
      </c>
      <c r="C138" s="105"/>
      <c r="D138" s="125" t="str">
        <f>IF('調査票(3期主)'!$C$75="","",'調査票(3期主)'!$C$75)</f>
        <v/>
      </c>
      <c r="E138" s="118" t="str">
        <f>IF('調査票(3期主)'!$F$75="","",'調査票(3期主)'!$F$75)</f>
        <v/>
      </c>
      <c r="F138" s="118" t="str">
        <f>IF('調査票(3期主)'!$I$75="","",'調査票(3期主)'!$I$75)</f>
        <v/>
      </c>
      <c r="G138" s="118" t="str">
        <f>IF('調査票(3期主)'!$C$101="","",'調査票(3期主)'!$C$101)</f>
        <v/>
      </c>
      <c r="H138" s="118" t="str">
        <f>IF('調査票(3期主)'!$F$101="","",'調査票(3期主)'!$F$101)</f>
        <v/>
      </c>
      <c r="I138" s="118" t="str">
        <f>IF('調査票(3期主)'!$I$101="","",'調査票(3期主)'!$I$101)</f>
        <v/>
      </c>
      <c r="J138" s="151" t="str">
        <f>IF('調査票(3期主)'!$C$126="","",'調査票(3期主)'!$C$126)</f>
        <v/>
      </c>
      <c r="K138" s="125" t="str">
        <f>IF('調査票(3期従)'!$C$75="","",'調査票(3期従)'!$C$75)</f>
        <v/>
      </c>
      <c r="L138" s="118" t="str">
        <f>IF('調査票(3期従)'!$F$75="","",'調査票(3期従)'!$F$75)</f>
        <v/>
      </c>
      <c r="M138" s="118" t="str">
        <f>IF('調査票(3期従)'!$I$75="","",'調査票(3期従)'!$I$75)</f>
        <v/>
      </c>
      <c r="N138" s="118" t="str">
        <f>IF('調査票(3期従)'!$C$101="","",'調査票(3期従)'!$C$101)</f>
        <v/>
      </c>
      <c r="O138" s="118" t="str">
        <f>IF('調査票(3期従)'!$F$101="","",'調査票(3期従)'!$F$101)</f>
        <v/>
      </c>
      <c r="P138" s="118" t="str">
        <f>IF('調査票(3期従)'!$I$101="","",'調査票(3期従)'!$I$101)</f>
        <v/>
      </c>
      <c r="Q138" s="151" t="str">
        <f>IF('調査票(3期従)'!$C$126="","",'調査票(3期従)'!$C$126)</f>
        <v/>
      </c>
      <c r="R138" s="176"/>
      <c r="S138" s="177"/>
      <c r="T138" s="177"/>
      <c r="U138" s="177"/>
      <c r="V138" s="177"/>
      <c r="W138" s="177"/>
      <c r="X138" s="152"/>
      <c r="Y138" s="199">
        <f t="shared" si="12"/>
        <v>0</v>
      </c>
    </row>
    <row r="139" spans="2:25" x14ac:dyDescent="0.15">
      <c r="B139" s="124" t="str">
        <f>IF('調査票(1期主)'!$B$76="","",'調査票(1期主)'!$B$76)</f>
        <v/>
      </c>
      <c r="C139" s="105"/>
      <c r="D139" s="125" t="str">
        <f>IF('調査票(3期主)'!$C$76="","",'調査票(3期主)'!$C$76)</f>
        <v/>
      </c>
      <c r="E139" s="118" t="str">
        <f>IF('調査票(3期主)'!$F$76="","",'調査票(3期主)'!$F$76)</f>
        <v/>
      </c>
      <c r="F139" s="118" t="str">
        <f>IF('調査票(3期主)'!$I$76="","",'調査票(3期主)'!$I$76)</f>
        <v/>
      </c>
      <c r="G139" s="118" t="str">
        <f>IF('調査票(3期主)'!$C$102="","",'調査票(3期主)'!$C$102)</f>
        <v/>
      </c>
      <c r="H139" s="118" t="str">
        <f>IF('調査票(3期主)'!$F$102="","",'調査票(3期主)'!$F$102)</f>
        <v/>
      </c>
      <c r="I139" s="118" t="str">
        <f>IF('調査票(3期主)'!$I$102="","",'調査票(3期主)'!$I$102)</f>
        <v/>
      </c>
      <c r="J139" s="151" t="str">
        <f>IF('調査票(3期主)'!$C$127="","",'調査票(3期主)'!$C$127)</f>
        <v/>
      </c>
      <c r="K139" s="125" t="str">
        <f>IF('調査票(3期従)'!$C$76="","",'調査票(3期従)'!$C$76)</f>
        <v/>
      </c>
      <c r="L139" s="118" t="str">
        <f>IF('調査票(3期従)'!$F$76="","",'調査票(3期従)'!$F$76)</f>
        <v/>
      </c>
      <c r="M139" s="118" t="str">
        <f>IF('調査票(3期従)'!$I$76="","",'調査票(3期従)'!$I$76)</f>
        <v/>
      </c>
      <c r="N139" s="118" t="str">
        <f>IF('調査票(3期従)'!$C$102="","",'調査票(3期従)'!$C$102)</f>
        <v/>
      </c>
      <c r="O139" s="118" t="str">
        <f>IF('調査票(3期従)'!$F$102="","",'調査票(3期従)'!$F$102)</f>
        <v/>
      </c>
      <c r="P139" s="118" t="str">
        <f>IF('調査票(3期従)'!$I$102="","",'調査票(3期従)'!$I$102)</f>
        <v/>
      </c>
      <c r="Q139" s="151" t="str">
        <f>IF('調査票(3期従)'!$C$127="","",'調査票(3期従)'!$C$127)</f>
        <v/>
      </c>
      <c r="R139" s="176"/>
      <c r="S139" s="177"/>
      <c r="T139" s="177"/>
      <c r="U139" s="177"/>
      <c r="V139" s="177"/>
      <c r="W139" s="177"/>
      <c r="X139" s="152"/>
      <c r="Y139" s="199">
        <f t="shared" si="12"/>
        <v>0</v>
      </c>
    </row>
    <row r="140" spans="2:25" x14ac:dyDescent="0.15">
      <c r="B140" s="124" t="str">
        <f>IF('調査票(1期主)'!$B$77="","",'調査票(1期主)'!$B$77)</f>
        <v/>
      </c>
      <c r="C140" s="105"/>
      <c r="D140" s="125" t="str">
        <f>IF('調査票(3期主)'!$C$77="","",'調査票(3期主)'!$C$77)</f>
        <v/>
      </c>
      <c r="E140" s="118" t="str">
        <f>IF('調査票(3期主)'!$F$77="","",'調査票(3期主)'!$F$77)</f>
        <v/>
      </c>
      <c r="F140" s="118" t="str">
        <f>IF('調査票(3期主)'!$I$77="","",'調査票(3期主)'!$I$77)</f>
        <v/>
      </c>
      <c r="G140" s="118" t="str">
        <f>IF('調査票(3期主)'!$C$103="","",'調査票(3期主)'!$C$103)</f>
        <v/>
      </c>
      <c r="H140" s="118" t="str">
        <f>IF('調査票(3期主)'!$F$103="","",'調査票(3期主)'!$F$103)</f>
        <v/>
      </c>
      <c r="I140" s="118" t="str">
        <f>IF('調査票(3期主)'!$I$103="","",'調査票(3期主)'!$I$103)</f>
        <v/>
      </c>
      <c r="J140" s="151" t="str">
        <f>IF('調査票(3期主)'!$C$128="","",'調査票(3期主)'!$C$128)</f>
        <v/>
      </c>
      <c r="K140" s="125" t="str">
        <f>IF('調査票(3期従)'!$C$77="","",'調査票(3期従)'!$C$77)</f>
        <v/>
      </c>
      <c r="L140" s="118" t="str">
        <f>IF('調査票(3期従)'!$F$77="","",'調査票(3期従)'!$F$77)</f>
        <v/>
      </c>
      <c r="M140" s="118" t="str">
        <f>IF('調査票(3期従)'!$I$77="","",'調査票(3期従)'!$I$77)</f>
        <v/>
      </c>
      <c r="N140" s="118" t="str">
        <f>IF('調査票(3期従)'!$C$103="","",'調査票(3期従)'!$C$103)</f>
        <v/>
      </c>
      <c r="O140" s="118" t="str">
        <f>IF('調査票(3期従)'!$F$103="","",'調査票(3期従)'!$F$103)</f>
        <v/>
      </c>
      <c r="P140" s="118" t="str">
        <f>IF('調査票(3期従)'!$I$103="","",'調査票(3期従)'!$I$103)</f>
        <v/>
      </c>
      <c r="Q140" s="151" t="str">
        <f>IF('調査票(3期従)'!$C$128="","",'調査票(3期従)'!$C$128)</f>
        <v/>
      </c>
      <c r="R140" s="176"/>
      <c r="S140" s="177"/>
      <c r="T140" s="177"/>
      <c r="U140" s="177"/>
      <c r="V140" s="177"/>
      <c r="W140" s="177"/>
      <c r="X140" s="152"/>
      <c r="Y140" s="199">
        <f t="shared" si="12"/>
        <v>0</v>
      </c>
    </row>
    <row r="141" spans="2:25" x14ac:dyDescent="0.15">
      <c r="B141" s="124" t="str">
        <f>IF('調査票(1期主)'!$B$78="","",'調査票(1期主)'!$B$78)</f>
        <v/>
      </c>
      <c r="C141" s="105"/>
      <c r="D141" s="125" t="str">
        <f>IF('調査票(3期主)'!$C$78="","",'調査票(3期主)'!$C$78)</f>
        <v/>
      </c>
      <c r="E141" s="118" t="str">
        <f>IF('調査票(3期主)'!$F$78="","",'調査票(3期主)'!$F$78)</f>
        <v/>
      </c>
      <c r="F141" s="118" t="str">
        <f>IF('調査票(3期主)'!$I$78="","",'調査票(3期主)'!$I$78)</f>
        <v/>
      </c>
      <c r="G141" s="118" t="str">
        <f>IF('調査票(3期主)'!$C$104="","",'調査票(3期主)'!$C$104)</f>
        <v/>
      </c>
      <c r="H141" s="118" t="str">
        <f>IF('調査票(3期主)'!$F$104="","",'調査票(3期主)'!$F$104)</f>
        <v/>
      </c>
      <c r="I141" s="118" t="str">
        <f>IF('調査票(3期主)'!$I$104="","",'調査票(3期主)'!$I$104)</f>
        <v/>
      </c>
      <c r="J141" s="151" t="str">
        <f>IF('調査票(3期主)'!$C$129="","",'調査票(3期主)'!$C$129)</f>
        <v/>
      </c>
      <c r="K141" s="125" t="str">
        <f>IF('調査票(3期従)'!$C$78="","",'調査票(3期従)'!$C$78)</f>
        <v/>
      </c>
      <c r="L141" s="118" t="str">
        <f>IF('調査票(3期従)'!$F$78="","",'調査票(3期従)'!$F$78)</f>
        <v/>
      </c>
      <c r="M141" s="118" t="str">
        <f>IF('調査票(3期従)'!$I$78="","",'調査票(3期従)'!$I$78)</f>
        <v/>
      </c>
      <c r="N141" s="118" t="str">
        <f>IF('調査票(3期従)'!$C$104="","",'調査票(3期従)'!$C$104)</f>
        <v/>
      </c>
      <c r="O141" s="118" t="str">
        <f>IF('調査票(3期従)'!$F$104="","",'調査票(3期従)'!$F$104)</f>
        <v/>
      </c>
      <c r="P141" s="118" t="str">
        <f>IF('調査票(3期従)'!$I$104="","",'調査票(3期従)'!$I$104)</f>
        <v/>
      </c>
      <c r="Q141" s="151" t="str">
        <f>IF('調査票(3期従)'!$C$129="","",'調査票(3期従)'!$C$129)</f>
        <v/>
      </c>
      <c r="R141" s="176"/>
      <c r="S141" s="177"/>
      <c r="T141" s="177"/>
      <c r="U141" s="177"/>
      <c r="V141" s="177"/>
      <c r="W141" s="177"/>
      <c r="X141" s="152"/>
      <c r="Y141" s="199">
        <f t="shared" si="12"/>
        <v>0</v>
      </c>
    </row>
    <row r="142" spans="2:25" x14ac:dyDescent="0.15">
      <c r="B142" s="124" t="str">
        <f>IF('調査票(1期主)'!$B$79="","",'調査票(1期主)'!$B$79)</f>
        <v/>
      </c>
      <c r="C142" s="105"/>
      <c r="D142" s="125" t="str">
        <f>IF('調査票(3期主)'!$C$79="","",'調査票(3期主)'!$C$79)</f>
        <v/>
      </c>
      <c r="E142" s="118" t="str">
        <f>IF('調査票(3期主)'!$F$79="","",'調査票(3期主)'!$F$79)</f>
        <v/>
      </c>
      <c r="F142" s="118" t="str">
        <f>IF('調査票(3期主)'!$I$79="","",'調査票(3期主)'!$I$79)</f>
        <v/>
      </c>
      <c r="G142" s="118" t="str">
        <f>IF('調査票(3期主)'!$C$105="","",'調査票(3期主)'!$C$105)</f>
        <v/>
      </c>
      <c r="H142" s="118" t="str">
        <f>IF('調査票(3期主)'!$F$105="","",'調査票(3期主)'!$F$105)</f>
        <v/>
      </c>
      <c r="I142" s="118" t="str">
        <f>IF('調査票(3期主)'!$I$105="","",'調査票(3期主)'!$I$105)</f>
        <v/>
      </c>
      <c r="J142" s="151" t="str">
        <f>IF('調査票(3期主)'!$C$130="","",'調査票(3期主)'!$C$130)</f>
        <v/>
      </c>
      <c r="K142" s="125" t="str">
        <f>IF('調査票(3期従)'!$C$79="","",'調査票(3期従)'!$C$79)</f>
        <v/>
      </c>
      <c r="L142" s="118" t="str">
        <f>IF('調査票(3期従)'!$F$79="","",'調査票(3期従)'!$F$79)</f>
        <v/>
      </c>
      <c r="M142" s="118" t="str">
        <f>IF('調査票(3期従)'!$I$79="","",'調査票(3期従)'!$I$79)</f>
        <v/>
      </c>
      <c r="N142" s="118" t="str">
        <f>IF('調査票(3期従)'!$C$105="","",'調査票(3期従)'!$C$105)</f>
        <v/>
      </c>
      <c r="O142" s="118" t="str">
        <f>IF('調査票(3期従)'!$F$105="","",'調査票(3期従)'!$F$105)</f>
        <v/>
      </c>
      <c r="P142" s="118" t="str">
        <f>IF('調査票(3期従)'!$I$105="","",'調査票(3期従)'!$I$105)</f>
        <v/>
      </c>
      <c r="Q142" s="151" t="str">
        <f>IF('調査票(3期従)'!$C$130="","",'調査票(3期従)'!$C$130)</f>
        <v/>
      </c>
      <c r="R142" s="176"/>
      <c r="S142" s="177"/>
      <c r="T142" s="177"/>
      <c r="U142" s="177"/>
      <c r="V142" s="177"/>
      <c r="W142" s="177"/>
      <c r="X142" s="152"/>
      <c r="Y142" s="199">
        <f t="shared" si="12"/>
        <v>0</v>
      </c>
    </row>
    <row r="143" spans="2:25" x14ac:dyDescent="0.15">
      <c r="B143" s="124" t="str">
        <f>IF('調査票(1期主)'!$B$80="","",'調査票(1期主)'!$B$80)</f>
        <v/>
      </c>
      <c r="C143" s="105"/>
      <c r="D143" s="125" t="str">
        <f>IF('調査票(3期主)'!$C$80="","",'調査票(3期主)'!$C$80)</f>
        <v/>
      </c>
      <c r="E143" s="118" t="str">
        <f>IF('調査票(3期主)'!$F$80="","",'調査票(3期主)'!$F$80)</f>
        <v/>
      </c>
      <c r="F143" s="118" t="str">
        <f>IF('調査票(3期主)'!$I$80="","",'調査票(3期主)'!$I$80)</f>
        <v/>
      </c>
      <c r="G143" s="118" t="str">
        <f>IF('調査票(3期主)'!$C$106="","",'調査票(3期主)'!$C$106)</f>
        <v/>
      </c>
      <c r="H143" s="118" t="str">
        <f>IF('調査票(3期主)'!$F$106="","",'調査票(3期主)'!$F$106)</f>
        <v/>
      </c>
      <c r="I143" s="118" t="str">
        <f>IF('調査票(3期主)'!$I$106="","",'調査票(3期主)'!$I$106)</f>
        <v/>
      </c>
      <c r="J143" s="151" t="str">
        <f>IF('調査票(3期主)'!$C$131="","",'調査票(3期主)'!$C$131)</f>
        <v/>
      </c>
      <c r="K143" s="125" t="str">
        <f>IF('調査票(3期従)'!$C$80="","",'調査票(3期従)'!$C$80)</f>
        <v/>
      </c>
      <c r="L143" s="118" t="str">
        <f>IF('調査票(3期従)'!$F$80="","",'調査票(3期従)'!$F$80)</f>
        <v/>
      </c>
      <c r="M143" s="118" t="str">
        <f>IF('調査票(3期従)'!$I$80="","",'調査票(3期従)'!$I$80)</f>
        <v/>
      </c>
      <c r="N143" s="118" t="str">
        <f>IF('調査票(3期従)'!$C$106="","",'調査票(3期従)'!$C$106)</f>
        <v/>
      </c>
      <c r="O143" s="118" t="str">
        <f>IF('調査票(3期従)'!$F$106="","",'調査票(3期従)'!$F$106)</f>
        <v/>
      </c>
      <c r="P143" s="118" t="str">
        <f>IF('調査票(3期従)'!$I$106="","",'調査票(3期従)'!$I$106)</f>
        <v/>
      </c>
      <c r="Q143" s="151" t="str">
        <f>IF('調査票(3期従)'!$C$131="","",'調査票(3期従)'!$C$131)</f>
        <v/>
      </c>
      <c r="R143" s="176"/>
      <c r="S143" s="177"/>
      <c r="T143" s="177"/>
      <c r="U143" s="177"/>
      <c r="V143" s="177"/>
      <c r="W143" s="177"/>
      <c r="X143" s="152"/>
      <c r="Y143" s="199">
        <f t="shared" si="12"/>
        <v>0</v>
      </c>
    </row>
    <row r="144" spans="2:25" x14ac:dyDescent="0.15">
      <c r="B144" s="124" t="str">
        <f>IF('調査票(1期主)'!$B$81="","",'調査票(1期主)'!$B$81)</f>
        <v/>
      </c>
      <c r="C144" s="105"/>
      <c r="D144" s="125" t="str">
        <f>IF('調査票(3期主)'!$C$81="","",'調査票(3期主)'!$C$81)</f>
        <v/>
      </c>
      <c r="E144" s="118" t="str">
        <f>IF('調査票(3期主)'!$F$81="","",'調査票(3期主)'!$F$81)</f>
        <v/>
      </c>
      <c r="F144" s="118" t="str">
        <f>IF('調査票(3期主)'!$I$81="","",'調査票(3期主)'!$I$81)</f>
        <v/>
      </c>
      <c r="G144" s="118" t="str">
        <f>IF('調査票(3期主)'!$C$107="","",'調査票(3期主)'!$C$107)</f>
        <v/>
      </c>
      <c r="H144" s="118" t="str">
        <f>IF('調査票(3期主)'!$F$107="","",'調査票(3期主)'!$F$107)</f>
        <v/>
      </c>
      <c r="I144" s="118" t="str">
        <f>IF('調査票(3期主)'!$I$107="","",'調査票(3期主)'!$I$107)</f>
        <v/>
      </c>
      <c r="J144" s="151" t="str">
        <f>IF('調査票(3期主)'!$C$132="","",'調査票(3期主)'!$C$132)</f>
        <v/>
      </c>
      <c r="K144" s="125" t="str">
        <f>IF('調査票(3期従)'!$C$81="","",'調査票(3期従)'!$C$81)</f>
        <v/>
      </c>
      <c r="L144" s="118" t="str">
        <f>IF('調査票(3期従)'!$F$81="","",'調査票(3期従)'!$F$81)</f>
        <v/>
      </c>
      <c r="M144" s="118" t="str">
        <f>IF('調査票(3期従)'!$I$81="","",'調査票(3期従)'!$I$81)</f>
        <v/>
      </c>
      <c r="N144" s="118" t="str">
        <f>IF('調査票(3期従)'!$C$107="","",'調査票(3期従)'!$C$107)</f>
        <v/>
      </c>
      <c r="O144" s="118" t="str">
        <f>IF('調査票(3期従)'!$F$107="","",'調査票(3期従)'!$F$107)</f>
        <v/>
      </c>
      <c r="P144" s="118" t="str">
        <f>IF('調査票(3期従)'!$I$107="","",'調査票(3期従)'!$I$107)</f>
        <v/>
      </c>
      <c r="Q144" s="151" t="str">
        <f>IF('調査票(3期従)'!$C$132="","",'調査票(3期従)'!$C$132)</f>
        <v/>
      </c>
      <c r="R144" s="176"/>
      <c r="S144" s="177"/>
      <c r="T144" s="177"/>
      <c r="U144" s="177"/>
      <c r="V144" s="177"/>
      <c r="W144" s="177"/>
      <c r="X144" s="152"/>
      <c r="Y144" s="199">
        <f t="shared" si="12"/>
        <v>0</v>
      </c>
    </row>
    <row r="145" spans="2:25" x14ac:dyDescent="0.15">
      <c r="B145" s="124" t="str">
        <f>IF('調査票(1期主)'!$B$82="","",'調査票(1期主)'!$B$82)</f>
        <v/>
      </c>
      <c r="C145" s="105"/>
      <c r="D145" s="125" t="str">
        <f>IF('調査票(3期主)'!$C$82="","",'調査票(3期主)'!$C$82)</f>
        <v/>
      </c>
      <c r="E145" s="118" t="str">
        <f>IF('調査票(3期主)'!$F$82="","",'調査票(3期主)'!$F$82)</f>
        <v/>
      </c>
      <c r="F145" s="118" t="str">
        <f>IF('調査票(3期主)'!$I$82="","",'調査票(3期主)'!$I$82)</f>
        <v/>
      </c>
      <c r="G145" s="118" t="str">
        <f>IF('調査票(3期主)'!$C$108="","",'調査票(3期主)'!$C$108)</f>
        <v/>
      </c>
      <c r="H145" s="118" t="str">
        <f>IF('調査票(3期主)'!$F$108="","",'調査票(3期主)'!$F$108)</f>
        <v/>
      </c>
      <c r="I145" s="118" t="str">
        <f>IF('調査票(3期主)'!$I$108="","",'調査票(3期主)'!$I$108)</f>
        <v/>
      </c>
      <c r="J145" s="151" t="str">
        <f>IF('調査票(3期主)'!$C$133="","",'調査票(3期主)'!$C$133)</f>
        <v/>
      </c>
      <c r="K145" s="125" t="str">
        <f>IF('調査票(3期従)'!$C$82="","",'調査票(3期従)'!$C$82)</f>
        <v/>
      </c>
      <c r="L145" s="118" t="str">
        <f>IF('調査票(3期従)'!$F$82="","",'調査票(3期従)'!$F$82)</f>
        <v/>
      </c>
      <c r="M145" s="118" t="str">
        <f>IF('調査票(3期従)'!$I$82="","",'調査票(3期従)'!$I$82)</f>
        <v/>
      </c>
      <c r="N145" s="118" t="str">
        <f>IF('調査票(3期従)'!$C$108="","",'調査票(3期従)'!$C$108)</f>
        <v/>
      </c>
      <c r="O145" s="118" t="str">
        <f>IF('調査票(3期従)'!$F$108="","",'調査票(3期従)'!$F$108)</f>
        <v/>
      </c>
      <c r="P145" s="118" t="str">
        <f>IF('調査票(3期従)'!$I$108="","",'調査票(3期従)'!$I$108)</f>
        <v/>
      </c>
      <c r="Q145" s="151" t="str">
        <f>IF('調査票(3期従)'!$C$133="","",'調査票(3期従)'!$C$133)</f>
        <v/>
      </c>
      <c r="R145" s="176"/>
      <c r="S145" s="177"/>
      <c r="T145" s="177"/>
      <c r="U145" s="177"/>
      <c r="V145" s="177"/>
      <c r="W145" s="177"/>
      <c r="X145" s="152"/>
      <c r="Y145" s="199">
        <f t="shared" si="12"/>
        <v>0</v>
      </c>
    </row>
    <row r="146" spans="2:25" x14ac:dyDescent="0.15">
      <c r="B146" s="124" t="str">
        <f>IF('調査票(1期主)'!$B$83="","",'調査票(1期主)'!$B$83)</f>
        <v/>
      </c>
      <c r="C146" s="105"/>
      <c r="D146" s="125" t="str">
        <f>IF('調査票(3期主)'!$C$83="","",'調査票(3期主)'!$C$83)</f>
        <v/>
      </c>
      <c r="E146" s="118" t="str">
        <f>IF('調査票(3期主)'!$F$83="","",'調査票(3期主)'!$F$83)</f>
        <v/>
      </c>
      <c r="F146" s="118" t="str">
        <f>IF('調査票(3期主)'!$I$83="","",'調査票(3期主)'!$I$83)</f>
        <v/>
      </c>
      <c r="G146" s="118" t="str">
        <f>IF('調査票(3期主)'!$C$109="","",'調査票(3期主)'!$C$109)</f>
        <v/>
      </c>
      <c r="H146" s="118" t="str">
        <f>IF('調査票(3期主)'!$F$109="","",'調査票(3期主)'!$F$109)</f>
        <v/>
      </c>
      <c r="I146" s="118" t="str">
        <f>IF('調査票(3期主)'!$I$109="","",'調査票(3期主)'!$I$109)</f>
        <v/>
      </c>
      <c r="J146" s="151" t="str">
        <f>IF('調査票(3期主)'!$C$134="","",'調査票(3期主)'!$C$134)</f>
        <v/>
      </c>
      <c r="K146" s="125" t="str">
        <f>IF('調査票(3期従)'!$C$83="","",'調査票(3期従)'!$C$83)</f>
        <v/>
      </c>
      <c r="L146" s="118" t="str">
        <f>IF('調査票(3期従)'!$F$83="","",'調査票(3期従)'!$F$83)</f>
        <v/>
      </c>
      <c r="M146" s="118" t="str">
        <f>IF('調査票(3期従)'!$I$83="","",'調査票(3期従)'!$I$83)</f>
        <v/>
      </c>
      <c r="N146" s="118" t="str">
        <f>IF('調査票(3期従)'!$C$109="","",'調査票(3期従)'!$C$109)</f>
        <v/>
      </c>
      <c r="O146" s="118" t="str">
        <f>IF('調査票(3期従)'!$F$109="","",'調査票(3期従)'!$F$109)</f>
        <v/>
      </c>
      <c r="P146" s="118" t="str">
        <f>IF('調査票(3期従)'!$I$109="","",'調査票(3期従)'!$I$109)</f>
        <v/>
      </c>
      <c r="Q146" s="151" t="str">
        <f>IF('調査票(3期従)'!$C$134="","",'調査票(3期従)'!$C$134)</f>
        <v/>
      </c>
      <c r="R146" s="176"/>
      <c r="S146" s="177"/>
      <c r="T146" s="177"/>
      <c r="U146" s="177"/>
      <c r="V146" s="177"/>
      <c r="W146" s="177"/>
      <c r="X146" s="152"/>
      <c r="Y146" s="199">
        <f t="shared" si="12"/>
        <v>0</v>
      </c>
    </row>
    <row r="147" spans="2:25" x14ac:dyDescent="0.15">
      <c r="B147" s="124" t="str">
        <f>IF('調査票(1期主)'!$B$84="","",'調査票(1期主)'!$B$84)</f>
        <v/>
      </c>
      <c r="C147" s="105"/>
      <c r="D147" s="125" t="str">
        <f>IF('調査票(3期主)'!$C$84="","",'調査票(3期主)'!$C$84)</f>
        <v/>
      </c>
      <c r="E147" s="118" t="str">
        <f>IF('調査票(3期主)'!$F$84="","",'調査票(3期主)'!$F$84)</f>
        <v/>
      </c>
      <c r="F147" s="118" t="str">
        <f>IF('調査票(3期主)'!$I$84="","",'調査票(3期主)'!$I$84)</f>
        <v/>
      </c>
      <c r="G147" s="118" t="str">
        <f>IF('調査票(3期主)'!$C$110="","",'調査票(3期主)'!$C$110)</f>
        <v/>
      </c>
      <c r="H147" s="118" t="str">
        <f>IF('調査票(3期主)'!$F$110="","",'調査票(3期主)'!$F$110)</f>
        <v/>
      </c>
      <c r="I147" s="118" t="str">
        <f>IF('調査票(3期主)'!$I$110="","",'調査票(3期主)'!$I$110)</f>
        <v/>
      </c>
      <c r="J147" s="151" t="str">
        <f>IF('調査票(3期主)'!$C$135="","",'調査票(3期主)'!$C$135)</f>
        <v/>
      </c>
      <c r="K147" s="125" t="str">
        <f>IF('調査票(3期従)'!$C$84="","",'調査票(3期従)'!$C$84)</f>
        <v/>
      </c>
      <c r="L147" s="118" t="str">
        <f>IF('調査票(3期従)'!$F$84="","",'調査票(3期従)'!$F$84)</f>
        <v/>
      </c>
      <c r="M147" s="118" t="str">
        <f>IF('調査票(3期従)'!$I$84="","",'調査票(3期従)'!$I$84)</f>
        <v/>
      </c>
      <c r="N147" s="118" t="str">
        <f>IF('調査票(3期従)'!$C$110="","",'調査票(3期従)'!$C$110)</f>
        <v/>
      </c>
      <c r="O147" s="118" t="str">
        <f>IF('調査票(3期従)'!$F$110="","",'調査票(3期従)'!$F$110)</f>
        <v/>
      </c>
      <c r="P147" s="118" t="str">
        <f>IF('調査票(3期従)'!$I$110="","",'調査票(3期従)'!$I$110)</f>
        <v/>
      </c>
      <c r="Q147" s="151" t="str">
        <f>IF('調査票(3期従)'!$C$135="","",'調査票(3期従)'!$C$135)</f>
        <v/>
      </c>
      <c r="R147" s="176"/>
      <c r="S147" s="177"/>
      <c r="T147" s="177"/>
      <c r="U147" s="177"/>
      <c r="V147" s="177"/>
      <c r="W147" s="177"/>
      <c r="X147" s="152"/>
      <c r="Y147" s="199">
        <f t="shared" si="12"/>
        <v>0</v>
      </c>
    </row>
    <row r="148" spans="2:25" x14ac:dyDescent="0.15">
      <c r="B148" s="124" t="str">
        <f>IF('調査票(1期主)'!$B$85="","",'調査票(1期主)'!$B$85)</f>
        <v/>
      </c>
      <c r="C148" s="105"/>
      <c r="D148" s="125" t="str">
        <f>IF('調査票(3期主)'!$C$85="","",'調査票(3期主)'!$C$85)</f>
        <v/>
      </c>
      <c r="E148" s="118" t="str">
        <f>IF('調査票(3期主)'!$F$85="","",'調査票(3期主)'!$F$85)</f>
        <v/>
      </c>
      <c r="F148" s="118" t="str">
        <f>IF('調査票(3期主)'!$I$85="","",'調査票(3期主)'!$I$85)</f>
        <v/>
      </c>
      <c r="G148" s="118" t="str">
        <f>IF('調査票(3期主)'!$C$111="","",'調査票(3期主)'!$C$111)</f>
        <v/>
      </c>
      <c r="H148" s="118" t="str">
        <f>IF('調査票(3期主)'!$F$111="","",'調査票(3期主)'!$F$111)</f>
        <v/>
      </c>
      <c r="I148" s="118" t="str">
        <f>IF('調査票(3期主)'!$I$111="","",'調査票(3期主)'!$I$111)</f>
        <v/>
      </c>
      <c r="J148" s="151" t="str">
        <f>IF('調査票(3期主)'!$C$136="","",'調査票(3期主)'!$C$136)</f>
        <v/>
      </c>
      <c r="K148" s="125" t="str">
        <f>IF('調査票(3期従)'!$C$85="","",'調査票(3期従)'!$C$85)</f>
        <v/>
      </c>
      <c r="L148" s="118" t="str">
        <f>IF('調査票(3期従)'!$F$85="","",'調査票(3期従)'!$F$85)</f>
        <v/>
      </c>
      <c r="M148" s="118" t="str">
        <f>IF('調査票(3期従)'!$I$85="","",'調査票(3期従)'!$I$85)</f>
        <v/>
      </c>
      <c r="N148" s="118" t="str">
        <f>IF('調査票(3期従)'!$C$111="","",'調査票(3期従)'!$C$111)</f>
        <v/>
      </c>
      <c r="O148" s="118" t="str">
        <f>IF('調査票(3期従)'!$F$111="","",'調査票(3期従)'!$F$111)</f>
        <v/>
      </c>
      <c r="P148" s="118" t="str">
        <f>IF('調査票(3期従)'!$I$111="","",'調査票(3期従)'!$I$111)</f>
        <v/>
      </c>
      <c r="Q148" s="151" t="str">
        <f>IF('調査票(3期従)'!$C$136="","",'調査票(3期従)'!$C$136)</f>
        <v/>
      </c>
      <c r="R148" s="176"/>
      <c r="S148" s="177"/>
      <c r="T148" s="177"/>
      <c r="U148" s="177"/>
      <c r="V148" s="177"/>
      <c r="W148" s="177"/>
      <c r="X148" s="152"/>
      <c r="Y148" s="199">
        <f t="shared" si="12"/>
        <v>0</v>
      </c>
    </row>
    <row r="149" spans="2:25" x14ac:dyDescent="0.15">
      <c r="B149" s="124" t="str">
        <f>IF('調査票(1期主)'!$B$86="","",'調査票(1期主)'!$B$86)</f>
        <v/>
      </c>
      <c r="C149" s="120"/>
      <c r="D149" s="125" t="str">
        <f>IF('調査票(3期主)'!$C$86="","",'調査票(3期主)'!$C$86)</f>
        <v/>
      </c>
      <c r="E149" s="118" t="str">
        <f>IF('調査票(3期主)'!$F$86="","",'調査票(3期主)'!$F$86)</f>
        <v/>
      </c>
      <c r="F149" s="118" t="str">
        <f>IF('調査票(3期主)'!$I$86="","",'調査票(3期主)'!$I$86)</f>
        <v/>
      </c>
      <c r="G149" s="118" t="str">
        <f>IF('調査票(3期主)'!$C$112="","",'調査票(3期主)'!$C$112)</f>
        <v/>
      </c>
      <c r="H149" s="118" t="str">
        <f>IF('調査票(3期主)'!$F$112="","",'調査票(3期主)'!$F$112)</f>
        <v/>
      </c>
      <c r="I149" s="118" t="str">
        <f>IF('調査票(3期主)'!$I$112="","",'調査票(3期主)'!$I$112)</f>
        <v/>
      </c>
      <c r="J149" s="151" t="str">
        <f>IF('調査票(3期主)'!$C$137="","",'調査票(3期主)'!$C$137)</f>
        <v/>
      </c>
      <c r="K149" s="125" t="str">
        <f>IF('調査票(3期従)'!$C$86="","",'調査票(3期従)'!$C$86)</f>
        <v/>
      </c>
      <c r="L149" s="118" t="str">
        <f>IF('調査票(3期従)'!$F$86="","",'調査票(3期従)'!$F$86)</f>
        <v/>
      </c>
      <c r="M149" s="118" t="str">
        <f>IF('調査票(3期従)'!$I$86="","",'調査票(3期従)'!$I$86)</f>
        <v/>
      </c>
      <c r="N149" s="118" t="str">
        <f>IF('調査票(3期従)'!$C$112="","",'調査票(3期従)'!$C$112)</f>
        <v/>
      </c>
      <c r="O149" s="118" t="str">
        <f>IF('調査票(3期従)'!$F$112="","",'調査票(3期従)'!$F$112)</f>
        <v/>
      </c>
      <c r="P149" s="118" t="str">
        <f>IF('調査票(3期従)'!$I$112="","",'調査票(3期従)'!$I$112)</f>
        <v/>
      </c>
      <c r="Q149" s="151" t="str">
        <f>IF('調査票(3期従)'!$C$137="","",'調査票(3期従)'!$C$137)</f>
        <v/>
      </c>
      <c r="R149" s="176"/>
      <c r="S149" s="177"/>
      <c r="T149" s="177"/>
      <c r="U149" s="177"/>
      <c r="V149" s="177"/>
      <c r="W149" s="177"/>
      <c r="X149" s="152"/>
      <c r="Y149" s="199">
        <f t="shared" si="12"/>
        <v>0</v>
      </c>
    </row>
    <row r="150" spans="2:25" x14ac:dyDescent="0.15">
      <c r="B150" s="124" t="str">
        <f>IF('調査票(1期主)'!$B$87="","",'調査票(1期主)'!$B$87)</f>
        <v/>
      </c>
      <c r="C150" s="120"/>
      <c r="D150" s="125" t="str">
        <f>IF('調査票(3期主)'!$C$87="","",'調査票(3期主)'!$C$87)</f>
        <v/>
      </c>
      <c r="E150" s="118" t="str">
        <f>IF('調査票(3期主)'!$F$87="","",'調査票(3期主)'!$F$87)</f>
        <v/>
      </c>
      <c r="F150" s="118" t="str">
        <f>IF('調査票(3期主)'!$I$87="","",'調査票(3期主)'!$I$87)</f>
        <v/>
      </c>
      <c r="G150" s="118" t="str">
        <f>IF('調査票(3期主)'!$C$113="","",'調査票(3期主)'!$C$113)</f>
        <v/>
      </c>
      <c r="H150" s="118" t="str">
        <f>IF('調査票(3期主)'!$F$113="","",'調査票(3期主)'!$F$113)</f>
        <v/>
      </c>
      <c r="I150" s="118" t="str">
        <f>IF('調査票(3期主)'!$I$113="","",'調査票(3期主)'!$I$113)</f>
        <v/>
      </c>
      <c r="J150" s="151" t="str">
        <f>IF('調査票(3期主)'!$C$138="","",'調査票(3期主)'!$C$138)</f>
        <v/>
      </c>
      <c r="K150" s="125" t="str">
        <f>IF('調査票(3期従)'!$C$87="","",'調査票(3期従)'!$C$87)</f>
        <v/>
      </c>
      <c r="L150" s="118" t="str">
        <f>IF('調査票(3期従)'!$F$87="","",'調査票(3期従)'!$F$87)</f>
        <v/>
      </c>
      <c r="M150" s="118" t="str">
        <f>IF('調査票(3期従)'!$I$87="","",'調査票(3期従)'!$I$87)</f>
        <v/>
      </c>
      <c r="N150" s="118" t="str">
        <f>IF('調査票(3期従)'!$C$113="","",'調査票(3期従)'!$C$113)</f>
        <v/>
      </c>
      <c r="O150" s="118" t="str">
        <f>IF('調査票(3期従)'!$F$113="","",'調査票(3期従)'!$F$113)</f>
        <v/>
      </c>
      <c r="P150" s="118" t="str">
        <f>IF('調査票(3期従)'!$I$113="","",'調査票(3期従)'!$I$113)</f>
        <v/>
      </c>
      <c r="Q150" s="151" t="str">
        <f>IF('調査票(3期従)'!$C$138="","",'調査票(3期従)'!$C$138)</f>
        <v/>
      </c>
      <c r="R150" s="176"/>
      <c r="S150" s="177"/>
      <c r="T150" s="177"/>
      <c r="U150" s="177"/>
      <c r="V150" s="177"/>
      <c r="W150" s="177"/>
      <c r="X150" s="152"/>
      <c r="Y150" s="199">
        <f t="shared" si="12"/>
        <v>0</v>
      </c>
    </row>
    <row r="151" spans="2:25" x14ac:dyDescent="0.15">
      <c r="B151" s="124" t="str">
        <f>IF('調査票(1期主)'!$B$88="","",'調査票(1期主)'!$B$88)</f>
        <v/>
      </c>
      <c r="C151" s="120"/>
      <c r="D151" s="125" t="str">
        <f>IF('調査票(3期主)'!$C$88="","",'調査票(3期主)'!$C$88)</f>
        <v/>
      </c>
      <c r="E151" s="118" t="str">
        <f>IF('調査票(3期主)'!$F$88="","",'調査票(3期主)'!$F$88)</f>
        <v/>
      </c>
      <c r="F151" s="118" t="str">
        <f>IF('調査票(3期主)'!$I$88="","",'調査票(3期主)'!$I$88)</f>
        <v/>
      </c>
      <c r="G151" s="118" t="str">
        <f>IF('調査票(3期主)'!$C$114="","",'調査票(3期主)'!$C$114)</f>
        <v/>
      </c>
      <c r="H151" s="118" t="str">
        <f>IF('調査票(3期主)'!$F$114="","",'調査票(3期主)'!$F$114)</f>
        <v/>
      </c>
      <c r="I151" s="118" t="str">
        <f>IF('調査票(3期主)'!$I$114="","",'調査票(3期主)'!$I$114)</f>
        <v/>
      </c>
      <c r="J151" s="151" t="str">
        <f>IF('調査票(3期主)'!$C$139="","",'調査票(3期主)'!$C$139)</f>
        <v/>
      </c>
      <c r="K151" s="125" t="str">
        <f>IF('調査票(3期従)'!$C$88="","",'調査票(3期従)'!$C$88)</f>
        <v/>
      </c>
      <c r="L151" s="118" t="str">
        <f>IF('調査票(3期従)'!$F$88="","",'調査票(3期従)'!$F$88)</f>
        <v/>
      </c>
      <c r="M151" s="118" t="str">
        <f>IF('調査票(3期従)'!$I$88="","",'調査票(3期従)'!$I$88)</f>
        <v/>
      </c>
      <c r="N151" s="118" t="str">
        <f>IF('調査票(3期従)'!$C$114="","",'調査票(3期従)'!$C$114)</f>
        <v/>
      </c>
      <c r="O151" s="118" t="str">
        <f>IF('調査票(3期従)'!$F$114="","",'調査票(3期従)'!$F$114)</f>
        <v/>
      </c>
      <c r="P151" s="118" t="str">
        <f>IF('調査票(3期従)'!$I$114="","",'調査票(3期従)'!$I$114)</f>
        <v/>
      </c>
      <c r="Q151" s="151" t="str">
        <f>IF('調査票(3期従)'!$C$139="","",'調査票(3期従)'!$C$139)</f>
        <v/>
      </c>
      <c r="R151" s="176"/>
      <c r="S151" s="177"/>
      <c r="T151" s="177"/>
      <c r="U151" s="177"/>
      <c r="V151" s="177"/>
      <c r="W151" s="177"/>
      <c r="X151" s="152"/>
      <c r="Y151" s="199">
        <f t="shared" si="12"/>
        <v>0</v>
      </c>
    </row>
    <row r="152" spans="2:25" x14ac:dyDescent="0.15">
      <c r="B152" s="124" t="str">
        <f>IF('調査票(1期主)'!$B$89="","",'調査票(1期主)'!$B$89)</f>
        <v/>
      </c>
      <c r="C152" s="120"/>
      <c r="D152" s="125" t="str">
        <f>IF('調査票(3期主)'!$C$89="","",'調査票(3期主)'!$C$89)</f>
        <v/>
      </c>
      <c r="E152" s="118" t="str">
        <f>IF('調査票(3期主)'!$F$89="","",'調査票(3期主)'!$F$89)</f>
        <v/>
      </c>
      <c r="F152" s="118" t="str">
        <f>IF('調査票(3期主)'!$I$89="","",'調査票(3期主)'!$I$89)</f>
        <v/>
      </c>
      <c r="G152" s="118" t="str">
        <f>IF('調査票(3期主)'!$C$115="","",'調査票(3期主)'!$C$115)</f>
        <v/>
      </c>
      <c r="H152" s="118" t="str">
        <f>IF('調査票(3期主)'!$F$115="","",'調査票(3期主)'!$F$115)</f>
        <v/>
      </c>
      <c r="I152" s="118" t="str">
        <f>IF('調査票(3期主)'!$I$115="","",'調査票(3期主)'!$I$115)</f>
        <v/>
      </c>
      <c r="J152" s="151" t="str">
        <f>IF('調査票(3期主)'!$C$140="","",'調査票(3期主)'!$C$140)</f>
        <v/>
      </c>
      <c r="K152" s="125" t="str">
        <f>IF('調査票(3期従)'!$C$89="","",'調査票(3期従)'!$C$89)</f>
        <v/>
      </c>
      <c r="L152" s="118" t="str">
        <f>IF('調査票(3期従)'!$F$89="","",'調査票(3期従)'!$F$89)</f>
        <v/>
      </c>
      <c r="M152" s="118" t="str">
        <f>IF('調査票(3期従)'!$I$89="","",'調査票(3期従)'!$I$89)</f>
        <v/>
      </c>
      <c r="N152" s="118" t="str">
        <f>IF('調査票(3期従)'!$C$115="","",'調査票(3期従)'!$C$115)</f>
        <v/>
      </c>
      <c r="O152" s="118" t="str">
        <f>IF('調査票(3期従)'!$F$115="","",'調査票(3期従)'!$F$115)</f>
        <v/>
      </c>
      <c r="P152" s="118" t="str">
        <f>IF('調査票(3期従)'!$I$115="","",'調査票(3期従)'!$I$115)</f>
        <v/>
      </c>
      <c r="Q152" s="151" t="str">
        <f>IF('調査票(3期従)'!$C$140="","",'調査票(3期従)'!$C$140)</f>
        <v/>
      </c>
      <c r="R152" s="176"/>
      <c r="S152" s="177"/>
      <c r="T152" s="177"/>
      <c r="U152" s="177"/>
      <c r="V152" s="177"/>
      <c r="W152" s="177"/>
      <c r="X152" s="152"/>
      <c r="Y152" s="199">
        <f t="shared" si="12"/>
        <v>0</v>
      </c>
    </row>
    <row r="153" spans="2:25" x14ac:dyDescent="0.15">
      <c r="B153" s="124" t="str">
        <f>IF('調査票(1期主)'!$B$90="","",'調査票(1期主)'!$B$90)</f>
        <v/>
      </c>
      <c r="C153" s="120"/>
      <c r="D153" s="125" t="str">
        <f>IF('調査票(3期主)'!$C$90="","",'調査票(3期主)'!$C$90)</f>
        <v/>
      </c>
      <c r="E153" s="118" t="str">
        <f>IF('調査票(3期主)'!$F$90="","",'調査票(3期主)'!$F$90)</f>
        <v/>
      </c>
      <c r="F153" s="118" t="str">
        <f>IF('調査票(3期主)'!$I$90="","",'調査票(3期主)'!$I$90)</f>
        <v/>
      </c>
      <c r="G153" s="118" t="str">
        <f>IF('調査票(3期主)'!$C$116="","",'調査票(3期主)'!$C$116)</f>
        <v/>
      </c>
      <c r="H153" s="118" t="str">
        <f>IF('調査票(3期主)'!$F$116="","",'調査票(3期主)'!$F$116)</f>
        <v/>
      </c>
      <c r="I153" s="118" t="str">
        <f>IF('調査票(3期主)'!$I$116="","",'調査票(3期主)'!$I$116)</f>
        <v/>
      </c>
      <c r="J153" s="151" t="str">
        <f>IF('調査票(3期主)'!$C$141="","",'調査票(3期主)'!$C$141)</f>
        <v/>
      </c>
      <c r="K153" s="125" t="str">
        <f>IF('調査票(3期従)'!$C$90="","",'調査票(3期従)'!$C$90)</f>
        <v/>
      </c>
      <c r="L153" s="118" t="str">
        <f>IF('調査票(3期従)'!$F$90="","",'調査票(3期従)'!$F$90)</f>
        <v/>
      </c>
      <c r="M153" s="118" t="str">
        <f>IF('調査票(3期従)'!$I$90="","",'調査票(3期従)'!$I$90)</f>
        <v/>
      </c>
      <c r="N153" s="118" t="str">
        <f>IF('調査票(3期従)'!$C$116="","",'調査票(3期従)'!$C$116)</f>
        <v/>
      </c>
      <c r="O153" s="118" t="str">
        <f>IF('調査票(3期従)'!$F$116="","",'調査票(3期従)'!$F$116)</f>
        <v/>
      </c>
      <c r="P153" s="118" t="str">
        <f>IF('調査票(3期従)'!$I$116="","",'調査票(3期従)'!$I$116)</f>
        <v/>
      </c>
      <c r="Q153" s="151" t="str">
        <f>IF('調査票(3期従)'!$C$141="","",'調査票(3期従)'!$C$141)</f>
        <v/>
      </c>
      <c r="R153" s="176"/>
      <c r="S153" s="177"/>
      <c r="T153" s="177"/>
      <c r="U153" s="177"/>
      <c r="V153" s="177"/>
      <c r="W153" s="177"/>
      <c r="X153" s="152"/>
      <c r="Y153" s="199">
        <f t="shared" si="12"/>
        <v>0</v>
      </c>
    </row>
    <row r="154" spans="2:25" x14ac:dyDescent="0.15">
      <c r="B154" s="124" t="str">
        <f>IF('調査票(1期主)'!$B$91="","",'調査票(1期主)'!$B$91)</f>
        <v/>
      </c>
      <c r="C154" s="120"/>
      <c r="D154" s="125" t="str">
        <f>IF('調査票(3期主)'!$C$91="","",'調査票(3期主)'!$C$91)</f>
        <v/>
      </c>
      <c r="E154" s="118" t="str">
        <f>IF('調査票(3期主)'!$F$91="","",'調査票(3期主)'!$F$91)</f>
        <v/>
      </c>
      <c r="F154" s="118" t="str">
        <f>IF('調査票(3期主)'!$I$91="","",'調査票(3期主)'!$I$91)</f>
        <v/>
      </c>
      <c r="G154" s="118" t="str">
        <f>IF('調査票(3期主)'!$C$117="","",'調査票(3期主)'!$C$117)</f>
        <v/>
      </c>
      <c r="H154" s="118" t="str">
        <f>IF('調査票(3期主)'!$F$117="","",'調査票(3期主)'!$F$117)</f>
        <v/>
      </c>
      <c r="I154" s="118" t="str">
        <f>IF('調査票(3期主)'!$I$117="","",'調査票(3期主)'!$I$117)</f>
        <v/>
      </c>
      <c r="J154" s="151" t="str">
        <f>IF('調査票(3期主)'!$C$142="","",'調査票(3期主)'!$C$142)</f>
        <v/>
      </c>
      <c r="K154" s="125" t="str">
        <f>IF('調査票(3期従)'!$C$91="","",'調査票(3期従)'!$C$91)</f>
        <v/>
      </c>
      <c r="L154" s="118" t="str">
        <f>IF('調査票(3期従)'!$F$91="","",'調査票(3期従)'!$F$91)</f>
        <v/>
      </c>
      <c r="M154" s="118" t="str">
        <f>IF('調査票(3期従)'!$I$91="","",'調査票(3期従)'!$I$91)</f>
        <v/>
      </c>
      <c r="N154" s="118" t="str">
        <f>IF('調査票(3期従)'!$C$117="","",'調査票(3期従)'!$C$117)</f>
        <v/>
      </c>
      <c r="O154" s="118" t="str">
        <f>IF('調査票(3期従)'!$F$117="","",'調査票(3期従)'!$F$117)</f>
        <v/>
      </c>
      <c r="P154" s="118" t="str">
        <f>IF('調査票(3期従)'!$I$117="","",'調査票(3期従)'!$I$117)</f>
        <v/>
      </c>
      <c r="Q154" s="151" t="str">
        <f>IF('調査票(3期従)'!$C$142="","",'調査票(3期従)'!$C$142)</f>
        <v/>
      </c>
      <c r="R154" s="176"/>
      <c r="S154" s="177"/>
      <c r="T154" s="177"/>
      <c r="U154" s="177"/>
      <c r="V154" s="177"/>
      <c r="W154" s="177"/>
      <c r="X154" s="152"/>
      <c r="Y154" s="199">
        <f t="shared" si="12"/>
        <v>0</v>
      </c>
    </row>
    <row r="155" spans="2:25" x14ac:dyDescent="0.15">
      <c r="B155" s="133" t="str">
        <f>IF('調査票(1期主)'!$B$92="","",'調査票(1期主)'!$B$92)</f>
        <v/>
      </c>
      <c r="C155" s="134"/>
      <c r="D155" s="125" t="str">
        <f>IF('調査票(3期主)'!$C$92="","",'調査票(3期主)'!$C$92)</f>
        <v/>
      </c>
      <c r="E155" s="118" t="str">
        <f>IF('調査票(3期主)'!$F$92="","",'調査票(3期主)'!$F$92)</f>
        <v/>
      </c>
      <c r="F155" s="118" t="str">
        <f>IF('調査票(3期主)'!$I$92="","",'調査票(3期主)'!$I$92)</f>
        <v/>
      </c>
      <c r="G155" s="118" t="str">
        <f>IF('調査票(3期主)'!$C$118="","",'調査票(3期主)'!$C$118)</f>
        <v/>
      </c>
      <c r="H155" s="118" t="str">
        <f>IF('調査票(3期主)'!$F$118="","",'調査票(3期主)'!$F$118)</f>
        <v/>
      </c>
      <c r="I155" s="118" t="str">
        <f>IF('調査票(3期主)'!$I$118="","",'調査票(3期主)'!$I$118)</f>
        <v/>
      </c>
      <c r="J155" s="151" t="str">
        <f>IF('調査票(3期主)'!$C$143="","",'調査票(3期主)'!$C$143)</f>
        <v/>
      </c>
      <c r="K155" s="125" t="str">
        <f>IF('調査票(3期従)'!$C$92="","",'調査票(3期従)'!$C$92)</f>
        <v/>
      </c>
      <c r="L155" s="118" t="str">
        <f>IF('調査票(3期従)'!$F$92="","",'調査票(3期従)'!$F$92)</f>
        <v/>
      </c>
      <c r="M155" s="118" t="str">
        <f>IF('調査票(3期従)'!$I$92="","",'調査票(3期従)'!$I$92)</f>
        <v/>
      </c>
      <c r="N155" s="118" t="str">
        <f>IF('調査票(3期従)'!$C$118="","",'調査票(3期従)'!$C$118)</f>
        <v/>
      </c>
      <c r="O155" s="118" t="str">
        <f>IF('調査票(3期従)'!$F$118="","",'調査票(3期従)'!$F$118)</f>
        <v/>
      </c>
      <c r="P155" s="118" t="str">
        <f>IF('調査票(3期従)'!$I$118="","",'調査票(3期従)'!$I$118)</f>
        <v/>
      </c>
      <c r="Q155" s="151" t="str">
        <f>IF('調査票(3期従)'!$C$143="","",'調査票(3期従)'!$C$143)</f>
        <v/>
      </c>
      <c r="R155" s="176"/>
      <c r="S155" s="177"/>
      <c r="T155" s="177"/>
      <c r="U155" s="177"/>
      <c r="V155" s="177"/>
      <c r="W155" s="177"/>
      <c r="X155" s="152"/>
      <c r="Y155" s="200">
        <f t="shared" si="12"/>
        <v>0</v>
      </c>
    </row>
    <row r="156" spans="2:25" x14ac:dyDescent="0.15">
      <c r="C156" s="196" t="s">
        <v>351</v>
      </c>
      <c r="D156" s="197" t="str">
        <f>IF('調査票(3期主)'!$J$137="","",'調査票(3期主)'!$J$137)</f>
        <v/>
      </c>
      <c r="E156" s="197" t="str">
        <f>IF('調査票(3期主)'!$J$138="","",'調査票(3期主)'!$J$138)</f>
        <v/>
      </c>
      <c r="F156" s="197" t="str">
        <f>IF('調査票(3期主)'!$J$139="","",'調査票(3期主)'!$J$139)</f>
        <v/>
      </c>
      <c r="G156" s="197" t="str">
        <f>IF('調査票(3期主)'!$J$140="","",'調査票(3期主)'!$J$140)</f>
        <v/>
      </c>
      <c r="H156" s="197" t="str">
        <f>IF('調査票(3期主)'!$J$141="","",'調査票(3期主)'!$J$141)</f>
        <v/>
      </c>
      <c r="I156" s="197" t="str">
        <f>IF('調査票(3期主)'!$J$142="","",'調査票(3期主)'!$J$142)</f>
        <v/>
      </c>
      <c r="J156" s="197" t="str">
        <f>IF('調査票(3期主)'!$J$143="","",'調査票(3期主)'!$J$143)</f>
        <v/>
      </c>
      <c r="K156" s="197" t="str">
        <f>IF('調査票(3期従)'!$J$137="","",'調査票(3期従)'!$J$137)</f>
        <v/>
      </c>
      <c r="L156" s="197" t="str">
        <f>IF('調査票(3期従)'!$J$138="","",'調査票(3期従)'!$J$138)</f>
        <v/>
      </c>
      <c r="M156" s="197" t="str">
        <f>IF('調査票(3期従)'!$J$139="","",'調査票(3期従)'!$J$139)</f>
        <v/>
      </c>
      <c r="N156" s="197" t="str">
        <f>IF('調査票(3期従)'!$J$140="","",'調査票(3期従)'!$J$140)</f>
        <v/>
      </c>
      <c r="O156" s="197" t="str">
        <f>IF('調査票(3期従)'!$J$141="","",'調査票(3期従)'!$J$141)</f>
        <v/>
      </c>
      <c r="P156" s="197" t="str">
        <f>IF('調査票(3期従)'!$J$142="","",'調査票(3期従)'!$J$142)</f>
        <v/>
      </c>
      <c r="Q156" s="197" t="str">
        <f>IF('調査票(3期従)'!$J$143="","",'調査票(3期従)'!$J$143)</f>
        <v/>
      </c>
      <c r="R156" s="178"/>
      <c r="S156" s="179"/>
      <c r="T156" s="179"/>
      <c r="U156" s="179"/>
      <c r="V156" s="179"/>
      <c r="W156" s="179"/>
      <c r="X156" s="180"/>
      <c r="Y156" s="195">
        <f t="shared" si="12"/>
        <v>0</v>
      </c>
    </row>
    <row r="158" spans="2:25" x14ac:dyDescent="0.15">
      <c r="C158" s="195" t="s">
        <v>352</v>
      </c>
      <c r="D158" s="195" t="str">
        <f>D90</f>
        <v/>
      </c>
      <c r="E158" s="195" t="str">
        <f t="shared" ref="E158:X158" si="13">E90</f>
        <v/>
      </c>
      <c r="F158" s="195" t="str">
        <f t="shared" si="13"/>
        <v/>
      </c>
      <c r="G158" s="195" t="str">
        <f t="shared" si="13"/>
        <v/>
      </c>
      <c r="H158" s="195" t="str">
        <f t="shared" si="13"/>
        <v/>
      </c>
      <c r="I158" s="195" t="str">
        <f t="shared" si="13"/>
        <v/>
      </c>
      <c r="J158" s="195" t="str">
        <f t="shared" si="13"/>
        <v/>
      </c>
      <c r="K158" s="195" t="str">
        <f t="shared" si="13"/>
        <v/>
      </c>
      <c r="L158" s="195" t="str">
        <f t="shared" si="13"/>
        <v/>
      </c>
      <c r="M158" s="195" t="str">
        <f t="shared" si="13"/>
        <v/>
      </c>
      <c r="N158" s="195" t="str">
        <f t="shared" si="13"/>
        <v/>
      </c>
      <c r="O158" s="195" t="str">
        <f t="shared" si="13"/>
        <v/>
      </c>
      <c r="P158" s="195" t="str">
        <f t="shared" si="13"/>
        <v/>
      </c>
      <c r="Q158" s="195" t="str">
        <f t="shared" si="13"/>
        <v/>
      </c>
      <c r="R158" s="195" t="str">
        <f t="shared" si="13"/>
        <v/>
      </c>
      <c r="S158" s="195" t="str">
        <f t="shared" si="13"/>
        <v/>
      </c>
      <c r="T158" s="195" t="str">
        <f t="shared" si="13"/>
        <v/>
      </c>
      <c r="U158" s="195" t="str">
        <f t="shared" si="13"/>
        <v/>
      </c>
      <c r="V158" s="195" t="str">
        <f t="shared" si="13"/>
        <v/>
      </c>
      <c r="W158" s="195" t="str">
        <f t="shared" si="13"/>
        <v/>
      </c>
      <c r="X158" s="195" t="str">
        <f t="shared" si="13"/>
        <v/>
      </c>
    </row>
    <row r="159" spans="2:25" x14ac:dyDescent="0.15">
      <c r="C159" s="195" t="s">
        <v>353</v>
      </c>
      <c r="D159" s="195" t="str">
        <f>D123</f>
        <v/>
      </c>
      <c r="E159" s="195" t="str">
        <f t="shared" ref="E159:X159" si="14">E123</f>
        <v/>
      </c>
      <c r="F159" s="195" t="str">
        <f t="shared" si="14"/>
        <v/>
      </c>
      <c r="G159" s="195" t="str">
        <f t="shared" si="14"/>
        <v/>
      </c>
      <c r="H159" s="195" t="str">
        <f t="shared" si="14"/>
        <v/>
      </c>
      <c r="I159" s="195" t="str">
        <f t="shared" si="14"/>
        <v/>
      </c>
      <c r="J159" s="195" t="str">
        <f t="shared" si="14"/>
        <v/>
      </c>
      <c r="K159" s="195" t="str">
        <f t="shared" si="14"/>
        <v/>
      </c>
      <c r="L159" s="195" t="str">
        <f t="shared" si="14"/>
        <v/>
      </c>
      <c r="M159" s="195" t="str">
        <f t="shared" si="14"/>
        <v/>
      </c>
      <c r="N159" s="195" t="str">
        <f t="shared" si="14"/>
        <v/>
      </c>
      <c r="O159" s="195" t="str">
        <f t="shared" si="14"/>
        <v/>
      </c>
      <c r="P159" s="195" t="str">
        <f t="shared" si="14"/>
        <v/>
      </c>
      <c r="Q159" s="195" t="str">
        <f t="shared" si="14"/>
        <v/>
      </c>
      <c r="R159" s="195">
        <f t="shared" si="14"/>
        <v>0</v>
      </c>
      <c r="S159" s="195">
        <f t="shared" si="14"/>
        <v>0</v>
      </c>
      <c r="T159" s="195">
        <f t="shared" si="14"/>
        <v>0</v>
      </c>
      <c r="U159" s="195">
        <f t="shared" si="14"/>
        <v>0</v>
      </c>
      <c r="V159" s="195">
        <f t="shared" si="14"/>
        <v>0</v>
      </c>
      <c r="W159" s="195">
        <f t="shared" si="14"/>
        <v>0</v>
      </c>
      <c r="X159" s="195">
        <f t="shared" si="14"/>
        <v>0</v>
      </c>
    </row>
    <row r="160" spans="2:25" x14ac:dyDescent="0.15">
      <c r="C160" s="195" t="s">
        <v>354</v>
      </c>
      <c r="D160" s="195" t="str">
        <f>D156</f>
        <v/>
      </c>
      <c r="E160" s="195" t="str">
        <f t="shared" ref="E160:X160" si="15">E156</f>
        <v/>
      </c>
      <c r="F160" s="195" t="str">
        <f t="shared" si="15"/>
        <v/>
      </c>
      <c r="G160" s="195" t="str">
        <f t="shared" si="15"/>
        <v/>
      </c>
      <c r="H160" s="195" t="str">
        <f t="shared" si="15"/>
        <v/>
      </c>
      <c r="I160" s="195" t="str">
        <f t="shared" si="15"/>
        <v/>
      </c>
      <c r="J160" s="195" t="str">
        <f t="shared" si="15"/>
        <v/>
      </c>
      <c r="K160" s="195" t="str">
        <f t="shared" si="15"/>
        <v/>
      </c>
      <c r="L160" s="195" t="str">
        <f t="shared" si="15"/>
        <v/>
      </c>
      <c r="M160" s="195" t="str">
        <f t="shared" si="15"/>
        <v/>
      </c>
      <c r="N160" s="195" t="str">
        <f t="shared" si="15"/>
        <v/>
      </c>
      <c r="O160" s="195" t="str">
        <f t="shared" si="15"/>
        <v/>
      </c>
      <c r="P160" s="195" t="str">
        <f t="shared" si="15"/>
        <v/>
      </c>
      <c r="Q160" s="195" t="str">
        <f t="shared" si="15"/>
        <v/>
      </c>
      <c r="R160" s="195">
        <f t="shared" si="15"/>
        <v>0</v>
      </c>
      <c r="S160" s="195">
        <f t="shared" si="15"/>
        <v>0</v>
      </c>
      <c r="T160" s="195">
        <f t="shared" si="15"/>
        <v>0</v>
      </c>
      <c r="U160" s="195">
        <f t="shared" si="15"/>
        <v>0</v>
      </c>
      <c r="V160" s="195">
        <f t="shared" si="15"/>
        <v>0</v>
      </c>
      <c r="W160" s="195">
        <f t="shared" si="15"/>
        <v>0</v>
      </c>
      <c r="X160" s="195">
        <f t="shared" si="15"/>
        <v>0</v>
      </c>
    </row>
    <row r="161" spans="3:24" x14ac:dyDescent="0.15">
      <c r="C161" s="195" t="s">
        <v>355</v>
      </c>
      <c r="D161" s="195">
        <f>SUM(D158:D160)</f>
        <v>0</v>
      </c>
      <c r="E161" s="195">
        <f t="shared" ref="E161:X161" si="16">SUM(E158:E160)</f>
        <v>0</v>
      </c>
      <c r="F161" s="195">
        <f t="shared" si="16"/>
        <v>0</v>
      </c>
      <c r="G161" s="195">
        <f t="shared" si="16"/>
        <v>0</v>
      </c>
      <c r="H161" s="195">
        <f t="shared" si="16"/>
        <v>0</v>
      </c>
      <c r="I161" s="195">
        <f t="shared" si="16"/>
        <v>0</v>
      </c>
      <c r="J161" s="195">
        <f t="shared" si="16"/>
        <v>0</v>
      </c>
      <c r="K161" s="195">
        <f t="shared" si="16"/>
        <v>0</v>
      </c>
      <c r="L161" s="195">
        <f t="shared" si="16"/>
        <v>0</v>
      </c>
      <c r="M161" s="195">
        <f t="shared" si="16"/>
        <v>0</v>
      </c>
      <c r="N161" s="195">
        <f t="shared" si="16"/>
        <v>0</v>
      </c>
      <c r="O161" s="195">
        <f t="shared" si="16"/>
        <v>0</v>
      </c>
      <c r="P161" s="195">
        <f t="shared" si="16"/>
        <v>0</v>
      </c>
      <c r="Q161" s="195">
        <f t="shared" si="16"/>
        <v>0</v>
      </c>
      <c r="R161" s="195">
        <f t="shared" si="16"/>
        <v>0</v>
      </c>
      <c r="S161" s="195">
        <f t="shared" si="16"/>
        <v>0</v>
      </c>
      <c r="T161" s="195">
        <f t="shared" si="16"/>
        <v>0</v>
      </c>
      <c r="U161" s="195">
        <f t="shared" si="16"/>
        <v>0</v>
      </c>
      <c r="V161" s="195">
        <f t="shared" si="16"/>
        <v>0</v>
      </c>
      <c r="W161" s="195">
        <f t="shared" si="16"/>
        <v>0</v>
      </c>
      <c r="X161" s="195">
        <f t="shared" si="16"/>
        <v>0</v>
      </c>
    </row>
  </sheetData>
  <sheetProtection algorithmName="SHA-512" hashValue="O3tKVY5pKYKouAC55/ULbCneMdRxbrsr3XNZasxgXjant2P4I52D4wovyweiV/1Vjl9RsdEeIk+MK95jmulTAw==" saltValue="bsGmcDr3DBjLOifAvC0wWw==" spinCount="100000" sheet="1" objects="1" scenarios="1"/>
  <phoneticPr fontId="15"/>
  <pageMargins left="0.51181102362204722" right="0.31496062992125984" top="0.55118110236220474" bottom="0.35433070866141736" header="0.31496062992125984" footer="0.31496062992125984"/>
  <pageSetup paperSize="8" scale="58" orientation="landscape" r:id="rId1"/>
  <rowBreaks count="1" manualBreakCount="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7256E-F51C-438E-8876-1486B0EE7110}">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357</v>
      </c>
      <c r="P1" s="2"/>
      <c r="Q1" s="2"/>
      <c r="R1" s="2"/>
      <c r="S1" s="2"/>
      <c r="T1" s="2"/>
      <c r="U1" s="2"/>
      <c r="V1" s="2"/>
      <c r="W1" s="2"/>
      <c r="X1" s="3"/>
      <c r="AE1" s="2"/>
      <c r="AF1" s="2"/>
      <c r="AG1" s="2"/>
      <c r="AH1" s="2"/>
      <c r="AI1" s="2"/>
      <c r="AJ1" s="2"/>
      <c r="AK1" s="2"/>
      <c r="AL1" s="2"/>
      <c r="AM1" s="2"/>
      <c r="AN1" s="2"/>
    </row>
    <row r="2" spans="10:40" x14ac:dyDescent="0.15">
      <c r="J2" s="219" t="s">
        <v>370</v>
      </c>
      <c r="K2" s="220"/>
    </row>
    <row r="3" spans="10:40" ht="13.5" x14ac:dyDescent="0.15">
      <c r="J3" s="221"/>
      <c r="K3" s="222"/>
      <c r="O3" s="4" t="s">
        <v>358</v>
      </c>
      <c r="X3" s="6"/>
    </row>
    <row r="4" spans="10:40" x14ac:dyDescent="0.15">
      <c r="J4" s="223"/>
      <c r="K4" s="224"/>
    </row>
    <row r="5" spans="10:40" ht="13.5" x14ac:dyDescent="0.15">
      <c r="N5" s="1" t="s">
        <v>359</v>
      </c>
      <c r="O5" s="1"/>
      <c r="W5" s="1"/>
      <c r="X5" s="3"/>
      <c r="AM5" s="3"/>
    </row>
    <row r="6" spans="10:40" ht="13.5" x14ac:dyDescent="0.15">
      <c r="K6" s="7" t="s">
        <v>371</v>
      </c>
      <c r="O6" s="4" t="s">
        <v>447</v>
      </c>
      <c r="W6" s="8"/>
      <c r="X6" s="3"/>
      <c r="AM6" s="3"/>
    </row>
    <row r="7" spans="10:40" ht="13.5" x14ac:dyDescent="0.15">
      <c r="J7" s="9" t="s">
        <v>458</v>
      </c>
      <c r="P7" s="4" t="s">
        <v>0</v>
      </c>
      <c r="R7" s="10"/>
      <c r="W7" s="8" t="s">
        <v>360</v>
      </c>
      <c r="X7" s="3">
        <v>1</v>
      </c>
      <c r="AM7" s="3"/>
    </row>
    <row r="8" spans="10:40" ht="13.5" x14ac:dyDescent="0.15">
      <c r="O8" s="4" t="s">
        <v>448</v>
      </c>
      <c r="W8" s="1"/>
      <c r="X8" s="3"/>
      <c r="AM8" s="3"/>
    </row>
    <row r="9" spans="10:40" ht="13.5" x14ac:dyDescent="0.15">
      <c r="O9" s="1"/>
      <c r="P9" s="4" t="s">
        <v>158</v>
      </c>
      <c r="W9" s="8" t="s">
        <v>360</v>
      </c>
      <c r="X9" s="3">
        <v>2</v>
      </c>
      <c r="AM9" s="3"/>
    </row>
    <row r="10" spans="10:40" ht="13.5" x14ac:dyDescent="0.15">
      <c r="N10" s="8"/>
      <c r="P10" s="4" t="s">
        <v>433</v>
      </c>
      <c r="W10" s="8" t="s">
        <v>360</v>
      </c>
      <c r="X10" s="3">
        <v>2</v>
      </c>
      <c r="AM10" s="3"/>
    </row>
    <row r="11" spans="10:40" ht="13.5" x14ac:dyDescent="0.15">
      <c r="P11" s="4" t="s">
        <v>434</v>
      </c>
      <c r="W11" s="8" t="s">
        <v>360</v>
      </c>
      <c r="X11" s="3">
        <v>3</v>
      </c>
      <c r="AM11" s="3"/>
    </row>
    <row r="12" spans="10:40" ht="13.5" x14ac:dyDescent="0.15">
      <c r="W12" s="8"/>
      <c r="X12" s="3"/>
      <c r="AM12" s="3"/>
    </row>
    <row r="13" spans="10:40" ht="13.5" x14ac:dyDescent="0.15">
      <c r="N13" s="1" t="s">
        <v>361</v>
      </c>
      <c r="O13" s="1"/>
      <c r="W13" s="1"/>
      <c r="X13" s="3"/>
      <c r="AM13" s="3"/>
    </row>
    <row r="14" spans="10:40" ht="13.5" x14ac:dyDescent="0.15">
      <c r="O14" s="4" t="s">
        <v>447</v>
      </c>
      <c r="W14" s="8"/>
      <c r="X14" s="3"/>
      <c r="AM14" s="3"/>
    </row>
    <row r="15" spans="10:40" ht="13.5" x14ac:dyDescent="0.15">
      <c r="P15" s="4" t="s">
        <v>0</v>
      </c>
      <c r="R15" s="10"/>
      <c r="W15" s="8" t="s">
        <v>360</v>
      </c>
      <c r="X15" s="3">
        <v>1</v>
      </c>
      <c r="AM15" s="3"/>
    </row>
    <row r="16" spans="10:40" ht="13.5" x14ac:dyDescent="0.15">
      <c r="O16" s="4" t="s">
        <v>448</v>
      </c>
      <c r="W16" s="1"/>
      <c r="X16" s="3"/>
      <c r="AM16" s="3"/>
    </row>
    <row r="17" spans="2:39" ht="13.5" x14ac:dyDescent="0.15">
      <c r="O17" s="1"/>
      <c r="P17" s="4" t="s">
        <v>158</v>
      </c>
      <c r="W17" s="8" t="s">
        <v>360</v>
      </c>
      <c r="X17" s="3">
        <v>2</v>
      </c>
      <c r="AM17" s="3"/>
    </row>
    <row r="18" spans="2:39" ht="13.5" customHeight="1" x14ac:dyDescent="0.15">
      <c r="B18" s="225" t="s">
        <v>362</v>
      </c>
      <c r="C18" s="226"/>
      <c r="D18" s="226"/>
      <c r="E18" s="226"/>
      <c r="F18" s="226"/>
      <c r="G18" s="226"/>
      <c r="H18" s="226"/>
      <c r="I18" s="226"/>
      <c r="J18" s="226"/>
      <c r="N18" s="8"/>
      <c r="P18" s="4" t="s">
        <v>433</v>
      </c>
      <c r="W18" s="8" t="s">
        <v>360</v>
      </c>
      <c r="X18" s="3">
        <v>2</v>
      </c>
      <c r="AM18" s="3"/>
    </row>
    <row r="19" spans="2:39" ht="13.5" customHeight="1" x14ac:dyDescent="0.15">
      <c r="B19" s="226"/>
      <c r="C19" s="226"/>
      <c r="D19" s="226"/>
      <c r="E19" s="226"/>
      <c r="F19" s="226"/>
      <c r="G19" s="226"/>
      <c r="H19" s="226"/>
      <c r="I19" s="226"/>
      <c r="J19" s="226"/>
      <c r="K19" s="11"/>
      <c r="L19" s="11"/>
      <c r="M19" s="11"/>
      <c r="P19" s="4" t="s">
        <v>434</v>
      </c>
      <c r="W19" s="8" t="s">
        <v>360</v>
      </c>
      <c r="X19" s="3">
        <v>3</v>
      </c>
      <c r="AM19" s="3"/>
    </row>
    <row r="20" spans="2:39" ht="13.5" x14ac:dyDescent="0.15">
      <c r="B20" s="226"/>
      <c r="C20" s="226"/>
      <c r="D20" s="226"/>
      <c r="E20" s="226"/>
      <c r="F20" s="226"/>
      <c r="G20" s="226"/>
      <c r="H20" s="226"/>
      <c r="I20" s="226"/>
      <c r="J20" s="226"/>
      <c r="W20" s="8"/>
      <c r="X20" s="3"/>
      <c r="AM20" s="3"/>
    </row>
    <row r="21" spans="2:39" ht="13.5" x14ac:dyDescent="0.15">
      <c r="N21" s="1" t="s">
        <v>363</v>
      </c>
      <c r="O21" s="1"/>
      <c r="W21" s="1"/>
      <c r="X21" s="3"/>
      <c r="AM21" s="3"/>
    </row>
    <row r="22" spans="2:39" ht="13.5" customHeight="1" x14ac:dyDescent="0.15">
      <c r="B22" s="12"/>
      <c r="C22" s="11"/>
      <c r="D22" s="11"/>
      <c r="E22" s="11"/>
      <c r="F22" s="11"/>
      <c r="G22" s="11"/>
      <c r="H22" s="11"/>
      <c r="I22" s="11"/>
      <c r="J22" s="11"/>
      <c r="O22" s="4" t="s">
        <v>447</v>
      </c>
      <c r="W22" s="8"/>
      <c r="X22" s="3"/>
      <c r="AM22" s="3"/>
    </row>
    <row r="23" spans="2:39" ht="13.5" x14ac:dyDescent="0.15">
      <c r="P23" s="4" t="s">
        <v>0</v>
      </c>
      <c r="R23" s="10"/>
      <c r="W23" s="8" t="s">
        <v>360</v>
      </c>
      <c r="X23" s="3">
        <v>1</v>
      </c>
      <c r="AM23" s="3"/>
    </row>
    <row r="24" spans="2:39" ht="13.5" x14ac:dyDescent="0.15">
      <c r="O24" s="4" t="s">
        <v>448</v>
      </c>
      <c r="W24" s="1"/>
      <c r="X24" s="3"/>
      <c r="AM24" s="3"/>
    </row>
    <row r="25" spans="2:39" ht="13.5" x14ac:dyDescent="0.15">
      <c r="O25" s="1"/>
      <c r="P25" s="4" t="s">
        <v>158</v>
      </c>
      <c r="W25" s="8" t="s">
        <v>360</v>
      </c>
      <c r="X25" s="3">
        <v>2</v>
      </c>
      <c r="AM25" s="3"/>
    </row>
    <row r="26" spans="2:39" ht="13.5" customHeight="1" x14ac:dyDescent="0.15">
      <c r="B26" s="227" t="s">
        <v>372</v>
      </c>
      <c r="C26" s="227"/>
      <c r="D26" s="227"/>
      <c r="E26" s="227"/>
      <c r="F26" s="227"/>
      <c r="G26" s="227"/>
      <c r="H26" s="227"/>
      <c r="I26" s="227"/>
      <c r="J26" s="227"/>
      <c r="N26" s="8"/>
      <c r="P26" s="4" t="s">
        <v>433</v>
      </c>
      <c r="W26" s="8" t="s">
        <v>360</v>
      </c>
      <c r="X26" s="3">
        <v>2</v>
      </c>
      <c r="AM26" s="3"/>
    </row>
    <row r="27" spans="2:39" ht="13.5" customHeight="1" x14ac:dyDescent="0.15">
      <c r="B27" s="227"/>
      <c r="C27" s="227"/>
      <c r="D27" s="227"/>
      <c r="E27" s="227"/>
      <c r="F27" s="227"/>
      <c r="G27" s="227"/>
      <c r="H27" s="227"/>
      <c r="I27" s="227"/>
      <c r="J27" s="227"/>
      <c r="P27" s="4" t="s">
        <v>434</v>
      </c>
      <c r="W27" s="8" t="s">
        <v>360</v>
      </c>
      <c r="X27" s="3">
        <v>3</v>
      </c>
      <c r="AM27" s="3"/>
    </row>
    <row r="28" spans="2:39" ht="13.5" customHeight="1" x14ac:dyDescent="0.15">
      <c r="B28" s="227"/>
      <c r="C28" s="227"/>
      <c r="D28" s="227"/>
      <c r="E28" s="227"/>
      <c r="F28" s="227"/>
      <c r="G28" s="227"/>
      <c r="H28" s="227"/>
      <c r="I28" s="227"/>
      <c r="J28" s="227"/>
      <c r="W28" s="8"/>
      <c r="X28" s="3"/>
      <c r="AM28" s="3"/>
    </row>
    <row r="29" spans="2:39" ht="13.5" customHeight="1" x14ac:dyDescent="0.15">
      <c r="N29" s="1" t="s">
        <v>364</v>
      </c>
      <c r="O29" s="1"/>
      <c r="W29" s="1"/>
      <c r="X29" s="3"/>
      <c r="AM29" s="3"/>
    </row>
    <row r="30" spans="2:39" ht="13.5" customHeight="1" x14ac:dyDescent="0.15">
      <c r="O30" s="4" t="s">
        <v>447</v>
      </c>
      <c r="W30" s="8"/>
      <c r="X30" s="3"/>
      <c r="AM30" s="3"/>
    </row>
    <row r="31" spans="2:39" ht="13.5" customHeight="1" x14ac:dyDescent="0.15">
      <c r="P31" s="4" t="s">
        <v>0</v>
      </c>
      <c r="R31" s="10"/>
      <c r="W31" s="8" t="s">
        <v>360</v>
      </c>
      <c r="X31" s="3">
        <v>1</v>
      </c>
      <c r="AM31" s="3"/>
    </row>
    <row r="32" spans="2:39" ht="13.5" customHeight="1" x14ac:dyDescent="0.15">
      <c r="O32" s="4" t="s">
        <v>448</v>
      </c>
      <c r="W32" s="1"/>
      <c r="X32" s="3"/>
      <c r="Y32" s="13"/>
      <c r="Z32" s="13"/>
      <c r="AM32" s="3"/>
    </row>
    <row r="33" spans="14:39" ht="13.5" customHeight="1" x14ac:dyDescent="0.15">
      <c r="O33" s="1"/>
      <c r="P33" s="4" t="s">
        <v>158</v>
      </c>
      <c r="W33" s="8" t="s">
        <v>360</v>
      </c>
      <c r="X33" s="3">
        <v>2</v>
      </c>
      <c r="Y33" s="13"/>
      <c r="Z33" s="13"/>
      <c r="AM33" s="3"/>
    </row>
    <row r="34" spans="14:39" ht="13.5" customHeight="1" x14ac:dyDescent="0.15">
      <c r="N34" s="8"/>
      <c r="P34" s="4" t="s">
        <v>433</v>
      </c>
      <c r="W34" s="8" t="s">
        <v>360</v>
      </c>
      <c r="X34" s="3">
        <v>2</v>
      </c>
      <c r="AM34" s="3"/>
    </row>
    <row r="35" spans="14:39" ht="13.5" customHeight="1" x14ac:dyDescent="0.15">
      <c r="P35" s="4" t="s">
        <v>434</v>
      </c>
      <c r="W35" s="8" t="s">
        <v>360</v>
      </c>
      <c r="X35" s="3">
        <v>3</v>
      </c>
      <c r="AM35" s="3"/>
    </row>
    <row r="36" spans="14:39" ht="13.5" customHeight="1" x14ac:dyDescent="0.15">
      <c r="W36" s="8"/>
      <c r="X36" s="3"/>
      <c r="AM36" s="3"/>
    </row>
    <row r="37" spans="14:39" ht="13.5" customHeight="1" x14ac:dyDescent="0.15">
      <c r="N37" s="1" t="s">
        <v>365</v>
      </c>
      <c r="O37" s="1"/>
      <c r="W37" s="1"/>
      <c r="X37" s="3"/>
      <c r="AM37" s="3"/>
    </row>
    <row r="38" spans="14:39" ht="13.5" customHeight="1" x14ac:dyDescent="0.15">
      <c r="O38" s="4" t="s">
        <v>447</v>
      </c>
      <c r="W38" s="8"/>
      <c r="X38" s="3"/>
      <c r="AM38" s="3"/>
    </row>
    <row r="39" spans="14:39" ht="13.5" customHeight="1" x14ac:dyDescent="0.15">
      <c r="P39" s="4" t="s">
        <v>0</v>
      </c>
      <c r="R39" s="10"/>
      <c r="W39" s="8" t="s">
        <v>360</v>
      </c>
      <c r="X39" s="3">
        <v>1</v>
      </c>
      <c r="AM39" s="3"/>
    </row>
    <row r="40" spans="14:39" ht="13.5" customHeight="1" x14ac:dyDescent="0.15">
      <c r="O40" s="4" t="s">
        <v>448</v>
      </c>
      <c r="W40" s="1"/>
      <c r="X40" s="3"/>
      <c r="AM40" s="3"/>
    </row>
    <row r="41" spans="14:39" ht="13.5" customHeight="1" x14ac:dyDescent="0.15">
      <c r="O41" s="1"/>
      <c r="P41" s="4" t="s">
        <v>158</v>
      </c>
      <c r="W41" s="8" t="s">
        <v>360</v>
      </c>
      <c r="X41" s="3">
        <v>2</v>
      </c>
      <c r="AM41" s="3"/>
    </row>
    <row r="42" spans="14:39" ht="13.5" customHeight="1" x14ac:dyDescent="0.15">
      <c r="N42" s="8"/>
      <c r="P42" s="4" t="s">
        <v>433</v>
      </c>
      <c r="W42" s="8" t="s">
        <v>360</v>
      </c>
      <c r="X42" s="3">
        <v>2</v>
      </c>
      <c r="AM42" s="3"/>
    </row>
    <row r="43" spans="14:39" ht="13.5" customHeight="1" x14ac:dyDescent="0.15">
      <c r="P43" s="4" t="s">
        <v>434</v>
      </c>
      <c r="W43" s="8" t="s">
        <v>360</v>
      </c>
      <c r="X43" s="3">
        <v>3</v>
      </c>
      <c r="AM43" s="3"/>
    </row>
    <row r="44" spans="14:39" ht="13.5" customHeight="1" x14ac:dyDescent="0.15">
      <c r="W44" s="8"/>
      <c r="X44" s="3"/>
    </row>
    <row r="45" spans="14:39" ht="13.5" customHeight="1" x14ac:dyDescent="0.15">
      <c r="N45" s="1" t="s">
        <v>366</v>
      </c>
      <c r="O45" s="1"/>
      <c r="W45" s="1"/>
      <c r="X45" s="3"/>
    </row>
    <row r="46" spans="14:39" ht="13.5" customHeight="1" x14ac:dyDescent="0.15">
      <c r="O46" s="4" t="s">
        <v>367</v>
      </c>
      <c r="W46" s="8"/>
      <c r="X46" s="3"/>
    </row>
    <row r="47" spans="14:39" ht="13.5" customHeight="1" x14ac:dyDescent="0.15">
      <c r="R47" s="10"/>
      <c r="W47" s="8"/>
      <c r="X47" s="3"/>
    </row>
    <row r="48" spans="14:39" ht="13.5" customHeight="1" x14ac:dyDescent="0.15">
      <c r="N48" s="1" t="s">
        <v>368</v>
      </c>
      <c r="W48" s="1"/>
      <c r="X48" s="3"/>
    </row>
    <row r="49" spans="14:24" ht="13.5" customHeight="1" x14ac:dyDescent="0.15">
      <c r="O49" s="4" t="s">
        <v>369</v>
      </c>
      <c r="W49" s="8"/>
      <c r="X49" s="3"/>
    </row>
    <row r="50" spans="14:24" ht="13.5" customHeight="1" x14ac:dyDescent="0.15">
      <c r="N50" s="8"/>
      <c r="W50" s="8"/>
      <c r="X50" s="3"/>
    </row>
    <row r="51" spans="14:24" ht="13.5" customHeight="1" x14ac:dyDescent="0.15">
      <c r="W51" s="8"/>
      <c r="X51" s="3"/>
    </row>
    <row r="52" spans="14:24" ht="13.5" customHeight="1" x14ac:dyDescent="0.15">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DEbyQLUXR6AFc05RHXVl87HgkubBraxP7nj2spiWi1O7lL3lfgg2Pqt9vYgjaJPD+qbi2VdQNf2bvirfovx99g==" saltValue="24Ekk3eQjpZBmQYOv8QKAA=="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view="pageBreakPreview" zoomScaleNormal="100" zoomScaleSheetLayoutView="100" workbookViewId="0">
      <selection activeCell="H5" sqref="H5:K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66" t="s">
        <v>304</v>
      </c>
      <c r="E1" s="267"/>
      <c r="F1" s="267"/>
      <c r="G1" s="267"/>
      <c r="H1" s="267"/>
      <c r="I1" s="268"/>
      <c r="J1" s="16" t="s">
        <v>1</v>
      </c>
      <c r="N1" s="181"/>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c r="N4" s="22"/>
    </row>
    <row r="5" spans="2:14" ht="18" customHeight="1" x14ac:dyDescent="0.15">
      <c r="B5" s="23" t="s">
        <v>5</v>
      </c>
      <c r="C5" s="24"/>
      <c r="D5" s="25"/>
      <c r="E5" s="25"/>
      <c r="F5" s="25"/>
      <c r="G5" s="26" t="s">
        <v>23</v>
      </c>
      <c r="H5" s="269"/>
      <c r="I5" s="270"/>
      <c r="J5" s="270"/>
      <c r="K5" s="271"/>
      <c r="M5" s="18" t="s">
        <v>6</v>
      </c>
      <c r="N5" s="19" t="str">
        <f>IF(D1=N157,N157,N160)</f>
        <v>該当する発注者の機関名を選択してください。</v>
      </c>
    </row>
    <row r="6" spans="2:14" ht="18" customHeight="1" x14ac:dyDescent="0.15">
      <c r="B6" s="27"/>
      <c r="C6" s="28"/>
      <c r="D6" s="29"/>
      <c r="E6" s="29"/>
      <c r="F6" s="29"/>
      <c r="G6" s="30" t="s">
        <v>24</v>
      </c>
      <c r="H6" s="260"/>
      <c r="I6" s="277"/>
      <c r="J6" s="277"/>
      <c r="K6" s="272"/>
      <c r="M6" s="18" t="s">
        <v>6</v>
      </c>
      <c r="N6" s="183" t="s">
        <v>7</v>
      </c>
    </row>
    <row r="7" spans="2:14" ht="18" customHeight="1" x14ac:dyDescent="0.15">
      <c r="B7" s="31" t="s">
        <v>25</v>
      </c>
      <c r="C7" s="260"/>
      <c r="D7" s="261"/>
      <c r="E7" s="261"/>
      <c r="F7" s="261"/>
      <c r="G7" s="261"/>
      <c r="H7" s="261"/>
      <c r="I7" s="261"/>
      <c r="J7" s="261"/>
      <c r="K7" s="273"/>
      <c r="M7" s="18" t="s">
        <v>6</v>
      </c>
      <c r="N7" s="183" t="s">
        <v>26</v>
      </c>
    </row>
    <row r="8" spans="2:14" ht="18" customHeight="1" x14ac:dyDescent="0.15">
      <c r="B8" s="27"/>
      <c r="C8" s="88"/>
      <c r="D8" s="89"/>
      <c r="E8" s="89"/>
      <c r="F8" s="89"/>
      <c r="G8" s="89"/>
      <c r="H8" s="89"/>
      <c r="I8" s="89"/>
      <c r="J8" s="90" t="s">
        <v>27</v>
      </c>
      <c r="K8" s="190"/>
      <c r="M8" s="18" t="s">
        <v>6</v>
      </c>
      <c r="N8" s="183" t="s">
        <v>182</v>
      </c>
    </row>
    <row r="9" spans="2:14" ht="30" customHeight="1" x14ac:dyDescent="0.15">
      <c r="B9" s="33" t="s">
        <v>30</v>
      </c>
      <c r="C9" s="260"/>
      <c r="D9" s="262"/>
      <c r="E9" s="34"/>
      <c r="F9" s="34"/>
      <c r="G9" s="34"/>
      <c r="H9" s="34"/>
      <c r="I9" s="34"/>
      <c r="J9" s="35" t="s">
        <v>31</v>
      </c>
      <c r="K9" s="190"/>
      <c r="M9" s="18" t="s">
        <v>6</v>
      </c>
      <c r="N9" s="183" t="s">
        <v>194</v>
      </c>
    </row>
    <row r="10" spans="2:14" ht="17.100000000000001" customHeight="1" x14ac:dyDescent="0.15">
      <c r="B10" s="206" t="s">
        <v>454</v>
      </c>
      <c r="C10" s="207"/>
      <c r="D10" s="208"/>
      <c r="E10" s="208"/>
      <c r="F10" s="208"/>
      <c r="G10" s="208"/>
      <c r="H10" s="208"/>
      <c r="I10" s="208"/>
      <c r="J10" s="209" t="s">
        <v>455</v>
      </c>
      <c r="K10" s="191"/>
      <c r="M10" s="18" t="s">
        <v>6</v>
      </c>
      <c r="N10" s="183" t="s">
        <v>81</v>
      </c>
    </row>
    <row r="11" spans="2:14" ht="17.100000000000001" customHeight="1" x14ac:dyDescent="0.15">
      <c r="B11" s="41"/>
      <c r="C11" s="210"/>
      <c r="D11" s="211"/>
      <c r="E11" s="211"/>
      <c r="F11" s="211"/>
      <c r="G11" s="211"/>
      <c r="H11" s="211"/>
      <c r="I11" s="212" t="s">
        <v>456</v>
      </c>
      <c r="J11" s="260"/>
      <c r="K11" s="272"/>
      <c r="M11" s="18" t="s">
        <v>6</v>
      </c>
      <c r="N11" s="213" t="s">
        <v>459</v>
      </c>
    </row>
    <row r="12" spans="2:14" ht="17.100000000000001" customHeight="1" x14ac:dyDescent="0.15">
      <c r="B12" s="31" t="s">
        <v>82</v>
      </c>
      <c r="C12" s="260"/>
      <c r="D12" s="261"/>
      <c r="E12" s="262"/>
      <c r="F12" s="42" t="s">
        <v>83</v>
      </c>
      <c r="G12" s="38" t="s">
        <v>400</v>
      </c>
      <c r="H12" s="38"/>
      <c r="I12" s="38"/>
      <c r="J12" s="38"/>
      <c r="K12" s="43"/>
      <c r="M12" s="18" t="s">
        <v>6</v>
      </c>
      <c r="N12" s="183" t="s">
        <v>84</v>
      </c>
    </row>
    <row r="13" spans="2:14" ht="17.100000000000001" customHeight="1" x14ac:dyDescent="0.15">
      <c r="B13" s="23"/>
      <c r="C13" s="260"/>
      <c r="D13" s="261"/>
      <c r="E13" s="262"/>
      <c r="F13" s="44" t="s">
        <v>83</v>
      </c>
      <c r="G13" s="45" t="s">
        <v>86</v>
      </c>
      <c r="H13" s="45"/>
      <c r="I13" s="45"/>
      <c r="J13" s="45"/>
      <c r="K13" s="46"/>
      <c r="M13" s="18" t="s">
        <v>6</v>
      </c>
      <c r="N13" s="183" t="s">
        <v>85</v>
      </c>
    </row>
    <row r="14" spans="2:14" ht="17.100000000000001" customHeight="1" x14ac:dyDescent="0.15">
      <c r="B14" s="27"/>
      <c r="C14" s="260"/>
      <c r="D14" s="261"/>
      <c r="E14" s="262"/>
      <c r="F14" s="47" t="s">
        <v>83</v>
      </c>
      <c r="G14" s="29" t="s">
        <v>87</v>
      </c>
      <c r="H14" s="29"/>
      <c r="I14" s="29"/>
      <c r="J14" s="29"/>
      <c r="K14" s="48"/>
      <c r="M14" s="18" t="s">
        <v>6</v>
      </c>
      <c r="N14" s="183" t="s">
        <v>88</v>
      </c>
    </row>
    <row r="15" spans="2:14" ht="17.100000000000001" customHeight="1" x14ac:dyDescent="0.15">
      <c r="B15" s="33" t="s">
        <v>89</v>
      </c>
      <c r="C15" s="34"/>
      <c r="D15" s="34"/>
      <c r="E15" s="34"/>
      <c r="F15" s="34"/>
      <c r="G15" s="34"/>
      <c r="H15" s="34"/>
      <c r="I15" s="35" t="s">
        <v>401</v>
      </c>
      <c r="J15" s="278"/>
      <c r="K15" s="279"/>
      <c r="M15" s="18" t="s">
        <v>6</v>
      </c>
      <c r="N15" s="183" t="s">
        <v>93</v>
      </c>
    </row>
    <row r="16" spans="2:14" ht="17.100000000000001" customHeight="1" x14ac:dyDescent="0.15">
      <c r="B16" s="33" t="s">
        <v>399</v>
      </c>
      <c r="C16" s="34"/>
      <c r="D16" s="34"/>
      <c r="E16" s="34"/>
      <c r="F16" s="34"/>
      <c r="G16" s="34"/>
      <c r="H16" s="34"/>
      <c r="I16" s="35" t="s">
        <v>402</v>
      </c>
      <c r="J16" s="260"/>
      <c r="K16" s="272"/>
      <c r="M16" s="18" t="s">
        <v>6</v>
      </c>
      <c r="N16" s="183" t="s">
        <v>403</v>
      </c>
    </row>
    <row r="17" spans="2:14" ht="17.100000000000001" customHeight="1" x14ac:dyDescent="0.15">
      <c r="B17" s="33" t="s">
        <v>98</v>
      </c>
      <c r="C17" s="34"/>
      <c r="D17" s="34"/>
      <c r="E17" s="34"/>
      <c r="F17" s="34"/>
      <c r="G17" s="34"/>
      <c r="H17" s="34"/>
      <c r="I17" s="35" t="s">
        <v>99</v>
      </c>
      <c r="J17" s="260"/>
      <c r="K17" s="272"/>
      <c r="M17" s="18" t="s">
        <v>6</v>
      </c>
      <c r="N17" s="183" t="s">
        <v>451</v>
      </c>
    </row>
    <row r="18" spans="2:14" ht="17.100000000000001" customHeight="1" x14ac:dyDescent="0.15">
      <c r="B18" s="49" t="s">
        <v>101</v>
      </c>
      <c r="C18" s="260"/>
      <c r="D18" s="261"/>
      <c r="E18" s="261"/>
      <c r="F18" s="261"/>
      <c r="G18" s="261"/>
      <c r="H18" s="261"/>
      <c r="I18" s="261"/>
      <c r="J18" s="261"/>
      <c r="K18" s="273"/>
      <c r="M18" s="18" t="s">
        <v>6</v>
      </c>
      <c r="N18" s="183" t="s">
        <v>100</v>
      </c>
    </row>
    <row r="19" spans="2:14" ht="17.100000000000001" customHeight="1" x14ac:dyDescent="0.15">
      <c r="B19" s="31" t="s">
        <v>102</v>
      </c>
      <c r="C19" s="37"/>
      <c r="D19" s="39" t="s">
        <v>104</v>
      </c>
      <c r="E19" s="274"/>
      <c r="F19" s="275"/>
      <c r="G19" s="50" t="s">
        <v>103</v>
      </c>
      <c r="H19" s="274"/>
      <c r="I19" s="275"/>
      <c r="J19" s="38" t="s">
        <v>105</v>
      </c>
      <c r="K19" s="43"/>
      <c r="M19" s="18" t="s">
        <v>6</v>
      </c>
      <c r="N19" s="183" t="s">
        <v>404</v>
      </c>
    </row>
    <row r="20" spans="2:14" ht="17.100000000000001" customHeight="1" x14ac:dyDescent="0.15">
      <c r="B20" s="41"/>
      <c r="C20" s="28"/>
      <c r="D20" s="29"/>
      <c r="E20" s="89"/>
      <c r="F20" s="89"/>
      <c r="G20" s="30" t="s">
        <v>107</v>
      </c>
      <c r="H20" s="274"/>
      <c r="I20" s="275"/>
      <c r="J20" s="29" t="s">
        <v>106</v>
      </c>
      <c r="K20" s="48"/>
      <c r="M20" s="18" t="s">
        <v>6</v>
      </c>
      <c r="N20" s="183" t="s">
        <v>432</v>
      </c>
    </row>
    <row r="21" spans="2:14" ht="17.100000000000001" customHeight="1" x14ac:dyDescent="0.15">
      <c r="B21" s="31" t="s">
        <v>108</v>
      </c>
      <c r="C21" s="37"/>
      <c r="D21" s="38"/>
      <c r="E21" s="93"/>
      <c r="F21" s="93"/>
      <c r="G21" s="38"/>
      <c r="H21" s="93"/>
      <c r="I21" s="93"/>
      <c r="J21" s="39" t="s">
        <v>109</v>
      </c>
      <c r="K21" s="190"/>
      <c r="M21" s="18" t="s">
        <v>6</v>
      </c>
      <c r="N21" s="183" t="s">
        <v>112</v>
      </c>
    </row>
    <row r="22" spans="2:14" ht="17.100000000000001" customHeight="1" x14ac:dyDescent="0.15">
      <c r="B22" s="23"/>
      <c r="C22" s="94"/>
      <c r="D22" s="95" t="s">
        <v>110</v>
      </c>
      <c r="E22" s="276"/>
      <c r="F22" s="275"/>
      <c r="G22" s="53" t="s">
        <v>103</v>
      </c>
      <c r="H22" s="274"/>
      <c r="I22" s="275"/>
      <c r="J22" s="45" t="s">
        <v>111</v>
      </c>
      <c r="K22" s="84"/>
      <c r="M22" s="18" t="s">
        <v>6</v>
      </c>
      <c r="N22" s="183" t="s">
        <v>405</v>
      </c>
    </row>
    <row r="23" spans="2:14" ht="17.100000000000001" customHeight="1" x14ac:dyDescent="0.15">
      <c r="B23" s="41"/>
      <c r="C23" s="260"/>
      <c r="D23" s="261"/>
      <c r="E23" s="262"/>
      <c r="F23" s="96" t="s">
        <v>83</v>
      </c>
      <c r="G23" s="29" t="s">
        <v>114</v>
      </c>
      <c r="H23" s="89"/>
      <c r="I23" s="89"/>
      <c r="J23" s="29"/>
      <c r="K23" s="48"/>
      <c r="M23" s="18" t="s">
        <v>6</v>
      </c>
      <c r="N23" s="183" t="s">
        <v>113</v>
      </c>
    </row>
    <row r="24" spans="2:14" ht="17.100000000000001" customHeight="1" x14ac:dyDescent="0.15">
      <c r="B24" s="31" t="s">
        <v>115</v>
      </c>
      <c r="C24" s="37"/>
      <c r="D24" s="38"/>
      <c r="E24" s="188" t="s">
        <v>116</v>
      </c>
      <c r="F24" s="188"/>
      <c r="G24" s="188" t="s">
        <v>117</v>
      </c>
      <c r="H24" s="188" t="s">
        <v>118</v>
      </c>
      <c r="I24" s="188"/>
      <c r="J24" s="188" t="s">
        <v>119</v>
      </c>
      <c r="K24" s="189" t="s">
        <v>120</v>
      </c>
    </row>
    <row r="25" spans="2:14" ht="17.100000000000001" customHeight="1" x14ac:dyDescent="0.15">
      <c r="B25" s="23"/>
      <c r="C25" s="51"/>
      <c r="D25" s="52" t="s">
        <v>121</v>
      </c>
      <c r="E25" s="263"/>
      <c r="F25" s="264"/>
      <c r="G25" s="192"/>
      <c r="H25" s="263"/>
      <c r="I25" s="265"/>
      <c r="J25" s="193"/>
      <c r="K25" s="190"/>
      <c r="M25" s="18" t="s">
        <v>6</v>
      </c>
      <c r="N25" s="183" t="s">
        <v>303</v>
      </c>
    </row>
    <row r="26" spans="2:14" ht="17.100000000000001" customHeight="1" x14ac:dyDescent="0.15">
      <c r="B26" s="23"/>
      <c r="C26" s="51"/>
      <c r="D26" s="52" t="s">
        <v>122</v>
      </c>
      <c r="E26" s="263"/>
      <c r="F26" s="264"/>
      <c r="G26" s="192"/>
      <c r="H26" s="263"/>
      <c r="I26" s="265"/>
      <c r="J26" s="193"/>
      <c r="K26" s="190"/>
      <c r="M26" s="18" t="s">
        <v>6</v>
      </c>
      <c r="N26" s="183" t="s">
        <v>151</v>
      </c>
    </row>
    <row r="27" spans="2:14" ht="17.100000000000001" customHeight="1" x14ac:dyDescent="0.15">
      <c r="B27" s="23"/>
      <c r="C27" s="51"/>
      <c r="D27" s="52" t="s">
        <v>123</v>
      </c>
      <c r="E27" s="263"/>
      <c r="F27" s="264"/>
      <c r="G27" s="192"/>
      <c r="H27" s="263"/>
      <c r="I27" s="265"/>
      <c r="J27" s="193"/>
      <c r="K27" s="190"/>
      <c r="M27" s="18" t="s">
        <v>6</v>
      </c>
      <c r="N27" s="183" t="s">
        <v>157</v>
      </c>
    </row>
    <row r="28" spans="2:14" ht="17.100000000000001" customHeight="1" x14ac:dyDescent="0.15">
      <c r="B28" s="23"/>
      <c r="C28" s="51"/>
      <c r="D28" s="52" t="s">
        <v>124</v>
      </c>
      <c r="E28" s="263"/>
      <c r="F28" s="264"/>
      <c r="G28" s="192"/>
      <c r="H28" s="263"/>
      <c r="I28" s="265"/>
      <c r="J28" s="193"/>
      <c r="K28" s="190"/>
      <c r="M28" s="18" t="s">
        <v>6</v>
      </c>
      <c r="N28" s="183" t="s">
        <v>154</v>
      </c>
    </row>
    <row r="29" spans="2:14" ht="17.100000000000001" customHeight="1" x14ac:dyDescent="0.15">
      <c r="B29" s="23"/>
      <c r="C29" s="51"/>
      <c r="D29" s="52" t="s">
        <v>125</v>
      </c>
      <c r="E29" s="263"/>
      <c r="F29" s="264"/>
      <c r="G29" s="192"/>
      <c r="H29" s="263"/>
      <c r="I29" s="265"/>
      <c r="J29" s="193"/>
      <c r="K29" s="190"/>
      <c r="M29" s="18" t="s">
        <v>6</v>
      </c>
      <c r="N29" s="183" t="s">
        <v>155</v>
      </c>
    </row>
    <row r="30" spans="2:14" ht="17.100000000000001" customHeight="1" x14ac:dyDescent="0.15">
      <c r="B30" s="23"/>
      <c r="C30" s="51"/>
      <c r="D30" s="52" t="s">
        <v>126</v>
      </c>
      <c r="E30" s="263"/>
      <c r="F30" s="264"/>
      <c r="G30" s="192"/>
      <c r="H30" s="263"/>
      <c r="I30" s="265"/>
      <c r="J30" s="193"/>
      <c r="K30" s="190"/>
      <c r="M30" s="18" t="s">
        <v>6</v>
      </c>
      <c r="N30" s="183" t="s">
        <v>156</v>
      </c>
    </row>
    <row r="31" spans="2:14" ht="17.100000000000001" customHeight="1" x14ac:dyDescent="0.15">
      <c r="B31" s="41"/>
      <c r="C31" s="28"/>
      <c r="D31" s="30" t="s">
        <v>127</v>
      </c>
      <c r="E31" s="263"/>
      <c r="F31" s="264"/>
      <c r="G31" s="192"/>
      <c r="H31" s="263"/>
      <c r="I31" s="265"/>
      <c r="J31" s="193"/>
      <c r="K31" s="190"/>
      <c r="M31" s="18" t="s">
        <v>6</v>
      </c>
      <c r="N31" s="203" t="s">
        <v>450</v>
      </c>
    </row>
    <row r="32" spans="2:14" ht="17.100000000000001" customHeight="1" x14ac:dyDescent="0.15">
      <c r="B32" s="31" t="s">
        <v>145</v>
      </c>
      <c r="C32" s="37"/>
      <c r="D32" s="39" t="s">
        <v>148</v>
      </c>
      <c r="E32" s="263"/>
      <c r="F32" s="264"/>
      <c r="G32" s="264"/>
      <c r="H32" s="263"/>
      <c r="I32" s="264"/>
      <c r="J32" s="38" t="s">
        <v>147</v>
      </c>
      <c r="K32" s="54"/>
      <c r="M32" s="18" t="s">
        <v>6</v>
      </c>
      <c r="N32" s="183" t="s">
        <v>146</v>
      </c>
    </row>
    <row r="33" spans="2:14" ht="17.100000000000001" customHeight="1" thickBot="1" x14ac:dyDescent="0.2">
      <c r="B33" s="55"/>
      <c r="C33" s="56"/>
      <c r="D33" s="57" t="s">
        <v>149</v>
      </c>
      <c r="E33" s="280"/>
      <c r="F33" s="281"/>
      <c r="G33" s="281"/>
      <c r="H33" s="282"/>
      <c r="I33" s="283"/>
      <c r="J33" s="58" t="s">
        <v>150</v>
      </c>
      <c r="K33" s="59"/>
      <c r="M33" s="18" t="s">
        <v>6</v>
      </c>
      <c r="N33" s="183" t="s">
        <v>152</v>
      </c>
    </row>
    <row r="34" spans="2:14" ht="18" customHeight="1" x14ac:dyDescent="0.15">
      <c r="N34" s="181" t="s">
        <v>153</v>
      </c>
    </row>
    <row r="35" spans="2:14" ht="18" customHeight="1" x14ac:dyDescent="0.15">
      <c r="G35" s="60"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1"/>
      <c r="E39" s="61"/>
      <c r="M39" s="16"/>
      <c r="N39" s="184"/>
    </row>
    <row r="40" spans="2:14" ht="18" customHeight="1" x14ac:dyDescent="0.15">
      <c r="C40" s="61"/>
      <c r="E40" s="61"/>
      <c r="M40" s="16"/>
      <c r="N40" s="184"/>
    </row>
    <row r="41" spans="2:14" ht="18" customHeight="1" x14ac:dyDescent="0.15">
      <c r="C41" s="61"/>
      <c r="M41" s="16"/>
      <c r="N41" s="184"/>
    </row>
    <row r="42" spans="2:14" ht="18" customHeight="1" x14ac:dyDescent="0.15">
      <c r="C42" s="61"/>
      <c r="E42" s="61"/>
      <c r="G42" s="61"/>
      <c r="M42" s="16"/>
      <c r="N42" s="184"/>
    </row>
    <row r="43" spans="2:14" ht="18" customHeight="1" x14ac:dyDescent="0.15">
      <c r="B43" s="20"/>
      <c r="C43" s="61"/>
      <c r="E43" s="61"/>
      <c r="G43" s="61"/>
      <c r="M43" s="16"/>
      <c r="N43" s="184"/>
    </row>
    <row r="44" spans="2:14" ht="18" customHeight="1" x14ac:dyDescent="0.15">
      <c r="C44" s="61"/>
      <c r="G44" s="61"/>
      <c r="M44" s="16"/>
      <c r="N44" s="184"/>
    </row>
    <row r="45" spans="2:14" ht="18" customHeight="1" x14ac:dyDescent="0.15">
      <c r="C45" s="61"/>
      <c r="E45" s="61"/>
      <c r="G45" s="61"/>
      <c r="M45" s="16"/>
      <c r="N45" s="184"/>
    </row>
    <row r="46" spans="2:14" ht="18" customHeight="1" x14ac:dyDescent="0.15">
      <c r="C46" s="61"/>
      <c r="E46" s="61"/>
      <c r="G46" s="61"/>
      <c r="M46" s="16"/>
      <c r="N46" s="184"/>
    </row>
    <row r="47" spans="2:14" ht="18" customHeight="1" x14ac:dyDescent="0.15">
      <c r="B47" s="20" t="s">
        <v>448</v>
      </c>
      <c r="C47" s="61"/>
      <c r="G47" s="61"/>
      <c r="K47" s="234">
        <v>2</v>
      </c>
      <c r="L47" s="234"/>
      <c r="M47" s="16"/>
      <c r="N47" s="184"/>
    </row>
    <row r="48" spans="2:14" ht="18" customHeight="1" thickBot="1" x14ac:dyDescent="0.2">
      <c r="B48" s="20" t="s">
        <v>158</v>
      </c>
      <c r="C48" s="61"/>
      <c r="E48" s="61"/>
      <c r="G48" s="61"/>
      <c r="M48" s="16"/>
      <c r="N48" s="184"/>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183" t="s">
        <v>172</v>
      </c>
    </row>
    <row r="50" spans="2:14" ht="18" customHeight="1" x14ac:dyDescent="0.15">
      <c r="B50" s="23" t="s">
        <v>159</v>
      </c>
      <c r="C50" s="251"/>
      <c r="D50" s="252"/>
      <c r="E50" s="253"/>
      <c r="F50" s="16" t="s">
        <v>171</v>
      </c>
      <c r="K50" s="67"/>
      <c r="M50" s="18" t="s">
        <v>6</v>
      </c>
      <c r="N50" s="183" t="s">
        <v>173</v>
      </c>
    </row>
    <row r="51" spans="2:14" ht="18" customHeight="1" x14ac:dyDescent="0.15">
      <c r="B51" s="23" t="s">
        <v>160</v>
      </c>
      <c r="C51" s="251"/>
      <c r="D51" s="252"/>
      <c r="E51" s="253"/>
      <c r="F51" s="16" t="s">
        <v>171</v>
      </c>
      <c r="K51" s="67"/>
      <c r="M51" s="18" t="s">
        <v>6</v>
      </c>
      <c r="N51" s="183" t="s">
        <v>174</v>
      </c>
    </row>
    <row r="52" spans="2:14" ht="18" customHeight="1" x14ac:dyDescent="0.15">
      <c r="B52" s="23" t="s">
        <v>161</v>
      </c>
      <c r="C52" s="251"/>
      <c r="D52" s="252"/>
      <c r="E52" s="253"/>
      <c r="F52" s="16" t="s">
        <v>171</v>
      </c>
      <c r="K52" s="67"/>
      <c r="M52" s="18" t="s">
        <v>6</v>
      </c>
      <c r="N52" s="183" t="s">
        <v>175</v>
      </c>
    </row>
    <row r="53" spans="2:14" ht="18" customHeight="1" x14ac:dyDescent="0.15">
      <c r="B53" s="23" t="s">
        <v>162</v>
      </c>
      <c r="C53" s="251"/>
      <c r="D53" s="252"/>
      <c r="E53" s="253"/>
      <c r="F53" s="16" t="s">
        <v>171</v>
      </c>
      <c r="G53" s="61"/>
      <c r="K53" s="67"/>
      <c r="M53" s="18" t="s">
        <v>6</v>
      </c>
      <c r="N53" s="183"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57"/>
      <c r="D64" s="258"/>
      <c r="E64" s="25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1"/>
      <c r="E67" s="61"/>
      <c r="G67" s="61"/>
      <c r="M67" s="16"/>
      <c r="N67" s="184"/>
    </row>
    <row r="68" spans="2:14" ht="17.100000000000001" customHeight="1" thickBot="1" x14ac:dyDescent="0.2">
      <c r="B68" s="20" t="s">
        <v>339</v>
      </c>
      <c r="C68" s="61"/>
      <c r="E68" s="61"/>
      <c r="G68" s="61"/>
      <c r="M68" s="16"/>
      <c r="N68" s="247" t="s">
        <v>177</v>
      </c>
    </row>
    <row r="69" spans="2:14" ht="17.100000000000001" customHeight="1" x14ac:dyDescent="0.15">
      <c r="B69" s="62" t="s">
        <v>407</v>
      </c>
      <c r="C69" s="73" t="s">
        <v>164</v>
      </c>
      <c r="D69" s="73"/>
      <c r="E69" s="74"/>
      <c r="F69" s="73" t="s">
        <v>165</v>
      </c>
      <c r="G69" s="74"/>
      <c r="H69" s="73"/>
      <c r="I69" s="73" t="s">
        <v>166</v>
      </c>
      <c r="J69" s="73"/>
      <c r="K69" s="75"/>
      <c r="M69" s="16"/>
      <c r="N69" s="217"/>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c r="N93" s="22"/>
    </row>
    <row r="94" spans="2:14" ht="17.100000000000001"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84"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IF(D1=N157,N157,IF(AND(G49="OK",G35="",K8=F148,K9=F148),N148,IF(AND(G49="OK",G35="",K9=F149),N149,IF(AND(G49="OK",G35="",K8=F149),N150,N147))))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84"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84"/>
    </row>
    <row r="145" spans="3:17" ht="15.95" hidden="1" customHeight="1" x14ac:dyDescent="0.15">
      <c r="C145" s="61"/>
      <c r="E145" s="61"/>
      <c r="G145" s="61"/>
      <c r="M145" s="16"/>
    </row>
    <row r="146" spans="3:17" ht="15.95" hidden="1" customHeight="1" x14ac:dyDescent="0.15">
      <c r="C146" s="61"/>
      <c r="E146" s="61"/>
      <c r="G146" s="61"/>
      <c r="M146" s="16"/>
      <c r="N146" s="184"/>
    </row>
    <row r="147" spans="3:17" ht="15.95" hidden="1" customHeight="1" x14ac:dyDescent="0.15">
      <c r="C147" s="61"/>
      <c r="E147" s="61"/>
      <c r="G147" s="61"/>
      <c r="M147" s="16"/>
      <c r="N147" s="184" t="s">
        <v>190</v>
      </c>
    </row>
    <row r="148" spans="3:17" ht="15.95" hidden="1" customHeight="1" x14ac:dyDescent="0.15">
      <c r="C148" s="61"/>
      <c r="D148" s="16" t="s">
        <v>8</v>
      </c>
      <c r="E148" s="86">
        <v>1</v>
      </c>
      <c r="F148" s="16" t="s">
        <v>28</v>
      </c>
      <c r="G148" s="86">
        <v>0</v>
      </c>
      <c r="M148" s="16"/>
      <c r="N148" s="184" t="s">
        <v>191</v>
      </c>
    </row>
    <row r="149" spans="3:17" ht="15.95" hidden="1" customHeight="1" x14ac:dyDescent="0.15">
      <c r="C149" s="61"/>
      <c r="D149" s="16" t="s">
        <v>9</v>
      </c>
      <c r="E149" s="86">
        <v>2</v>
      </c>
      <c r="F149" s="16" t="s">
        <v>29</v>
      </c>
      <c r="G149" s="86">
        <v>1</v>
      </c>
      <c r="I149" s="61"/>
      <c r="K149" s="61"/>
      <c r="M149" s="61"/>
      <c r="N149" s="184" t="s">
        <v>439</v>
      </c>
    </row>
    <row r="150" spans="3:17" ht="15.95" hidden="1" customHeight="1" x14ac:dyDescent="0.15">
      <c r="C150" s="61"/>
      <c r="D150" s="16" t="s">
        <v>10</v>
      </c>
      <c r="E150" s="86">
        <v>3</v>
      </c>
      <c r="I150" s="61"/>
      <c r="K150" s="61"/>
      <c r="M150" s="61"/>
      <c r="N150" s="184" t="s">
        <v>193</v>
      </c>
    </row>
    <row r="151" spans="3:17" ht="15.95" hidden="1" customHeight="1" x14ac:dyDescent="0.15">
      <c r="C151" s="61"/>
      <c r="D151" s="16" t="s">
        <v>11</v>
      </c>
      <c r="E151" s="86">
        <v>4</v>
      </c>
      <c r="F151" s="16" t="s">
        <v>32</v>
      </c>
      <c r="G151" s="86">
        <v>1</v>
      </c>
      <c r="I151" s="61"/>
      <c r="K151" s="61"/>
      <c r="M151" s="61"/>
      <c r="N151" s="184" t="s">
        <v>195</v>
      </c>
    </row>
    <row r="152" spans="3:17" ht="15.95" hidden="1" customHeight="1" x14ac:dyDescent="0.15">
      <c r="C152" s="61"/>
      <c r="D152" s="16" t="s">
        <v>12</v>
      </c>
      <c r="E152" s="86">
        <v>5</v>
      </c>
      <c r="F152" s="16" t="s">
        <v>33</v>
      </c>
      <c r="G152" s="86">
        <v>2</v>
      </c>
      <c r="K152" s="61"/>
      <c r="M152" s="61"/>
      <c r="N152" s="184" t="s">
        <v>426</v>
      </c>
    </row>
    <row r="153" spans="3:17" ht="15.95" hidden="1" customHeight="1" x14ac:dyDescent="0.15">
      <c r="C153" s="61"/>
      <c r="D153" s="16" t="s">
        <v>13</v>
      </c>
      <c r="E153" s="86">
        <v>6</v>
      </c>
      <c r="F153" s="16" t="s">
        <v>34</v>
      </c>
      <c r="G153" s="86">
        <v>3</v>
      </c>
      <c r="I153" s="61"/>
      <c r="K153" s="61"/>
      <c r="M153" s="61"/>
      <c r="N153" s="184"/>
    </row>
    <row r="154" spans="3:17" ht="15.95" hidden="1" customHeight="1" x14ac:dyDescent="0.15">
      <c r="C154" s="61"/>
      <c r="D154" s="16" t="s">
        <v>14</v>
      </c>
      <c r="E154" s="86">
        <v>7</v>
      </c>
      <c r="F154" s="16" t="s">
        <v>35</v>
      </c>
      <c r="G154" s="86">
        <v>4</v>
      </c>
      <c r="I154" s="61"/>
      <c r="M154" s="16"/>
      <c r="N154" s="184" t="s">
        <v>304</v>
      </c>
    </row>
    <row r="155" spans="3:17" ht="15.95" hidden="1" customHeight="1" x14ac:dyDescent="0.15">
      <c r="C155" s="61"/>
      <c r="D155" s="16" t="s">
        <v>15</v>
      </c>
      <c r="E155" s="86">
        <v>8</v>
      </c>
      <c r="F155" s="16" t="s">
        <v>36</v>
      </c>
      <c r="G155" s="86">
        <v>5</v>
      </c>
      <c r="I155" s="61"/>
      <c r="M155" s="16"/>
      <c r="N155" s="184" t="s">
        <v>305</v>
      </c>
    </row>
    <row r="156" spans="3:17" ht="15.95" hidden="1" customHeight="1" x14ac:dyDescent="0.15">
      <c r="C156" s="61"/>
      <c r="D156" s="16" t="s">
        <v>16</v>
      </c>
      <c r="E156" s="86">
        <v>9</v>
      </c>
      <c r="F156" s="16" t="s">
        <v>37</v>
      </c>
      <c r="G156" s="86">
        <v>6</v>
      </c>
      <c r="I156" s="61"/>
      <c r="M156" s="16"/>
      <c r="N156" s="184" t="s">
        <v>306</v>
      </c>
    </row>
    <row r="157" spans="3:17" ht="15.95" hidden="1" customHeight="1" x14ac:dyDescent="0.15">
      <c r="C157" s="61"/>
      <c r="D157" s="16" t="s">
        <v>17</v>
      </c>
      <c r="E157" s="86">
        <v>10</v>
      </c>
      <c r="F157" s="16" t="s">
        <v>38</v>
      </c>
      <c r="G157" s="86">
        <v>7</v>
      </c>
      <c r="I157" s="61"/>
      <c r="M157" s="16"/>
      <c r="N157" s="184" t="s">
        <v>207</v>
      </c>
    </row>
    <row r="158" spans="3:17" ht="15.95" hidden="1" customHeight="1" x14ac:dyDescent="0.15">
      <c r="C158" s="61"/>
      <c r="D158" s="16" t="s">
        <v>18</v>
      </c>
      <c r="E158" s="86">
        <v>11</v>
      </c>
      <c r="F158" s="16" t="s">
        <v>39</v>
      </c>
      <c r="G158" s="86">
        <v>8</v>
      </c>
      <c r="M158" s="16"/>
      <c r="N158" s="184"/>
    </row>
    <row r="159" spans="3:17" ht="15.95" hidden="1" customHeight="1" x14ac:dyDescent="0.15">
      <c r="D159" s="16" t="s">
        <v>19</v>
      </c>
      <c r="E159" s="86">
        <v>12</v>
      </c>
      <c r="F159" s="16" t="s">
        <v>40</v>
      </c>
      <c r="G159" s="86">
        <v>9</v>
      </c>
      <c r="M159" s="16"/>
      <c r="N159" s="184"/>
      <c r="Q159" s="22"/>
    </row>
    <row r="160" spans="3:17" ht="15.95" hidden="1" customHeight="1" x14ac:dyDescent="0.15">
      <c r="D160" s="16" t="s">
        <v>20</v>
      </c>
      <c r="E160" s="86">
        <v>13</v>
      </c>
      <c r="F160" s="16" t="s">
        <v>41</v>
      </c>
      <c r="G160" s="86">
        <v>10</v>
      </c>
      <c r="M160" s="16"/>
      <c r="N160" s="184" t="s">
        <v>356</v>
      </c>
      <c r="Q160" s="22"/>
    </row>
    <row r="161" spans="4:17" ht="15.95" hidden="1" customHeight="1" x14ac:dyDescent="0.15">
      <c r="D161" s="16" t="s">
        <v>21</v>
      </c>
      <c r="E161" s="86">
        <v>14</v>
      </c>
      <c r="F161" s="16" t="s">
        <v>42</v>
      </c>
      <c r="G161" s="86">
        <v>11</v>
      </c>
      <c r="M161" s="16"/>
      <c r="N161" s="184"/>
      <c r="Q161" s="22"/>
    </row>
    <row r="162" spans="4:17" ht="15.95" hidden="1" customHeight="1" x14ac:dyDescent="0.15">
      <c r="D162" s="16" t="s">
        <v>22</v>
      </c>
      <c r="E162" s="86">
        <v>15</v>
      </c>
      <c r="F162" s="16" t="s">
        <v>43</v>
      </c>
      <c r="G162" s="86">
        <v>12</v>
      </c>
      <c r="M162" s="16"/>
      <c r="N162" s="184"/>
      <c r="Q162" s="22"/>
    </row>
    <row r="163" spans="4:17" ht="15.95" hidden="1" customHeight="1" x14ac:dyDescent="0.15">
      <c r="F163" s="16" t="s">
        <v>44</v>
      </c>
      <c r="G163" s="86">
        <v>13</v>
      </c>
      <c r="M163" s="16"/>
      <c r="N163" s="184"/>
      <c r="Q163" s="22"/>
    </row>
    <row r="164" spans="4:17" ht="15.95" hidden="1" customHeight="1" x14ac:dyDescent="0.15">
      <c r="D164" s="16" t="s">
        <v>79</v>
      </c>
      <c r="E164" s="86">
        <v>1</v>
      </c>
      <c r="F164" s="16" t="s">
        <v>45</v>
      </c>
      <c r="G164" s="86">
        <v>14</v>
      </c>
      <c r="M164" s="16"/>
      <c r="N164" s="184"/>
      <c r="Q164" s="22"/>
    </row>
    <row r="165" spans="4:17" ht="15.95" hidden="1" customHeight="1" x14ac:dyDescent="0.15">
      <c r="D165" s="16" t="s">
        <v>80</v>
      </c>
      <c r="E165" s="86">
        <v>2</v>
      </c>
      <c r="F165" s="16" t="s">
        <v>46</v>
      </c>
      <c r="G165" s="86">
        <v>15</v>
      </c>
      <c r="M165" s="16"/>
      <c r="N165" s="184"/>
      <c r="Q165" s="22"/>
    </row>
    <row r="166" spans="4:17" ht="15.95" hidden="1" customHeight="1" x14ac:dyDescent="0.15">
      <c r="F166" s="16" t="s">
        <v>47</v>
      </c>
      <c r="G166" s="86">
        <v>16</v>
      </c>
      <c r="M166" s="16"/>
      <c r="N166" s="184"/>
      <c r="Q166" s="22"/>
    </row>
    <row r="167" spans="4:17" ht="15.95" hidden="1" customHeight="1" x14ac:dyDescent="0.15">
      <c r="D167" s="16" t="s">
        <v>90</v>
      </c>
      <c r="E167" s="86">
        <v>0</v>
      </c>
      <c r="F167" s="16" t="s">
        <v>48</v>
      </c>
      <c r="G167" s="86">
        <v>17</v>
      </c>
      <c r="M167" s="16"/>
      <c r="N167" s="184"/>
      <c r="Q167" s="22"/>
    </row>
    <row r="168" spans="4:17" ht="15.95" hidden="1" customHeight="1" x14ac:dyDescent="0.15">
      <c r="D168" s="16" t="s">
        <v>91</v>
      </c>
      <c r="E168" s="86">
        <v>1</v>
      </c>
      <c r="F168" s="16" t="s">
        <v>49</v>
      </c>
      <c r="G168" s="86">
        <v>18</v>
      </c>
      <c r="M168" s="16"/>
      <c r="N168" s="184"/>
      <c r="Q168" s="22"/>
    </row>
    <row r="169" spans="4:17" ht="15.95" hidden="1" customHeight="1" x14ac:dyDescent="0.15">
      <c r="D169" s="16" t="s">
        <v>92</v>
      </c>
      <c r="E169" s="86">
        <v>2</v>
      </c>
      <c r="F169" s="16" t="s">
        <v>50</v>
      </c>
      <c r="G169" s="86">
        <v>19</v>
      </c>
      <c r="M169" s="16"/>
      <c r="N169" s="184"/>
      <c r="Q169" s="22"/>
    </row>
    <row r="170" spans="4:17" ht="15.95" hidden="1" customHeight="1" x14ac:dyDescent="0.15">
      <c r="F170" s="16" t="s">
        <v>51</v>
      </c>
      <c r="G170" s="86">
        <v>20</v>
      </c>
      <c r="M170" s="16"/>
      <c r="N170" s="184"/>
      <c r="Q170" s="22"/>
    </row>
    <row r="171" spans="4:17" ht="15.95" hidden="1" customHeight="1" x14ac:dyDescent="0.15">
      <c r="D171" s="16" t="s">
        <v>95</v>
      </c>
      <c r="E171" s="86">
        <v>1</v>
      </c>
      <c r="F171" s="16" t="s">
        <v>52</v>
      </c>
      <c r="G171" s="86">
        <v>21</v>
      </c>
      <c r="M171" s="16"/>
      <c r="N171" s="184"/>
      <c r="Q171" s="22"/>
    </row>
    <row r="172" spans="4:17" ht="15.95" hidden="1" customHeight="1" x14ac:dyDescent="0.15">
      <c r="D172" s="16" t="s">
        <v>96</v>
      </c>
      <c r="E172" s="86">
        <v>2</v>
      </c>
      <c r="F172" s="16" t="s">
        <v>53</v>
      </c>
      <c r="G172" s="86">
        <v>22</v>
      </c>
      <c r="M172" s="16"/>
      <c r="N172" s="184"/>
      <c r="Q172" s="22"/>
    </row>
    <row r="173" spans="4:17" ht="15.95" hidden="1" customHeight="1" x14ac:dyDescent="0.15">
      <c r="D173" s="16" t="s">
        <v>97</v>
      </c>
      <c r="E173" s="86">
        <v>3</v>
      </c>
      <c r="F173" s="16" t="s">
        <v>54</v>
      </c>
      <c r="G173" s="86">
        <v>23</v>
      </c>
      <c r="M173" s="16"/>
      <c r="N173" s="184"/>
      <c r="Q173" s="22"/>
    </row>
    <row r="174" spans="4:17" ht="15.95" hidden="1" customHeight="1" x14ac:dyDescent="0.15">
      <c r="F174" s="16" t="s">
        <v>55</v>
      </c>
      <c r="G174" s="86">
        <v>24</v>
      </c>
      <c r="M174" s="16"/>
      <c r="N174" s="184"/>
      <c r="Q174" s="22"/>
    </row>
    <row r="175" spans="4:17" ht="15.95" hidden="1" customHeight="1" x14ac:dyDescent="0.15">
      <c r="D175" s="16" t="s">
        <v>128</v>
      </c>
      <c r="E175" s="86">
        <v>1</v>
      </c>
      <c r="F175" s="16" t="s">
        <v>56</v>
      </c>
      <c r="G175" s="86">
        <v>25</v>
      </c>
      <c r="M175" s="16"/>
      <c r="N175" s="184"/>
      <c r="Q175" s="22"/>
    </row>
    <row r="176" spans="4:17" ht="15.95" hidden="1" customHeight="1" x14ac:dyDescent="0.15">
      <c r="D176" s="16" t="s">
        <v>129</v>
      </c>
      <c r="E176" s="86">
        <v>2</v>
      </c>
      <c r="F176" s="16" t="s">
        <v>57</v>
      </c>
      <c r="G176" s="86">
        <v>26</v>
      </c>
      <c r="M176" s="16"/>
      <c r="N176" s="184"/>
      <c r="Q176" s="22"/>
    </row>
    <row r="177" spans="4:17" ht="15.95" hidden="1" customHeight="1" x14ac:dyDescent="0.15">
      <c r="D177" s="16" t="s">
        <v>130</v>
      </c>
      <c r="E177" s="86">
        <v>3</v>
      </c>
      <c r="F177" s="16" t="s">
        <v>58</v>
      </c>
      <c r="G177" s="86">
        <v>27</v>
      </c>
      <c r="M177" s="16"/>
      <c r="N177" s="184"/>
      <c r="Q177" s="22"/>
    </row>
    <row r="178" spans="4:17" ht="15.95" hidden="1" customHeight="1" x14ac:dyDescent="0.15">
      <c r="D178" s="16" t="s">
        <v>131</v>
      </c>
      <c r="E178" s="86">
        <v>4</v>
      </c>
      <c r="F178" s="16" t="s">
        <v>59</v>
      </c>
      <c r="G178" s="86">
        <v>28</v>
      </c>
      <c r="M178" s="16"/>
      <c r="N178" s="184"/>
      <c r="Q178" s="22"/>
    </row>
    <row r="179" spans="4:17" ht="15.95" hidden="1" customHeight="1" x14ac:dyDescent="0.15">
      <c r="D179" s="16" t="s">
        <v>132</v>
      </c>
      <c r="E179" s="86">
        <v>5</v>
      </c>
      <c r="F179" s="16" t="s">
        <v>60</v>
      </c>
      <c r="G179" s="86">
        <v>29</v>
      </c>
      <c r="M179" s="16"/>
      <c r="N179" s="184"/>
      <c r="Q179" s="22"/>
    </row>
    <row r="180" spans="4:17" ht="15.95" hidden="1" customHeight="1" x14ac:dyDescent="0.15">
      <c r="D180" s="16" t="s">
        <v>133</v>
      </c>
      <c r="E180" s="86">
        <v>6</v>
      </c>
      <c r="F180" s="16" t="s">
        <v>61</v>
      </c>
      <c r="G180" s="86">
        <v>30</v>
      </c>
      <c r="M180" s="16"/>
      <c r="N180" s="184"/>
      <c r="Q180" s="22"/>
    </row>
    <row r="181" spans="4:17" ht="15.95" hidden="1" customHeight="1" x14ac:dyDescent="0.15">
      <c r="D181" s="16" t="s">
        <v>134</v>
      </c>
      <c r="E181" s="86">
        <v>7</v>
      </c>
      <c r="F181" s="16" t="s">
        <v>62</v>
      </c>
      <c r="G181" s="86">
        <v>31</v>
      </c>
      <c r="M181" s="16"/>
      <c r="N181" s="184"/>
      <c r="Q181" s="22"/>
    </row>
    <row r="182" spans="4:17" ht="15.95" hidden="1" customHeight="1" x14ac:dyDescent="0.15">
      <c r="D182" s="16" t="s">
        <v>135</v>
      </c>
      <c r="E182" s="86">
        <v>8</v>
      </c>
      <c r="F182" s="16" t="s">
        <v>63</v>
      </c>
      <c r="G182" s="86">
        <v>32</v>
      </c>
      <c r="M182" s="16"/>
      <c r="N182" s="184"/>
      <c r="Q182" s="22"/>
    </row>
    <row r="183" spans="4:17" ht="15.95" hidden="1" customHeight="1" x14ac:dyDescent="0.15">
      <c r="D183" s="16" t="s">
        <v>136</v>
      </c>
      <c r="E183" s="86">
        <v>9</v>
      </c>
      <c r="F183" s="16" t="s">
        <v>64</v>
      </c>
      <c r="G183" s="86">
        <v>33</v>
      </c>
      <c r="M183" s="16"/>
      <c r="N183" s="184"/>
      <c r="Q183" s="22"/>
    </row>
    <row r="184" spans="4:17" ht="15.95" hidden="1" customHeight="1" x14ac:dyDescent="0.15">
      <c r="D184" s="16" t="s">
        <v>137</v>
      </c>
      <c r="E184" s="86">
        <v>10</v>
      </c>
      <c r="F184" s="16" t="s">
        <v>65</v>
      </c>
      <c r="G184" s="86">
        <v>34</v>
      </c>
      <c r="M184" s="16"/>
      <c r="N184" s="184"/>
      <c r="Q184" s="22"/>
    </row>
    <row r="185" spans="4:17" ht="15.95" hidden="1" customHeight="1" x14ac:dyDescent="0.15">
      <c r="D185" s="16" t="s">
        <v>138</v>
      </c>
      <c r="E185" s="86">
        <v>11</v>
      </c>
      <c r="F185" s="16" t="s">
        <v>66</v>
      </c>
      <c r="G185" s="86">
        <v>35</v>
      </c>
      <c r="M185" s="16"/>
      <c r="N185" s="184"/>
      <c r="Q185" s="22"/>
    </row>
    <row r="186" spans="4:17" ht="15.95" hidden="1" customHeight="1" x14ac:dyDescent="0.15">
      <c r="D186" s="16" t="s">
        <v>185</v>
      </c>
      <c r="F186" s="16" t="s">
        <v>67</v>
      </c>
      <c r="G186" s="86">
        <v>36</v>
      </c>
      <c r="M186" s="16"/>
      <c r="N186" s="184"/>
      <c r="Q186" s="22"/>
    </row>
    <row r="187" spans="4:17" ht="15.95" hidden="1" customHeight="1" x14ac:dyDescent="0.15">
      <c r="F187" s="16" t="s">
        <v>68</v>
      </c>
      <c r="G187" s="86">
        <v>37</v>
      </c>
      <c r="M187" s="16"/>
      <c r="N187" s="184"/>
      <c r="Q187" s="22"/>
    </row>
    <row r="188" spans="4:17" ht="15.95" hidden="1" customHeight="1" x14ac:dyDescent="0.15">
      <c r="D188" s="16" t="s">
        <v>139</v>
      </c>
      <c r="E188" s="86">
        <v>1</v>
      </c>
      <c r="F188" s="16" t="s">
        <v>69</v>
      </c>
      <c r="G188" s="86">
        <v>38</v>
      </c>
      <c r="M188" s="16"/>
      <c r="N188" s="184"/>
      <c r="Q188" s="22"/>
    </row>
    <row r="189" spans="4:17" ht="15.95" hidden="1" customHeight="1" x14ac:dyDescent="0.15">
      <c r="D189" s="16" t="s">
        <v>140</v>
      </c>
      <c r="E189" s="86">
        <v>2</v>
      </c>
      <c r="F189" s="16" t="s">
        <v>70</v>
      </c>
      <c r="G189" s="86">
        <v>39</v>
      </c>
      <c r="M189" s="16"/>
      <c r="N189" s="184"/>
      <c r="Q189" s="22"/>
    </row>
    <row r="190" spans="4:17" ht="15.95" hidden="1" customHeight="1" x14ac:dyDescent="0.15">
      <c r="D190" s="16" t="s">
        <v>141</v>
      </c>
      <c r="E190" s="86">
        <v>3</v>
      </c>
      <c r="F190" s="16" t="s">
        <v>71</v>
      </c>
      <c r="G190" s="86">
        <v>40</v>
      </c>
      <c r="M190" s="16"/>
      <c r="N190" s="184"/>
      <c r="Q190" s="22"/>
    </row>
    <row r="191" spans="4:17" ht="15.95" hidden="1" customHeight="1" x14ac:dyDescent="0.15">
      <c r="D191" s="16" t="s">
        <v>142</v>
      </c>
      <c r="E191" s="86">
        <v>4</v>
      </c>
      <c r="F191" s="16" t="s">
        <v>72</v>
      </c>
      <c r="G191" s="86">
        <v>41</v>
      </c>
      <c r="M191" s="16"/>
      <c r="N191" s="184"/>
      <c r="Q191" s="22"/>
    </row>
    <row r="192" spans="4:17" ht="15.95" hidden="1" customHeight="1" x14ac:dyDescent="0.15">
      <c r="D192" s="16" t="s">
        <v>143</v>
      </c>
      <c r="E192" s="86">
        <v>5</v>
      </c>
      <c r="F192" s="16" t="s">
        <v>73</v>
      </c>
      <c r="G192" s="86">
        <v>42</v>
      </c>
      <c r="M192" s="16"/>
      <c r="N192" s="184"/>
      <c r="Q192" s="22"/>
    </row>
    <row r="193" spans="2:17" ht="15.95" hidden="1" customHeight="1" x14ac:dyDescent="0.15">
      <c r="D193" s="16" t="s">
        <v>144</v>
      </c>
      <c r="E193" s="86">
        <v>6</v>
      </c>
      <c r="F193" s="16" t="s">
        <v>74</v>
      </c>
      <c r="G193" s="86">
        <v>43</v>
      </c>
      <c r="M193" s="16"/>
      <c r="N193" s="184"/>
      <c r="Q193" s="22"/>
    </row>
    <row r="194" spans="2:17" ht="15.95" hidden="1" customHeight="1" x14ac:dyDescent="0.15">
      <c r="F194" s="16" t="s">
        <v>75</v>
      </c>
      <c r="G194" s="86">
        <v>44</v>
      </c>
      <c r="M194" s="16"/>
      <c r="N194" s="184"/>
      <c r="Q194" s="22"/>
    </row>
    <row r="195" spans="2:17" ht="15.95" hidden="1" customHeight="1" x14ac:dyDescent="0.15">
      <c r="F195" s="16" t="s">
        <v>76</v>
      </c>
      <c r="G195" s="86">
        <v>45</v>
      </c>
      <c r="M195" s="16"/>
      <c r="N195" s="184"/>
      <c r="Q195" s="22"/>
    </row>
    <row r="196" spans="2:17" ht="15.95" hidden="1" customHeight="1" x14ac:dyDescent="0.15">
      <c r="F196" s="16" t="s">
        <v>77</v>
      </c>
      <c r="G196" s="86">
        <v>46</v>
      </c>
      <c r="M196" s="16"/>
      <c r="N196" s="184"/>
      <c r="Q196" s="22"/>
    </row>
    <row r="197" spans="2:17" ht="15.95" hidden="1" customHeight="1" x14ac:dyDescent="0.15">
      <c r="F197" s="16" t="s">
        <v>78</v>
      </c>
      <c r="G197" s="86">
        <v>47</v>
      </c>
      <c r="M197" s="16"/>
      <c r="N197" s="184"/>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hdJ0aCY1wbc+uE6R3GGiIv2guN9sFO216S3e5u4M3fm0FcaMJCpi3nEVCFX6YaqHqx5j281xjcim3DnWkd5Cqg==" saltValue="EHr4s7w63yq1kwhg1iFhbA==" spinCount="100000" sheet="1" objects="1" scenarios="1"/>
  <mergeCells count="227">
    <mergeCell ref="C134:E134"/>
    <mergeCell ref="C135:E135"/>
    <mergeCell ref="C138:E138"/>
    <mergeCell ref="C121:E121"/>
    <mergeCell ref="C122:E122"/>
    <mergeCell ref="C123:E123"/>
    <mergeCell ref="C124:E124"/>
    <mergeCell ref="C117:E117"/>
    <mergeCell ref="F117:H117"/>
    <mergeCell ref="C133:E133"/>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10:E110"/>
    <mergeCell ref="F110:H110"/>
    <mergeCell ref="I110:K110"/>
    <mergeCell ref="C111:E111"/>
    <mergeCell ref="F111:H111"/>
    <mergeCell ref="I111:K111"/>
    <mergeCell ref="C112:E112"/>
    <mergeCell ref="F112:H112"/>
    <mergeCell ref="I112:K112"/>
    <mergeCell ref="C107:E107"/>
    <mergeCell ref="F107:H107"/>
    <mergeCell ref="I107:K107"/>
    <mergeCell ref="C108:E108"/>
    <mergeCell ref="F108:H108"/>
    <mergeCell ref="I108:K108"/>
    <mergeCell ref="C109:E109"/>
    <mergeCell ref="F109:H109"/>
    <mergeCell ref="I109:K109"/>
    <mergeCell ref="C100:E100"/>
    <mergeCell ref="F100:H100"/>
    <mergeCell ref="I100:K100"/>
    <mergeCell ref="C105:E105"/>
    <mergeCell ref="F105:H105"/>
    <mergeCell ref="I105:K105"/>
    <mergeCell ref="C106:E106"/>
    <mergeCell ref="F106:H106"/>
    <mergeCell ref="I106:K106"/>
    <mergeCell ref="I103:K103"/>
    <mergeCell ref="F89:H89"/>
    <mergeCell ref="F90:H90"/>
    <mergeCell ref="F91:H91"/>
    <mergeCell ref="F92:H92"/>
    <mergeCell ref="C89:E89"/>
    <mergeCell ref="C90:E90"/>
    <mergeCell ref="C99:E99"/>
    <mergeCell ref="F99:H99"/>
    <mergeCell ref="I99:K99"/>
    <mergeCell ref="E29:F29"/>
    <mergeCell ref="H29:I29"/>
    <mergeCell ref="E30:F30"/>
    <mergeCell ref="H30:I30"/>
    <mergeCell ref="E31:F31"/>
    <mergeCell ref="H31:I31"/>
    <mergeCell ref="E32:G32"/>
    <mergeCell ref="E33:G33"/>
    <mergeCell ref="H32:I32"/>
    <mergeCell ref="H33:I33"/>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C23:E23"/>
    <mergeCell ref="E25:F25"/>
    <mergeCell ref="H25:I25"/>
    <mergeCell ref="E26:F26"/>
    <mergeCell ref="H26:I26"/>
    <mergeCell ref="E27:F27"/>
    <mergeCell ref="H27:I27"/>
    <mergeCell ref="E28:F28"/>
    <mergeCell ref="H28:I28"/>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K47:L47"/>
    <mergeCell ref="C49:E49"/>
    <mergeCell ref="C50:E50"/>
    <mergeCell ref="C51:E51"/>
    <mergeCell ref="C52:E52"/>
    <mergeCell ref="C53:E53"/>
    <mergeCell ref="C54:E54"/>
    <mergeCell ref="C55:E55"/>
    <mergeCell ref="C56:E56"/>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s>
  <phoneticPr fontId="3"/>
  <conditionalFormatting sqref="C50:E53">
    <cfRule type="expression" dxfId="221" priority="29">
      <formula>$C50&lt;&gt;""</formula>
    </cfRule>
  </conditionalFormatting>
  <conditionalFormatting sqref="C55:E66">
    <cfRule type="expression" dxfId="220" priority="18">
      <formula>$B55&lt;&gt;""</formula>
    </cfRule>
    <cfRule type="expression" dxfId="219" priority="16">
      <formula>AND($B55="",$C55&lt;&gt;"")</formula>
    </cfRule>
    <cfRule type="expression" dxfId="218" priority="17">
      <formula>$C55&lt;&gt;""</formula>
    </cfRule>
  </conditionalFormatting>
  <conditionalFormatting sqref="C70:E92">
    <cfRule type="expression" dxfId="217" priority="15">
      <formula>$B70&lt;&gt;""</formula>
    </cfRule>
  </conditionalFormatting>
  <conditionalFormatting sqref="C96:E118">
    <cfRule type="expression" dxfId="216" priority="12">
      <formula>AND($B96&lt;&gt;"",$E$28&lt;&gt;"",$E$28&lt;&gt;$D$186)</formula>
    </cfRule>
  </conditionalFormatting>
  <conditionalFormatting sqref="C121:E143">
    <cfRule type="expression" dxfId="215" priority="9">
      <formula>AND($B121&lt;&gt;"",$E$31&lt;&gt;"",$E$31&lt;&gt;$D$186)</formula>
    </cfRule>
  </conditionalFormatting>
  <conditionalFormatting sqref="C7:K7 C9 C12:E14 C18 C23">
    <cfRule type="expression" dxfId="214" priority="43">
      <formula>$C7&lt;&gt;""</formula>
    </cfRule>
  </conditionalFormatting>
  <conditionalFormatting sqref="C70:K92 C96:K118 C121:E143">
    <cfRule type="expression" dxfId="213" priority="7">
      <formula>AND($B70="",C70&lt;&gt;"")</formula>
    </cfRule>
    <cfRule type="expression" dxfId="212" priority="8">
      <formula>C70&lt;&gt;""</formula>
    </cfRule>
  </conditionalFormatting>
  <conditionalFormatting sqref="E19:F19 E22:F22">
    <cfRule type="expression" dxfId="211" priority="40">
      <formula>$E19&lt;&gt;""</formula>
    </cfRule>
  </conditionalFormatting>
  <conditionalFormatting sqref="E22:F22 H22 C23">
    <cfRule type="expression" dxfId="210" priority="1">
      <formula>$K$21="無"</formula>
    </cfRule>
  </conditionalFormatting>
  <conditionalFormatting sqref="E32:I33">
    <cfRule type="expression" dxfId="209" priority="36">
      <formula>E32&lt;&gt;""</formula>
    </cfRule>
  </conditionalFormatting>
  <conditionalFormatting sqref="E25:K31">
    <cfRule type="expression" dxfId="208" priority="63">
      <formula>$E$25=$D$186</formula>
    </cfRule>
    <cfRule type="expression" dxfId="207" priority="64">
      <formula>E25&lt;&gt;""</formula>
    </cfRule>
  </conditionalFormatting>
  <conditionalFormatting sqref="E26:K31">
    <cfRule type="expression" dxfId="206" priority="65">
      <formula>$E$26=$D$186</formula>
    </cfRule>
  </conditionalFormatting>
  <conditionalFormatting sqref="E27:K31">
    <cfRule type="expression" dxfId="205" priority="66">
      <formula>$E$27=$D$186</formula>
    </cfRule>
  </conditionalFormatting>
  <conditionalFormatting sqref="E28:K31">
    <cfRule type="expression" dxfId="204" priority="67">
      <formula>$E$28=$D$186</formula>
    </cfRule>
  </conditionalFormatting>
  <conditionalFormatting sqref="E29:K31">
    <cfRule type="expression" dxfId="203" priority="68">
      <formula>$E$29=$D$186</formula>
    </cfRule>
  </conditionalFormatting>
  <conditionalFormatting sqref="E30:K31">
    <cfRule type="expression" dxfId="202" priority="69">
      <formula>$E$30=$D$186</formula>
    </cfRule>
  </conditionalFormatting>
  <conditionalFormatting sqref="E31:K31">
    <cfRule type="expression" dxfId="201" priority="70">
      <formula>$E$31=$D$186</formula>
    </cfRule>
  </conditionalFormatting>
  <conditionalFormatting sqref="F50:F66">
    <cfRule type="expression" dxfId="200" priority="6">
      <formula>$B50=""</formula>
    </cfRule>
  </conditionalFormatting>
  <conditionalFormatting sqref="F70:H92">
    <cfRule type="expression" dxfId="199" priority="14">
      <formula>AND($B70&lt;&gt;"",$E$26&lt;&gt;"",$E$26&lt;&gt;$D$186)</formula>
    </cfRule>
  </conditionalFormatting>
  <conditionalFormatting sqref="F96:H118">
    <cfRule type="expression" dxfId="198" priority="11">
      <formula>AND($B96&lt;&gt;"",$E$29&lt;&gt;"",$E$29&lt;&gt;$D$186)</formula>
    </cfRule>
  </conditionalFormatting>
  <conditionalFormatting sqref="G49">
    <cfRule type="expression" dxfId="197" priority="2">
      <formula>$G$49="OK"</formula>
    </cfRule>
    <cfRule type="expression" dxfId="196" priority="3">
      <formula>$G$49="NG"</formula>
    </cfRule>
  </conditionalFormatting>
  <conditionalFormatting sqref="H19:I20 H22:I22">
    <cfRule type="expression" dxfId="195" priority="39">
      <formula>$H19&lt;&gt;""</formula>
    </cfRule>
  </conditionalFormatting>
  <conditionalFormatting sqref="H5:K5">
    <cfRule type="expression" dxfId="194" priority="5">
      <formula>AND($D$1=$N$157,$H$5&lt;&gt;"")</formula>
    </cfRule>
  </conditionalFormatting>
  <conditionalFormatting sqref="H5:K6">
    <cfRule type="expression" dxfId="193" priority="44">
      <formula>$H5&lt;&gt;""</formula>
    </cfRule>
  </conditionalFormatting>
  <conditionalFormatting sqref="I70:K92">
    <cfRule type="expression" dxfId="192" priority="13">
      <formula>AND($B70&lt;&gt;"",$E$27&lt;&gt;"",$E$27&lt;&gt;$D$186)</formula>
    </cfRule>
  </conditionalFormatting>
  <conditionalFormatting sqref="I96:K118">
    <cfRule type="expression" dxfId="191" priority="10">
      <formula>AND($B96&lt;&gt;"",$E$30&lt;&gt;"",$E$30&lt;&gt;$D$186)</formula>
    </cfRule>
  </conditionalFormatting>
  <conditionalFormatting sqref="J11:K11 J15:K17">
    <cfRule type="expression" dxfId="190" priority="41">
      <formula>$J11&lt;&gt;""</formula>
    </cfRule>
  </conditionalFormatting>
  <conditionalFormatting sqref="J11:K11">
    <cfRule type="expression" dxfId="189" priority="71">
      <formula>$K$10=$F$148</formula>
    </cfRule>
  </conditionalFormatting>
  <conditionalFormatting sqref="K8:K10 K21">
    <cfRule type="expression" dxfId="188" priority="42">
      <formula>$K8&lt;&gt;""</formula>
    </cfRule>
  </conditionalFormatting>
  <conditionalFormatting sqref="N5">
    <cfRule type="expression" dxfId="187" priority="4">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view="pageBreakPreview" topLeftCell="B1"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「電気設備改修工事」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IF('調査票(1期主)'!$K$9="有",'調査票(1期主)'!H5:K5,"")</f>
        <v/>
      </c>
      <c r="I5" s="288"/>
      <c r="J5" s="288"/>
      <c r="K5" s="289"/>
      <c r="N5" s="22" t="s">
        <v>186</v>
      </c>
    </row>
    <row r="6" spans="2:14" ht="18" customHeight="1" x14ac:dyDescent="0.15">
      <c r="B6" s="27"/>
      <c r="C6" s="28"/>
      <c r="D6" s="29"/>
      <c r="E6" s="29"/>
      <c r="F6" s="29"/>
      <c r="G6" s="30" t="s">
        <v>186</v>
      </c>
      <c r="H6" s="290" t="str">
        <f>IF('調査票(1期主)'!$K$9="有",'調査票(1期主)'!H6:K6,"")</f>
        <v/>
      </c>
      <c r="I6" s="291"/>
      <c r="J6" s="291"/>
      <c r="K6" s="292"/>
      <c r="N6" s="22" t="s">
        <v>186</v>
      </c>
    </row>
    <row r="7" spans="2:14" ht="18" customHeight="1" x14ac:dyDescent="0.15">
      <c r="B7" s="31" t="s">
        <v>25</v>
      </c>
      <c r="C7" s="293" t="str">
        <f>IF('調査票(1期主)'!$K$9="有",'調査票(1期主)'!C7:C7,"")</f>
        <v/>
      </c>
      <c r="D7" s="294"/>
      <c r="E7" s="294"/>
      <c r="F7" s="294"/>
      <c r="G7" s="294"/>
      <c r="H7" s="294"/>
      <c r="I7" s="294"/>
      <c r="J7" s="294"/>
      <c r="K7" s="295"/>
      <c r="N7" s="22" t="s">
        <v>186</v>
      </c>
    </row>
    <row r="8" spans="2:14" ht="18" customHeight="1" x14ac:dyDescent="0.15">
      <c r="B8" s="27"/>
      <c r="C8" s="28"/>
      <c r="D8" s="29"/>
      <c r="E8" s="29"/>
      <c r="F8" s="29"/>
      <c r="G8" s="29"/>
      <c r="H8" s="29"/>
      <c r="I8" s="29"/>
      <c r="J8" s="30" t="s">
        <v>179</v>
      </c>
      <c r="K8" s="190"/>
      <c r="M8" s="18" t="s">
        <v>6</v>
      </c>
      <c r="N8" s="22" t="s">
        <v>183</v>
      </c>
    </row>
    <row r="9" spans="2:14" ht="18" customHeight="1" x14ac:dyDescent="0.15">
      <c r="B9" s="33" t="s">
        <v>30</v>
      </c>
      <c r="C9" s="296" t="str">
        <f>IF('調査票(1期主)'!$K$9="有",'調査票(1期主)'!C9:C9,"")</f>
        <v/>
      </c>
      <c r="D9" s="297"/>
      <c r="E9" s="34"/>
      <c r="F9" s="34"/>
      <c r="G9" s="34"/>
      <c r="H9" s="34"/>
      <c r="I9" s="34"/>
      <c r="J9" s="35" t="s">
        <v>180</v>
      </c>
      <c r="K9" s="190"/>
      <c r="M9" s="18" t="s">
        <v>6</v>
      </c>
      <c r="N9" s="22" t="s">
        <v>184</v>
      </c>
    </row>
    <row r="10" spans="2:14" ht="18" customHeight="1" x14ac:dyDescent="0.15">
      <c r="B10" s="31" t="str">
        <f>'調査票(1期主)'!B10</f>
        <v>④ 週休２日促進工事の取組</v>
      </c>
      <c r="C10" s="37"/>
      <c r="D10" s="38"/>
      <c r="E10" s="38"/>
      <c r="F10" s="38"/>
      <c r="G10" s="38"/>
      <c r="H10" s="38"/>
      <c r="I10" s="38"/>
      <c r="J10" s="39" t="s">
        <v>186</v>
      </c>
      <c r="K10" s="40" t="str">
        <f>IF('調査票(1期主)'!$K$9="有",'調査票(1期主)'!K10:K10,"")</f>
        <v/>
      </c>
      <c r="N10" s="22" t="s">
        <v>186</v>
      </c>
    </row>
    <row r="11" spans="2:14" ht="18" customHeight="1" x14ac:dyDescent="0.15">
      <c r="B11" s="41"/>
      <c r="C11" s="28"/>
      <c r="D11" s="29"/>
      <c r="E11" s="29"/>
      <c r="F11" s="29"/>
      <c r="G11" s="29"/>
      <c r="H11" s="29"/>
      <c r="I11" s="30" t="s">
        <v>186</v>
      </c>
      <c r="J11" s="290" t="str">
        <f>IF('調査票(1期主)'!$K$9="有",'調査票(1期主)'!J11:J11,"")</f>
        <v/>
      </c>
      <c r="K11" s="292"/>
      <c r="N11" s="22" t="s">
        <v>186</v>
      </c>
    </row>
    <row r="12" spans="2:14" ht="18" customHeight="1" x14ac:dyDescent="0.15">
      <c r="B12" s="31" t="s">
        <v>82</v>
      </c>
      <c r="C12" s="305" t="str">
        <f>IF('調査票(1期主)'!$K$9="有",'調査票(1期主)'!C12:C12,"")</f>
        <v/>
      </c>
      <c r="D12" s="306"/>
      <c r="E12" s="306"/>
      <c r="F12" s="42" t="s">
        <v>83</v>
      </c>
      <c r="G12" s="38" t="s">
        <v>186</v>
      </c>
      <c r="H12" s="38"/>
      <c r="I12" s="38"/>
      <c r="J12" s="38"/>
      <c r="K12" s="43"/>
      <c r="N12" s="22" t="s">
        <v>186</v>
      </c>
    </row>
    <row r="13" spans="2:14" ht="18" customHeight="1" x14ac:dyDescent="0.15">
      <c r="B13" s="23"/>
      <c r="C13" s="307" t="str">
        <f>IF('調査票(1期主)'!$K$9="有",'調査票(1期主)'!C13:C13,"")</f>
        <v/>
      </c>
      <c r="D13" s="308"/>
      <c r="E13" s="308"/>
      <c r="F13" s="44" t="s">
        <v>83</v>
      </c>
      <c r="G13" s="45" t="s">
        <v>186</v>
      </c>
      <c r="H13" s="45"/>
      <c r="I13" s="45"/>
      <c r="J13" s="45"/>
      <c r="K13" s="46"/>
      <c r="N13" s="22" t="s">
        <v>186</v>
      </c>
    </row>
    <row r="14" spans="2:14" ht="18" customHeight="1" x14ac:dyDescent="0.15">
      <c r="B14" s="27"/>
      <c r="C14" s="309" t="str">
        <f>IF('調査票(1期主)'!$K$9="有",'調査票(1期主)'!C14:C14,"")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IF('調査票(1期主)'!$K$9="有",'調査票(1期主)'!J15:J15,"")</f>
        <v/>
      </c>
      <c r="K15" s="312"/>
      <c r="N15" s="22" t="s">
        <v>186</v>
      </c>
    </row>
    <row r="16" spans="2:14" ht="18" customHeight="1" x14ac:dyDescent="0.15">
      <c r="B16" s="33" t="s">
        <v>399</v>
      </c>
      <c r="C16" s="34"/>
      <c r="D16" s="34"/>
      <c r="E16" s="34"/>
      <c r="F16" s="34"/>
      <c r="G16" s="34"/>
      <c r="H16" s="34"/>
      <c r="I16" s="35" t="s">
        <v>186</v>
      </c>
      <c r="J16" s="300" t="str">
        <f>IF('調査票(1期主)'!$K$9="有",'調査票(1期主)'!J16:J16,"")</f>
        <v/>
      </c>
      <c r="K16" s="301"/>
      <c r="N16" s="22" t="s">
        <v>186</v>
      </c>
    </row>
    <row r="17" spans="2:14" ht="18" customHeight="1" x14ac:dyDescent="0.15">
      <c r="B17" s="33" t="s">
        <v>98</v>
      </c>
      <c r="C17" s="34"/>
      <c r="D17" s="34"/>
      <c r="E17" s="34"/>
      <c r="F17" s="34"/>
      <c r="G17" s="34"/>
      <c r="H17" s="34"/>
      <c r="I17" s="35" t="s">
        <v>186</v>
      </c>
      <c r="J17" s="300" t="str">
        <f>IF('調査票(1期主)'!$K$9="有",'調査票(1期主)'!J17:J17,"")</f>
        <v/>
      </c>
      <c r="K17" s="301"/>
      <c r="N17" s="22" t="s">
        <v>186</v>
      </c>
    </row>
    <row r="18" spans="2:14" ht="18" customHeight="1" x14ac:dyDescent="0.15">
      <c r="B18" s="49" t="s">
        <v>101</v>
      </c>
      <c r="C18" s="296" t="str">
        <f>IF('調査票(1期主)'!$K$9="有",'調査票(1期主)'!C18:C18,"")</f>
        <v/>
      </c>
      <c r="D18" s="302"/>
      <c r="E18" s="302"/>
      <c r="F18" s="302"/>
      <c r="G18" s="302"/>
      <c r="H18" s="302"/>
      <c r="I18" s="302"/>
      <c r="J18" s="302"/>
      <c r="K18" s="301"/>
      <c r="N18" s="22" t="s">
        <v>186</v>
      </c>
    </row>
    <row r="19" spans="2:14" ht="18" customHeight="1" x14ac:dyDescent="0.15">
      <c r="B19" s="31" t="s">
        <v>102</v>
      </c>
      <c r="C19" s="37"/>
      <c r="D19" s="39" t="s">
        <v>104</v>
      </c>
      <c r="E19" s="303" t="str">
        <f>IF('調査票(1期主)'!$K$9="有",'調査票(1期主)'!E19:E19,"")</f>
        <v/>
      </c>
      <c r="F19" s="304"/>
      <c r="G19" s="50" t="s">
        <v>103</v>
      </c>
      <c r="H19" s="303" t="str">
        <f>IF('調査票(1期主)'!$K$9="有",'調査票(1期主)'!H19:H19,"")</f>
        <v/>
      </c>
      <c r="I19" s="304"/>
      <c r="J19" s="38" t="s">
        <v>105</v>
      </c>
      <c r="K19" s="43"/>
      <c r="N19" s="22" t="s">
        <v>186</v>
      </c>
    </row>
    <row r="20" spans="2:14" ht="18" customHeight="1" x14ac:dyDescent="0.15">
      <c r="B20" s="41"/>
      <c r="C20" s="28"/>
      <c r="D20" s="29"/>
      <c r="E20" s="29"/>
      <c r="F20" s="29"/>
      <c r="G20" s="30" t="s">
        <v>107</v>
      </c>
      <c r="H20" s="313" t="str">
        <f>IF('調査票(1期主)'!$K$9="有",'調査票(1期主)'!H20:H20,"")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IF('調査票(1期主)'!$K$9="有",'調査票(1期主)'!K21:K21,"")</f>
        <v/>
      </c>
      <c r="N21" s="22" t="s">
        <v>186</v>
      </c>
    </row>
    <row r="22" spans="2:14" ht="18" customHeight="1" x14ac:dyDescent="0.15">
      <c r="B22" s="23"/>
      <c r="C22" s="51"/>
      <c r="D22" s="52" t="s">
        <v>110</v>
      </c>
      <c r="E22" s="315" t="str">
        <f>IF(AND('調査票(1期主)'!$K$9="有",'調査票(1期主)'!$K$21="有"),'調査票(1期主)'!E22:E22,"")</f>
        <v/>
      </c>
      <c r="F22" s="316"/>
      <c r="G22" s="53" t="s">
        <v>103</v>
      </c>
      <c r="H22" s="315" t="str">
        <f>IF(AND('調査票(1期主)'!$K$9="有",'調査票(1期主)'!$K$21="有"),'調査票(1期主)'!H22:H22,"")</f>
        <v/>
      </c>
      <c r="I22" s="316"/>
      <c r="J22" s="45" t="s">
        <v>111</v>
      </c>
      <c r="K22" s="46"/>
      <c r="N22" s="22" t="s">
        <v>186</v>
      </c>
    </row>
    <row r="23" spans="2:14" ht="18" customHeight="1" x14ac:dyDescent="0.15">
      <c r="B23" s="41"/>
      <c r="C23" s="298" t="str">
        <f>IF('調査票(1期主)'!$K$9="有",'調査票(1期主)'!C23:C23,"")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188</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IF('調査票(1期主)'!$K$9="有",'調査票(1期主)'!E32:E32,"")</f>
        <v/>
      </c>
      <c r="F32" s="318"/>
      <c r="G32" s="319"/>
      <c r="H32" s="317" t="str">
        <f>IF('調査票(1期主)'!$K$9="有",'調査票(1期主)'!H32:H32,"")</f>
        <v/>
      </c>
      <c r="I32" s="319"/>
      <c r="J32" s="38" t="s">
        <v>186</v>
      </c>
      <c r="K32" s="54"/>
      <c r="N32" s="22" t="s">
        <v>186</v>
      </c>
    </row>
    <row r="33" spans="2:14" ht="18" customHeight="1" thickBot="1" x14ac:dyDescent="0.2">
      <c r="B33" s="55"/>
      <c r="C33" s="56"/>
      <c r="D33" s="57" t="s">
        <v>186</v>
      </c>
      <c r="E33" s="320" t="str">
        <f>IF('調査票(1期主)'!$K$9="有",'調査票(1期主)'!E33:E33,"")</f>
        <v/>
      </c>
      <c r="F33" s="321"/>
      <c r="G33" s="322"/>
      <c r="H33" s="323" t="str">
        <f>IF('調査票(1期主)'!$K$9="有",'調査票(1期主)'!H33:H33,"")</f>
        <v/>
      </c>
      <c r="I33" s="324"/>
      <c r="J33" s="58" t="s">
        <v>186</v>
      </c>
      <c r="K33" s="59"/>
      <c r="N33" s="22" t="s">
        <v>186</v>
      </c>
    </row>
    <row r="34" spans="2:14" ht="18" customHeight="1" x14ac:dyDescent="0.15">
      <c r="N34" s="19"/>
    </row>
    <row r="35" spans="2:14" ht="18" customHeight="1" x14ac:dyDescent="0.15">
      <c r="G35" s="60" t="str">
        <f>IF(AND(H5&lt;&gt;"",OR(K8="",K9="",AND(E25&lt;&gt;D186,K25=""))),N151,"")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7.100000000000001"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438</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W5S2crbJwOcUxavHenPLl8LLXQ/siH21caJQEeKGfli9MIhYfMUgBIlOMgN6qK6YnJJs7tue+KuOgbR0IzVKqg==" saltValue="wpnwos7JWBPuKv4vCDQt2g==" spinCount="100000" sheet="1" objects="1" scenarios="1"/>
  <mergeCells count="227">
    <mergeCell ref="J137:K137"/>
    <mergeCell ref="J138:K138"/>
    <mergeCell ref="J139:K139"/>
    <mergeCell ref="J140:K140"/>
    <mergeCell ref="J141:K141"/>
    <mergeCell ref="J142:K142"/>
    <mergeCell ref="J143:K143"/>
    <mergeCell ref="C140:E140"/>
    <mergeCell ref="C141:E141"/>
    <mergeCell ref="C142:E142"/>
    <mergeCell ref="C143:E143"/>
    <mergeCell ref="C134:E134"/>
    <mergeCell ref="C135:E135"/>
    <mergeCell ref="C136:E136"/>
    <mergeCell ref="C137:E137"/>
    <mergeCell ref="C138:E138"/>
    <mergeCell ref="C139:E139"/>
    <mergeCell ref="C127:E127"/>
    <mergeCell ref="C128:E128"/>
    <mergeCell ref="C129:E129"/>
    <mergeCell ref="C130:E130"/>
    <mergeCell ref="C131:E131"/>
    <mergeCell ref="C133:E13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2:G32"/>
    <mergeCell ref="H32:I32"/>
    <mergeCell ref="E33:G33"/>
    <mergeCell ref="H33:I33"/>
    <mergeCell ref="E28:F28"/>
    <mergeCell ref="H28:I28"/>
    <mergeCell ref="E29:F29"/>
    <mergeCell ref="H29:I29"/>
    <mergeCell ref="E30:F30"/>
    <mergeCell ref="H30:I30"/>
    <mergeCell ref="E26:F26"/>
    <mergeCell ref="H26:I26"/>
    <mergeCell ref="E27:F27"/>
    <mergeCell ref="H27:I27"/>
    <mergeCell ref="H20:I20"/>
    <mergeCell ref="E22:F22"/>
    <mergeCell ref="H22:I22"/>
    <mergeCell ref="E31:F31"/>
    <mergeCell ref="H31:I31"/>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s>
  <phoneticPr fontId="15"/>
  <conditionalFormatting sqref="C50:E53">
    <cfRule type="expression" dxfId="186" priority="13">
      <formula>$C50&lt;&gt;""</formula>
    </cfRule>
  </conditionalFormatting>
  <conditionalFormatting sqref="C55:E66">
    <cfRule type="expression" dxfId="185" priority="8">
      <formula>AND($B55="",$C55&lt;&gt;"")</formula>
    </cfRule>
    <cfRule type="expression" dxfId="184" priority="9">
      <formula>$C55&lt;&gt;""</formula>
    </cfRule>
    <cfRule type="expression" dxfId="183" priority="10">
      <formula>$B55&lt;&gt;""</formula>
    </cfRule>
  </conditionalFormatting>
  <conditionalFormatting sqref="C70:E92">
    <cfRule type="expression" dxfId="182" priority="18">
      <formula>$B70&lt;&gt;""</formula>
    </cfRule>
  </conditionalFormatting>
  <conditionalFormatting sqref="C96:E118">
    <cfRule type="expression" dxfId="181" priority="23">
      <formula>AND($B96&lt;&gt;"",$E$28&lt;&gt;"",$E$28&lt;&gt;$D$186)</formula>
    </cfRule>
  </conditionalFormatting>
  <conditionalFormatting sqref="C121:E143">
    <cfRule type="expression" dxfId="180" priority="24">
      <formula>AND($B121="",C121&lt;&gt;"")</formula>
    </cfRule>
    <cfRule type="expression" dxfId="179" priority="25">
      <formula>C121&lt;&gt;""</formula>
    </cfRule>
    <cfRule type="expression" dxfId="178" priority="26">
      <formula>AND($B121&lt;&gt;"",$E$31&lt;&gt;"",$E$31&lt;&gt;$D$186)</formula>
    </cfRule>
  </conditionalFormatting>
  <conditionalFormatting sqref="C70:K92">
    <cfRule type="expression" dxfId="177" priority="14">
      <formula>AND($B70="",C70&lt;&gt;"")</formula>
    </cfRule>
    <cfRule type="expression" dxfId="176" priority="15">
      <formula>C70&lt;&gt;""</formula>
    </cfRule>
  </conditionalFormatting>
  <conditionalFormatting sqref="C96:K118">
    <cfRule type="expression" dxfId="175" priority="19">
      <formula>AND($B96="",C96&lt;&gt;"")</formula>
    </cfRule>
    <cfRule type="expression" dxfId="174" priority="20">
      <formula>C96&lt;&gt;""</formula>
    </cfRule>
  </conditionalFormatting>
  <conditionalFormatting sqref="E25:K31">
    <cfRule type="expression" dxfId="173" priority="124">
      <formula>$E$25=$D$186</formula>
    </cfRule>
    <cfRule type="expression" dxfId="172" priority="125">
      <formula>E25&lt;&gt;""</formula>
    </cfRule>
  </conditionalFormatting>
  <conditionalFormatting sqref="E26:K31">
    <cfRule type="expression" dxfId="171" priority="126">
      <formula>$E$26=$D$186</formula>
    </cfRule>
  </conditionalFormatting>
  <conditionalFormatting sqref="E27:K31">
    <cfRule type="expression" dxfId="170" priority="127">
      <formula>$E$27=$D$186</formula>
    </cfRule>
  </conditionalFormatting>
  <conditionalFormatting sqref="E28:K31">
    <cfRule type="expression" dxfId="169" priority="128">
      <formula>$E$28=$D$186</formula>
    </cfRule>
  </conditionalFormatting>
  <conditionalFormatting sqref="E29:K31">
    <cfRule type="expression" dxfId="168" priority="129">
      <formula>$E$29=$D$186</formula>
    </cfRule>
  </conditionalFormatting>
  <conditionalFormatting sqref="E30:K31">
    <cfRule type="expression" dxfId="167" priority="130">
      <formula>$E$30=$D$186</formula>
    </cfRule>
  </conditionalFormatting>
  <conditionalFormatting sqref="E31:K31">
    <cfRule type="expression" dxfId="166" priority="131">
      <formula>$E$31=$D$186</formula>
    </cfRule>
  </conditionalFormatting>
  <conditionalFormatting sqref="F50:F66">
    <cfRule type="expression" dxfId="165" priority="7">
      <formula>$B50=""</formula>
    </cfRule>
  </conditionalFormatting>
  <conditionalFormatting sqref="F70:H92">
    <cfRule type="expression" dxfId="164" priority="17">
      <formula>AND($B70&lt;&gt;"",$E$26&lt;&gt;"",$E$26&lt;&gt;$D$186)</formula>
    </cfRule>
  </conditionalFormatting>
  <conditionalFormatting sqref="F96:H118">
    <cfRule type="expression" dxfId="163" priority="22">
      <formula>AND($B96&lt;&gt;"",$E$29&lt;&gt;"",$E$29&lt;&gt;$D$186)</formula>
    </cfRule>
  </conditionalFormatting>
  <conditionalFormatting sqref="G49">
    <cfRule type="expression" dxfId="162" priority="1">
      <formula>$G$49="OK"</formula>
    </cfRule>
    <cfRule type="expression" dxfId="161" priority="2">
      <formula>$G$49="NG"</formula>
    </cfRule>
  </conditionalFormatting>
  <conditionalFormatting sqref="I70:K92">
    <cfRule type="expression" dxfId="160" priority="16">
      <formula>AND($B70&lt;&gt;"",$E$27&lt;&gt;"",$E$27&lt;&gt;$D$186)</formula>
    </cfRule>
  </conditionalFormatting>
  <conditionalFormatting sqref="I96:K118">
    <cfRule type="expression" dxfId="159" priority="21">
      <formula>AND($B96&lt;&gt;"",$E$30&lt;&gt;"",$E$30&lt;&gt;$D$186)</formula>
    </cfRule>
  </conditionalFormatting>
  <conditionalFormatting sqref="K8:K9">
    <cfRule type="expression" dxfId="158" priority="41">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「電気設備改修工事」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IF('調査票(1期1従)'!$K$9="有",'調査票(1期1従)'!H5:K5,"")</f>
        <v/>
      </c>
      <c r="I5" s="288"/>
      <c r="J5" s="288"/>
      <c r="K5" s="289"/>
      <c r="N5" s="22" t="s">
        <v>186</v>
      </c>
    </row>
    <row r="6" spans="2:14" ht="18" customHeight="1" x14ac:dyDescent="0.15">
      <c r="B6" s="27"/>
      <c r="C6" s="28"/>
      <c r="D6" s="29"/>
      <c r="E6" s="29"/>
      <c r="F6" s="29"/>
      <c r="G6" s="30" t="s">
        <v>186</v>
      </c>
      <c r="H6" s="290" t="str">
        <f>IF('調査票(1期1従)'!$K$9="有",'調査票(1期1従)'!H6:K6,"")</f>
        <v/>
      </c>
      <c r="I6" s="291"/>
      <c r="J6" s="291"/>
      <c r="K6" s="292"/>
      <c r="N6" s="22" t="s">
        <v>186</v>
      </c>
    </row>
    <row r="7" spans="2:14" ht="18" customHeight="1" x14ac:dyDescent="0.15">
      <c r="B7" s="31" t="s">
        <v>25</v>
      </c>
      <c r="C7" s="293" t="str">
        <f>IF('調査票(1期1従)'!$K$9="有",'調査票(1期1従)'!C7:C7,"")</f>
        <v/>
      </c>
      <c r="D7" s="294"/>
      <c r="E7" s="294"/>
      <c r="F7" s="294"/>
      <c r="G7" s="294"/>
      <c r="H7" s="294"/>
      <c r="I7" s="294"/>
      <c r="J7" s="294"/>
      <c r="K7" s="295"/>
      <c r="N7" s="22" t="s">
        <v>186</v>
      </c>
    </row>
    <row r="8" spans="2:14" ht="18" customHeight="1" x14ac:dyDescent="0.15">
      <c r="B8" s="27"/>
      <c r="C8" s="28"/>
      <c r="D8" s="29"/>
      <c r="E8" s="29"/>
      <c r="F8" s="29"/>
      <c r="G8" s="29"/>
      <c r="H8" s="29"/>
      <c r="I8" s="29"/>
      <c r="J8" s="30"/>
      <c r="K8" s="32"/>
      <c r="N8" s="330" t="s">
        <v>189</v>
      </c>
    </row>
    <row r="9" spans="2:14" ht="18" customHeight="1" x14ac:dyDescent="0.15">
      <c r="B9" s="33" t="s">
        <v>30</v>
      </c>
      <c r="C9" s="296" t="str">
        <f>IF('調査票(1期1従)'!$K$9="有",'調査票(1期1従)'!C9:C9,"")</f>
        <v/>
      </c>
      <c r="D9" s="297"/>
      <c r="E9" s="34"/>
      <c r="F9" s="34"/>
      <c r="G9" s="34"/>
      <c r="H9" s="34"/>
      <c r="I9" s="34"/>
      <c r="J9" s="35"/>
      <c r="K9" s="36"/>
      <c r="N9" s="331"/>
    </row>
    <row r="10" spans="2:14" ht="18" customHeight="1" x14ac:dyDescent="0.15">
      <c r="B10" s="31" t="str">
        <f>'調査票(1期主)'!B10</f>
        <v>④ 週休２日促進工事の取組</v>
      </c>
      <c r="C10" s="37"/>
      <c r="D10" s="38"/>
      <c r="E10" s="38"/>
      <c r="F10" s="38"/>
      <c r="G10" s="38"/>
      <c r="H10" s="38"/>
      <c r="I10" s="38"/>
      <c r="J10" s="39" t="s">
        <v>186</v>
      </c>
      <c r="K10" s="40" t="str">
        <f>IF('調査票(1期1従)'!$K$9="有",'調査票(1期1従)'!K10:K10,"")</f>
        <v/>
      </c>
      <c r="N10" s="22" t="s">
        <v>186</v>
      </c>
    </row>
    <row r="11" spans="2:14" ht="18" customHeight="1" x14ac:dyDescent="0.15">
      <c r="B11" s="41"/>
      <c r="C11" s="28"/>
      <c r="D11" s="29"/>
      <c r="E11" s="29"/>
      <c r="F11" s="29"/>
      <c r="G11" s="29"/>
      <c r="H11" s="29"/>
      <c r="I11" s="30" t="s">
        <v>186</v>
      </c>
      <c r="J11" s="290" t="str">
        <f>IF('調査票(1期1従)'!$K$9="有",'調査票(1期1従)'!J11:J11,"")</f>
        <v/>
      </c>
      <c r="K11" s="292"/>
      <c r="N11" s="22" t="s">
        <v>186</v>
      </c>
    </row>
    <row r="12" spans="2:14" ht="18" customHeight="1" x14ac:dyDescent="0.15">
      <c r="B12" s="31" t="s">
        <v>82</v>
      </c>
      <c r="C12" s="305" t="str">
        <f>IF('調査票(1期1従)'!$K$9="有",'調査票(1期1従)'!C12:C12,"")</f>
        <v/>
      </c>
      <c r="D12" s="306"/>
      <c r="E12" s="306"/>
      <c r="F12" s="42" t="s">
        <v>83</v>
      </c>
      <c r="G12" s="38" t="s">
        <v>186</v>
      </c>
      <c r="H12" s="38"/>
      <c r="I12" s="38"/>
      <c r="J12" s="38"/>
      <c r="K12" s="43"/>
      <c r="N12" s="22" t="s">
        <v>186</v>
      </c>
    </row>
    <row r="13" spans="2:14" ht="18" customHeight="1" x14ac:dyDescent="0.15">
      <c r="B13" s="23"/>
      <c r="C13" s="307" t="str">
        <f>IF('調査票(1期1従)'!$K$9="有",'調査票(1期1従)'!C13:C13,"")</f>
        <v/>
      </c>
      <c r="D13" s="308"/>
      <c r="E13" s="308"/>
      <c r="F13" s="44" t="s">
        <v>83</v>
      </c>
      <c r="G13" s="45" t="s">
        <v>186</v>
      </c>
      <c r="H13" s="45"/>
      <c r="I13" s="45"/>
      <c r="J13" s="45"/>
      <c r="K13" s="46"/>
      <c r="N13" s="22" t="s">
        <v>186</v>
      </c>
    </row>
    <row r="14" spans="2:14" ht="18" customHeight="1" x14ac:dyDescent="0.15">
      <c r="B14" s="27"/>
      <c r="C14" s="309" t="str">
        <f>IF('調査票(1期1従)'!$K$9="有",'調査票(1期1従)'!C14:C14,"")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IF('調査票(1期1従)'!$K$9="有",'調査票(1期1従)'!J15:J15,"")</f>
        <v/>
      </c>
      <c r="K15" s="312"/>
      <c r="N15" s="22" t="s">
        <v>186</v>
      </c>
    </row>
    <row r="16" spans="2:14" ht="18" customHeight="1" x14ac:dyDescent="0.15">
      <c r="B16" s="33" t="s">
        <v>399</v>
      </c>
      <c r="C16" s="34"/>
      <c r="D16" s="34"/>
      <c r="E16" s="34"/>
      <c r="F16" s="34"/>
      <c r="G16" s="34"/>
      <c r="H16" s="34"/>
      <c r="I16" s="35" t="s">
        <v>186</v>
      </c>
      <c r="J16" s="300" t="str">
        <f>IF('調査票(1期1従)'!$K$9="有",'調査票(1期1従)'!J16:J16,"")</f>
        <v/>
      </c>
      <c r="K16" s="301"/>
      <c r="N16" s="22" t="s">
        <v>186</v>
      </c>
    </row>
    <row r="17" spans="2:14" ht="18" customHeight="1" x14ac:dyDescent="0.15">
      <c r="B17" s="33" t="s">
        <v>98</v>
      </c>
      <c r="C17" s="34"/>
      <c r="D17" s="34"/>
      <c r="E17" s="34"/>
      <c r="F17" s="34"/>
      <c r="G17" s="34"/>
      <c r="H17" s="34"/>
      <c r="I17" s="35" t="s">
        <v>186</v>
      </c>
      <c r="J17" s="300" t="str">
        <f>IF('調査票(1期1従)'!$K$9="有",'調査票(1期1従)'!J17:J17,"")</f>
        <v/>
      </c>
      <c r="K17" s="301"/>
      <c r="N17" s="22" t="s">
        <v>186</v>
      </c>
    </row>
    <row r="18" spans="2:14" ht="18" customHeight="1" x14ac:dyDescent="0.15">
      <c r="B18" s="49" t="s">
        <v>101</v>
      </c>
      <c r="C18" s="296" t="str">
        <f>IF('調査票(1期1従)'!$K$9="有",'調査票(1期1従)'!C18:C18,"")</f>
        <v/>
      </c>
      <c r="D18" s="302"/>
      <c r="E18" s="302"/>
      <c r="F18" s="302"/>
      <c r="G18" s="302"/>
      <c r="H18" s="302"/>
      <c r="I18" s="302"/>
      <c r="J18" s="302"/>
      <c r="K18" s="301"/>
      <c r="N18" s="22" t="s">
        <v>186</v>
      </c>
    </row>
    <row r="19" spans="2:14" ht="18" customHeight="1" x14ac:dyDescent="0.15">
      <c r="B19" s="31" t="s">
        <v>102</v>
      </c>
      <c r="C19" s="37"/>
      <c r="D19" s="39" t="s">
        <v>104</v>
      </c>
      <c r="E19" s="303" t="str">
        <f>IF('調査票(1期1従)'!$K$9="有",'調査票(1期1従)'!E19:E19,"")</f>
        <v/>
      </c>
      <c r="F19" s="304"/>
      <c r="G19" s="50" t="s">
        <v>103</v>
      </c>
      <c r="H19" s="303" t="str">
        <f>IF('調査票(1期1従)'!$K$9="有",'調査票(1期1従)'!H19:H19,"")</f>
        <v/>
      </c>
      <c r="I19" s="304"/>
      <c r="J19" s="38" t="s">
        <v>105</v>
      </c>
      <c r="K19" s="43"/>
      <c r="N19" s="22" t="s">
        <v>186</v>
      </c>
    </row>
    <row r="20" spans="2:14" ht="18" customHeight="1" x14ac:dyDescent="0.15">
      <c r="B20" s="41"/>
      <c r="C20" s="28"/>
      <c r="D20" s="29"/>
      <c r="E20" s="29"/>
      <c r="F20" s="29"/>
      <c r="G20" s="30" t="s">
        <v>107</v>
      </c>
      <c r="H20" s="313" t="str">
        <f>IF('調査票(1期1従)'!$K$9="有",'調査票(1期1従)'!H20:H20,"")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IF('調査票(1期1従)'!$K$9="有",'調査票(1期1従)'!K21:K21,"")</f>
        <v/>
      </c>
      <c r="N21" s="22" t="s">
        <v>186</v>
      </c>
    </row>
    <row r="22" spans="2:14" ht="18" customHeight="1" x14ac:dyDescent="0.15">
      <c r="B22" s="23"/>
      <c r="C22" s="51"/>
      <c r="D22" s="52" t="s">
        <v>110</v>
      </c>
      <c r="E22" s="315" t="str">
        <f>IF(AND('調査票(1期1従)'!$K$9="有",'調査票(1期1従)'!$K$21="有"),'調査票(1期1従)'!E22:E22,"")</f>
        <v/>
      </c>
      <c r="F22" s="316"/>
      <c r="G22" s="53" t="s">
        <v>103</v>
      </c>
      <c r="H22" s="315" t="str">
        <f>IF(AND('調査票(1期1従)'!$K$9="有",'調査票(1期1従)'!$K$21="有"),'調査票(1期1従)'!H22:H22,"")</f>
        <v/>
      </c>
      <c r="I22" s="316"/>
      <c r="J22" s="45" t="s">
        <v>111</v>
      </c>
      <c r="K22" s="46"/>
      <c r="N22" s="22" t="s">
        <v>186</v>
      </c>
    </row>
    <row r="23" spans="2:14" ht="18" customHeight="1" x14ac:dyDescent="0.15">
      <c r="B23" s="41"/>
      <c r="C23" s="298" t="str">
        <f>IF('調査票(1期1従)'!$K$9="有",'調査票(1期1従)'!C23:C23,"")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187</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IF('調査票(1期1従)'!$K$9="有",'調査票(1期1従)'!E32:E32,"")</f>
        <v/>
      </c>
      <c r="F32" s="318"/>
      <c r="G32" s="319"/>
      <c r="H32" s="317" t="str">
        <f>IF('調査票(1期1従)'!$K$9="有",'調査票(1期1従)'!H32:H32,"")</f>
        <v/>
      </c>
      <c r="I32" s="319"/>
      <c r="J32" s="38" t="s">
        <v>186</v>
      </c>
      <c r="K32" s="54"/>
      <c r="N32" s="22" t="s">
        <v>186</v>
      </c>
    </row>
    <row r="33" spans="2:14" ht="18" customHeight="1" thickBot="1" x14ac:dyDescent="0.2">
      <c r="B33" s="55"/>
      <c r="C33" s="56"/>
      <c r="D33" s="57" t="s">
        <v>186</v>
      </c>
      <c r="E33" s="320" t="str">
        <f>IF('調査票(1期1従)'!$K$9="有",'調査票(1期1従)'!E33:E33,"")</f>
        <v/>
      </c>
      <c r="F33" s="321"/>
      <c r="G33" s="322"/>
      <c r="H33" s="323" t="str">
        <f>IF('調査票(1期1従)'!$K$9="有",'調査票(1期1従)'!H33:H33,"")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IF(OR('調査票(1期主)'!K9=F148,'調査票(1期1従)'!K9=F148),N152,IF(AND(G49="OK",G35=""),N148,IF(AND(G49="OK",G35="",'調査票(1期主)'!K8=F149),N150,N147)))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hbagjFmPXjX8H0KZkeFBkZD2VVgiZKzTsk3FDPEvxuF6YXH79wKv9bVppKkTb76xId305OP3v07dqEOyuwJVxQ==" saltValue="kVm1wEXVKXiKFWkPEaPK9w==" spinCount="100000" sheet="1" objects="1" scenarios="1"/>
  <mergeCells count="22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4:E84"/>
    <mergeCell ref="F84:H84"/>
    <mergeCell ref="I84:K84"/>
    <mergeCell ref="C80:E80"/>
    <mergeCell ref="F80:H80"/>
    <mergeCell ref="I80:K80"/>
    <mergeCell ref="C81:E81"/>
    <mergeCell ref="F81:H81"/>
    <mergeCell ref="I81:K81"/>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6:E116"/>
    <mergeCell ref="F116:H116"/>
    <mergeCell ref="I116:K116"/>
    <mergeCell ref="C113:E113"/>
    <mergeCell ref="F113:H113"/>
    <mergeCell ref="I113:K113"/>
    <mergeCell ref="C114:E114"/>
    <mergeCell ref="F114:H114"/>
    <mergeCell ref="I114:K114"/>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s>
  <phoneticPr fontId="15"/>
  <conditionalFormatting sqref="C50:E53">
    <cfRule type="expression" dxfId="157" priority="13">
      <formula>$C50&lt;&gt;""</formula>
    </cfRule>
  </conditionalFormatting>
  <conditionalFormatting sqref="C55:E66">
    <cfRule type="expression" dxfId="156" priority="8">
      <formula>AND($B55="",$C55&lt;&gt;"")</formula>
    </cfRule>
    <cfRule type="expression" dxfId="155" priority="9">
      <formula>$C55&lt;&gt;""</formula>
    </cfRule>
    <cfRule type="expression" dxfId="154" priority="10">
      <formula>$B55&lt;&gt;""</formula>
    </cfRule>
  </conditionalFormatting>
  <conditionalFormatting sqref="C70:E92">
    <cfRule type="expression" dxfId="153" priority="18">
      <formula>$B70&lt;&gt;""</formula>
    </cfRule>
  </conditionalFormatting>
  <conditionalFormatting sqref="C96:E118">
    <cfRule type="expression" dxfId="152" priority="23">
      <formula>AND($B96&lt;&gt;"",$E$28&lt;&gt;"",$E$28&lt;&gt;$D$186)</formula>
    </cfRule>
  </conditionalFormatting>
  <conditionalFormatting sqref="C121:E143">
    <cfRule type="expression" dxfId="151" priority="24">
      <formula>AND($B121="",C121&lt;&gt;"")</formula>
    </cfRule>
    <cfRule type="expression" dxfId="150" priority="25">
      <formula>C121&lt;&gt;""</formula>
    </cfRule>
    <cfRule type="expression" dxfId="149" priority="26">
      <formula>AND($B121&lt;&gt;"",$E$31&lt;&gt;"",$E$31&lt;&gt;$D$186)</formula>
    </cfRule>
  </conditionalFormatting>
  <conditionalFormatting sqref="C70:K92">
    <cfRule type="expression" dxfId="148" priority="14">
      <formula>AND($B70="",C70&lt;&gt;"")</formula>
    </cfRule>
    <cfRule type="expression" dxfId="147" priority="15">
      <formula>C70&lt;&gt;""</formula>
    </cfRule>
  </conditionalFormatting>
  <conditionalFormatting sqref="C96:K118">
    <cfRule type="expression" dxfId="146" priority="19">
      <formula>AND($B96="",C96&lt;&gt;"")</formula>
    </cfRule>
    <cfRule type="expression" dxfId="145" priority="20">
      <formula>C96&lt;&gt;""</formula>
    </cfRule>
  </conditionalFormatting>
  <conditionalFormatting sqref="E25:K31">
    <cfRule type="expression" dxfId="144" priority="170">
      <formula>$E$25=$D$186</formula>
    </cfRule>
    <cfRule type="expression" dxfId="143" priority="171">
      <formula>E25&lt;&gt;""</formula>
    </cfRule>
  </conditionalFormatting>
  <conditionalFormatting sqref="E26:K31">
    <cfRule type="expression" dxfId="142" priority="172">
      <formula>$E$26=$D$186</formula>
    </cfRule>
  </conditionalFormatting>
  <conditionalFormatting sqref="E27:K31">
    <cfRule type="expression" dxfId="141" priority="173">
      <formula>$E$27=$D$186</formula>
    </cfRule>
  </conditionalFormatting>
  <conditionalFormatting sqref="E28:K31">
    <cfRule type="expression" dxfId="140" priority="174">
      <formula>$E$28=$D$186</formula>
    </cfRule>
  </conditionalFormatting>
  <conditionalFormatting sqref="E29:K31">
    <cfRule type="expression" dxfId="139" priority="175">
      <formula>$E$29=$D$186</formula>
    </cfRule>
  </conditionalFormatting>
  <conditionalFormatting sqref="E30:K31">
    <cfRule type="expression" dxfId="138" priority="176">
      <formula>$E$30=$D$186</formula>
    </cfRule>
  </conditionalFormatting>
  <conditionalFormatting sqref="E31:K31">
    <cfRule type="expression" dxfId="137" priority="177">
      <formula>$E$31=$D$186</formula>
    </cfRule>
  </conditionalFormatting>
  <conditionalFormatting sqref="F50:F66">
    <cfRule type="expression" dxfId="136" priority="7">
      <formula>$B50=""</formula>
    </cfRule>
  </conditionalFormatting>
  <conditionalFormatting sqref="F70:H92">
    <cfRule type="expression" dxfId="135" priority="17">
      <formula>AND($B70&lt;&gt;"",$E$26&lt;&gt;"",$E$26&lt;&gt;$D$186)</formula>
    </cfRule>
  </conditionalFormatting>
  <conditionalFormatting sqref="F96:H118">
    <cfRule type="expression" dxfId="134" priority="22">
      <formula>AND($B96&lt;&gt;"",$E$29&lt;&gt;"",$E$29&lt;&gt;$D$186)</formula>
    </cfRule>
  </conditionalFormatting>
  <conditionalFormatting sqref="G49">
    <cfRule type="expression" dxfId="133" priority="1">
      <formula>$G$49="OK"</formula>
    </cfRule>
    <cfRule type="expression" dxfId="132" priority="2">
      <formula>$G$49="NG"</formula>
    </cfRule>
  </conditionalFormatting>
  <conditionalFormatting sqref="I70:K92">
    <cfRule type="expression" dxfId="131" priority="16">
      <formula>AND($B70&lt;&gt;"",$E$27&lt;&gt;"",$E$27&lt;&gt;$D$186)</formula>
    </cfRule>
  </conditionalFormatting>
  <conditionalFormatting sqref="I96:K118">
    <cfRule type="expression" dxfId="130" priority="21">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view="pageBreakPreview" topLeftCell="B1" zoomScaleNormal="100" zoomScaleSheetLayoutView="100" workbookViewId="0">
      <selection activeCell="J2" sqref="J2"/>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「電気設備改修工事」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8" t="str">
        <f>IF('調査票(1期主)'!$K$8="有",'調査票(1期主)'!H5:K5,"")</f>
        <v/>
      </c>
      <c r="I5" s="339"/>
      <c r="J5" s="339"/>
      <c r="K5" s="340"/>
      <c r="N5" s="22" t="s">
        <v>186</v>
      </c>
    </row>
    <row r="6" spans="2:14" ht="18" customHeight="1" x14ac:dyDescent="0.15">
      <c r="B6" s="27"/>
      <c r="C6" s="28"/>
      <c r="D6" s="29"/>
      <c r="E6" s="29"/>
      <c r="F6" s="29"/>
      <c r="G6" s="30" t="s">
        <v>186</v>
      </c>
      <c r="H6" s="296" t="str">
        <f>IF('調査票(1期主)'!$K$8="有",'調査票(1期主)'!H6:K6,"")</f>
        <v/>
      </c>
      <c r="I6" s="302"/>
      <c r="J6" s="302"/>
      <c r="K6" s="301"/>
      <c r="N6" s="22" t="s">
        <v>186</v>
      </c>
    </row>
    <row r="7" spans="2:14" ht="18" customHeight="1" x14ac:dyDescent="0.15">
      <c r="B7" s="31" t="s">
        <v>25</v>
      </c>
      <c r="C7" s="260"/>
      <c r="D7" s="261"/>
      <c r="E7" s="261"/>
      <c r="F7" s="261"/>
      <c r="G7" s="261"/>
      <c r="H7" s="261"/>
      <c r="I7" s="261"/>
      <c r="J7" s="261"/>
      <c r="K7" s="273"/>
      <c r="M7" s="18" t="s">
        <v>6</v>
      </c>
      <c r="N7" s="22" t="s">
        <v>26</v>
      </c>
    </row>
    <row r="8" spans="2:14" ht="18" customHeight="1" x14ac:dyDescent="0.15">
      <c r="B8" s="27"/>
      <c r="C8" s="88"/>
      <c r="D8" s="89"/>
      <c r="E8" s="89"/>
      <c r="F8" s="89"/>
      <c r="G8" s="89"/>
      <c r="H8" s="89"/>
      <c r="I8" s="89"/>
      <c r="J8" s="90" t="s">
        <v>198</v>
      </c>
      <c r="K8" s="190"/>
      <c r="M8" s="18" t="s">
        <v>6</v>
      </c>
      <c r="N8" s="22" t="s">
        <v>203</v>
      </c>
    </row>
    <row r="9" spans="2:14" ht="30" customHeight="1" x14ac:dyDescent="0.15">
      <c r="B9" s="33" t="s">
        <v>30</v>
      </c>
      <c r="C9" s="296" t="str">
        <f>IF('調査票(1期主)'!$K$8="有",'調査票(1期主)'!C6:D9,"")</f>
        <v/>
      </c>
      <c r="D9" s="341"/>
      <c r="E9" s="34"/>
      <c r="F9" s="34"/>
      <c r="G9" s="34"/>
      <c r="H9" s="34"/>
      <c r="I9" s="34"/>
      <c r="J9" s="35" t="s">
        <v>31</v>
      </c>
      <c r="K9" s="190"/>
      <c r="M9" s="18" t="s">
        <v>6</v>
      </c>
      <c r="N9" s="22" t="s">
        <v>204</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IF('調査票(1期主)'!$K$8="有",'調査票(1期主)'!K10,"")</f>
        <v/>
      </c>
      <c r="N10" s="22" t="s">
        <v>186</v>
      </c>
    </row>
    <row r="11" spans="2:14" ht="17.100000000000001" customHeight="1" x14ac:dyDescent="0.15">
      <c r="B11" s="41"/>
      <c r="C11" s="28"/>
      <c r="D11" s="29"/>
      <c r="E11" s="29"/>
      <c r="F11" s="29"/>
      <c r="G11" s="29"/>
      <c r="H11" s="29"/>
      <c r="I11" s="30" t="s">
        <v>186</v>
      </c>
      <c r="J11" s="296" t="str">
        <f>IF('調査票(1期主)'!$K$8="有",'調査票(1期主)'!J11,"")</f>
        <v/>
      </c>
      <c r="K11" s="301"/>
      <c r="N11" s="22" t="s">
        <v>186</v>
      </c>
    </row>
    <row r="12" spans="2:14" ht="17.100000000000001" customHeight="1" x14ac:dyDescent="0.15">
      <c r="B12" s="31" t="s">
        <v>82</v>
      </c>
      <c r="C12" s="260"/>
      <c r="D12" s="261"/>
      <c r="E12" s="262"/>
      <c r="F12" s="42" t="s">
        <v>83</v>
      </c>
      <c r="G12" s="38" t="s">
        <v>400</v>
      </c>
      <c r="H12" s="38"/>
      <c r="I12" s="38"/>
      <c r="J12" s="38"/>
      <c r="K12" s="43"/>
      <c r="M12" s="18" t="s">
        <v>6</v>
      </c>
      <c r="N12" s="22" t="s">
        <v>84</v>
      </c>
    </row>
    <row r="13" spans="2:14" ht="17.100000000000001" customHeight="1" x14ac:dyDescent="0.15">
      <c r="B13" s="23"/>
      <c r="C13" s="260"/>
      <c r="D13" s="261"/>
      <c r="E13" s="262"/>
      <c r="F13" s="44" t="s">
        <v>83</v>
      </c>
      <c r="G13" s="45" t="s">
        <v>86</v>
      </c>
      <c r="H13" s="45"/>
      <c r="I13" s="45"/>
      <c r="J13" s="45"/>
      <c r="K13" s="46"/>
      <c r="M13" s="18" t="s">
        <v>6</v>
      </c>
      <c r="N13" s="22" t="s">
        <v>85</v>
      </c>
    </row>
    <row r="14" spans="2:14" ht="17.100000000000001" customHeight="1" x14ac:dyDescent="0.15">
      <c r="B14" s="27"/>
      <c r="C14" s="260"/>
      <c r="D14" s="261"/>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7" t="str">
        <f>IF('調査票(1期主)'!$K$8="有",'調査票(1期主)'!J15,"")</f>
        <v/>
      </c>
      <c r="K15" s="312"/>
      <c r="N15" s="22" t="s">
        <v>186</v>
      </c>
    </row>
    <row r="16" spans="2:14" ht="17.100000000000001" customHeight="1" x14ac:dyDescent="0.15">
      <c r="B16" s="33" t="s">
        <v>399</v>
      </c>
      <c r="C16" s="34"/>
      <c r="D16" s="34"/>
      <c r="E16" s="34"/>
      <c r="F16" s="34"/>
      <c r="G16" s="34"/>
      <c r="H16" s="34"/>
      <c r="I16" s="35" t="s">
        <v>402</v>
      </c>
      <c r="J16" s="296" t="str">
        <f>IF('調査票(1期主)'!$K$8="有",'調査票(1期主)'!J16,"")</f>
        <v/>
      </c>
      <c r="K16" s="301"/>
      <c r="N16" s="22" t="s">
        <v>186</v>
      </c>
    </row>
    <row r="17" spans="2:14" ht="17.100000000000001" customHeight="1" x14ac:dyDescent="0.15">
      <c r="B17" s="33" t="s">
        <v>98</v>
      </c>
      <c r="C17" s="34"/>
      <c r="D17" s="34"/>
      <c r="E17" s="34"/>
      <c r="F17" s="34"/>
      <c r="G17" s="34"/>
      <c r="H17" s="34"/>
      <c r="I17" s="35" t="s">
        <v>99</v>
      </c>
      <c r="J17" s="260"/>
      <c r="K17" s="272"/>
      <c r="M17" s="18" t="s">
        <v>6</v>
      </c>
      <c r="N17" s="22" t="s">
        <v>449</v>
      </c>
    </row>
    <row r="18" spans="2:14" ht="17.100000000000001" customHeight="1" x14ac:dyDescent="0.15">
      <c r="B18" s="49" t="s">
        <v>101</v>
      </c>
      <c r="C18" s="296" t="str">
        <f>IF('調査票(1期主)'!$K$8="有",'調査票(1期主)'!C18,"")</f>
        <v/>
      </c>
      <c r="D18" s="302"/>
      <c r="E18" s="302"/>
      <c r="F18" s="302"/>
      <c r="G18" s="302"/>
      <c r="H18" s="302"/>
      <c r="I18" s="302"/>
      <c r="J18" s="302"/>
      <c r="K18" s="301"/>
      <c r="N18" s="22" t="s">
        <v>186</v>
      </c>
    </row>
    <row r="19" spans="2:14" ht="17.100000000000001" customHeight="1" x14ac:dyDescent="0.15">
      <c r="B19" s="31" t="s">
        <v>102</v>
      </c>
      <c r="C19" s="37"/>
      <c r="D19" s="39" t="s">
        <v>104</v>
      </c>
      <c r="E19" s="274"/>
      <c r="F19" s="275"/>
      <c r="G19" s="50" t="s">
        <v>103</v>
      </c>
      <c r="H19" s="274"/>
      <c r="I19" s="275"/>
      <c r="J19" s="38" t="s">
        <v>105</v>
      </c>
      <c r="K19" s="43"/>
      <c r="M19" s="18" t="s">
        <v>6</v>
      </c>
      <c r="N19" s="22" t="s">
        <v>404</v>
      </c>
    </row>
    <row r="20" spans="2:14" ht="17.100000000000001" customHeight="1" x14ac:dyDescent="0.15">
      <c r="B20" s="41"/>
      <c r="C20" s="28"/>
      <c r="D20" s="29"/>
      <c r="E20" s="89"/>
      <c r="F20" s="89"/>
      <c r="G20" s="30" t="s">
        <v>107</v>
      </c>
      <c r="H20" s="274"/>
      <c r="I20" s="275"/>
      <c r="J20" s="29" t="s">
        <v>106</v>
      </c>
      <c r="K20" s="48"/>
      <c r="M20" s="18" t="s">
        <v>6</v>
      </c>
      <c r="N20" s="22" t="s">
        <v>432</v>
      </c>
    </row>
    <row r="21" spans="2:14" ht="17.100000000000001" customHeight="1" x14ac:dyDescent="0.15">
      <c r="B21" s="31" t="s">
        <v>108</v>
      </c>
      <c r="C21" s="37"/>
      <c r="D21" s="38"/>
      <c r="E21" s="93"/>
      <c r="F21" s="93"/>
      <c r="G21" s="38"/>
      <c r="H21" s="93"/>
      <c r="I21" s="93"/>
      <c r="J21" s="39" t="s">
        <v>109</v>
      </c>
      <c r="K21" s="190"/>
      <c r="M21" s="18" t="s">
        <v>6</v>
      </c>
      <c r="N21" s="22" t="s">
        <v>112</v>
      </c>
    </row>
    <row r="22" spans="2:14" ht="17.100000000000001" customHeight="1" x14ac:dyDescent="0.15">
      <c r="B22" s="23"/>
      <c r="C22" s="94"/>
      <c r="D22" s="95" t="s">
        <v>110</v>
      </c>
      <c r="E22" s="276"/>
      <c r="F22" s="275"/>
      <c r="G22" s="53" t="s">
        <v>103</v>
      </c>
      <c r="H22" s="274"/>
      <c r="I22" s="275"/>
      <c r="J22" s="45" t="s">
        <v>111</v>
      </c>
      <c r="K22" s="84"/>
      <c r="M22" s="18" t="s">
        <v>6</v>
      </c>
      <c r="N22" s="22" t="s">
        <v>405</v>
      </c>
    </row>
    <row r="23" spans="2:14" ht="17.100000000000001" customHeight="1" x14ac:dyDescent="0.15">
      <c r="B23" s="41"/>
      <c r="C23" s="260"/>
      <c r="D23" s="261"/>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199</v>
      </c>
    </row>
    <row r="25" spans="2:14" ht="17.100000000000001" customHeight="1" x14ac:dyDescent="0.15">
      <c r="B25" s="23"/>
      <c r="C25" s="51"/>
      <c r="D25" s="52" t="s">
        <v>121</v>
      </c>
      <c r="E25" s="263" t="str">
        <f>IF('調査票(1期主)'!E25="","",'調査票(1期主)'!E25)</f>
        <v/>
      </c>
      <c r="F25" s="264"/>
      <c r="G25" s="192" t="str">
        <f>IF('調査票(1期主)'!G25="","",'調査票(1期主)'!G25)</f>
        <v/>
      </c>
      <c r="H25" s="263" t="str">
        <f>IF('調査票(1期主)'!H25:I25="","",'調査票(1期主)'!H25:I25)</f>
        <v/>
      </c>
      <c r="I25" s="265"/>
      <c r="J25" s="193" t="str">
        <f>IF('調査票(1期主)'!J25="","",'調査票(1期主)'!J25)</f>
        <v/>
      </c>
      <c r="K25" s="190" t="str">
        <f>IF('調査票(1期主)'!K25="","",'調査票(1期主)'!K25)</f>
        <v/>
      </c>
      <c r="M25" s="18" t="s">
        <v>6</v>
      </c>
      <c r="N25" s="22" t="s">
        <v>303</v>
      </c>
    </row>
    <row r="26" spans="2:14" ht="17.100000000000001" customHeight="1" x14ac:dyDescent="0.15">
      <c r="B26" s="23"/>
      <c r="C26" s="51"/>
      <c r="D26" s="52" t="s">
        <v>122</v>
      </c>
      <c r="E26" s="263" t="str">
        <f>IF('調査票(1期主)'!E26="","",'調査票(1期主)'!E26)</f>
        <v/>
      </c>
      <c r="F26" s="264"/>
      <c r="G26" s="192" t="str">
        <f>IF('調査票(1期主)'!G26="","",'調査票(1期主)'!G26)</f>
        <v/>
      </c>
      <c r="H26" s="263" t="str">
        <f>IF('調査票(1期主)'!H26:I26="","",'調査票(1期主)'!H26:I26)</f>
        <v/>
      </c>
      <c r="I26" s="265"/>
      <c r="J26" s="193" t="str">
        <f>IF('調査票(1期主)'!J26="","",'調査票(1期主)'!J26)</f>
        <v/>
      </c>
      <c r="K26" s="190" t="str">
        <f>IF('調査票(1期主)'!K26="","",'調査票(1期主)'!K26)</f>
        <v/>
      </c>
      <c r="M26" s="18" t="s">
        <v>6</v>
      </c>
      <c r="N26" s="22" t="s">
        <v>151</v>
      </c>
    </row>
    <row r="27" spans="2:14" ht="17.100000000000001" customHeight="1" x14ac:dyDescent="0.15">
      <c r="B27" s="23"/>
      <c r="C27" s="51"/>
      <c r="D27" s="52" t="s">
        <v>123</v>
      </c>
      <c r="E27" s="263" t="str">
        <f>IF('調査票(1期主)'!E27="","",'調査票(1期主)'!E27)</f>
        <v/>
      </c>
      <c r="F27" s="264"/>
      <c r="G27" s="192" t="str">
        <f>IF('調査票(1期主)'!G27="","",'調査票(1期主)'!G27)</f>
        <v/>
      </c>
      <c r="H27" s="263" t="str">
        <f>IF('調査票(1期主)'!H27:I27="","",'調査票(1期主)'!H27:I27)</f>
        <v/>
      </c>
      <c r="I27" s="265"/>
      <c r="J27" s="193" t="str">
        <f>IF('調査票(1期主)'!J27="","",'調査票(1期主)'!J27)</f>
        <v/>
      </c>
      <c r="K27" s="190" t="str">
        <f>IF('調査票(1期主)'!K27="","",'調査票(1期主)'!K27)</f>
        <v/>
      </c>
      <c r="M27" s="18" t="s">
        <v>6</v>
      </c>
      <c r="N27" s="22" t="s">
        <v>157</v>
      </c>
    </row>
    <row r="28" spans="2:14" ht="17.100000000000001" customHeight="1" x14ac:dyDescent="0.15">
      <c r="B28" s="23"/>
      <c r="C28" s="51"/>
      <c r="D28" s="52" t="s">
        <v>124</v>
      </c>
      <c r="E28" s="263" t="str">
        <f>IF('調査票(1期主)'!E28="","",'調査票(1期主)'!E28)</f>
        <v/>
      </c>
      <c r="F28" s="264"/>
      <c r="G28" s="192" t="str">
        <f>IF('調査票(1期主)'!G28="","",'調査票(1期主)'!G28)</f>
        <v/>
      </c>
      <c r="H28" s="263" t="str">
        <f>IF('調査票(1期主)'!H28:I28="","",'調査票(1期主)'!H28:I28)</f>
        <v/>
      </c>
      <c r="I28" s="265"/>
      <c r="J28" s="193" t="str">
        <f>IF('調査票(1期主)'!J28="","",'調査票(1期主)'!J28)</f>
        <v/>
      </c>
      <c r="K28" s="190" t="str">
        <f>IF('調査票(1期主)'!K28="","",'調査票(1期主)'!K28)</f>
        <v/>
      </c>
      <c r="M28" s="18" t="s">
        <v>6</v>
      </c>
      <c r="N28" s="22" t="s">
        <v>154</v>
      </c>
    </row>
    <row r="29" spans="2:14" ht="17.100000000000001" customHeight="1" x14ac:dyDescent="0.15">
      <c r="B29" s="23"/>
      <c r="C29" s="51"/>
      <c r="D29" s="52" t="s">
        <v>125</v>
      </c>
      <c r="E29" s="263" t="str">
        <f>IF('調査票(1期主)'!E29="","",'調査票(1期主)'!E29)</f>
        <v/>
      </c>
      <c r="F29" s="264"/>
      <c r="G29" s="192" t="str">
        <f>IF('調査票(1期主)'!G29="","",'調査票(1期主)'!G29)</f>
        <v/>
      </c>
      <c r="H29" s="263" t="str">
        <f>IF('調査票(1期主)'!H29:I29="","",'調査票(1期主)'!H29:I29)</f>
        <v/>
      </c>
      <c r="I29" s="265"/>
      <c r="J29" s="193" t="str">
        <f>IF('調査票(1期主)'!J29="","",'調査票(1期主)'!J29)</f>
        <v/>
      </c>
      <c r="K29" s="190" t="str">
        <f>IF('調査票(1期主)'!K29="","",'調査票(1期主)'!K29)</f>
        <v/>
      </c>
      <c r="M29" s="18" t="s">
        <v>6</v>
      </c>
      <c r="N29" s="22" t="s">
        <v>155</v>
      </c>
    </row>
    <row r="30" spans="2:14" ht="17.100000000000001" customHeight="1" x14ac:dyDescent="0.15">
      <c r="B30" s="23"/>
      <c r="C30" s="51"/>
      <c r="D30" s="52" t="s">
        <v>126</v>
      </c>
      <c r="E30" s="263" t="str">
        <f>IF('調査票(1期主)'!E30="","",'調査票(1期主)'!E30)</f>
        <v/>
      </c>
      <c r="F30" s="264"/>
      <c r="G30" s="192" t="str">
        <f>IF('調査票(1期主)'!G30="","",'調査票(1期主)'!G30)</f>
        <v/>
      </c>
      <c r="H30" s="263" t="str">
        <f>IF('調査票(1期主)'!H30:I30="","",'調査票(1期主)'!H30:I30)</f>
        <v/>
      </c>
      <c r="I30" s="265"/>
      <c r="J30" s="193" t="str">
        <f>IF('調査票(1期主)'!J30="","",'調査票(1期主)'!J30)</f>
        <v/>
      </c>
      <c r="K30" s="190" t="str">
        <f>IF('調査票(1期主)'!K30="","",'調査票(1期主)'!K30)</f>
        <v/>
      </c>
      <c r="M30" s="18" t="s">
        <v>6</v>
      </c>
      <c r="N30" s="22" t="s">
        <v>156</v>
      </c>
    </row>
    <row r="31" spans="2:14" ht="17.100000000000001" customHeight="1" x14ac:dyDescent="0.15">
      <c r="B31" s="41"/>
      <c r="C31" s="28"/>
      <c r="D31" s="30" t="s">
        <v>127</v>
      </c>
      <c r="E31" s="263" t="str">
        <f>IF('調査票(1期主)'!E31="","",'調査票(1期主)'!E31)</f>
        <v/>
      </c>
      <c r="F31" s="264"/>
      <c r="G31" s="192" t="str">
        <f>IF('調査票(1期主)'!G31="","",'調査票(1期主)'!G31)</f>
        <v/>
      </c>
      <c r="H31" s="263" t="str">
        <f>IF('調査票(1期主)'!H31:I31="","",'調査票(1期主)'!H31:I31)</f>
        <v/>
      </c>
      <c r="I31" s="265"/>
      <c r="J31" s="193" t="str">
        <f>IF('調査票(1期主)'!J31="","",'調査票(1期主)'!J31)</f>
        <v/>
      </c>
      <c r="K31" s="190" t="str">
        <f>IF('調査票(1期主)'!K31="","",'調査票(1期主)'!K31)</f>
        <v/>
      </c>
      <c r="M31" s="18" t="s">
        <v>6</v>
      </c>
      <c r="N31" s="203" t="s">
        <v>450</v>
      </c>
    </row>
    <row r="32" spans="2:14" ht="17.100000000000001" customHeight="1" x14ac:dyDescent="0.15">
      <c r="B32" s="31" t="s">
        <v>145</v>
      </c>
      <c r="C32" s="37"/>
      <c r="D32" s="39" t="s">
        <v>186</v>
      </c>
      <c r="E32" s="332" t="str">
        <f>IF('調査票(1期主)'!E32:G32="","",'調査票(1期主)'!E32:G32)</f>
        <v/>
      </c>
      <c r="F32" s="333"/>
      <c r="G32" s="333"/>
      <c r="H32" s="332" t="str">
        <f>IF('調査票(1期主)'!H32:I32="","",'調査票(1期主)'!H32:I32)</f>
        <v/>
      </c>
      <c r="I32" s="333"/>
      <c r="J32" s="38" t="s">
        <v>186</v>
      </c>
      <c r="K32" s="54"/>
      <c r="N32" s="22" t="s">
        <v>186</v>
      </c>
    </row>
    <row r="33" spans="2:14" ht="17.100000000000001" customHeight="1" thickBot="1" x14ac:dyDescent="0.2">
      <c r="B33" s="55"/>
      <c r="C33" s="56"/>
      <c r="D33" s="57" t="s">
        <v>186</v>
      </c>
      <c r="E33" s="334" t="str">
        <f>IF('調査票(1期主)'!E33:G33="","",'調査票(1期主)'!E33:G33)</f>
        <v/>
      </c>
      <c r="F33" s="335"/>
      <c r="G33" s="335"/>
      <c r="H33" s="336" t="str">
        <f>IF('調査票(1期主)'!H33:I33="","",'調査票(1期主)'!H33:I33)</f>
        <v/>
      </c>
      <c r="I33" s="336"/>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7.100000000000001"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437</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tpLH8t7oqysVu81f5hiFs28cyZdWEyPudCr9LEc9mfDKoRXDumSj6fcjpNeg1JjMtiA626OSW87cZgtgh7VHZw==" saltValue="LkBhbZqEqMMPfdY+DxeQcA==" spinCount="100000" sheet="1" objects="1" scenarios="1"/>
  <mergeCells count="227">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8:E108"/>
    <mergeCell ref="F108:H108"/>
    <mergeCell ref="I108:K108"/>
    <mergeCell ref="C110:E110"/>
    <mergeCell ref="F110:H110"/>
    <mergeCell ref="I110:K110"/>
    <mergeCell ref="C109:E109"/>
    <mergeCell ref="F109:H109"/>
    <mergeCell ref="I109:K109"/>
    <mergeCell ref="C113:E113"/>
    <mergeCell ref="F113:H113"/>
    <mergeCell ref="I113:K113"/>
    <mergeCell ref="C114:E114"/>
    <mergeCell ref="F114:H114"/>
    <mergeCell ref="I114:K114"/>
    <mergeCell ref="C111:E111"/>
    <mergeCell ref="F111:H111"/>
    <mergeCell ref="I111:K111"/>
    <mergeCell ref="C112:E112"/>
    <mergeCell ref="F112:H112"/>
    <mergeCell ref="I112:K112"/>
    <mergeCell ref="I117:K117"/>
    <mergeCell ref="C118:E118"/>
    <mergeCell ref="F118:H118"/>
    <mergeCell ref="I118:K118"/>
    <mergeCell ref="C115:E115"/>
    <mergeCell ref="F115:H115"/>
    <mergeCell ref="I115:K115"/>
    <mergeCell ref="C116:E116"/>
    <mergeCell ref="F116:H116"/>
    <mergeCell ref="I116:K116"/>
    <mergeCell ref="C132:E132"/>
    <mergeCell ref="C121:E121"/>
    <mergeCell ref="C122:E122"/>
    <mergeCell ref="C123:E123"/>
    <mergeCell ref="C124:E124"/>
    <mergeCell ref="C125:E125"/>
    <mergeCell ref="C126:E126"/>
    <mergeCell ref="C117:E117"/>
    <mergeCell ref="F117:H11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s>
  <phoneticPr fontId="15"/>
  <conditionalFormatting sqref="C23">
    <cfRule type="expression" dxfId="129" priority="8">
      <formula>$C23&lt;&gt;""</formula>
    </cfRule>
  </conditionalFormatting>
  <conditionalFormatting sqref="C50:E53">
    <cfRule type="expression" dxfId="128" priority="17">
      <formula>$C50&lt;&gt;""</formula>
    </cfRule>
  </conditionalFormatting>
  <conditionalFormatting sqref="C55:E66">
    <cfRule type="expression" dxfId="127" priority="12">
      <formula>AND($B55="",$C55&lt;&gt;"")</formula>
    </cfRule>
    <cfRule type="expression" dxfId="126" priority="13">
      <formula>$C55&lt;&gt;""</formula>
    </cfRule>
    <cfRule type="expression" dxfId="125" priority="14">
      <formula>$B55&lt;&gt;""</formula>
    </cfRule>
  </conditionalFormatting>
  <conditionalFormatting sqref="C70:E92">
    <cfRule type="expression" dxfId="124" priority="22">
      <formula>$B70&lt;&gt;""</formula>
    </cfRule>
  </conditionalFormatting>
  <conditionalFormatting sqref="C96:E118">
    <cfRule type="expression" dxfId="123" priority="27">
      <formula>AND($B96&lt;&gt;"",$E$28&lt;&gt;"",$E$28&lt;&gt;$D$186)</formula>
    </cfRule>
  </conditionalFormatting>
  <conditionalFormatting sqref="C121:E143">
    <cfRule type="expression" dxfId="122" priority="28">
      <formula>AND($B121="",C121&lt;&gt;"")</formula>
    </cfRule>
    <cfRule type="expression" dxfId="121" priority="29">
      <formula>C121&lt;&gt;""</formula>
    </cfRule>
    <cfRule type="expression" dxfId="120" priority="30">
      <formula>AND($B121&lt;&gt;"",$E$31&lt;&gt;"",$E$31&lt;&gt;$D$186)</formula>
    </cfRule>
  </conditionalFormatting>
  <conditionalFormatting sqref="C7:K7 C12:E14">
    <cfRule type="expression" dxfId="119" priority="55">
      <formula>$C7&lt;&gt;""</formula>
    </cfRule>
  </conditionalFormatting>
  <conditionalFormatting sqref="C70:K92">
    <cfRule type="expression" dxfId="118" priority="18">
      <formula>AND($B70="",C70&lt;&gt;"")</formula>
    </cfRule>
    <cfRule type="expression" dxfId="117" priority="19">
      <formula>C70&lt;&gt;""</formula>
    </cfRule>
  </conditionalFormatting>
  <conditionalFormatting sqref="C96:K118">
    <cfRule type="expression" dxfId="116" priority="24">
      <formula>C96&lt;&gt;""</formula>
    </cfRule>
    <cfRule type="expression" dxfId="115" priority="23">
      <formula>AND($B96="",C96&lt;&gt;"")</formula>
    </cfRule>
  </conditionalFormatting>
  <conditionalFormatting sqref="E19:F19">
    <cfRule type="expression" dxfId="114" priority="52">
      <formula>$E19&lt;&gt;""</formula>
    </cfRule>
  </conditionalFormatting>
  <conditionalFormatting sqref="E22:F22 H22 C23">
    <cfRule type="expression" dxfId="113" priority="5">
      <formula>$K$21="無"</formula>
    </cfRule>
  </conditionalFormatting>
  <conditionalFormatting sqref="E22:F22">
    <cfRule type="expression" dxfId="112" priority="7">
      <formula>$E22&lt;&gt;""</formula>
    </cfRule>
  </conditionalFormatting>
  <conditionalFormatting sqref="E25:K31">
    <cfRule type="expression" dxfId="111" priority="219">
      <formula>$E$25=$D$186</formula>
    </cfRule>
    <cfRule type="expression" dxfId="110" priority="220">
      <formula>E25&lt;&gt;""</formula>
    </cfRule>
  </conditionalFormatting>
  <conditionalFormatting sqref="E26:K31">
    <cfRule type="expression" dxfId="109" priority="221">
      <formula>$E$26=$D$186</formula>
    </cfRule>
  </conditionalFormatting>
  <conditionalFormatting sqref="E27:K31">
    <cfRule type="expression" dxfId="108" priority="222">
      <formula>$E$27=$D$186</formula>
    </cfRule>
  </conditionalFormatting>
  <conditionalFormatting sqref="E28:K31">
    <cfRule type="expression" dxfId="107" priority="223">
      <formula>$E$28=$D$186</formula>
    </cfRule>
  </conditionalFormatting>
  <conditionalFormatting sqref="E29:K31">
    <cfRule type="expression" dxfId="106" priority="224">
      <formula>$E$29=$D$186</formula>
    </cfRule>
  </conditionalFormatting>
  <conditionalFormatting sqref="E30:K31">
    <cfRule type="expression" dxfId="105" priority="225">
      <formula>$E$30=$D$186</formula>
    </cfRule>
  </conditionalFormatting>
  <conditionalFormatting sqref="E31:K31">
    <cfRule type="expression" dxfId="104" priority="226">
      <formula>$E$31=$D$186</formula>
    </cfRule>
  </conditionalFormatting>
  <conditionalFormatting sqref="F50:F66">
    <cfRule type="expression" dxfId="103" priority="11">
      <formula>$B50=""</formula>
    </cfRule>
  </conditionalFormatting>
  <conditionalFormatting sqref="F70:H92">
    <cfRule type="expression" dxfId="102" priority="21">
      <formula>AND($B70&lt;&gt;"",$E$26&lt;&gt;"",$E$26&lt;&gt;$D$186)</formula>
    </cfRule>
  </conditionalFormatting>
  <conditionalFormatting sqref="F96:H118">
    <cfRule type="expression" dxfId="101" priority="26">
      <formula>AND($B96&lt;&gt;"",$E$29&lt;&gt;"",$E$29&lt;&gt;$D$186)</formula>
    </cfRule>
  </conditionalFormatting>
  <conditionalFormatting sqref="G49">
    <cfRule type="expression" dxfId="100" priority="2">
      <formula>$G$49="NG"</formula>
    </cfRule>
    <cfRule type="expression" dxfId="99" priority="1">
      <formula>$G$49="OK"</formula>
    </cfRule>
  </conditionalFormatting>
  <conditionalFormatting sqref="H19:I20">
    <cfRule type="expression" dxfId="98" priority="51">
      <formula>$H19&lt;&gt;""</formula>
    </cfRule>
  </conditionalFormatting>
  <conditionalFormatting sqref="H22:I22">
    <cfRule type="expression" dxfId="97" priority="6">
      <formula>$H22&lt;&gt;""</formula>
    </cfRule>
  </conditionalFormatting>
  <conditionalFormatting sqref="I70:K92">
    <cfRule type="expression" dxfId="96" priority="20">
      <formula>AND($B70&lt;&gt;"",$E$27&lt;&gt;"",$E$27&lt;&gt;$D$186)</formula>
    </cfRule>
  </conditionalFormatting>
  <conditionalFormatting sqref="I96:K118">
    <cfRule type="expression" dxfId="95" priority="25">
      <formula>AND($B96&lt;&gt;"",$E$30&lt;&gt;"",$E$30&lt;&gt;$D$186)</formula>
    </cfRule>
  </conditionalFormatting>
  <conditionalFormatting sqref="J17:K17">
    <cfRule type="expression" dxfId="94" priority="53">
      <formula>$J17&lt;&gt;""</formula>
    </cfRule>
  </conditionalFormatting>
  <conditionalFormatting sqref="K8:K9 K21">
    <cfRule type="expression" dxfId="93" priority="54">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「電気設備改修工事」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IF('調査票(2期主)'!$K$9="有",'調査票(2期主)'!H5:K5,"")</f>
        <v/>
      </c>
      <c r="I5" s="288"/>
      <c r="J5" s="288"/>
      <c r="K5" s="289"/>
      <c r="N5" s="22" t="s">
        <v>186</v>
      </c>
    </row>
    <row r="6" spans="2:14" ht="18" customHeight="1" x14ac:dyDescent="0.15">
      <c r="B6" s="27"/>
      <c r="C6" s="28"/>
      <c r="D6" s="29"/>
      <c r="E6" s="29"/>
      <c r="F6" s="29"/>
      <c r="G6" s="30" t="s">
        <v>186</v>
      </c>
      <c r="H6" s="290" t="str">
        <f>IF('調査票(2期主)'!$K$9="有",'調査票(2期主)'!H6:K6,"")</f>
        <v/>
      </c>
      <c r="I6" s="291"/>
      <c r="J6" s="291"/>
      <c r="K6" s="292"/>
      <c r="N6" s="22" t="s">
        <v>186</v>
      </c>
    </row>
    <row r="7" spans="2:14" ht="18" customHeight="1" x14ac:dyDescent="0.15">
      <c r="B7" s="31" t="s">
        <v>25</v>
      </c>
      <c r="C7" s="293" t="str">
        <f>IF('調査票(2期主)'!$K$9="有",'調査票(2期主)'!C7:C7,"")</f>
        <v/>
      </c>
      <c r="D7" s="294"/>
      <c r="E7" s="294"/>
      <c r="F7" s="294"/>
      <c r="G7" s="294"/>
      <c r="H7" s="294"/>
      <c r="I7" s="294"/>
      <c r="J7" s="294"/>
      <c r="K7" s="295"/>
      <c r="N7" s="22" t="s">
        <v>186</v>
      </c>
    </row>
    <row r="8" spans="2:14" ht="18" customHeight="1" x14ac:dyDescent="0.15">
      <c r="B8" s="27"/>
      <c r="C8" s="28"/>
      <c r="D8" s="29"/>
      <c r="E8" s="29"/>
      <c r="F8" s="29"/>
      <c r="G8" s="29"/>
      <c r="H8" s="29"/>
      <c r="I8" s="29"/>
      <c r="J8" s="30"/>
      <c r="K8" s="32"/>
    </row>
    <row r="9" spans="2:14" ht="18" customHeight="1" x14ac:dyDescent="0.15">
      <c r="B9" s="33" t="s">
        <v>30</v>
      </c>
      <c r="C9" s="296" t="str">
        <f>IF('調査票(2期主)'!$K$9="有",'調査票(2期主)'!C9:C9,"")</f>
        <v/>
      </c>
      <c r="D9" s="29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IF('調査票(2期主)'!$K$9="有",'調査票(2期主)'!K10:K10,"")</f>
        <v/>
      </c>
      <c r="N10" s="22" t="s">
        <v>186</v>
      </c>
    </row>
    <row r="11" spans="2:14" ht="18" customHeight="1" x14ac:dyDescent="0.15">
      <c r="B11" s="41"/>
      <c r="C11" s="28"/>
      <c r="D11" s="29"/>
      <c r="E11" s="29"/>
      <c r="F11" s="29"/>
      <c r="G11" s="29"/>
      <c r="H11" s="29"/>
      <c r="I11" s="30" t="s">
        <v>186</v>
      </c>
      <c r="J11" s="290" t="str">
        <f>IF('調査票(2期主)'!$K$9="有",'調査票(2期主)'!J11:J11,"")</f>
        <v/>
      </c>
      <c r="K11" s="292"/>
      <c r="N11" s="22" t="s">
        <v>186</v>
      </c>
    </row>
    <row r="12" spans="2:14" ht="18" customHeight="1" x14ac:dyDescent="0.15">
      <c r="B12" s="31" t="s">
        <v>82</v>
      </c>
      <c r="C12" s="305" t="str">
        <f>IF('調査票(2期主)'!$K$9="有",'調査票(2期主)'!C12:C12,"")</f>
        <v/>
      </c>
      <c r="D12" s="306"/>
      <c r="E12" s="306"/>
      <c r="F12" s="42" t="s">
        <v>83</v>
      </c>
      <c r="G12" s="38" t="s">
        <v>186</v>
      </c>
      <c r="H12" s="38"/>
      <c r="I12" s="38"/>
      <c r="J12" s="38"/>
      <c r="K12" s="43"/>
      <c r="N12" s="22" t="s">
        <v>186</v>
      </c>
    </row>
    <row r="13" spans="2:14" ht="18" customHeight="1" x14ac:dyDescent="0.15">
      <c r="B13" s="23"/>
      <c r="C13" s="307" t="str">
        <f>IF('調査票(2期主)'!$K$9="有",'調査票(2期主)'!C13:C13,"")</f>
        <v/>
      </c>
      <c r="D13" s="308"/>
      <c r="E13" s="308"/>
      <c r="F13" s="44" t="s">
        <v>83</v>
      </c>
      <c r="G13" s="45" t="s">
        <v>186</v>
      </c>
      <c r="H13" s="45"/>
      <c r="I13" s="45"/>
      <c r="J13" s="45"/>
      <c r="K13" s="46"/>
      <c r="N13" s="22" t="s">
        <v>186</v>
      </c>
    </row>
    <row r="14" spans="2:14" ht="18" customHeight="1" x14ac:dyDescent="0.15">
      <c r="B14" s="27"/>
      <c r="C14" s="309" t="str">
        <f>IF('調査票(2期主)'!$K$9="有",'調査票(2期主)'!C14:C14,"")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IF('調査票(2期主)'!$K$9="有",'調査票(2期主)'!J15:J15,"")</f>
        <v/>
      </c>
      <c r="K15" s="312"/>
      <c r="N15" s="22" t="s">
        <v>186</v>
      </c>
    </row>
    <row r="16" spans="2:14" ht="18" customHeight="1" x14ac:dyDescent="0.15">
      <c r="B16" s="33" t="s">
        <v>399</v>
      </c>
      <c r="C16" s="34"/>
      <c r="D16" s="34"/>
      <c r="E16" s="34"/>
      <c r="F16" s="34"/>
      <c r="G16" s="34"/>
      <c r="H16" s="34"/>
      <c r="I16" s="35" t="s">
        <v>186</v>
      </c>
      <c r="J16" s="300" t="str">
        <f>IF('調査票(2期主)'!$K$9="有",'調査票(2期主)'!J16:J16,"")</f>
        <v/>
      </c>
      <c r="K16" s="301"/>
      <c r="N16" s="22" t="s">
        <v>186</v>
      </c>
    </row>
    <row r="17" spans="2:14" ht="18" customHeight="1" x14ac:dyDescent="0.15">
      <c r="B17" s="33" t="s">
        <v>98</v>
      </c>
      <c r="C17" s="34"/>
      <c r="D17" s="34"/>
      <c r="E17" s="34"/>
      <c r="F17" s="34"/>
      <c r="G17" s="34"/>
      <c r="H17" s="34"/>
      <c r="I17" s="35" t="s">
        <v>186</v>
      </c>
      <c r="J17" s="300" t="str">
        <f>IF('調査票(2期主)'!$K$9="有",'調査票(2期主)'!J17:J17,"")</f>
        <v/>
      </c>
      <c r="K17" s="301"/>
      <c r="N17" s="22" t="s">
        <v>186</v>
      </c>
    </row>
    <row r="18" spans="2:14" ht="18" customHeight="1" x14ac:dyDescent="0.15">
      <c r="B18" s="49" t="s">
        <v>101</v>
      </c>
      <c r="C18" s="296" t="str">
        <f>IF('調査票(2期主)'!$K$9="有",'調査票(2期主)'!C18:C18,"")</f>
        <v/>
      </c>
      <c r="D18" s="302"/>
      <c r="E18" s="302"/>
      <c r="F18" s="302"/>
      <c r="G18" s="302"/>
      <c r="H18" s="302"/>
      <c r="I18" s="302"/>
      <c r="J18" s="302"/>
      <c r="K18" s="301"/>
      <c r="N18" s="22" t="s">
        <v>186</v>
      </c>
    </row>
    <row r="19" spans="2:14" ht="18" customHeight="1" x14ac:dyDescent="0.15">
      <c r="B19" s="31" t="s">
        <v>102</v>
      </c>
      <c r="C19" s="37"/>
      <c r="D19" s="39" t="s">
        <v>104</v>
      </c>
      <c r="E19" s="303" t="str">
        <f>IF('調査票(2期主)'!$K$9="有",'調査票(2期主)'!E19:E19,"")</f>
        <v/>
      </c>
      <c r="F19" s="304"/>
      <c r="G19" s="50" t="s">
        <v>103</v>
      </c>
      <c r="H19" s="303" t="str">
        <f>IF('調査票(2期主)'!$K$9="有",'調査票(2期主)'!H19:H19,"")</f>
        <v/>
      </c>
      <c r="I19" s="304"/>
      <c r="J19" s="38" t="s">
        <v>105</v>
      </c>
      <c r="K19" s="43"/>
      <c r="N19" s="22" t="s">
        <v>186</v>
      </c>
    </row>
    <row r="20" spans="2:14" ht="18" customHeight="1" x14ac:dyDescent="0.15">
      <c r="B20" s="41"/>
      <c r="C20" s="28"/>
      <c r="D20" s="29"/>
      <c r="E20" s="29"/>
      <c r="F20" s="29"/>
      <c r="G20" s="30" t="s">
        <v>107</v>
      </c>
      <c r="H20" s="313" t="str">
        <f>IF('調査票(2期主)'!$K$9="有",'調査票(2期主)'!H20:H20,"")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IF('調査票(2期主)'!$K$9="有",'調査票(2期主)'!K21:K21,"")</f>
        <v/>
      </c>
      <c r="N21" s="22" t="s">
        <v>186</v>
      </c>
    </row>
    <row r="22" spans="2:14" ht="18" customHeight="1" x14ac:dyDescent="0.15">
      <c r="B22" s="23"/>
      <c r="C22" s="51"/>
      <c r="D22" s="52" t="s">
        <v>110</v>
      </c>
      <c r="E22" s="315" t="str">
        <f>IF(AND('調査票(2期主)'!$K$9="有",'調査票(2期主)'!$K$21="有"),'調査票(2期主)'!E22:E22,"")</f>
        <v/>
      </c>
      <c r="F22" s="316"/>
      <c r="G22" s="53" t="s">
        <v>103</v>
      </c>
      <c r="H22" s="315" t="str">
        <f>IF(AND('調査票(2期主)'!$K$9="有",'調査票(2期主)'!$K$21="有"),'調査票(2期主)'!H22:H22,"")</f>
        <v/>
      </c>
      <c r="I22" s="316"/>
      <c r="J22" s="45" t="s">
        <v>111</v>
      </c>
      <c r="K22" s="46"/>
      <c r="N22" s="22" t="s">
        <v>186</v>
      </c>
    </row>
    <row r="23" spans="2:14" ht="18" customHeight="1" x14ac:dyDescent="0.15">
      <c r="B23" s="41"/>
      <c r="C23" s="298" t="str">
        <f>IF('調査票(2期主)'!$K$9="有",'調査票(2期主)'!C23:C23,"")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IF('調査票(2期主)'!$K$9="有",'調査票(2期主)'!E32:E32,"")</f>
        <v/>
      </c>
      <c r="F32" s="318"/>
      <c r="G32" s="319"/>
      <c r="H32" s="317" t="str">
        <f>IF('調査票(2期主)'!$K$9="有",'調査票(2期主)'!H32:H32,"")</f>
        <v/>
      </c>
      <c r="I32" s="319"/>
      <c r="J32" s="38" t="s">
        <v>186</v>
      </c>
      <c r="K32" s="54"/>
      <c r="N32" s="22" t="s">
        <v>186</v>
      </c>
    </row>
    <row r="33" spans="2:14" ht="18" customHeight="1" thickBot="1" x14ac:dyDescent="0.2">
      <c r="B33" s="55"/>
      <c r="C33" s="56"/>
      <c r="D33" s="57" t="s">
        <v>186</v>
      </c>
      <c r="E33" s="320" t="str">
        <f>IF('調査票(2期主)'!$K$9="有",'調査票(2期主)'!E33:E33,"")</f>
        <v/>
      </c>
      <c r="F33" s="321"/>
      <c r="G33" s="322"/>
      <c r="H33" s="323" t="str">
        <f>IF('調査票(2期主)'!$K$9="有",'調査票(2期主)'!H33:H33,"")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IF(OR('調査票(2期主)'!K9=F148,'調査票(1期主)'!K8=F148),N152,IF(AND(G49="OK",G35=""),N148,IF(AND(G49="OK",G35="",'調査票(2期主)'!K8=F149),N150,N147)))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CH2sOUq/0aOrVJoQJD1+sMCpGqFaIK9CqNvaCa6N2yABgDk/eAKog0RE1aRnu89KO7JDu+LJ8qzGsBzNi6WQlw==" saltValue="I8yDznPO3oiSRDksrWT3NQ==" spinCount="100000" sheet="1" objects="1" scenarios="1"/>
  <mergeCells count="227">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4:E84"/>
    <mergeCell ref="F84:H84"/>
    <mergeCell ref="I84:K84"/>
    <mergeCell ref="C80:E80"/>
    <mergeCell ref="F80:H80"/>
    <mergeCell ref="I80:K80"/>
    <mergeCell ref="C81:E81"/>
    <mergeCell ref="F81:H81"/>
    <mergeCell ref="I81:K81"/>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6:E116"/>
    <mergeCell ref="F116:H116"/>
    <mergeCell ref="I116:K116"/>
    <mergeCell ref="C113:E113"/>
    <mergeCell ref="F113:H113"/>
    <mergeCell ref="I113:K113"/>
    <mergeCell ref="C114:E114"/>
    <mergeCell ref="F114:H114"/>
    <mergeCell ref="I114:K114"/>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42:E142"/>
    <mergeCell ref="J142:K142"/>
    <mergeCell ref="C143:E143"/>
    <mergeCell ref="J143:K143"/>
    <mergeCell ref="C139:E139"/>
    <mergeCell ref="J139:K139"/>
    <mergeCell ref="C140:E140"/>
    <mergeCell ref="J140:K140"/>
    <mergeCell ref="C141:E141"/>
    <mergeCell ref="J141:K141"/>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s>
  <phoneticPr fontId="15"/>
  <conditionalFormatting sqref="C50:E53">
    <cfRule type="expression" dxfId="92" priority="13">
      <formula>$C50&lt;&gt;""</formula>
    </cfRule>
  </conditionalFormatting>
  <conditionalFormatting sqref="C55:E66">
    <cfRule type="expression" dxfId="91" priority="8">
      <formula>AND($B55="",$C55&lt;&gt;"")</formula>
    </cfRule>
    <cfRule type="expression" dxfId="90" priority="9">
      <formula>$C55&lt;&gt;""</formula>
    </cfRule>
    <cfRule type="expression" dxfId="89" priority="10">
      <formula>$B55&lt;&gt;""</formula>
    </cfRule>
  </conditionalFormatting>
  <conditionalFormatting sqref="C70:E92">
    <cfRule type="expression" dxfId="88" priority="18">
      <formula>$B70&lt;&gt;""</formula>
    </cfRule>
  </conditionalFormatting>
  <conditionalFormatting sqref="C96:E118">
    <cfRule type="expression" dxfId="87" priority="23">
      <formula>AND($B96&lt;&gt;"",$E$28&lt;&gt;"",$E$28&lt;&gt;$D$186)</formula>
    </cfRule>
  </conditionalFormatting>
  <conditionalFormatting sqref="C121:E143">
    <cfRule type="expression" dxfId="86" priority="24">
      <formula>AND($B121="",C121&lt;&gt;"")</formula>
    </cfRule>
    <cfRule type="expression" dxfId="85" priority="25">
      <formula>C121&lt;&gt;""</formula>
    </cfRule>
    <cfRule type="expression" dxfId="84" priority="26">
      <formula>AND($B121&lt;&gt;"",$E$31&lt;&gt;"",$E$31&lt;&gt;$D$186)</formula>
    </cfRule>
  </conditionalFormatting>
  <conditionalFormatting sqref="C70:K92">
    <cfRule type="expression" dxfId="83" priority="14">
      <formula>AND($B70="",C70&lt;&gt;"")</formula>
    </cfRule>
    <cfRule type="expression" dxfId="82" priority="15">
      <formula>C70&lt;&gt;""</formula>
    </cfRule>
  </conditionalFormatting>
  <conditionalFormatting sqref="C96:K118">
    <cfRule type="expression" dxfId="81" priority="19">
      <formula>AND($B96="",C96&lt;&gt;"")</formula>
    </cfRule>
    <cfRule type="expression" dxfId="80" priority="20">
      <formula>C96&lt;&gt;""</formula>
    </cfRule>
  </conditionalFormatting>
  <conditionalFormatting sqref="E25:K31">
    <cfRule type="expression" dxfId="79" priority="259">
      <formula>$E$25=$D$186</formula>
    </cfRule>
    <cfRule type="expression" dxfId="78" priority="260">
      <formula>E25&lt;&gt;""</formula>
    </cfRule>
  </conditionalFormatting>
  <conditionalFormatting sqref="E26:K31">
    <cfRule type="expression" dxfId="77" priority="261">
      <formula>$E$26=$D$186</formula>
    </cfRule>
  </conditionalFormatting>
  <conditionalFormatting sqref="E27:K31">
    <cfRule type="expression" dxfId="76" priority="262">
      <formula>$E$27=$D$186</formula>
    </cfRule>
  </conditionalFormatting>
  <conditionalFormatting sqref="E28:K31">
    <cfRule type="expression" dxfId="75" priority="263">
      <formula>$E$28=$D$186</formula>
    </cfRule>
  </conditionalFormatting>
  <conditionalFormatting sqref="E29:K31">
    <cfRule type="expression" dxfId="74" priority="264">
      <formula>$E$29=$D$186</formula>
    </cfRule>
  </conditionalFormatting>
  <conditionalFormatting sqref="E30:K31">
    <cfRule type="expression" dxfId="73" priority="265">
      <formula>$E$30=$D$186</formula>
    </cfRule>
  </conditionalFormatting>
  <conditionalFormatting sqref="E31:K31">
    <cfRule type="expression" dxfId="72" priority="266">
      <formula>$E$31=$D$186</formula>
    </cfRule>
  </conditionalFormatting>
  <conditionalFormatting sqref="F50:F66">
    <cfRule type="expression" dxfId="71" priority="7">
      <formula>$B50=""</formula>
    </cfRule>
  </conditionalFormatting>
  <conditionalFormatting sqref="F70:H92">
    <cfRule type="expression" dxfId="70" priority="17">
      <formula>AND($B70&lt;&gt;"",$E$26&lt;&gt;"",$E$26&lt;&gt;$D$186)</formula>
    </cfRule>
  </conditionalFormatting>
  <conditionalFormatting sqref="F96:H118">
    <cfRule type="expression" dxfId="69" priority="22">
      <formula>AND($B96&lt;&gt;"",$E$29&lt;&gt;"",$E$29&lt;&gt;$D$186)</formula>
    </cfRule>
  </conditionalFormatting>
  <conditionalFormatting sqref="G49">
    <cfRule type="expression" dxfId="68" priority="1">
      <formula>$G$49="OK"</formula>
    </cfRule>
    <cfRule type="expression" dxfId="67" priority="2">
      <formula>$G$49="NG"</formula>
    </cfRule>
  </conditionalFormatting>
  <conditionalFormatting sqref="I70:K92">
    <cfRule type="expression" dxfId="66" priority="16">
      <formula>AND($B70&lt;&gt;"",$E$27&lt;&gt;"",$E$27&lt;&gt;$D$186)</formula>
    </cfRule>
  </conditionalFormatting>
  <conditionalFormatting sqref="I96:K118">
    <cfRule type="expression" dxfId="65" priority="21">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「電気設備改修工事」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8" t="str">
        <f>IF('調査票(2期主)'!$K$8="有",'調査票(2期主)'!H5:K5,"")</f>
        <v/>
      </c>
      <c r="I5" s="339"/>
      <c r="J5" s="339"/>
      <c r="K5" s="340"/>
      <c r="N5" s="22" t="s">
        <v>186</v>
      </c>
    </row>
    <row r="6" spans="2:14" ht="18" customHeight="1" x14ac:dyDescent="0.15">
      <c r="B6" s="27"/>
      <c r="C6" s="28"/>
      <c r="D6" s="29"/>
      <c r="E6" s="29"/>
      <c r="F6" s="29"/>
      <c r="G6" s="30" t="s">
        <v>186</v>
      </c>
      <c r="H6" s="296" t="str">
        <f>IF('調査票(2期主)'!$K$8="有",'調査票(2期主)'!H6:K6,"")</f>
        <v/>
      </c>
      <c r="I6" s="302"/>
      <c r="J6" s="302"/>
      <c r="K6" s="301"/>
      <c r="N6" s="22" t="s">
        <v>186</v>
      </c>
    </row>
    <row r="7" spans="2:14" ht="18" customHeight="1" x14ac:dyDescent="0.15">
      <c r="B7" s="31" t="s">
        <v>25</v>
      </c>
      <c r="C7" s="260"/>
      <c r="D7" s="261"/>
      <c r="E7" s="261"/>
      <c r="F7" s="261"/>
      <c r="G7" s="261"/>
      <c r="H7" s="261"/>
      <c r="I7" s="261"/>
      <c r="J7" s="261"/>
      <c r="K7" s="273"/>
      <c r="M7" s="18" t="s">
        <v>6</v>
      </c>
      <c r="N7" s="22" t="s">
        <v>26</v>
      </c>
    </row>
    <row r="8" spans="2:14" ht="18" customHeight="1" x14ac:dyDescent="0.15">
      <c r="B8" s="27"/>
      <c r="C8" s="88"/>
      <c r="D8" s="89"/>
      <c r="E8" s="89"/>
      <c r="F8" s="89"/>
      <c r="G8" s="89"/>
      <c r="H8" s="89"/>
      <c r="I8" s="89"/>
      <c r="J8" s="90" t="s">
        <v>202</v>
      </c>
      <c r="K8" s="190"/>
      <c r="M8" s="18" t="s">
        <v>6</v>
      </c>
      <c r="N8" s="22" t="s">
        <v>205</v>
      </c>
    </row>
    <row r="9" spans="2:14" ht="30" customHeight="1" x14ac:dyDescent="0.15">
      <c r="B9" s="33" t="s">
        <v>30</v>
      </c>
      <c r="C9" s="296" t="str">
        <f>IF('調査票(2期主)'!$K$8="有",'調査票(2期主)'!C9:D9,"")</f>
        <v/>
      </c>
      <c r="D9" s="341"/>
      <c r="E9" s="34"/>
      <c r="F9" s="34"/>
      <c r="G9" s="34"/>
      <c r="H9" s="34"/>
      <c r="I9" s="34"/>
      <c r="J9" s="35" t="s">
        <v>31</v>
      </c>
      <c r="K9" s="190"/>
      <c r="M9" s="18" t="s">
        <v>6</v>
      </c>
      <c r="N9" s="22" t="s">
        <v>206</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IF('調査票(2期主)'!$K$8="有",'調査票(2期主)'!K10,"")</f>
        <v/>
      </c>
      <c r="N10" s="22" t="s">
        <v>186</v>
      </c>
    </row>
    <row r="11" spans="2:14" ht="17.100000000000001" customHeight="1" x14ac:dyDescent="0.15">
      <c r="B11" s="41"/>
      <c r="C11" s="28"/>
      <c r="D11" s="29"/>
      <c r="E11" s="29"/>
      <c r="F11" s="29"/>
      <c r="G11" s="29"/>
      <c r="H11" s="29"/>
      <c r="I11" s="30" t="s">
        <v>186</v>
      </c>
      <c r="J11" s="296" t="str">
        <f>IF('調査票(2期主)'!$K$8="有",'調査票(2期主)'!J11,"")</f>
        <v/>
      </c>
      <c r="K11" s="301"/>
      <c r="N11" s="22" t="s">
        <v>186</v>
      </c>
    </row>
    <row r="12" spans="2:14" ht="17.100000000000001" customHeight="1" x14ac:dyDescent="0.15">
      <c r="B12" s="31" t="s">
        <v>82</v>
      </c>
      <c r="C12" s="260"/>
      <c r="D12" s="261"/>
      <c r="E12" s="262"/>
      <c r="F12" s="42" t="s">
        <v>83</v>
      </c>
      <c r="G12" s="38" t="s">
        <v>400</v>
      </c>
      <c r="H12" s="38"/>
      <c r="I12" s="38"/>
      <c r="J12" s="38"/>
      <c r="K12" s="43"/>
      <c r="M12" s="18" t="s">
        <v>6</v>
      </c>
      <c r="N12" s="22" t="s">
        <v>84</v>
      </c>
    </row>
    <row r="13" spans="2:14" ht="17.100000000000001" customHeight="1" x14ac:dyDescent="0.15">
      <c r="B13" s="23"/>
      <c r="C13" s="260"/>
      <c r="D13" s="261"/>
      <c r="E13" s="262"/>
      <c r="F13" s="44" t="s">
        <v>83</v>
      </c>
      <c r="G13" s="45" t="s">
        <v>86</v>
      </c>
      <c r="H13" s="45"/>
      <c r="I13" s="45"/>
      <c r="J13" s="45"/>
      <c r="K13" s="46"/>
      <c r="M13" s="18" t="s">
        <v>6</v>
      </c>
      <c r="N13" s="22" t="s">
        <v>85</v>
      </c>
    </row>
    <row r="14" spans="2:14" ht="17.100000000000001" customHeight="1" x14ac:dyDescent="0.15">
      <c r="B14" s="27"/>
      <c r="C14" s="260"/>
      <c r="D14" s="261"/>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7" t="str">
        <f>IF('調査票(2期主)'!$K$8="有",'調査票(2期主)'!J15,"")</f>
        <v/>
      </c>
      <c r="K15" s="312"/>
      <c r="N15" s="22" t="s">
        <v>186</v>
      </c>
    </row>
    <row r="16" spans="2:14" ht="17.100000000000001" customHeight="1" x14ac:dyDescent="0.15">
      <c r="B16" s="33" t="s">
        <v>399</v>
      </c>
      <c r="C16" s="34"/>
      <c r="D16" s="34"/>
      <c r="E16" s="34"/>
      <c r="F16" s="34"/>
      <c r="G16" s="34"/>
      <c r="H16" s="34"/>
      <c r="I16" s="35" t="s">
        <v>402</v>
      </c>
      <c r="J16" s="296" t="str">
        <f>IF('調査票(2期主)'!$K$8="有",'調査票(2期主)'!J16,"")</f>
        <v/>
      </c>
      <c r="K16" s="301"/>
      <c r="N16" s="22" t="s">
        <v>186</v>
      </c>
    </row>
    <row r="17" spans="2:14" ht="17.100000000000001" customHeight="1" x14ac:dyDescent="0.15">
      <c r="B17" s="33" t="s">
        <v>98</v>
      </c>
      <c r="C17" s="34"/>
      <c r="D17" s="34"/>
      <c r="E17" s="34"/>
      <c r="F17" s="34"/>
      <c r="G17" s="34"/>
      <c r="H17" s="34"/>
      <c r="I17" s="35" t="s">
        <v>99</v>
      </c>
      <c r="J17" s="260"/>
      <c r="K17" s="272"/>
      <c r="M17" s="18" t="s">
        <v>6</v>
      </c>
      <c r="N17" s="22" t="s">
        <v>449</v>
      </c>
    </row>
    <row r="18" spans="2:14" ht="17.100000000000001" customHeight="1" x14ac:dyDescent="0.15">
      <c r="B18" s="49" t="s">
        <v>101</v>
      </c>
      <c r="C18" s="296" t="str">
        <f>IF('調査票(2期主)'!$K$8="有",'調査票(2期主)'!C18,"")</f>
        <v/>
      </c>
      <c r="D18" s="302"/>
      <c r="E18" s="302"/>
      <c r="F18" s="302"/>
      <c r="G18" s="302"/>
      <c r="H18" s="302"/>
      <c r="I18" s="302"/>
      <c r="J18" s="302"/>
      <c r="K18" s="301"/>
      <c r="N18" s="22" t="s">
        <v>186</v>
      </c>
    </row>
    <row r="19" spans="2:14" ht="17.100000000000001" customHeight="1" x14ac:dyDescent="0.15">
      <c r="B19" s="31" t="s">
        <v>102</v>
      </c>
      <c r="C19" s="37"/>
      <c r="D19" s="39" t="s">
        <v>104</v>
      </c>
      <c r="E19" s="274"/>
      <c r="F19" s="275"/>
      <c r="G19" s="50" t="s">
        <v>103</v>
      </c>
      <c r="H19" s="274"/>
      <c r="I19" s="275"/>
      <c r="J19" s="38" t="s">
        <v>105</v>
      </c>
      <c r="K19" s="43"/>
      <c r="M19" s="18" t="s">
        <v>6</v>
      </c>
      <c r="N19" s="22" t="s">
        <v>404</v>
      </c>
    </row>
    <row r="20" spans="2:14" ht="17.100000000000001" customHeight="1" x14ac:dyDescent="0.15">
      <c r="B20" s="41"/>
      <c r="C20" s="28"/>
      <c r="D20" s="29"/>
      <c r="E20" s="89"/>
      <c r="F20" s="89"/>
      <c r="G20" s="30" t="s">
        <v>107</v>
      </c>
      <c r="H20" s="274"/>
      <c r="I20" s="275"/>
      <c r="J20" s="29" t="s">
        <v>106</v>
      </c>
      <c r="K20" s="48"/>
      <c r="M20" s="18" t="s">
        <v>6</v>
      </c>
      <c r="N20" s="22" t="s">
        <v>432</v>
      </c>
    </row>
    <row r="21" spans="2:14" ht="17.100000000000001" customHeight="1" x14ac:dyDescent="0.15">
      <c r="B21" s="31" t="s">
        <v>108</v>
      </c>
      <c r="C21" s="37"/>
      <c r="D21" s="38"/>
      <c r="E21" s="93"/>
      <c r="F21" s="93"/>
      <c r="G21" s="38"/>
      <c r="H21" s="93"/>
      <c r="I21" s="93"/>
      <c r="J21" s="39" t="s">
        <v>109</v>
      </c>
      <c r="K21" s="190"/>
      <c r="M21" s="18" t="s">
        <v>6</v>
      </c>
      <c r="N21" s="22" t="s">
        <v>112</v>
      </c>
    </row>
    <row r="22" spans="2:14" ht="17.100000000000001" customHeight="1" x14ac:dyDescent="0.15">
      <c r="B22" s="23"/>
      <c r="C22" s="94"/>
      <c r="D22" s="95" t="s">
        <v>110</v>
      </c>
      <c r="E22" s="276"/>
      <c r="F22" s="275"/>
      <c r="G22" s="53" t="s">
        <v>103</v>
      </c>
      <c r="H22" s="274"/>
      <c r="I22" s="275"/>
      <c r="J22" s="45" t="s">
        <v>111</v>
      </c>
      <c r="K22" s="84"/>
      <c r="M22" s="18" t="s">
        <v>6</v>
      </c>
      <c r="N22" s="22" t="s">
        <v>405</v>
      </c>
    </row>
    <row r="23" spans="2:14" ht="17.100000000000001" customHeight="1" x14ac:dyDescent="0.15">
      <c r="B23" s="41"/>
      <c r="C23" s="260"/>
      <c r="D23" s="261"/>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201</v>
      </c>
    </row>
    <row r="25" spans="2:14" ht="17.100000000000001" customHeight="1" x14ac:dyDescent="0.15">
      <c r="B25" s="23"/>
      <c r="C25" s="51"/>
      <c r="D25" s="52" t="s">
        <v>121</v>
      </c>
      <c r="E25" s="263" t="str">
        <f>IF('調査票(2期主)'!E25="","",'調査票(2期主)'!E25)</f>
        <v/>
      </c>
      <c r="F25" s="264"/>
      <c r="G25" s="192" t="str">
        <f>IF('調査票(2期主)'!G25="","",'調査票(2期主)'!G25)</f>
        <v/>
      </c>
      <c r="H25" s="263" t="str">
        <f>IF('調査票(2期主)'!H25:I25="","",'調査票(2期主)'!H25:I25)</f>
        <v/>
      </c>
      <c r="I25" s="265"/>
      <c r="J25" s="193" t="str">
        <f>IF('調査票(2期主)'!J25="","",'調査票(2期主)'!J25)</f>
        <v/>
      </c>
      <c r="K25" s="190" t="str">
        <f>IF('調査票(2期主)'!K25="","",'調査票(2期主)'!K25)</f>
        <v/>
      </c>
      <c r="M25" s="18" t="s">
        <v>6</v>
      </c>
      <c r="N25" s="22" t="s">
        <v>303</v>
      </c>
    </row>
    <row r="26" spans="2:14" ht="17.100000000000001" customHeight="1" x14ac:dyDescent="0.15">
      <c r="B26" s="23"/>
      <c r="C26" s="51"/>
      <c r="D26" s="52" t="s">
        <v>122</v>
      </c>
      <c r="E26" s="263" t="str">
        <f>IF('調査票(2期主)'!E26="","",'調査票(2期主)'!E26)</f>
        <v/>
      </c>
      <c r="F26" s="264"/>
      <c r="G26" s="192" t="str">
        <f>IF('調査票(2期主)'!G26="","",'調査票(2期主)'!G26)</f>
        <v/>
      </c>
      <c r="H26" s="263" t="str">
        <f>IF('調査票(2期主)'!H26:I26="","",'調査票(2期主)'!H26:I26)</f>
        <v/>
      </c>
      <c r="I26" s="265"/>
      <c r="J26" s="193" t="str">
        <f>IF('調査票(2期主)'!J26="","",'調査票(2期主)'!J26)</f>
        <v/>
      </c>
      <c r="K26" s="190" t="str">
        <f>IF('調査票(2期主)'!K26="","",'調査票(2期主)'!K26)</f>
        <v/>
      </c>
      <c r="M26" s="18" t="s">
        <v>6</v>
      </c>
      <c r="N26" s="22" t="s">
        <v>151</v>
      </c>
    </row>
    <row r="27" spans="2:14" ht="17.100000000000001" customHeight="1" x14ac:dyDescent="0.15">
      <c r="B27" s="23"/>
      <c r="C27" s="51"/>
      <c r="D27" s="52" t="s">
        <v>123</v>
      </c>
      <c r="E27" s="263" t="str">
        <f>IF('調査票(2期主)'!E27="","",'調査票(2期主)'!E27)</f>
        <v/>
      </c>
      <c r="F27" s="264"/>
      <c r="G27" s="192" t="str">
        <f>IF('調査票(2期主)'!G27="","",'調査票(2期主)'!G27)</f>
        <v/>
      </c>
      <c r="H27" s="263" t="str">
        <f>IF('調査票(2期主)'!H27:I27="","",'調査票(2期主)'!H27:I27)</f>
        <v/>
      </c>
      <c r="I27" s="265"/>
      <c r="J27" s="193" t="str">
        <f>IF('調査票(2期主)'!J27="","",'調査票(2期主)'!J27)</f>
        <v/>
      </c>
      <c r="K27" s="190" t="str">
        <f>IF('調査票(2期主)'!K27="","",'調査票(2期主)'!K27)</f>
        <v/>
      </c>
      <c r="M27" s="18" t="s">
        <v>6</v>
      </c>
      <c r="N27" s="22" t="s">
        <v>157</v>
      </c>
    </row>
    <row r="28" spans="2:14" ht="17.100000000000001" customHeight="1" x14ac:dyDescent="0.15">
      <c r="B28" s="23"/>
      <c r="C28" s="51"/>
      <c r="D28" s="52" t="s">
        <v>124</v>
      </c>
      <c r="E28" s="263" t="str">
        <f>IF('調査票(2期主)'!E28="","",'調査票(2期主)'!E28)</f>
        <v/>
      </c>
      <c r="F28" s="264"/>
      <c r="G28" s="192" t="str">
        <f>IF('調査票(2期主)'!G28="","",'調査票(2期主)'!G28)</f>
        <v/>
      </c>
      <c r="H28" s="263" t="str">
        <f>IF('調査票(2期主)'!H28:I28="","",'調査票(2期主)'!H28:I28)</f>
        <v/>
      </c>
      <c r="I28" s="265"/>
      <c r="J28" s="193" t="str">
        <f>IF('調査票(2期主)'!J28="","",'調査票(2期主)'!J28)</f>
        <v/>
      </c>
      <c r="K28" s="190" t="str">
        <f>IF('調査票(2期主)'!K28="","",'調査票(2期主)'!K28)</f>
        <v/>
      </c>
      <c r="M28" s="18" t="s">
        <v>6</v>
      </c>
      <c r="N28" s="22" t="s">
        <v>154</v>
      </c>
    </row>
    <row r="29" spans="2:14" ht="17.100000000000001" customHeight="1" x14ac:dyDescent="0.15">
      <c r="B29" s="23"/>
      <c r="C29" s="51"/>
      <c r="D29" s="52" t="s">
        <v>125</v>
      </c>
      <c r="E29" s="263" t="str">
        <f>IF('調査票(2期主)'!E29="","",'調査票(2期主)'!E29)</f>
        <v/>
      </c>
      <c r="F29" s="264"/>
      <c r="G29" s="192" t="str">
        <f>IF('調査票(2期主)'!G29="","",'調査票(2期主)'!G29)</f>
        <v/>
      </c>
      <c r="H29" s="263" t="str">
        <f>IF('調査票(2期主)'!H29:I29="","",'調査票(2期主)'!H29:I29)</f>
        <v/>
      </c>
      <c r="I29" s="265"/>
      <c r="J29" s="193" t="str">
        <f>IF('調査票(2期主)'!J29="","",'調査票(2期主)'!J29)</f>
        <v/>
      </c>
      <c r="K29" s="190" t="str">
        <f>IF('調査票(2期主)'!K29="","",'調査票(2期主)'!K29)</f>
        <v/>
      </c>
      <c r="M29" s="18" t="s">
        <v>6</v>
      </c>
      <c r="N29" s="22" t="s">
        <v>155</v>
      </c>
    </row>
    <row r="30" spans="2:14" ht="17.100000000000001" customHeight="1" x14ac:dyDescent="0.15">
      <c r="B30" s="23"/>
      <c r="C30" s="51"/>
      <c r="D30" s="52" t="s">
        <v>126</v>
      </c>
      <c r="E30" s="263" t="str">
        <f>IF('調査票(2期主)'!E30="","",'調査票(2期主)'!E30)</f>
        <v/>
      </c>
      <c r="F30" s="264"/>
      <c r="G30" s="192" t="str">
        <f>IF('調査票(2期主)'!G30="","",'調査票(2期主)'!G30)</f>
        <v/>
      </c>
      <c r="H30" s="263" t="str">
        <f>IF('調査票(2期主)'!H30:I30="","",'調査票(2期主)'!H30:I30)</f>
        <v/>
      </c>
      <c r="I30" s="265"/>
      <c r="J30" s="193" t="str">
        <f>IF('調査票(2期主)'!J30="","",'調査票(2期主)'!J30)</f>
        <v/>
      </c>
      <c r="K30" s="190" t="str">
        <f>IF('調査票(2期主)'!K30="","",'調査票(2期主)'!K30)</f>
        <v/>
      </c>
      <c r="M30" s="18" t="s">
        <v>6</v>
      </c>
      <c r="N30" s="22" t="s">
        <v>156</v>
      </c>
    </row>
    <row r="31" spans="2:14" ht="17.100000000000001" customHeight="1" x14ac:dyDescent="0.15">
      <c r="B31" s="41"/>
      <c r="C31" s="28"/>
      <c r="D31" s="30" t="s">
        <v>127</v>
      </c>
      <c r="E31" s="263" t="str">
        <f>IF('調査票(2期主)'!E31="","",'調査票(2期主)'!E31)</f>
        <v/>
      </c>
      <c r="F31" s="264"/>
      <c r="G31" s="192" t="str">
        <f>IF('調査票(2期主)'!G31="","",'調査票(2期主)'!G31)</f>
        <v/>
      </c>
      <c r="H31" s="263" t="str">
        <f>IF('調査票(2期主)'!H31:I31="","",'調査票(2期主)'!H31:I31)</f>
        <v/>
      </c>
      <c r="I31" s="265"/>
      <c r="J31" s="193" t="str">
        <f>IF('調査票(2期主)'!J31="","",'調査票(2期主)'!J31)</f>
        <v/>
      </c>
      <c r="K31" s="190" t="str">
        <f>IF('調査票(2期主)'!K31="","",'調査票(2期主)'!K31)</f>
        <v/>
      </c>
      <c r="M31" s="18" t="s">
        <v>6</v>
      </c>
      <c r="N31" s="203" t="s">
        <v>450</v>
      </c>
    </row>
    <row r="32" spans="2:14" ht="17.100000000000001" customHeight="1" x14ac:dyDescent="0.15">
      <c r="B32" s="31" t="s">
        <v>145</v>
      </c>
      <c r="C32" s="37"/>
      <c r="D32" s="39" t="s">
        <v>186</v>
      </c>
      <c r="E32" s="332" t="str">
        <f>IF('調査票(2期主)'!E32:G32="","",'調査票(2期主)'!E32:G32)</f>
        <v/>
      </c>
      <c r="F32" s="333"/>
      <c r="G32" s="333"/>
      <c r="H32" s="332" t="str">
        <f>IF('調査票(2期主)'!H32:I32="","",'調査票(2期主)'!H32:I32)</f>
        <v/>
      </c>
      <c r="I32" s="333"/>
      <c r="J32" s="38" t="s">
        <v>186</v>
      </c>
      <c r="K32" s="54"/>
      <c r="N32" s="22" t="s">
        <v>186</v>
      </c>
    </row>
    <row r="33" spans="2:14" ht="17.100000000000001" customHeight="1" thickBot="1" x14ac:dyDescent="0.2">
      <c r="B33" s="55"/>
      <c r="C33" s="56"/>
      <c r="D33" s="57" t="s">
        <v>186</v>
      </c>
      <c r="E33" s="334" t="str">
        <f>IF('調査票(2期主)'!E33:G33="","",'調査票(2期主)'!E33:G33)</f>
        <v/>
      </c>
      <c r="F33" s="335"/>
      <c r="G33" s="335"/>
      <c r="H33" s="336" t="str">
        <f>IF('調査票(2期主)'!H33:I33="","",'調査票(2期主)'!H33:I33)</f>
        <v/>
      </c>
      <c r="I33" s="336"/>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8" customHeight="1" thickBot="1" x14ac:dyDescent="0.2">
      <c r="B119" s="20" t="s">
        <v>339</v>
      </c>
      <c r="C119" s="61"/>
      <c r="E119" s="61"/>
      <c r="G119" s="61"/>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435</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aQTxY5/Qt2SC5JkpqNmmGZYI9tcHW2iNlF42qREevialHUegLQ2ef9H3P9YonwOa0q/jWkDEXWfPkPm9/VvYOQ==" saltValue="qgeuVkRnIbIHNhUDApaEWQ==" spinCount="100000" sheet="1" objects="1" scenarios="1"/>
  <mergeCells count="227">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54:E54"/>
    <mergeCell ref="C55:E55"/>
    <mergeCell ref="C56:E56"/>
    <mergeCell ref="C57:E57"/>
    <mergeCell ref="C58:E58"/>
    <mergeCell ref="C59:E59"/>
    <mergeCell ref="K47:L47"/>
    <mergeCell ref="C49:E49"/>
    <mergeCell ref="C50:E50"/>
    <mergeCell ref="C51:E51"/>
    <mergeCell ref="C52:E52"/>
    <mergeCell ref="C53:E53"/>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s>
  <phoneticPr fontId="15"/>
  <conditionalFormatting sqref="C23">
    <cfRule type="expression" dxfId="64" priority="8">
      <formula>$C23&lt;&gt;""</formula>
    </cfRule>
  </conditionalFormatting>
  <conditionalFormatting sqref="C50:E53">
    <cfRule type="expression" dxfId="63" priority="17">
      <formula>$C50&lt;&gt;""</formula>
    </cfRule>
  </conditionalFormatting>
  <conditionalFormatting sqref="C55:E66">
    <cfRule type="expression" dxfId="62" priority="12">
      <formula>AND($B55="",$C55&lt;&gt;"")</formula>
    </cfRule>
    <cfRule type="expression" dxfId="61" priority="13">
      <formula>$C55&lt;&gt;""</formula>
    </cfRule>
    <cfRule type="expression" dxfId="60" priority="14">
      <formula>$B55&lt;&gt;""</formula>
    </cfRule>
  </conditionalFormatting>
  <conditionalFormatting sqref="C70:E92">
    <cfRule type="expression" dxfId="59" priority="22">
      <formula>$B70&lt;&gt;""</formula>
    </cfRule>
  </conditionalFormatting>
  <conditionalFormatting sqref="C96:E118">
    <cfRule type="expression" dxfId="58" priority="27">
      <formula>AND($B96&lt;&gt;"",$E$28&lt;&gt;"",$E$28&lt;&gt;$D$186)</formula>
    </cfRule>
  </conditionalFormatting>
  <conditionalFormatting sqref="C121:E143">
    <cfRule type="expression" dxfId="57" priority="28">
      <formula>AND($B121="",C121&lt;&gt;"")</formula>
    </cfRule>
    <cfRule type="expression" dxfId="56" priority="29">
      <formula>C121&lt;&gt;""</formula>
    </cfRule>
    <cfRule type="expression" dxfId="55" priority="30">
      <formula>AND($B121&lt;&gt;"",$E$31&lt;&gt;"",$E$31&lt;&gt;$D$186)</formula>
    </cfRule>
  </conditionalFormatting>
  <conditionalFormatting sqref="C7:K7 C12:E14">
    <cfRule type="expression" dxfId="54" priority="53">
      <formula>$C7&lt;&gt;""</formula>
    </cfRule>
  </conditionalFormatting>
  <conditionalFormatting sqref="C70:K92">
    <cfRule type="expression" dxfId="53" priority="18">
      <formula>AND($B70="",C70&lt;&gt;"")</formula>
    </cfRule>
    <cfRule type="expression" dxfId="52" priority="19">
      <formula>C70&lt;&gt;""</formula>
    </cfRule>
  </conditionalFormatting>
  <conditionalFormatting sqref="C96:K118">
    <cfRule type="expression" dxfId="51" priority="24">
      <formula>C96&lt;&gt;""</formula>
    </cfRule>
    <cfRule type="expression" dxfId="50" priority="23">
      <formula>AND($B96="",C96&lt;&gt;"")</formula>
    </cfRule>
  </conditionalFormatting>
  <conditionalFormatting sqref="E19:F19">
    <cfRule type="expression" dxfId="49" priority="50">
      <formula>$E19&lt;&gt;""</formula>
    </cfRule>
  </conditionalFormatting>
  <conditionalFormatting sqref="E22:F22 H22 C23">
    <cfRule type="expression" dxfId="48" priority="5">
      <formula>$K$21="無"</formula>
    </cfRule>
  </conditionalFormatting>
  <conditionalFormatting sqref="E22:F22">
    <cfRule type="expression" dxfId="47" priority="7">
      <formula>$E22&lt;&gt;""</formula>
    </cfRule>
  </conditionalFormatting>
  <conditionalFormatting sqref="E25:K31">
    <cfRule type="expression" dxfId="46" priority="308">
      <formula>$E$25=$D$186</formula>
    </cfRule>
    <cfRule type="expression" dxfId="45" priority="309">
      <formula>E25&lt;&gt;""</formula>
    </cfRule>
  </conditionalFormatting>
  <conditionalFormatting sqref="E26:K31">
    <cfRule type="expression" dxfId="44" priority="310">
      <formula>$E$26=$D$186</formula>
    </cfRule>
  </conditionalFormatting>
  <conditionalFormatting sqref="E27:K31">
    <cfRule type="expression" dxfId="43" priority="311">
      <formula>$E$27=$D$186</formula>
    </cfRule>
  </conditionalFormatting>
  <conditionalFormatting sqref="E28:K31">
    <cfRule type="expression" dxfId="42" priority="312">
      <formula>$E$28=$D$186</formula>
    </cfRule>
  </conditionalFormatting>
  <conditionalFormatting sqref="E29:K31">
    <cfRule type="expression" dxfId="41" priority="313">
      <formula>$E$29=$D$186</formula>
    </cfRule>
  </conditionalFormatting>
  <conditionalFormatting sqref="E30:K31">
    <cfRule type="expression" dxfId="40" priority="314">
      <formula>$E$30=$D$186</formula>
    </cfRule>
  </conditionalFormatting>
  <conditionalFormatting sqref="E31:K31">
    <cfRule type="expression" dxfId="39" priority="315">
      <formula>$E$31=$D$186</formula>
    </cfRule>
  </conditionalFormatting>
  <conditionalFormatting sqref="F50:F66">
    <cfRule type="expression" dxfId="38" priority="11">
      <formula>$B50=""</formula>
    </cfRule>
  </conditionalFormatting>
  <conditionalFormatting sqref="F70:H92">
    <cfRule type="expression" dxfId="37" priority="21">
      <formula>AND($B70&lt;&gt;"",$E$26&lt;&gt;"",$E$26&lt;&gt;$D$186)</formula>
    </cfRule>
  </conditionalFormatting>
  <conditionalFormatting sqref="F96:H118">
    <cfRule type="expression" dxfId="36" priority="26">
      <formula>AND($B96&lt;&gt;"",$E$29&lt;&gt;"",$E$29&lt;&gt;$D$186)</formula>
    </cfRule>
  </conditionalFormatting>
  <conditionalFormatting sqref="G49">
    <cfRule type="expression" dxfId="35" priority="2">
      <formula>$G$49="NG"</formula>
    </cfRule>
    <cfRule type="expression" dxfId="34" priority="1">
      <formula>$G$49="OK"</formula>
    </cfRule>
  </conditionalFormatting>
  <conditionalFormatting sqref="H19:I20">
    <cfRule type="expression" dxfId="33" priority="49">
      <formula>$H19&lt;&gt;""</formula>
    </cfRule>
  </conditionalFormatting>
  <conditionalFormatting sqref="H22:I22">
    <cfRule type="expression" dxfId="32" priority="6">
      <formula>$H22&lt;&gt;""</formula>
    </cfRule>
  </conditionalFormatting>
  <conditionalFormatting sqref="I70:K92">
    <cfRule type="expression" dxfId="31" priority="20">
      <formula>AND($B70&lt;&gt;"",$E$27&lt;&gt;"",$E$27&lt;&gt;$D$186)</formula>
    </cfRule>
  </conditionalFormatting>
  <conditionalFormatting sqref="I96:K118">
    <cfRule type="expression" dxfId="30" priority="25">
      <formula>AND($B96&lt;&gt;"",$E$30&lt;&gt;"",$E$30&lt;&gt;$D$186)</formula>
    </cfRule>
  </conditionalFormatting>
  <conditionalFormatting sqref="J17:K17">
    <cfRule type="expression" dxfId="29" priority="51">
      <formula>$J17&lt;&gt;""</formula>
    </cfRule>
  </conditionalFormatting>
  <conditionalFormatting sqref="K8:K9 K21">
    <cfRule type="expression" dxfId="28" priority="52">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84" t="str">
        <f>'調査票(1期主)'!D1:I1</f>
        <v>「電気設備改修工事」</v>
      </c>
      <c r="E1" s="285"/>
      <c r="F1" s="285"/>
      <c r="G1" s="285"/>
      <c r="H1" s="285"/>
      <c r="I1" s="286"/>
      <c r="J1" s="16" t="s">
        <v>1</v>
      </c>
      <c r="N1" s="19"/>
    </row>
    <row r="2" spans="2:14" ht="24.95" customHeight="1" thickBot="1" x14ac:dyDescent="0.2">
      <c r="B2" s="20" t="s">
        <v>447</v>
      </c>
      <c r="K2" s="234">
        <v>1</v>
      </c>
      <c r="L2" s="234"/>
      <c r="M2" s="205"/>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287" t="str">
        <f>IF('調査票(3期主)'!$K$9="有",'調査票(3期主)'!H5:K5,"")</f>
        <v/>
      </c>
      <c r="I5" s="288"/>
      <c r="J5" s="288"/>
      <c r="K5" s="289"/>
      <c r="N5" s="22" t="s">
        <v>186</v>
      </c>
    </row>
    <row r="6" spans="2:14" ht="18" customHeight="1" x14ac:dyDescent="0.15">
      <c r="B6" s="27"/>
      <c r="C6" s="28"/>
      <c r="D6" s="29"/>
      <c r="E6" s="29"/>
      <c r="F6" s="29"/>
      <c r="G6" s="30" t="s">
        <v>186</v>
      </c>
      <c r="H6" s="290" t="str">
        <f>IF('調査票(3期主)'!$K$9="有",'調査票(3期主)'!H6:K6,"")</f>
        <v/>
      </c>
      <c r="I6" s="291"/>
      <c r="J6" s="291"/>
      <c r="K6" s="292"/>
      <c r="N6" s="22" t="s">
        <v>186</v>
      </c>
    </row>
    <row r="7" spans="2:14" ht="18" customHeight="1" x14ac:dyDescent="0.15">
      <c r="B7" s="31" t="s">
        <v>25</v>
      </c>
      <c r="C7" s="293" t="str">
        <f>IF('調査票(3期主)'!$K$9="有",'調査票(3期主)'!C7:C7,"")</f>
        <v/>
      </c>
      <c r="D7" s="294"/>
      <c r="E7" s="294"/>
      <c r="F7" s="294"/>
      <c r="G7" s="294"/>
      <c r="H7" s="294"/>
      <c r="I7" s="294"/>
      <c r="J7" s="294"/>
      <c r="K7" s="295"/>
      <c r="N7" s="22" t="s">
        <v>186</v>
      </c>
    </row>
    <row r="8" spans="2:14" ht="18" customHeight="1" x14ac:dyDescent="0.15">
      <c r="B8" s="27"/>
      <c r="C8" s="28"/>
      <c r="D8" s="29"/>
      <c r="E8" s="29"/>
      <c r="F8" s="29"/>
      <c r="G8" s="29"/>
      <c r="H8" s="29"/>
      <c r="I8" s="29"/>
      <c r="J8" s="30"/>
      <c r="K8" s="32"/>
    </row>
    <row r="9" spans="2:14" ht="18" customHeight="1" x14ac:dyDescent="0.15">
      <c r="B9" s="33" t="s">
        <v>30</v>
      </c>
      <c r="C9" s="296" t="str">
        <f>IF('調査票(3期主)'!$K$9="有",'調査票(3期主)'!C9:C9,"")</f>
        <v/>
      </c>
      <c r="D9" s="29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IF('調査票(3期主)'!$K$9="有",'調査票(3期主)'!K10:K10,"")</f>
        <v/>
      </c>
      <c r="N10" s="22" t="s">
        <v>186</v>
      </c>
    </row>
    <row r="11" spans="2:14" ht="18" customHeight="1" x14ac:dyDescent="0.15">
      <c r="B11" s="41"/>
      <c r="C11" s="28"/>
      <c r="D11" s="29"/>
      <c r="E11" s="29"/>
      <c r="F11" s="29"/>
      <c r="G11" s="29"/>
      <c r="H11" s="29"/>
      <c r="I11" s="30" t="s">
        <v>186</v>
      </c>
      <c r="J11" s="290" t="str">
        <f>IF('調査票(3期主)'!$K$9="有",'調査票(3期主)'!J11:J11,"")</f>
        <v/>
      </c>
      <c r="K11" s="292"/>
      <c r="N11" s="22" t="s">
        <v>186</v>
      </c>
    </row>
    <row r="12" spans="2:14" ht="18" customHeight="1" x14ac:dyDescent="0.15">
      <c r="B12" s="31" t="s">
        <v>82</v>
      </c>
      <c r="C12" s="305" t="str">
        <f>IF('調査票(3期主)'!$K$9="有",'調査票(3期主)'!C12:C12,"")</f>
        <v/>
      </c>
      <c r="D12" s="306"/>
      <c r="E12" s="306"/>
      <c r="F12" s="42" t="s">
        <v>83</v>
      </c>
      <c r="G12" s="38" t="s">
        <v>186</v>
      </c>
      <c r="H12" s="38"/>
      <c r="I12" s="38"/>
      <c r="J12" s="38"/>
      <c r="K12" s="43"/>
      <c r="N12" s="22" t="s">
        <v>186</v>
      </c>
    </row>
    <row r="13" spans="2:14" ht="18" customHeight="1" x14ac:dyDescent="0.15">
      <c r="B13" s="23"/>
      <c r="C13" s="307" t="str">
        <f>IF('調査票(3期主)'!$K$9="有",'調査票(3期主)'!C13:C13,"")</f>
        <v/>
      </c>
      <c r="D13" s="308"/>
      <c r="E13" s="308"/>
      <c r="F13" s="44" t="s">
        <v>83</v>
      </c>
      <c r="G13" s="45" t="s">
        <v>186</v>
      </c>
      <c r="H13" s="45"/>
      <c r="I13" s="45"/>
      <c r="J13" s="45"/>
      <c r="K13" s="46"/>
      <c r="N13" s="22" t="s">
        <v>186</v>
      </c>
    </row>
    <row r="14" spans="2:14" ht="18" customHeight="1" x14ac:dyDescent="0.15">
      <c r="B14" s="27"/>
      <c r="C14" s="309" t="str">
        <f>IF('調査票(3期主)'!$K$9="有",'調査票(3期主)'!C14:C14,"")</f>
        <v/>
      </c>
      <c r="D14" s="310"/>
      <c r="E14" s="31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11" t="str">
        <f>IF('調査票(3期主)'!$K$9="有",'調査票(3期主)'!J15:J15,"")</f>
        <v/>
      </c>
      <c r="K15" s="312"/>
      <c r="N15" s="22" t="s">
        <v>186</v>
      </c>
    </row>
    <row r="16" spans="2:14" ht="18" customHeight="1" x14ac:dyDescent="0.15">
      <c r="B16" s="33" t="s">
        <v>399</v>
      </c>
      <c r="C16" s="34"/>
      <c r="D16" s="34"/>
      <c r="E16" s="34"/>
      <c r="F16" s="34"/>
      <c r="G16" s="34"/>
      <c r="H16" s="34"/>
      <c r="I16" s="35" t="s">
        <v>186</v>
      </c>
      <c r="J16" s="300" t="str">
        <f>IF('調査票(3期主)'!$K$9="有",'調査票(3期主)'!J16:J16,"")</f>
        <v/>
      </c>
      <c r="K16" s="301"/>
      <c r="N16" s="22" t="s">
        <v>186</v>
      </c>
    </row>
    <row r="17" spans="2:14" ht="18" customHeight="1" x14ac:dyDescent="0.15">
      <c r="B17" s="33" t="s">
        <v>98</v>
      </c>
      <c r="C17" s="34"/>
      <c r="D17" s="34"/>
      <c r="E17" s="34"/>
      <c r="F17" s="34"/>
      <c r="G17" s="34"/>
      <c r="H17" s="34"/>
      <c r="I17" s="35" t="s">
        <v>186</v>
      </c>
      <c r="J17" s="300" t="str">
        <f>IF('調査票(3期主)'!$K$9="有",'調査票(3期主)'!J17:J17,"")</f>
        <v/>
      </c>
      <c r="K17" s="301"/>
      <c r="N17" s="22" t="s">
        <v>186</v>
      </c>
    </row>
    <row r="18" spans="2:14" ht="18" customHeight="1" x14ac:dyDescent="0.15">
      <c r="B18" s="49" t="s">
        <v>101</v>
      </c>
      <c r="C18" s="296" t="str">
        <f>IF('調査票(3期主)'!$K$9="有",'調査票(3期主)'!C18:C18,"")</f>
        <v/>
      </c>
      <c r="D18" s="302"/>
      <c r="E18" s="302"/>
      <c r="F18" s="302"/>
      <c r="G18" s="302"/>
      <c r="H18" s="302"/>
      <c r="I18" s="302"/>
      <c r="J18" s="302"/>
      <c r="K18" s="301"/>
      <c r="N18" s="22" t="s">
        <v>186</v>
      </c>
    </row>
    <row r="19" spans="2:14" ht="18" customHeight="1" x14ac:dyDescent="0.15">
      <c r="B19" s="31" t="s">
        <v>102</v>
      </c>
      <c r="C19" s="37"/>
      <c r="D19" s="39" t="s">
        <v>104</v>
      </c>
      <c r="E19" s="303" t="str">
        <f>IF('調査票(3期主)'!$K$9="有",'調査票(3期主)'!E19:E19,"")</f>
        <v/>
      </c>
      <c r="F19" s="304"/>
      <c r="G19" s="50" t="s">
        <v>103</v>
      </c>
      <c r="H19" s="303" t="str">
        <f>IF('調査票(3期主)'!$K$9="有",'調査票(3期主)'!H19:H19,"")</f>
        <v/>
      </c>
      <c r="I19" s="304"/>
      <c r="J19" s="38" t="s">
        <v>105</v>
      </c>
      <c r="K19" s="43"/>
      <c r="N19" s="22" t="s">
        <v>186</v>
      </c>
    </row>
    <row r="20" spans="2:14" ht="18" customHeight="1" x14ac:dyDescent="0.15">
      <c r="B20" s="41"/>
      <c r="C20" s="28"/>
      <c r="D20" s="29"/>
      <c r="E20" s="29"/>
      <c r="F20" s="29"/>
      <c r="G20" s="30" t="s">
        <v>107</v>
      </c>
      <c r="H20" s="313" t="str">
        <f>IF('調査票(3期主)'!$K$9="有",'調査票(3期主)'!H20:H20,"")</f>
        <v/>
      </c>
      <c r="I20" s="314"/>
      <c r="J20" s="29" t="s">
        <v>106</v>
      </c>
      <c r="K20" s="48"/>
      <c r="N20" s="22" t="s">
        <v>186</v>
      </c>
    </row>
    <row r="21" spans="2:14" ht="18" customHeight="1" x14ac:dyDescent="0.15">
      <c r="B21" s="31" t="s">
        <v>108</v>
      </c>
      <c r="C21" s="37"/>
      <c r="D21" s="38"/>
      <c r="E21" s="38"/>
      <c r="F21" s="38"/>
      <c r="G21" s="38"/>
      <c r="H21" s="38"/>
      <c r="I21" s="38"/>
      <c r="J21" s="39" t="s">
        <v>109</v>
      </c>
      <c r="K21" s="40" t="str">
        <f>IF('調査票(3期主)'!$K$9="有",'調査票(3期主)'!K21:K21,"")</f>
        <v/>
      </c>
      <c r="N21" s="22" t="s">
        <v>186</v>
      </c>
    </row>
    <row r="22" spans="2:14" ht="18" customHeight="1" x14ac:dyDescent="0.15">
      <c r="B22" s="23"/>
      <c r="C22" s="51"/>
      <c r="D22" s="52" t="s">
        <v>110</v>
      </c>
      <c r="E22" s="315" t="str">
        <f>IF(AND('調査票(3期主)'!$K$9="有",'調査票(3期主)'!$K$21="有"),'調査票(3期主)'!E22:E22,"")</f>
        <v/>
      </c>
      <c r="F22" s="316"/>
      <c r="G22" s="53" t="s">
        <v>103</v>
      </c>
      <c r="H22" s="315" t="str">
        <f>IF(AND('調査票(3期主)'!$K$9="有",'調査票(3期主)'!$K$21="有"),'調査票(3期主)'!H22:H22,"")</f>
        <v/>
      </c>
      <c r="I22" s="316"/>
      <c r="J22" s="45" t="s">
        <v>111</v>
      </c>
      <c r="K22" s="46"/>
      <c r="N22" s="22" t="s">
        <v>186</v>
      </c>
    </row>
    <row r="23" spans="2:14" ht="18" customHeight="1" x14ac:dyDescent="0.15">
      <c r="B23" s="41"/>
      <c r="C23" s="298" t="str">
        <f>IF('調査票(3期主)'!$K$9="有",'調査票(3期主)'!C23:C23,"")</f>
        <v/>
      </c>
      <c r="D23" s="291"/>
      <c r="E23" s="29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63"/>
      <c r="F25" s="264"/>
      <c r="G25" s="192"/>
      <c r="H25" s="263"/>
      <c r="I25" s="265"/>
      <c r="J25" s="193"/>
      <c r="K25" s="190"/>
      <c r="M25" s="18" t="s">
        <v>6</v>
      </c>
      <c r="N25" s="22" t="s">
        <v>303</v>
      </c>
    </row>
    <row r="26" spans="2:14" ht="18" customHeight="1" x14ac:dyDescent="0.15">
      <c r="B26" s="23"/>
      <c r="C26" s="51"/>
      <c r="D26" s="52" t="s">
        <v>122</v>
      </c>
      <c r="E26" s="263"/>
      <c r="F26" s="264"/>
      <c r="G26" s="192"/>
      <c r="H26" s="263"/>
      <c r="I26" s="265"/>
      <c r="J26" s="193"/>
      <c r="K26" s="190"/>
      <c r="M26" s="18" t="s">
        <v>6</v>
      </c>
      <c r="N26" s="22" t="s">
        <v>151</v>
      </c>
    </row>
    <row r="27" spans="2:14" ht="18" customHeight="1" x14ac:dyDescent="0.15">
      <c r="B27" s="23"/>
      <c r="C27" s="51"/>
      <c r="D27" s="52" t="s">
        <v>123</v>
      </c>
      <c r="E27" s="263"/>
      <c r="F27" s="264"/>
      <c r="G27" s="192"/>
      <c r="H27" s="263"/>
      <c r="I27" s="265"/>
      <c r="J27" s="193"/>
      <c r="K27" s="190"/>
      <c r="M27" s="18" t="s">
        <v>6</v>
      </c>
      <c r="N27" s="22" t="s">
        <v>157</v>
      </c>
    </row>
    <row r="28" spans="2:14" ht="18" customHeight="1" x14ac:dyDescent="0.15">
      <c r="B28" s="23"/>
      <c r="C28" s="51"/>
      <c r="D28" s="52" t="s">
        <v>124</v>
      </c>
      <c r="E28" s="263"/>
      <c r="F28" s="264"/>
      <c r="G28" s="192"/>
      <c r="H28" s="263"/>
      <c r="I28" s="265"/>
      <c r="J28" s="193"/>
      <c r="K28" s="190"/>
      <c r="M28" s="18" t="s">
        <v>6</v>
      </c>
      <c r="N28" s="22" t="s">
        <v>154</v>
      </c>
    </row>
    <row r="29" spans="2:14" ht="18" customHeight="1" x14ac:dyDescent="0.15">
      <c r="B29" s="23"/>
      <c r="C29" s="51"/>
      <c r="D29" s="52" t="s">
        <v>125</v>
      </c>
      <c r="E29" s="263"/>
      <c r="F29" s="264"/>
      <c r="G29" s="192"/>
      <c r="H29" s="263"/>
      <c r="I29" s="265"/>
      <c r="J29" s="193"/>
      <c r="K29" s="190"/>
      <c r="M29" s="18" t="s">
        <v>6</v>
      </c>
      <c r="N29" s="22" t="s">
        <v>155</v>
      </c>
    </row>
    <row r="30" spans="2:14" ht="18" customHeight="1" x14ac:dyDescent="0.15">
      <c r="B30" s="23"/>
      <c r="C30" s="51"/>
      <c r="D30" s="52" t="s">
        <v>126</v>
      </c>
      <c r="E30" s="263"/>
      <c r="F30" s="264"/>
      <c r="G30" s="192"/>
      <c r="H30" s="263"/>
      <c r="I30" s="265"/>
      <c r="J30" s="193"/>
      <c r="K30" s="190"/>
      <c r="M30" s="18" t="s">
        <v>6</v>
      </c>
      <c r="N30" s="22" t="s">
        <v>156</v>
      </c>
    </row>
    <row r="31" spans="2:14" ht="18" customHeight="1" x14ac:dyDescent="0.15">
      <c r="B31" s="41"/>
      <c r="C31" s="28"/>
      <c r="D31" s="30" t="s">
        <v>127</v>
      </c>
      <c r="E31" s="263"/>
      <c r="F31" s="264"/>
      <c r="G31" s="192"/>
      <c r="H31" s="263"/>
      <c r="I31" s="265"/>
      <c r="J31" s="193"/>
      <c r="K31" s="190"/>
      <c r="M31" s="18" t="s">
        <v>6</v>
      </c>
      <c r="N31" s="203" t="s">
        <v>450</v>
      </c>
    </row>
    <row r="32" spans="2:14" ht="18" customHeight="1" x14ac:dyDescent="0.15">
      <c r="B32" s="31" t="s">
        <v>145</v>
      </c>
      <c r="C32" s="37"/>
      <c r="D32" s="39" t="s">
        <v>186</v>
      </c>
      <c r="E32" s="317" t="str">
        <f>IF('調査票(3期主)'!$K$9="有",'調査票(3期主)'!E32:E32,"")</f>
        <v/>
      </c>
      <c r="F32" s="318"/>
      <c r="G32" s="319"/>
      <c r="H32" s="317" t="str">
        <f>IF('調査票(3期主)'!$K$9="有",'調査票(3期主)'!H32:H32,"")</f>
        <v/>
      </c>
      <c r="I32" s="319"/>
      <c r="J32" s="38" t="s">
        <v>186</v>
      </c>
      <c r="K32" s="54"/>
      <c r="N32" s="22" t="s">
        <v>186</v>
      </c>
    </row>
    <row r="33" spans="2:14" ht="18" customHeight="1" thickBot="1" x14ac:dyDescent="0.2">
      <c r="B33" s="55"/>
      <c r="C33" s="56"/>
      <c r="D33" s="57" t="s">
        <v>186</v>
      </c>
      <c r="E33" s="320" t="str">
        <f>IF('調査票(3期主)'!$K$9="有",'調査票(3期主)'!E33:E33,"")</f>
        <v/>
      </c>
      <c r="F33" s="321"/>
      <c r="G33" s="322"/>
      <c r="H33" s="323" t="str">
        <f>IF('調査票(3期主)'!$K$9="有",'調査票(3期主)'!H33:H33,"")</f>
        <v/>
      </c>
      <c r="I33" s="324"/>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34">
        <v>2</v>
      </c>
      <c r="L47" s="234"/>
      <c r="M47" s="16"/>
      <c r="N47" s="16"/>
    </row>
    <row r="48" spans="2:14" ht="18" customHeight="1" thickBot="1" x14ac:dyDescent="0.2">
      <c r="B48" s="20" t="s">
        <v>158</v>
      </c>
      <c r="C48" s="61"/>
      <c r="E48" s="61"/>
      <c r="G48" s="61"/>
      <c r="M48" s="16"/>
      <c r="N48" s="16"/>
    </row>
    <row r="49" spans="2:14" ht="18" customHeight="1" x14ac:dyDescent="0.15">
      <c r="B49" s="62" t="s">
        <v>163</v>
      </c>
      <c r="C49" s="248"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49"/>
      <c r="E49" s="250"/>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51"/>
      <c r="D50" s="252"/>
      <c r="E50" s="253"/>
      <c r="F50" s="16" t="s">
        <v>171</v>
      </c>
      <c r="K50" s="67"/>
      <c r="M50" s="18" t="s">
        <v>6</v>
      </c>
      <c r="N50" s="22" t="s">
        <v>173</v>
      </c>
    </row>
    <row r="51" spans="2:14" ht="18" customHeight="1" x14ac:dyDescent="0.15">
      <c r="B51" s="23" t="s">
        <v>160</v>
      </c>
      <c r="C51" s="251"/>
      <c r="D51" s="252"/>
      <c r="E51" s="253"/>
      <c r="F51" s="16" t="s">
        <v>171</v>
      </c>
      <c r="K51" s="67"/>
      <c r="M51" s="18" t="s">
        <v>6</v>
      </c>
      <c r="N51" s="22" t="s">
        <v>174</v>
      </c>
    </row>
    <row r="52" spans="2:14" ht="18" customHeight="1" x14ac:dyDescent="0.15">
      <c r="B52" s="23" t="s">
        <v>161</v>
      </c>
      <c r="C52" s="251"/>
      <c r="D52" s="252"/>
      <c r="E52" s="253"/>
      <c r="F52" s="16" t="s">
        <v>171</v>
      </c>
      <c r="K52" s="67"/>
      <c r="M52" s="18" t="s">
        <v>6</v>
      </c>
      <c r="N52" s="22" t="s">
        <v>175</v>
      </c>
    </row>
    <row r="53" spans="2:14" ht="18" customHeight="1" x14ac:dyDescent="0.15">
      <c r="B53" s="23" t="s">
        <v>162</v>
      </c>
      <c r="C53" s="251"/>
      <c r="D53" s="252"/>
      <c r="E53" s="253"/>
      <c r="F53" s="16" t="s">
        <v>171</v>
      </c>
      <c r="G53" s="61"/>
      <c r="K53" s="67"/>
      <c r="M53" s="18" t="s">
        <v>6</v>
      </c>
      <c r="N53" s="22" t="s">
        <v>176</v>
      </c>
    </row>
    <row r="54" spans="2:14" ht="18" customHeight="1" x14ac:dyDescent="0.15">
      <c r="B54" s="23" t="s">
        <v>406</v>
      </c>
      <c r="C54" s="254"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55"/>
      <c r="E54" s="256"/>
      <c r="K54" s="67"/>
    </row>
    <row r="55" spans="2:14" ht="18" customHeight="1" x14ac:dyDescent="0.15">
      <c r="B55" s="23" t="str">
        <f t="shared" ref="B55:B66" si="0">IF(AND(D$1=N$154,B199&lt;&gt;""),B199,IF(AND(D$1=N$155,C199&lt;&gt;""),C199,IF(AND(D$1=N$156,D199&lt;&gt;""),D199,"")))</f>
        <v>⑥ 付属建物電気設備</v>
      </c>
      <c r="C55" s="231"/>
      <c r="D55" s="245"/>
      <c r="E55" s="246"/>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45"/>
      <c r="E56" s="246"/>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45"/>
      <c r="E57" s="246"/>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45"/>
      <c r="E58" s="246"/>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31"/>
      <c r="D59" s="245"/>
      <c r="E59" s="246"/>
      <c r="F59" s="16" t="s">
        <v>171</v>
      </c>
      <c r="K59" s="67"/>
      <c r="M59" s="18" t="str">
        <f t="shared" si="2"/>
        <v/>
      </c>
      <c r="N59" s="68" t="str">
        <f t="shared" si="1"/>
        <v/>
      </c>
    </row>
    <row r="60" spans="2:14" ht="18" customHeight="1" x14ac:dyDescent="0.15">
      <c r="B60" s="69" t="str">
        <f t="shared" si="0"/>
        <v>⑩ ⑤～⑨以外の外構工事合計額</v>
      </c>
      <c r="C60" s="231"/>
      <c r="D60" s="245"/>
      <c r="E60" s="246"/>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31"/>
      <c r="D61" s="245"/>
      <c r="E61" s="246"/>
      <c r="F61" s="16" t="s">
        <v>171</v>
      </c>
      <c r="G61" s="61"/>
      <c r="K61" s="67"/>
      <c r="M61" s="18" t="str">
        <f t="shared" si="2"/>
        <v/>
      </c>
      <c r="N61" s="68" t="str">
        <f t="shared" si="1"/>
        <v/>
      </c>
    </row>
    <row r="62" spans="2:14" ht="18" customHeight="1" x14ac:dyDescent="0.15">
      <c r="B62" s="23" t="str">
        <f t="shared" si="0"/>
        <v>⑪ 撤去工事</v>
      </c>
      <c r="C62" s="231"/>
      <c r="D62" s="245"/>
      <c r="E62" s="246"/>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45"/>
      <c r="E63" s="246"/>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327"/>
      <c r="D64" s="328"/>
      <c r="E64" s="329"/>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45"/>
      <c r="E65" s="246"/>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42"/>
      <c r="D66" s="243"/>
      <c r="E66" s="244"/>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325" t="s">
        <v>177</v>
      </c>
    </row>
    <row r="69" spans="2:14" ht="17.100000000000001" customHeight="1" x14ac:dyDescent="0.15">
      <c r="B69" s="62" t="s">
        <v>407</v>
      </c>
      <c r="C69" s="73" t="s">
        <v>164</v>
      </c>
      <c r="D69" s="73"/>
      <c r="E69" s="74"/>
      <c r="F69" s="73" t="s">
        <v>165</v>
      </c>
      <c r="G69" s="74"/>
      <c r="H69" s="73"/>
      <c r="I69" s="73" t="s">
        <v>166</v>
      </c>
      <c r="J69" s="73"/>
      <c r="K69" s="75"/>
      <c r="M69" s="16"/>
      <c r="N69" s="326"/>
    </row>
    <row r="70" spans="2:14" ht="17.100000000000001" customHeight="1" x14ac:dyDescent="0.15">
      <c r="B70" s="76" t="str">
        <f>IF(AND(D$1=N$154,B212&lt;&gt;"",$E$25&lt;&gt;"",$E$25&lt;&gt;$D$186),B212,IF(AND(D$1=N$155,C212&lt;&gt;"",$E$25&lt;&gt;"",$E$25&lt;&gt;$D$186),C212,IF(AND(D$1=N$156,D212&lt;&gt;"",$E$25&lt;&gt;"",$E$25&lt;&gt;$D$186),D212,"")))</f>
        <v/>
      </c>
      <c r="C70" s="228"/>
      <c r="D70" s="229"/>
      <c r="E70" s="229"/>
      <c r="F70" s="228"/>
      <c r="G70" s="229"/>
      <c r="H70" s="229"/>
      <c r="I70" s="228"/>
      <c r="J70" s="229"/>
      <c r="K70" s="230"/>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28"/>
      <c r="D71" s="229"/>
      <c r="E71" s="229"/>
      <c r="F71" s="228"/>
      <c r="G71" s="229"/>
      <c r="H71" s="229"/>
      <c r="I71" s="228"/>
      <c r="J71" s="229"/>
      <c r="K71" s="230"/>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28"/>
      <c r="D72" s="229"/>
      <c r="E72" s="229"/>
      <c r="F72" s="228"/>
      <c r="G72" s="229"/>
      <c r="H72" s="229"/>
      <c r="I72" s="228"/>
      <c r="J72" s="229"/>
      <c r="K72" s="230"/>
      <c r="M72" s="18" t="str">
        <f t="shared" si="3"/>
        <v/>
      </c>
      <c r="N72" s="22" t="str">
        <f t="shared" si="5"/>
        <v/>
      </c>
    </row>
    <row r="73" spans="2:14" ht="17.100000000000001" customHeight="1" x14ac:dyDescent="0.15">
      <c r="B73" s="77" t="str">
        <f t="shared" si="4"/>
        <v/>
      </c>
      <c r="C73" s="228"/>
      <c r="D73" s="229"/>
      <c r="E73" s="229"/>
      <c r="F73" s="228"/>
      <c r="G73" s="229"/>
      <c r="H73" s="229"/>
      <c r="I73" s="228"/>
      <c r="J73" s="229"/>
      <c r="K73" s="230"/>
      <c r="M73" s="18" t="str">
        <f t="shared" si="3"/>
        <v/>
      </c>
      <c r="N73" s="22" t="str">
        <f t="shared" si="5"/>
        <v/>
      </c>
    </row>
    <row r="74" spans="2:14" ht="17.100000000000001" customHeight="1" x14ac:dyDescent="0.15">
      <c r="B74" s="77" t="str">
        <f t="shared" si="4"/>
        <v/>
      </c>
      <c r="C74" s="228"/>
      <c r="D74" s="229"/>
      <c r="E74" s="229"/>
      <c r="F74" s="228"/>
      <c r="G74" s="229"/>
      <c r="H74" s="229"/>
      <c r="I74" s="228"/>
      <c r="J74" s="229"/>
      <c r="K74" s="230"/>
      <c r="M74" s="18" t="str">
        <f t="shared" si="3"/>
        <v/>
      </c>
      <c r="N74" s="22" t="str">
        <f t="shared" si="5"/>
        <v/>
      </c>
    </row>
    <row r="75" spans="2:14" ht="17.100000000000001" customHeight="1" x14ac:dyDescent="0.15">
      <c r="B75" s="77" t="str">
        <f t="shared" si="4"/>
        <v/>
      </c>
      <c r="C75" s="228"/>
      <c r="D75" s="229"/>
      <c r="E75" s="229"/>
      <c r="F75" s="228"/>
      <c r="G75" s="229"/>
      <c r="H75" s="229"/>
      <c r="I75" s="228"/>
      <c r="J75" s="229"/>
      <c r="K75" s="230"/>
      <c r="M75" s="18" t="str">
        <f t="shared" si="3"/>
        <v/>
      </c>
      <c r="N75" s="22" t="str">
        <f t="shared" si="5"/>
        <v/>
      </c>
    </row>
    <row r="76" spans="2:14" ht="17.100000000000001" customHeight="1" x14ac:dyDescent="0.15">
      <c r="B76" s="77" t="str">
        <f t="shared" si="4"/>
        <v/>
      </c>
      <c r="C76" s="228"/>
      <c r="D76" s="229"/>
      <c r="E76" s="229"/>
      <c r="F76" s="228"/>
      <c r="G76" s="229"/>
      <c r="H76" s="229"/>
      <c r="I76" s="228"/>
      <c r="J76" s="229"/>
      <c r="K76" s="230"/>
      <c r="M76" s="18" t="str">
        <f t="shared" si="3"/>
        <v/>
      </c>
      <c r="N76" s="22" t="str">
        <f t="shared" si="5"/>
        <v/>
      </c>
    </row>
    <row r="77" spans="2:14" ht="17.100000000000001" customHeight="1" x14ac:dyDescent="0.15">
      <c r="B77" s="77" t="str">
        <f t="shared" si="4"/>
        <v/>
      </c>
      <c r="C77" s="228"/>
      <c r="D77" s="229"/>
      <c r="E77" s="229"/>
      <c r="F77" s="228"/>
      <c r="G77" s="229"/>
      <c r="H77" s="229"/>
      <c r="I77" s="228"/>
      <c r="J77" s="229"/>
      <c r="K77" s="230"/>
      <c r="M77" s="18" t="str">
        <f t="shared" si="3"/>
        <v/>
      </c>
      <c r="N77" s="22" t="str">
        <f t="shared" si="5"/>
        <v/>
      </c>
    </row>
    <row r="78" spans="2:14" ht="17.100000000000001" customHeight="1" x14ac:dyDescent="0.15">
      <c r="B78" s="77" t="str">
        <f t="shared" si="4"/>
        <v/>
      </c>
      <c r="C78" s="228"/>
      <c r="D78" s="229"/>
      <c r="E78" s="229"/>
      <c r="F78" s="228"/>
      <c r="G78" s="229"/>
      <c r="H78" s="229"/>
      <c r="I78" s="228"/>
      <c r="J78" s="229"/>
      <c r="K78" s="230"/>
      <c r="M78" s="18" t="str">
        <f t="shared" si="3"/>
        <v/>
      </c>
      <c r="N78" s="22" t="str">
        <f t="shared" si="5"/>
        <v/>
      </c>
    </row>
    <row r="79" spans="2:14" ht="17.100000000000001" customHeight="1" x14ac:dyDescent="0.15">
      <c r="B79" s="77" t="str">
        <f t="shared" si="4"/>
        <v/>
      </c>
      <c r="C79" s="228"/>
      <c r="D79" s="229"/>
      <c r="E79" s="229"/>
      <c r="F79" s="228"/>
      <c r="G79" s="229"/>
      <c r="H79" s="229"/>
      <c r="I79" s="228"/>
      <c r="J79" s="229"/>
      <c r="K79" s="230"/>
      <c r="M79" s="18" t="str">
        <f t="shared" si="3"/>
        <v/>
      </c>
      <c r="N79" s="22" t="str">
        <f t="shared" si="5"/>
        <v/>
      </c>
    </row>
    <row r="80" spans="2:14" ht="17.100000000000001" customHeight="1" x14ac:dyDescent="0.15">
      <c r="B80" s="77" t="str">
        <f t="shared" si="4"/>
        <v/>
      </c>
      <c r="C80" s="228"/>
      <c r="D80" s="229"/>
      <c r="E80" s="229"/>
      <c r="F80" s="228"/>
      <c r="G80" s="229"/>
      <c r="H80" s="229"/>
      <c r="I80" s="228"/>
      <c r="J80" s="229"/>
      <c r="K80" s="230"/>
      <c r="M80" s="18" t="str">
        <f t="shared" si="3"/>
        <v/>
      </c>
      <c r="N80" s="22" t="str">
        <f t="shared" si="5"/>
        <v/>
      </c>
    </row>
    <row r="81" spans="2:14" ht="17.100000000000001" customHeight="1" x14ac:dyDescent="0.15">
      <c r="B81" s="77" t="str">
        <f t="shared" si="4"/>
        <v/>
      </c>
      <c r="C81" s="228"/>
      <c r="D81" s="229"/>
      <c r="E81" s="229"/>
      <c r="F81" s="228"/>
      <c r="G81" s="229"/>
      <c r="H81" s="229"/>
      <c r="I81" s="228"/>
      <c r="J81" s="229"/>
      <c r="K81" s="230"/>
      <c r="M81" s="18" t="str">
        <f t="shared" si="3"/>
        <v/>
      </c>
      <c r="N81" s="22" t="str">
        <f t="shared" si="5"/>
        <v/>
      </c>
    </row>
    <row r="82" spans="2:14" ht="17.100000000000001" customHeight="1" x14ac:dyDescent="0.15">
      <c r="B82" s="77" t="str">
        <f t="shared" si="4"/>
        <v/>
      </c>
      <c r="C82" s="228"/>
      <c r="D82" s="229"/>
      <c r="E82" s="229"/>
      <c r="F82" s="228"/>
      <c r="G82" s="229"/>
      <c r="H82" s="229"/>
      <c r="I82" s="228"/>
      <c r="J82" s="229"/>
      <c r="K82" s="230"/>
      <c r="M82" s="18" t="str">
        <f t="shared" si="3"/>
        <v/>
      </c>
      <c r="N82" s="22" t="str">
        <f t="shared" si="5"/>
        <v/>
      </c>
    </row>
    <row r="83" spans="2:14" ht="17.100000000000001" customHeight="1" x14ac:dyDescent="0.15">
      <c r="B83" s="77" t="str">
        <f t="shared" si="4"/>
        <v/>
      </c>
      <c r="C83" s="228"/>
      <c r="D83" s="229"/>
      <c r="E83" s="229"/>
      <c r="F83" s="228"/>
      <c r="G83" s="229"/>
      <c r="H83" s="229"/>
      <c r="I83" s="228"/>
      <c r="J83" s="229"/>
      <c r="K83" s="230"/>
      <c r="M83" s="18" t="str">
        <f t="shared" si="3"/>
        <v/>
      </c>
      <c r="N83" s="22" t="str">
        <f t="shared" si="5"/>
        <v/>
      </c>
    </row>
    <row r="84" spans="2:14" ht="17.100000000000001" customHeight="1" x14ac:dyDescent="0.15">
      <c r="B84" s="77" t="str">
        <f t="shared" si="4"/>
        <v/>
      </c>
      <c r="C84" s="228"/>
      <c r="D84" s="229"/>
      <c r="E84" s="229"/>
      <c r="F84" s="228"/>
      <c r="G84" s="229"/>
      <c r="H84" s="229"/>
      <c r="I84" s="228"/>
      <c r="J84" s="229"/>
      <c r="K84" s="230"/>
      <c r="M84" s="18" t="str">
        <f t="shared" si="3"/>
        <v/>
      </c>
      <c r="N84" s="22" t="str">
        <f t="shared" si="5"/>
        <v/>
      </c>
    </row>
    <row r="85" spans="2:14" ht="17.100000000000001" customHeight="1" x14ac:dyDescent="0.15">
      <c r="B85" s="77" t="str">
        <f t="shared" si="4"/>
        <v/>
      </c>
      <c r="C85" s="228"/>
      <c r="D85" s="229"/>
      <c r="E85" s="229"/>
      <c r="F85" s="228"/>
      <c r="G85" s="229"/>
      <c r="H85" s="229"/>
      <c r="I85" s="228"/>
      <c r="J85" s="229"/>
      <c r="K85" s="230"/>
      <c r="M85" s="18" t="str">
        <f t="shared" si="3"/>
        <v/>
      </c>
      <c r="N85" s="22" t="str">
        <f t="shared" si="5"/>
        <v/>
      </c>
    </row>
    <row r="86" spans="2:14" ht="17.100000000000001" customHeight="1" x14ac:dyDescent="0.15">
      <c r="B86" s="77" t="str">
        <f t="shared" si="4"/>
        <v/>
      </c>
      <c r="C86" s="228"/>
      <c r="D86" s="229"/>
      <c r="E86" s="229"/>
      <c r="F86" s="228"/>
      <c r="G86" s="229"/>
      <c r="H86" s="229"/>
      <c r="I86" s="228"/>
      <c r="J86" s="229"/>
      <c r="K86" s="230"/>
      <c r="M86" s="18" t="str">
        <f t="shared" si="3"/>
        <v/>
      </c>
      <c r="N86" s="22" t="str">
        <f t="shared" si="5"/>
        <v/>
      </c>
    </row>
    <row r="87" spans="2:14" ht="17.100000000000001" customHeight="1" x14ac:dyDescent="0.15">
      <c r="B87" s="77" t="str">
        <f t="shared" si="4"/>
        <v/>
      </c>
      <c r="C87" s="228"/>
      <c r="D87" s="229"/>
      <c r="E87" s="229"/>
      <c r="F87" s="228"/>
      <c r="G87" s="229"/>
      <c r="H87" s="229"/>
      <c r="I87" s="228"/>
      <c r="J87" s="229"/>
      <c r="K87" s="230"/>
      <c r="M87" s="18" t="str">
        <f t="shared" si="3"/>
        <v/>
      </c>
      <c r="N87" s="22" t="str">
        <f t="shared" si="5"/>
        <v/>
      </c>
    </row>
    <row r="88" spans="2:14" ht="17.100000000000001" customHeight="1" x14ac:dyDescent="0.15">
      <c r="B88" s="77" t="str">
        <f t="shared" si="4"/>
        <v/>
      </c>
      <c r="C88" s="228"/>
      <c r="D88" s="229"/>
      <c r="E88" s="229"/>
      <c r="F88" s="228"/>
      <c r="G88" s="229"/>
      <c r="H88" s="229"/>
      <c r="I88" s="228"/>
      <c r="J88" s="229"/>
      <c r="K88" s="230"/>
      <c r="M88" s="18" t="str">
        <f t="shared" si="3"/>
        <v/>
      </c>
      <c r="N88" s="22" t="str">
        <f t="shared" si="5"/>
        <v/>
      </c>
    </row>
    <row r="89" spans="2:14" ht="17.100000000000001" customHeight="1" x14ac:dyDescent="0.15">
      <c r="B89" s="77" t="str">
        <f t="shared" si="4"/>
        <v/>
      </c>
      <c r="C89" s="228"/>
      <c r="D89" s="229"/>
      <c r="E89" s="229"/>
      <c r="F89" s="228"/>
      <c r="G89" s="229"/>
      <c r="H89" s="229"/>
      <c r="I89" s="228"/>
      <c r="J89" s="229"/>
      <c r="K89" s="230"/>
      <c r="M89" s="18" t="str">
        <f t="shared" si="3"/>
        <v/>
      </c>
      <c r="N89" s="22" t="str">
        <f t="shared" si="5"/>
        <v/>
      </c>
    </row>
    <row r="90" spans="2:14" ht="17.100000000000001" customHeight="1" x14ac:dyDescent="0.15">
      <c r="B90" s="77" t="str">
        <f t="shared" si="4"/>
        <v/>
      </c>
      <c r="C90" s="228"/>
      <c r="D90" s="229"/>
      <c r="E90" s="229"/>
      <c r="F90" s="228"/>
      <c r="G90" s="229"/>
      <c r="H90" s="229"/>
      <c r="I90" s="228"/>
      <c r="J90" s="229"/>
      <c r="K90" s="230"/>
      <c r="M90" s="18" t="str">
        <f t="shared" si="3"/>
        <v/>
      </c>
      <c r="N90" s="22" t="str">
        <f t="shared" si="5"/>
        <v/>
      </c>
    </row>
    <row r="91" spans="2:14" ht="17.100000000000001" customHeight="1" x14ac:dyDescent="0.15">
      <c r="B91" s="77" t="str">
        <f t="shared" si="4"/>
        <v/>
      </c>
      <c r="C91" s="228"/>
      <c r="D91" s="229"/>
      <c r="E91" s="229"/>
      <c r="F91" s="228"/>
      <c r="G91" s="229"/>
      <c r="H91" s="229"/>
      <c r="I91" s="228"/>
      <c r="J91" s="229"/>
      <c r="K91" s="230"/>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34">
        <v>3</v>
      </c>
      <c r="L94" s="23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28"/>
      <c r="D96" s="229"/>
      <c r="E96" s="229"/>
      <c r="F96" s="228"/>
      <c r="G96" s="229"/>
      <c r="H96" s="229"/>
      <c r="I96" s="228"/>
      <c r="J96" s="229"/>
      <c r="K96" s="230"/>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28"/>
      <c r="D97" s="229"/>
      <c r="E97" s="229"/>
      <c r="F97" s="228"/>
      <c r="G97" s="229"/>
      <c r="H97" s="229"/>
      <c r="I97" s="228"/>
      <c r="J97" s="229"/>
      <c r="K97" s="230"/>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28"/>
      <c r="D98" s="229"/>
      <c r="E98" s="229"/>
      <c r="F98" s="228"/>
      <c r="G98" s="229"/>
      <c r="H98" s="229"/>
      <c r="I98" s="228"/>
      <c r="J98" s="229"/>
      <c r="K98" s="230"/>
      <c r="M98" s="18" t="str">
        <f t="shared" si="6"/>
        <v/>
      </c>
      <c r="N98" s="22" t="str">
        <f t="shared" si="8"/>
        <v/>
      </c>
    </row>
    <row r="99" spans="2:14" ht="17.100000000000001" customHeight="1" x14ac:dyDescent="0.15">
      <c r="B99" s="77" t="str">
        <f t="shared" si="7"/>
        <v/>
      </c>
      <c r="C99" s="228"/>
      <c r="D99" s="229"/>
      <c r="E99" s="229"/>
      <c r="F99" s="228"/>
      <c r="G99" s="229"/>
      <c r="H99" s="229"/>
      <c r="I99" s="228"/>
      <c r="J99" s="229"/>
      <c r="K99" s="230"/>
      <c r="M99" s="18" t="str">
        <f t="shared" si="6"/>
        <v/>
      </c>
      <c r="N99" s="22" t="str">
        <f t="shared" si="8"/>
        <v/>
      </c>
    </row>
    <row r="100" spans="2:14" ht="17.100000000000001" customHeight="1" x14ac:dyDescent="0.15">
      <c r="B100" s="77" t="str">
        <f t="shared" si="7"/>
        <v/>
      </c>
      <c r="C100" s="228"/>
      <c r="D100" s="229"/>
      <c r="E100" s="229"/>
      <c r="F100" s="228"/>
      <c r="G100" s="229"/>
      <c r="H100" s="229"/>
      <c r="I100" s="228"/>
      <c r="J100" s="229"/>
      <c r="K100" s="230"/>
      <c r="M100" s="18" t="str">
        <f t="shared" si="6"/>
        <v/>
      </c>
      <c r="N100" s="22" t="str">
        <f t="shared" si="8"/>
        <v/>
      </c>
    </row>
    <row r="101" spans="2:14" ht="17.100000000000001" customHeight="1" x14ac:dyDescent="0.15">
      <c r="B101" s="77" t="str">
        <f t="shared" si="7"/>
        <v/>
      </c>
      <c r="C101" s="228"/>
      <c r="D101" s="229"/>
      <c r="E101" s="229"/>
      <c r="F101" s="228"/>
      <c r="G101" s="229"/>
      <c r="H101" s="229"/>
      <c r="I101" s="228"/>
      <c r="J101" s="229"/>
      <c r="K101" s="230"/>
      <c r="M101" s="18" t="str">
        <f t="shared" si="6"/>
        <v/>
      </c>
      <c r="N101" s="22" t="str">
        <f t="shared" si="8"/>
        <v/>
      </c>
    </row>
    <row r="102" spans="2:14" ht="17.100000000000001" customHeight="1" x14ac:dyDescent="0.15">
      <c r="B102" s="77" t="str">
        <f t="shared" si="7"/>
        <v/>
      </c>
      <c r="C102" s="228"/>
      <c r="D102" s="229"/>
      <c r="E102" s="229"/>
      <c r="F102" s="228"/>
      <c r="G102" s="229"/>
      <c r="H102" s="229"/>
      <c r="I102" s="228"/>
      <c r="J102" s="229"/>
      <c r="K102" s="230"/>
      <c r="M102" s="18" t="str">
        <f t="shared" si="6"/>
        <v/>
      </c>
      <c r="N102" s="22" t="str">
        <f t="shared" si="8"/>
        <v/>
      </c>
    </row>
    <row r="103" spans="2:14" ht="17.100000000000001" customHeight="1" x14ac:dyDescent="0.15">
      <c r="B103" s="77" t="str">
        <f t="shared" si="7"/>
        <v/>
      </c>
      <c r="C103" s="228"/>
      <c r="D103" s="229"/>
      <c r="E103" s="229"/>
      <c r="F103" s="228"/>
      <c r="G103" s="229"/>
      <c r="H103" s="229"/>
      <c r="I103" s="228"/>
      <c r="J103" s="229"/>
      <c r="K103" s="230"/>
      <c r="M103" s="18" t="str">
        <f t="shared" si="6"/>
        <v/>
      </c>
      <c r="N103" s="22" t="str">
        <f t="shared" si="8"/>
        <v/>
      </c>
    </row>
    <row r="104" spans="2:14" ht="17.100000000000001" customHeight="1" x14ac:dyDescent="0.15">
      <c r="B104" s="77" t="str">
        <f t="shared" si="7"/>
        <v/>
      </c>
      <c r="C104" s="228"/>
      <c r="D104" s="229"/>
      <c r="E104" s="229"/>
      <c r="F104" s="228"/>
      <c r="G104" s="229"/>
      <c r="H104" s="229"/>
      <c r="I104" s="228"/>
      <c r="J104" s="229"/>
      <c r="K104" s="230"/>
      <c r="M104" s="18" t="str">
        <f t="shared" si="6"/>
        <v/>
      </c>
      <c r="N104" s="22" t="str">
        <f t="shared" si="8"/>
        <v/>
      </c>
    </row>
    <row r="105" spans="2:14" ht="17.100000000000001" customHeight="1" x14ac:dyDescent="0.15">
      <c r="B105" s="77" t="str">
        <f t="shared" si="7"/>
        <v/>
      </c>
      <c r="C105" s="228"/>
      <c r="D105" s="229"/>
      <c r="E105" s="229"/>
      <c r="F105" s="228"/>
      <c r="G105" s="229"/>
      <c r="H105" s="229"/>
      <c r="I105" s="228"/>
      <c r="J105" s="229"/>
      <c r="K105" s="230"/>
      <c r="M105" s="18" t="str">
        <f t="shared" si="6"/>
        <v/>
      </c>
      <c r="N105" s="22" t="str">
        <f t="shared" si="8"/>
        <v/>
      </c>
    </row>
    <row r="106" spans="2:14" ht="17.100000000000001" customHeight="1" x14ac:dyDescent="0.15">
      <c r="B106" s="77" t="str">
        <f t="shared" si="7"/>
        <v/>
      </c>
      <c r="C106" s="228"/>
      <c r="D106" s="229"/>
      <c r="E106" s="229"/>
      <c r="F106" s="228"/>
      <c r="G106" s="229"/>
      <c r="H106" s="229"/>
      <c r="I106" s="228"/>
      <c r="J106" s="229"/>
      <c r="K106" s="230"/>
      <c r="M106" s="18" t="str">
        <f t="shared" si="6"/>
        <v/>
      </c>
      <c r="N106" s="22" t="str">
        <f t="shared" si="8"/>
        <v/>
      </c>
    </row>
    <row r="107" spans="2:14" ht="17.100000000000001" customHeight="1" x14ac:dyDescent="0.15">
      <c r="B107" s="77" t="str">
        <f t="shared" si="7"/>
        <v/>
      </c>
      <c r="C107" s="228"/>
      <c r="D107" s="229"/>
      <c r="E107" s="229"/>
      <c r="F107" s="228"/>
      <c r="G107" s="229"/>
      <c r="H107" s="229"/>
      <c r="I107" s="228"/>
      <c r="J107" s="229"/>
      <c r="K107" s="230"/>
      <c r="M107" s="18" t="str">
        <f t="shared" si="6"/>
        <v/>
      </c>
      <c r="N107" s="22" t="str">
        <f t="shared" si="8"/>
        <v/>
      </c>
    </row>
    <row r="108" spans="2:14" ht="17.100000000000001" customHeight="1" x14ac:dyDescent="0.15">
      <c r="B108" s="77" t="str">
        <f t="shared" si="7"/>
        <v/>
      </c>
      <c r="C108" s="228"/>
      <c r="D108" s="229"/>
      <c r="E108" s="229"/>
      <c r="F108" s="228"/>
      <c r="G108" s="229"/>
      <c r="H108" s="229"/>
      <c r="I108" s="228"/>
      <c r="J108" s="229"/>
      <c r="K108" s="230"/>
      <c r="M108" s="18" t="str">
        <f t="shared" si="6"/>
        <v/>
      </c>
      <c r="N108" s="22" t="str">
        <f t="shared" si="8"/>
        <v/>
      </c>
    </row>
    <row r="109" spans="2:14" ht="17.100000000000001" customHeight="1" x14ac:dyDescent="0.15">
      <c r="B109" s="77" t="str">
        <f t="shared" si="7"/>
        <v/>
      </c>
      <c r="C109" s="228"/>
      <c r="D109" s="229"/>
      <c r="E109" s="229"/>
      <c r="F109" s="228"/>
      <c r="G109" s="229"/>
      <c r="H109" s="229"/>
      <c r="I109" s="228"/>
      <c r="J109" s="229"/>
      <c r="K109" s="230"/>
      <c r="M109" s="18" t="str">
        <f t="shared" si="6"/>
        <v/>
      </c>
      <c r="N109" s="22" t="str">
        <f t="shared" si="8"/>
        <v/>
      </c>
    </row>
    <row r="110" spans="2:14" ht="17.100000000000001" customHeight="1" x14ac:dyDescent="0.15">
      <c r="B110" s="77" t="str">
        <f t="shared" si="7"/>
        <v/>
      </c>
      <c r="C110" s="228"/>
      <c r="D110" s="229"/>
      <c r="E110" s="229"/>
      <c r="F110" s="228"/>
      <c r="G110" s="229"/>
      <c r="H110" s="229"/>
      <c r="I110" s="228"/>
      <c r="J110" s="229"/>
      <c r="K110" s="230"/>
      <c r="M110" s="18" t="str">
        <f t="shared" si="6"/>
        <v/>
      </c>
      <c r="N110" s="22" t="str">
        <f t="shared" si="8"/>
        <v/>
      </c>
    </row>
    <row r="111" spans="2:14" ht="17.100000000000001" customHeight="1" x14ac:dyDescent="0.15">
      <c r="B111" s="77" t="str">
        <f t="shared" si="7"/>
        <v/>
      </c>
      <c r="C111" s="228"/>
      <c r="D111" s="229"/>
      <c r="E111" s="229"/>
      <c r="F111" s="228"/>
      <c r="G111" s="229"/>
      <c r="H111" s="229"/>
      <c r="I111" s="228"/>
      <c r="J111" s="229"/>
      <c r="K111" s="230"/>
      <c r="M111" s="18" t="str">
        <f t="shared" si="6"/>
        <v/>
      </c>
      <c r="N111" s="22" t="str">
        <f t="shared" si="8"/>
        <v/>
      </c>
    </row>
    <row r="112" spans="2:14" ht="17.100000000000001" customHeight="1" x14ac:dyDescent="0.15">
      <c r="B112" s="77" t="str">
        <f t="shared" si="7"/>
        <v/>
      </c>
      <c r="C112" s="228"/>
      <c r="D112" s="229"/>
      <c r="E112" s="229"/>
      <c r="F112" s="228"/>
      <c r="G112" s="229"/>
      <c r="H112" s="229"/>
      <c r="I112" s="228"/>
      <c r="J112" s="229"/>
      <c r="K112" s="230"/>
      <c r="M112" s="18" t="str">
        <f t="shared" si="6"/>
        <v/>
      </c>
      <c r="N112" s="22" t="str">
        <f t="shared" si="8"/>
        <v/>
      </c>
    </row>
    <row r="113" spans="2:14" ht="17.100000000000001" customHeight="1" x14ac:dyDescent="0.15">
      <c r="B113" s="77" t="str">
        <f t="shared" si="7"/>
        <v/>
      </c>
      <c r="C113" s="228"/>
      <c r="D113" s="229"/>
      <c r="E113" s="229"/>
      <c r="F113" s="228"/>
      <c r="G113" s="229"/>
      <c r="H113" s="229"/>
      <c r="I113" s="228"/>
      <c r="J113" s="229"/>
      <c r="K113" s="230"/>
      <c r="M113" s="18" t="str">
        <f t="shared" si="6"/>
        <v/>
      </c>
      <c r="N113" s="22" t="str">
        <f t="shared" si="8"/>
        <v/>
      </c>
    </row>
    <row r="114" spans="2:14" ht="17.100000000000001" customHeight="1" x14ac:dyDescent="0.15">
      <c r="B114" s="77" t="str">
        <f t="shared" si="7"/>
        <v/>
      </c>
      <c r="C114" s="228"/>
      <c r="D114" s="229"/>
      <c r="E114" s="229"/>
      <c r="F114" s="228"/>
      <c r="G114" s="229"/>
      <c r="H114" s="229"/>
      <c r="I114" s="228"/>
      <c r="J114" s="229"/>
      <c r="K114" s="230"/>
      <c r="M114" s="18" t="str">
        <f t="shared" si="6"/>
        <v/>
      </c>
      <c r="N114" s="22" t="str">
        <f t="shared" si="8"/>
        <v/>
      </c>
    </row>
    <row r="115" spans="2:14" ht="17.100000000000001" customHeight="1" x14ac:dyDescent="0.15">
      <c r="B115" s="77" t="str">
        <f t="shared" si="7"/>
        <v/>
      </c>
      <c r="C115" s="228"/>
      <c r="D115" s="229"/>
      <c r="E115" s="229"/>
      <c r="F115" s="228"/>
      <c r="G115" s="229"/>
      <c r="H115" s="229"/>
      <c r="I115" s="228"/>
      <c r="J115" s="229"/>
      <c r="K115" s="230"/>
      <c r="M115" s="18" t="str">
        <f t="shared" si="6"/>
        <v/>
      </c>
      <c r="N115" s="22" t="str">
        <f t="shared" si="8"/>
        <v/>
      </c>
    </row>
    <row r="116" spans="2:14" ht="17.100000000000001" customHeight="1" x14ac:dyDescent="0.15">
      <c r="B116" s="77" t="str">
        <f t="shared" si="7"/>
        <v/>
      </c>
      <c r="C116" s="228"/>
      <c r="D116" s="229"/>
      <c r="E116" s="229"/>
      <c r="F116" s="228"/>
      <c r="G116" s="229"/>
      <c r="H116" s="229"/>
      <c r="I116" s="228"/>
      <c r="J116" s="229"/>
      <c r="K116" s="230"/>
      <c r="M116" s="18" t="str">
        <f t="shared" si="6"/>
        <v/>
      </c>
      <c r="N116" s="22" t="str">
        <f t="shared" si="8"/>
        <v/>
      </c>
    </row>
    <row r="117" spans="2:14" ht="17.100000000000001" customHeight="1" x14ac:dyDescent="0.15">
      <c r="B117" s="77" t="str">
        <f t="shared" si="7"/>
        <v/>
      </c>
      <c r="C117" s="228"/>
      <c r="D117" s="229"/>
      <c r="E117" s="229"/>
      <c r="F117" s="228"/>
      <c r="G117" s="229"/>
      <c r="H117" s="229"/>
      <c r="I117" s="228"/>
      <c r="J117" s="229"/>
      <c r="K117" s="230"/>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45"/>
      <c r="E121" s="246"/>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45"/>
      <c r="E122" s="246"/>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45"/>
      <c r="E123" s="246"/>
      <c r="F123" s="45"/>
      <c r="G123" s="85"/>
      <c r="H123" s="45"/>
      <c r="I123" s="45"/>
      <c r="J123" s="45"/>
      <c r="K123" s="46"/>
      <c r="M123" s="18" t="str">
        <f t="shared" si="9"/>
        <v/>
      </c>
      <c r="N123" s="22" t="str">
        <f t="shared" si="11"/>
        <v/>
      </c>
    </row>
    <row r="124" spans="2:14" ht="15.95" customHeight="1" x14ac:dyDescent="0.15">
      <c r="B124" s="77" t="str">
        <f t="shared" si="10"/>
        <v/>
      </c>
      <c r="C124" s="231"/>
      <c r="D124" s="245"/>
      <c r="E124" s="246"/>
      <c r="F124" s="45"/>
      <c r="G124" s="85"/>
      <c r="H124" s="45"/>
      <c r="I124" s="45"/>
      <c r="J124" s="45"/>
      <c r="K124" s="46"/>
      <c r="M124" s="18" t="str">
        <f t="shared" si="9"/>
        <v/>
      </c>
      <c r="N124" s="22" t="str">
        <f t="shared" si="11"/>
        <v/>
      </c>
    </row>
    <row r="125" spans="2:14" ht="15.95" customHeight="1" x14ac:dyDescent="0.15">
      <c r="B125" s="77" t="str">
        <f t="shared" si="10"/>
        <v/>
      </c>
      <c r="C125" s="231"/>
      <c r="D125" s="245"/>
      <c r="E125" s="246"/>
      <c r="F125" s="45"/>
      <c r="G125" s="85"/>
      <c r="H125" s="45"/>
      <c r="I125" s="45"/>
      <c r="J125" s="45"/>
      <c r="K125" s="46"/>
      <c r="M125" s="18" t="str">
        <f t="shared" si="9"/>
        <v/>
      </c>
      <c r="N125" s="22" t="str">
        <f t="shared" si="11"/>
        <v/>
      </c>
    </row>
    <row r="126" spans="2:14" ht="15.95" customHeight="1" x14ac:dyDescent="0.15">
      <c r="B126" s="77" t="str">
        <f t="shared" si="10"/>
        <v/>
      </c>
      <c r="C126" s="231"/>
      <c r="D126" s="245"/>
      <c r="E126" s="246"/>
      <c r="F126" s="45"/>
      <c r="G126" s="85"/>
      <c r="H126" s="45"/>
      <c r="I126" s="45"/>
      <c r="J126" s="45"/>
      <c r="K126" s="46"/>
      <c r="M126" s="18" t="str">
        <f t="shared" si="9"/>
        <v/>
      </c>
      <c r="N126" s="22" t="str">
        <f t="shared" si="11"/>
        <v/>
      </c>
    </row>
    <row r="127" spans="2:14" ht="15.95" customHeight="1" x14ac:dyDescent="0.15">
      <c r="B127" s="77" t="str">
        <f t="shared" si="10"/>
        <v/>
      </c>
      <c r="C127" s="231"/>
      <c r="D127" s="245"/>
      <c r="E127" s="246"/>
      <c r="F127" s="45"/>
      <c r="G127" s="45"/>
      <c r="H127" s="45"/>
      <c r="I127" s="45"/>
      <c r="J127" s="45"/>
      <c r="K127" s="46"/>
      <c r="M127" s="18" t="str">
        <f t="shared" si="9"/>
        <v/>
      </c>
      <c r="N127" s="22" t="str">
        <f t="shared" si="11"/>
        <v/>
      </c>
    </row>
    <row r="128" spans="2:14" ht="15.95" customHeight="1" x14ac:dyDescent="0.15">
      <c r="B128" s="77" t="str">
        <f t="shared" si="10"/>
        <v/>
      </c>
      <c r="C128" s="231"/>
      <c r="D128" s="245"/>
      <c r="E128" s="246"/>
      <c r="F128" s="45"/>
      <c r="G128" s="85"/>
      <c r="H128" s="45"/>
      <c r="I128" s="45"/>
      <c r="J128" s="45"/>
      <c r="K128" s="46"/>
      <c r="M128" s="18" t="str">
        <f t="shared" si="9"/>
        <v/>
      </c>
      <c r="N128" s="22" t="str">
        <f t="shared" si="11"/>
        <v/>
      </c>
    </row>
    <row r="129" spans="2:14" ht="15.95" customHeight="1" x14ac:dyDescent="0.15">
      <c r="B129" s="77" t="str">
        <f t="shared" si="10"/>
        <v/>
      </c>
      <c r="C129" s="231"/>
      <c r="D129" s="245"/>
      <c r="E129" s="246"/>
      <c r="F129" s="45"/>
      <c r="G129" s="85"/>
      <c r="H129" s="45"/>
      <c r="I129" s="45"/>
      <c r="J129" s="45"/>
      <c r="K129" s="46"/>
      <c r="M129" s="18" t="str">
        <f t="shared" si="9"/>
        <v/>
      </c>
      <c r="N129" s="22" t="str">
        <f t="shared" si="11"/>
        <v/>
      </c>
    </row>
    <row r="130" spans="2:14" ht="15.95" customHeight="1" x14ac:dyDescent="0.15">
      <c r="B130" s="77" t="str">
        <f t="shared" si="10"/>
        <v/>
      </c>
      <c r="C130" s="231"/>
      <c r="D130" s="245"/>
      <c r="E130" s="246"/>
      <c r="F130" s="45"/>
      <c r="G130" s="85"/>
      <c r="H130" s="45"/>
      <c r="I130" s="45"/>
      <c r="J130" s="45"/>
      <c r="K130" s="46"/>
      <c r="M130" s="18" t="str">
        <f t="shared" si="9"/>
        <v/>
      </c>
      <c r="N130" s="22" t="str">
        <f t="shared" si="11"/>
        <v/>
      </c>
    </row>
    <row r="131" spans="2:14" ht="15.95" customHeight="1" x14ac:dyDescent="0.15">
      <c r="B131" s="77" t="str">
        <f t="shared" si="10"/>
        <v/>
      </c>
      <c r="C131" s="231"/>
      <c r="D131" s="245"/>
      <c r="E131" s="246"/>
      <c r="F131" s="45"/>
      <c r="G131" s="85"/>
      <c r="H131" s="45"/>
      <c r="I131" s="45"/>
      <c r="J131" s="45"/>
      <c r="K131" s="46"/>
      <c r="M131" s="18" t="str">
        <f t="shared" si="9"/>
        <v/>
      </c>
      <c r="N131" s="22" t="str">
        <f t="shared" si="11"/>
        <v/>
      </c>
    </row>
    <row r="132" spans="2:14" ht="15.95" customHeight="1" x14ac:dyDescent="0.15">
      <c r="B132" s="77" t="str">
        <f t="shared" si="10"/>
        <v/>
      </c>
      <c r="C132" s="231"/>
      <c r="D132" s="232"/>
      <c r="E132" s="233"/>
      <c r="F132" s="45"/>
      <c r="G132" s="85"/>
      <c r="H132" s="45"/>
      <c r="I132" s="45"/>
      <c r="J132" s="45"/>
      <c r="K132" s="46"/>
      <c r="M132" s="18" t="str">
        <f t="shared" si="9"/>
        <v/>
      </c>
      <c r="N132" s="22" t="str">
        <f t="shared" si="11"/>
        <v/>
      </c>
    </row>
    <row r="133" spans="2:14" ht="15.95" customHeight="1" x14ac:dyDescent="0.15">
      <c r="B133" s="77" t="str">
        <f t="shared" si="10"/>
        <v/>
      </c>
      <c r="C133" s="231"/>
      <c r="D133" s="245"/>
      <c r="E133" s="246"/>
      <c r="F133" s="45"/>
      <c r="G133" s="85"/>
      <c r="H133" s="45"/>
      <c r="I133" s="45"/>
      <c r="J133" s="45"/>
      <c r="K133" s="46"/>
      <c r="M133" s="18" t="str">
        <f t="shared" si="9"/>
        <v/>
      </c>
      <c r="N133" s="22" t="str">
        <f t="shared" si="11"/>
        <v/>
      </c>
    </row>
    <row r="134" spans="2:14" ht="15.95" customHeight="1" x14ac:dyDescent="0.15">
      <c r="B134" s="77" t="str">
        <f t="shared" si="10"/>
        <v/>
      </c>
      <c r="C134" s="231"/>
      <c r="D134" s="245"/>
      <c r="E134" s="246"/>
      <c r="F134" s="45"/>
      <c r="G134" s="85"/>
      <c r="H134" s="45"/>
      <c r="I134" s="45"/>
      <c r="J134" s="45"/>
      <c r="K134" s="46"/>
      <c r="M134" s="18" t="str">
        <f t="shared" si="9"/>
        <v/>
      </c>
      <c r="N134" s="22" t="str">
        <f t="shared" si="11"/>
        <v/>
      </c>
    </row>
    <row r="135" spans="2:14" ht="15.95" customHeight="1" x14ac:dyDescent="0.15">
      <c r="B135" s="77" t="str">
        <f t="shared" si="10"/>
        <v/>
      </c>
      <c r="C135" s="231"/>
      <c r="D135" s="245"/>
      <c r="E135" s="246"/>
      <c r="F135" s="45"/>
      <c r="G135" s="85"/>
      <c r="H135" s="45"/>
      <c r="I135" s="45"/>
      <c r="J135" s="45"/>
      <c r="K135" s="46"/>
      <c r="M135" s="18" t="str">
        <f t="shared" si="9"/>
        <v/>
      </c>
      <c r="N135" s="22" t="str">
        <f t="shared" si="11"/>
        <v/>
      </c>
    </row>
    <row r="136" spans="2:14" ht="15.95" customHeight="1" x14ac:dyDescent="0.15">
      <c r="B136" s="77" t="str">
        <f t="shared" si="10"/>
        <v/>
      </c>
      <c r="C136" s="231"/>
      <c r="D136" s="245"/>
      <c r="E136" s="246"/>
      <c r="F136" s="45"/>
      <c r="G136" s="85"/>
      <c r="H136" s="45"/>
      <c r="I136" s="45"/>
      <c r="J136" s="45"/>
      <c r="K136" s="46"/>
      <c r="M136" s="18" t="str">
        <f t="shared" si="9"/>
        <v/>
      </c>
      <c r="N136" s="22" t="str">
        <f t="shared" si="11"/>
        <v/>
      </c>
    </row>
    <row r="137" spans="2:14" ht="15.95" customHeight="1" x14ac:dyDescent="0.15">
      <c r="B137" s="77" t="str">
        <f t="shared" si="10"/>
        <v/>
      </c>
      <c r="C137" s="231"/>
      <c r="D137" s="245"/>
      <c r="E137" s="246"/>
      <c r="F137" s="45"/>
      <c r="G137" s="85"/>
      <c r="H137" s="45"/>
      <c r="I137" s="45" t="s">
        <v>121</v>
      </c>
      <c r="J137" s="235" t="str">
        <f>IF(AND(D1=N154,OR(E25&lt;&gt;"",E25&lt;&gt;D186),COUNTBLANK(C70:C92)=0),SUM(C70:C92),IF(AND(D1=N155,OR(E25&lt;&gt;"",E25&lt;&gt;D186),COUNTBLANK(C70:C81)=0,COUNTBLANK(C90:C92)=0),SUM(C70:E81,C90:E92),IF(AND(D1=N156,OR(E25&lt;&gt;"",E25&lt;&gt;D186),COUNTBLANK(C70:C72)=0,COUNTBLANK(C90:C92)=0),SUM(C70:E72,C90:E92),"")))</f>
        <v/>
      </c>
      <c r="K137" s="236"/>
      <c r="M137" s="18" t="str">
        <f t="shared" si="9"/>
        <v/>
      </c>
      <c r="N137" s="22" t="str">
        <f t="shared" si="11"/>
        <v/>
      </c>
    </row>
    <row r="138" spans="2:14" ht="15.95" customHeight="1" x14ac:dyDescent="0.15">
      <c r="B138" s="77" t="str">
        <f t="shared" si="10"/>
        <v/>
      </c>
      <c r="C138" s="231"/>
      <c r="D138" s="245"/>
      <c r="E138" s="246"/>
      <c r="F138" s="45"/>
      <c r="G138" s="85"/>
      <c r="H138" s="45"/>
      <c r="I138" s="45" t="s">
        <v>122</v>
      </c>
      <c r="J138" s="235" t="str">
        <f>IF(AND(D1=N154,OR(E26&lt;&gt;"",E26&lt;&gt;D186),COUNTBLANK(F70:F92)=0),SUM(F70:F92),IF(AND(D1=N155,OR(E26&lt;&gt;"",E26&lt;&gt;D186),COUNTBLANK(F70:F81)=0,COUNTBLANK(F90:F92)=0),SUM(F70:H81,F90:H92),IF(AND(D1=N156,OR(E26&lt;&gt;"",E26&lt;&gt;D186),COUNTBLANK(F70:F72)=0,COUNTBLANK(F90:F92)=0),SUM(F70:H72,F90:H92),"")))</f>
        <v/>
      </c>
      <c r="K138" s="236"/>
      <c r="M138" s="18" t="str">
        <f t="shared" si="9"/>
        <v/>
      </c>
      <c r="N138" s="22" t="str">
        <f t="shared" si="11"/>
        <v/>
      </c>
    </row>
    <row r="139" spans="2:14" ht="15.95" customHeight="1" x14ac:dyDescent="0.15">
      <c r="B139" s="77" t="str">
        <f t="shared" si="10"/>
        <v/>
      </c>
      <c r="C139" s="231"/>
      <c r="D139" s="245"/>
      <c r="E139" s="246"/>
      <c r="F139" s="45"/>
      <c r="G139" s="85"/>
      <c r="H139" s="45"/>
      <c r="I139" s="45" t="s">
        <v>123</v>
      </c>
      <c r="J139" s="235" t="str">
        <f>IF(AND(D1=N154,OR(E27&lt;&gt;"",E27&lt;&gt;D186),COUNTBLANK(I70:I92)=0),SUM(I70:I92),IF(AND(D1=N155,OR(E27&lt;&gt;"",E27&lt;&gt;D186),COUNTBLANK(I70:I81)=0,COUNTBLANK(I90:I92)=0),SUM(I70:K81,I90:K92),IF(AND(D1=N156,OR(E27&lt;&gt;"",E27&lt;&gt;D186),COUNTBLANK(I70:I72)=0,COUNTBLANK(I90:I92)=0),SUM(I70:K72,I90:K92),"")))</f>
        <v/>
      </c>
      <c r="K139" s="236"/>
      <c r="M139" s="18" t="str">
        <f t="shared" si="9"/>
        <v/>
      </c>
      <c r="N139" s="22" t="str">
        <f t="shared" si="11"/>
        <v/>
      </c>
    </row>
    <row r="140" spans="2:14" ht="15.95" customHeight="1" x14ac:dyDescent="0.15">
      <c r="B140" s="77" t="str">
        <f t="shared" si="10"/>
        <v/>
      </c>
      <c r="C140" s="231"/>
      <c r="D140" s="245"/>
      <c r="E140" s="246"/>
      <c r="F140" s="45"/>
      <c r="G140" s="85"/>
      <c r="H140" s="45"/>
      <c r="I140" s="45" t="s">
        <v>124</v>
      </c>
      <c r="J140" s="235" t="str">
        <f>IF(AND(D1=N154,OR(E28&lt;&gt;"",E28&lt;&gt;D186),COUNTBLANK(C96:C118)=0),SUM(C96:C118),IF(AND(D1=N155,OR(E28&lt;&gt;"",E28&lt;&gt;D186),COUNTBLANK(C96:C107)=0,COUNTBLANK(C116:C118)=0),SUM(C96:E107,C116:E118),IF(AND(D1=N156,OR(E28&lt;&gt;"",E28&lt;&gt;D186),COUNTBLANK(C96:C98)=0,COUNTBLANK(C116:C118)=0),SUM(C96:E98,C116:E118),"")))</f>
        <v/>
      </c>
      <c r="K140" s="236"/>
      <c r="M140" s="18" t="str">
        <f t="shared" si="9"/>
        <v/>
      </c>
      <c r="N140" s="22" t="str">
        <f t="shared" si="11"/>
        <v/>
      </c>
    </row>
    <row r="141" spans="2:14" ht="15.95" customHeight="1" x14ac:dyDescent="0.15">
      <c r="B141" s="77" t="str">
        <f t="shared" si="10"/>
        <v/>
      </c>
      <c r="C141" s="231"/>
      <c r="D141" s="245"/>
      <c r="E141" s="246"/>
      <c r="F141" s="45"/>
      <c r="G141" s="85"/>
      <c r="H141" s="45"/>
      <c r="I141" s="45" t="s">
        <v>125</v>
      </c>
      <c r="J141" s="235" t="str">
        <f>IF(AND(D1=N154,OR(E29&lt;&gt;"",E29&lt;&gt;D186),COUNTBLANK(F96:F118)=0),SUM(F96:F118),IF(AND(D1=N155,OR(E29&lt;&gt;"",E29&lt;&gt;D186),COUNTBLANK(F96:F107)=0,COUNTBLANK(F116:F118)=0),SUM(F96:H107,F116:H118),IF(AND(D1=N156,OR(E29&lt;&gt;"",E29&lt;&gt;D186),COUNTBLANK(F96:F98)=0,COUNTBLANK(F116:F118)=0),SUM(F96:H98,F116:H118),"")))</f>
        <v/>
      </c>
      <c r="K141" s="236"/>
      <c r="M141" s="18" t="str">
        <f t="shared" si="9"/>
        <v/>
      </c>
      <c r="N141" s="22" t="str">
        <f t="shared" si="11"/>
        <v/>
      </c>
    </row>
    <row r="142" spans="2:14" ht="15.95" customHeight="1" x14ac:dyDescent="0.15">
      <c r="B142" s="77" t="str">
        <f t="shared" si="10"/>
        <v/>
      </c>
      <c r="C142" s="231"/>
      <c r="D142" s="245"/>
      <c r="E142" s="246"/>
      <c r="F142" s="45"/>
      <c r="G142" s="85"/>
      <c r="H142" s="45"/>
      <c r="I142" s="45" t="s">
        <v>126</v>
      </c>
      <c r="J142" s="235" t="str">
        <f>IF(AND(D1=N154,OR(E30&lt;&gt;"",E30&lt;&gt;D186),COUNTBLANK(I96:I118)=0),SUM(I96:I118),IF(AND(D1=N155,OR(E30&lt;&gt;"",E30&lt;&gt;D186),COUNTBLANK(I96:I107)=0,COUNTBLANK(I116:I118)=0),SUM(I96:K107,I116:K118),IF(AND(D1=N156,OR(E30&lt;&gt;"",E30&lt;&gt;D186),COUNTBLANK(I96:I98)=0,COUNTBLANK(I116:I118)=0),SUM(I96:K98,I116:K118),"")))</f>
        <v/>
      </c>
      <c r="K142" s="236"/>
      <c r="M142" s="18" t="str">
        <f t="shared" si="9"/>
        <v/>
      </c>
      <c r="N142" s="22" t="str">
        <f t="shared" si="11"/>
        <v/>
      </c>
    </row>
    <row r="143" spans="2:14" ht="15.95" customHeight="1" thickBot="1" x14ac:dyDescent="0.2">
      <c r="B143" s="78" t="str">
        <f t="shared" si="10"/>
        <v/>
      </c>
      <c r="C143" s="242"/>
      <c r="D143" s="243"/>
      <c r="E143" s="244"/>
      <c r="F143" s="58"/>
      <c r="G143" s="58"/>
      <c r="H143" s="58"/>
      <c r="I143" s="58" t="s">
        <v>127</v>
      </c>
      <c r="J143" s="240" t="str">
        <f>IF(AND(D1=N154,OR(E31&lt;&gt;"",E31&lt;&gt;D186),COUNTBLANK(C121:C143)=0),SUM(C121:C143),IF(AND(D1=N155,OR(E31&lt;&gt;"",E31&lt;&gt;D186),COUNTBLANK(C121:C132)=0,COUNTBLANK(C141:C143)=0),SUM(C121:E132,C141:E143),IF(AND(D1=N156,OR(E31&lt;&gt;"",E31&lt;&gt;D186),COUNTBLANK(C121:C123)=0,COUNTBLANK(C141:C143)=0),SUM(C121:E123,C141:E143),"")))</f>
        <v/>
      </c>
      <c r="K143" s="241"/>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CgWH/9rkiqSXFDMv4/8Zq+yZM+ENa+fS3De5TbmE1+eHrAJzh1VILTgX9Ep8UIdhQ1rPPS4Is22kE8GS1CMIIw==" saltValue="S+4nKIoQS/hhavVyVL1eIQ==" spinCount="100000" sheet="1" objects="1" scenarios="1"/>
  <mergeCells count="227">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0:E80"/>
    <mergeCell ref="F80:H80"/>
    <mergeCell ref="I80:K80"/>
    <mergeCell ref="C82:E82"/>
    <mergeCell ref="F82:H82"/>
    <mergeCell ref="I82:K82"/>
    <mergeCell ref="C79:E79"/>
    <mergeCell ref="F79:H79"/>
    <mergeCell ref="I79:K79"/>
    <mergeCell ref="C76:E76"/>
    <mergeCell ref="F76:H76"/>
    <mergeCell ref="I76:K76"/>
    <mergeCell ref="C77:E77"/>
    <mergeCell ref="F77:H77"/>
    <mergeCell ref="I77:K77"/>
    <mergeCell ref="N68:N69"/>
    <mergeCell ref="C70:E70"/>
    <mergeCell ref="F70:H70"/>
    <mergeCell ref="I70:K70"/>
    <mergeCell ref="C71:E71"/>
    <mergeCell ref="F71:H71"/>
    <mergeCell ref="I71:K71"/>
    <mergeCell ref="C60:E60"/>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s>
  <phoneticPr fontId="15"/>
  <conditionalFormatting sqref="C50:E53">
    <cfRule type="expression" dxfId="27" priority="13">
      <formula>$C50&lt;&gt;""</formula>
    </cfRule>
  </conditionalFormatting>
  <conditionalFormatting sqref="C55:E66">
    <cfRule type="expression" dxfId="26" priority="8">
      <formula>AND($B55="",$C55&lt;&gt;"")</formula>
    </cfRule>
    <cfRule type="expression" dxfId="25" priority="9">
      <formula>$C55&lt;&gt;""</formula>
    </cfRule>
    <cfRule type="expression" dxfId="24" priority="10">
      <formula>$B55&lt;&gt;""</formula>
    </cfRule>
  </conditionalFormatting>
  <conditionalFormatting sqref="C70:E92">
    <cfRule type="expression" dxfId="23" priority="18">
      <formula>$B70&lt;&gt;""</formula>
    </cfRule>
  </conditionalFormatting>
  <conditionalFormatting sqref="C96:E118">
    <cfRule type="expression" dxfId="22" priority="23">
      <formula>AND($B96&lt;&gt;"",$E$28&lt;&gt;"",$E$28&lt;&gt;$D$186)</formula>
    </cfRule>
  </conditionalFormatting>
  <conditionalFormatting sqref="C121:E143">
    <cfRule type="expression" dxfId="21" priority="24">
      <formula>AND($B121="",C121&lt;&gt;"")</formula>
    </cfRule>
    <cfRule type="expression" dxfId="20" priority="25">
      <formula>C121&lt;&gt;""</formula>
    </cfRule>
    <cfRule type="expression" dxfId="19" priority="26">
      <formula>AND($B121&lt;&gt;"",$E$31&lt;&gt;"",$E$31&lt;&gt;$D$186)</formula>
    </cfRule>
  </conditionalFormatting>
  <conditionalFormatting sqref="C70:K92">
    <cfRule type="expression" dxfId="18" priority="14">
      <formula>AND($B70="",C70&lt;&gt;"")</formula>
    </cfRule>
    <cfRule type="expression" dxfId="17" priority="15">
      <formula>C70&lt;&gt;""</formula>
    </cfRule>
  </conditionalFormatting>
  <conditionalFormatting sqref="C96:K118">
    <cfRule type="expression" dxfId="16" priority="19">
      <formula>AND($B96="",C96&lt;&gt;"")</formula>
    </cfRule>
    <cfRule type="expression" dxfId="15" priority="20">
      <formula>C96&lt;&gt;""</formula>
    </cfRule>
  </conditionalFormatting>
  <conditionalFormatting sqref="E25:K31">
    <cfRule type="expression" dxfId="14" priority="350">
      <formula>$E$25=$D$186</formula>
    </cfRule>
    <cfRule type="expression" dxfId="13" priority="351">
      <formula>E25&lt;&gt;""</formula>
    </cfRule>
  </conditionalFormatting>
  <conditionalFormatting sqref="E26:K31">
    <cfRule type="expression" dxfId="12" priority="352">
      <formula>$E$26=$D$186</formula>
    </cfRule>
  </conditionalFormatting>
  <conditionalFormatting sqref="E27:K31">
    <cfRule type="expression" dxfId="11" priority="353">
      <formula>$E$27=$D$186</formula>
    </cfRule>
  </conditionalFormatting>
  <conditionalFormatting sqref="E28:K31">
    <cfRule type="expression" dxfId="10" priority="354">
      <formula>$E$28=$D$186</formula>
    </cfRule>
  </conditionalFormatting>
  <conditionalFormatting sqref="E29:K31">
    <cfRule type="expression" dxfId="9" priority="355">
      <formula>$E$29=$D$186</formula>
    </cfRule>
  </conditionalFormatting>
  <conditionalFormatting sqref="E30:K31">
    <cfRule type="expression" dxfId="8" priority="356">
      <formula>$E$30=$D$186</formula>
    </cfRule>
  </conditionalFormatting>
  <conditionalFormatting sqref="E31:K31">
    <cfRule type="expression" dxfId="7" priority="357">
      <formula>$E$31=$D$186</formula>
    </cfRule>
  </conditionalFormatting>
  <conditionalFormatting sqref="F50:F66">
    <cfRule type="expression" dxfId="6" priority="7">
      <formula>$B50=""</formula>
    </cfRule>
  </conditionalFormatting>
  <conditionalFormatting sqref="F70:H92">
    <cfRule type="expression" dxfId="5" priority="17">
      <formula>AND($B70&lt;&gt;"",$E$26&lt;&gt;"",$E$26&lt;&gt;$D$186)</formula>
    </cfRule>
  </conditionalFormatting>
  <conditionalFormatting sqref="F96:H118">
    <cfRule type="expression" dxfId="4" priority="22">
      <formula>AND($B96&lt;&gt;"",$E$29&lt;&gt;"",$E$29&lt;&gt;$D$186)</formula>
    </cfRule>
  </conditionalFormatting>
  <conditionalFormatting sqref="G49">
    <cfRule type="expression" dxfId="3" priority="1">
      <formula>$G$49="OK"</formula>
    </cfRule>
    <cfRule type="expression" dxfId="2" priority="2">
      <formula>$G$49="NG"</formula>
    </cfRule>
  </conditionalFormatting>
  <conditionalFormatting sqref="I70:K92">
    <cfRule type="expression" dxfId="1" priority="16">
      <formula>AND($B70&lt;&gt;"",$E$27&lt;&gt;"",$E$27&lt;&gt;$D$186)</formula>
    </cfRule>
  </conditionalFormatting>
  <conditionalFormatting sqref="I96:K118">
    <cfRule type="expression" dxfId="0" priority="21">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2023-12-05T00:03:34Z</cp:lastPrinted>
  <dcterms:created xsi:type="dcterms:W3CDTF">2023-11-14T05:31:31Z</dcterms:created>
  <dcterms:modified xsi:type="dcterms:W3CDTF">2025-04-17T05:05:33Z</dcterms:modified>
</cp:coreProperties>
</file>