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02_作業中フォルダ（保存期間１年未満）\05_政策調査室\01_国土交通白書\2023（令和5）年版白書\82_市販版・HTML版作成\HTML版\資料編リバイス\★【R5資料編】HP掲載用データ\"/>
    </mc:Choice>
  </mc:AlternateContent>
  <bookViews>
    <workbookView xWindow="1860" yWindow="0" windowWidth="2160" windowHeight="0"/>
  </bookViews>
  <sheets>
    <sheet name="令和５年版白書" sheetId="3" r:id="rId1"/>
  </sheets>
  <definedNames>
    <definedName name="_xlnm.Print_Area" localSheetId="0">令和５年版白書!$A:$E</definedName>
  </definedNames>
  <calcPr calcId="162913"/>
</workbook>
</file>

<file path=xl/calcChain.xml><?xml version="1.0" encoding="utf-8"?>
<calcChain xmlns="http://schemas.openxmlformats.org/spreadsheetml/2006/main">
  <c r="E79" i="3" l="1"/>
  <c r="E78" i="3"/>
  <c r="E77" i="3"/>
  <c r="E76" i="3"/>
  <c r="E75" i="3"/>
  <c r="E63" i="3" l="1"/>
  <c r="E61" i="3"/>
  <c r="E60" i="3"/>
  <c r="E52" i="3" l="1"/>
  <c r="E51" i="3"/>
  <c r="E50" i="3"/>
  <c r="E36" i="3" l="1"/>
  <c r="E35" i="3"/>
  <c r="E34" i="3"/>
  <c r="E33" i="3"/>
  <c r="E32" i="3"/>
  <c r="E31" i="3"/>
  <c r="E30" i="3"/>
  <c r="D29" i="3"/>
  <c r="E28" i="3"/>
  <c r="D27" i="3"/>
  <c r="E26" i="3"/>
  <c r="E25" i="3"/>
  <c r="D22" i="3"/>
  <c r="E21" i="3"/>
  <c r="E20" i="3"/>
  <c r="E18" i="3"/>
  <c r="E16" i="3"/>
  <c r="E15" i="3"/>
  <c r="E5" i="3" l="1"/>
  <c r="E6" i="3"/>
  <c r="E11" i="3"/>
  <c r="E10" i="3" l="1"/>
  <c r="E71" i="3" l="1"/>
  <c r="E70" i="3"/>
</calcChain>
</file>

<file path=xl/sharedStrings.xml><?xml version="1.0" encoding="utf-8"?>
<sst xmlns="http://schemas.openxmlformats.org/spreadsheetml/2006/main" count="133" uniqueCount="39">
  <si>
    <t>資料2-17　交通産業</t>
    <phoneticPr fontId="2"/>
  </si>
  <si>
    <t>区　分</t>
    <rPh sb="0" eb="3">
      <t>クブン</t>
    </rPh>
    <phoneticPr fontId="2"/>
  </si>
  <si>
    <t>年　度</t>
    <rPh sb="0" eb="3">
      <t>ネンド</t>
    </rPh>
    <phoneticPr fontId="2"/>
  </si>
  <si>
    <t>営業収入</t>
  </si>
  <si>
    <t>営業費用</t>
  </si>
  <si>
    <t>営業損益</t>
  </si>
  <si>
    <t>営業外損益</t>
  </si>
  <si>
    <t>経常損益</t>
  </si>
  <si>
    <t>業種別損益状況（1社平均）</t>
    <phoneticPr fontId="2"/>
  </si>
  <si>
    <t>（単位：百万円、但しJRは億円）</t>
    <phoneticPr fontId="2"/>
  </si>
  <si>
    <t>JR7社
（関連事業を含む）</t>
    <phoneticPr fontId="2"/>
  </si>
  <si>
    <t>大手民鉄16社
（関連事業を含む）</t>
    <phoneticPr fontId="2"/>
  </si>
  <si>
    <t>倉庫
（14社）</t>
    <phoneticPr fontId="2"/>
  </si>
  <si>
    <t>自動車道
（21社）</t>
    <rPh sb="0" eb="3">
      <t>ジドウシャ</t>
    </rPh>
    <rPh sb="3" eb="4">
      <t>ドウ</t>
    </rPh>
    <rPh sb="8" eb="9">
      <t>シャ</t>
    </rPh>
    <phoneticPr fontId="2"/>
  </si>
  <si>
    <t xml:space="preserve">鉄道車両工業
（4社）
（鉄道関連事業のみ）
</t>
    <rPh sb="0" eb="2">
      <t>テツドウ</t>
    </rPh>
    <rPh sb="2" eb="4">
      <t>シャリョウ</t>
    </rPh>
    <rPh sb="4" eb="6">
      <t>コウギョウ</t>
    </rPh>
    <rPh sb="9" eb="10">
      <t>シャ</t>
    </rPh>
    <rPh sb="13" eb="15">
      <t>テツドウ</t>
    </rPh>
    <rPh sb="15" eb="17">
      <t>カンレン</t>
    </rPh>
    <rPh sb="17" eb="19">
      <t>ジギョウ</t>
    </rPh>
    <phoneticPr fontId="2"/>
  </si>
  <si>
    <t xml:space="preserve">第一種旅行業
（主要5社計）
</t>
    <phoneticPr fontId="4"/>
  </si>
  <si>
    <t>ホテル
（主要5社）</t>
    <phoneticPr fontId="4"/>
  </si>
  <si>
    <t>一般トラック
（主要27社）</t>
    <phoneticPr fontId="2"/>
  </si>
  <si>
    <t>-</t>
  </si>
  <si>
    <t>-</t>
    <phoneticPr fontId="1"/>
  </si>
  <si>
    <t>外航海運
（主要3社）</t>
    <phoneticPr fontId="7"/>
  </si>
  <si>
    <t>国内旅客船
（長距離フェリー）</t>
    <phoneticPr fontId="6"/>
  </si>
  <si>
    <t>資料）国土交通省</t>
    <phoneticPr fontId="1"/>
  </si>
  <si>
    <t>営業収入</t>
    <rPh sb="0" eb="4">
      <t>エイギョウシュウニュウ</t>
    </rPh>
    <phoneticPr fontId="1"/>
  </si>
  <si>
    <t>営業外損益</t>
    <phoneticPr fontId="1"/>
  </si>
  <si>
    <t>航空運送
（主要2社）</t>
    <phoneticPr fontId="2"/>
  </si>
  <si>
    <t>民営乗合バス
（42社）
（関連事業含む）</t>
    <rPh sb="14" eb="16">
      <t>カンレン</t>
    </rPh>
    <rPh sb="16" eb="18">
      <t>ジギョウ</t>
    </rPh>
    <rPh sb="18" eb="19">
      <t>フク</t>
    </rPh>
    <phoneticPr fontId="2"/>
  </si>
  <si>
    <t>ハイヤ－・
タクシ－
（55社）
（関連事業含む）</t>
    <phoneticPr fontId="1"/>
  </si>
  <si>
    <t>令和２</t>
    <phoneticPr fontId="8"/>
  </si>
  <si>
    <t>令和３</t>
    <rPh sb="0" eb="2">
      <t>レイワ</t>
    </rPh>
    <phoneticPr fontId="5"/>
  </si>
  <si>
    <t>令和３／令和２（％）</t>
    <rPh sb="0" eb="2">
      <t>レイワ</t>
    </rPh>
    <rPh sb="4" eb="6">
      <t>レイワ</t>
    </rPh>
    <phoneticPr fontId="2"/>
  </si>
  <si>
    <t xml:space="preserve">https://www.mlit.go.jp/maritime/content/2023-1.pdf
外航：図表1－26
</t>
    <phoneticPr fontId="8"/>
  </si>
  <si>
    <t>https://www.mlit.go.jp/maritime/content/2023-1.pdf
内航：図表1－38</t>
    <phoneticPr fontId="8"/>
  </si>
  <si>
    <t>（注）　民営乗合バス、公営乗合バス、ハイヤー・タクシーについては、令和元年度、令和２年度の数値である。</t>
    <rPh sb="33" eb="35">
      <t>レイワ</t>
    </rPh>
    <rPh sb="35" eb="37">
      <t>ガンネン</t>
    </rPh>
    <rPh sb="37" eb="38">
      <t>ド</t>
    </rPh>
    <rPh sb="39" eb="41">
      <t>レイワ</t>
    </rPh>
    <rPh sb="42" eb="44">
      <t>ネンド</t>
    </rPh>
    <phoneticPr fontId="1"/>
  </si>
  <si>
    <t>　　　　一般トラックについては、平成30年度、令和元年度の数値である。</t>
    <rPh sb="16" eb="18">
      <t>ヘイセイ</t>
    </rPh>
    <rPh sb="23" eb="25">
      <t>レイワ</t>
    </rPh>
    <rPh sb="25" eb="26">
      <t>ガン</t>
    </rPh>
    <phoneticPr fontId="1"/>
  </si>
  <si>
    <t>公営乗合バス
（16社）
（関連事業含む）</t>
    <phoneticPr fontId="2"/>
  </si>
  <si>
    <t>△ 17</t>
    <phoneticPr fontId="1"/>
  </si>
  <si>
    <t>△ 15</t>
    <phoneticPr fontId="1"/>
  </si>
  <si>
    <t>内航海運
令和２年度（482社）
令和３年度（417社）</t>
    <rPh sb="5" eb="7">
      <t>レイワ</t>
    </rPh>
    <rPh sb="17" eb="19">
      <t>レイワ</t>
    </rPh>
    <rPh sb="20" eb="22">
      <t>ネンド</t>
    </rPh>
    <rPh sb="26" eb="27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</si>
</sst>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.0;&quot;△ &quot;#,##0.0"/>
    <numFmt numFmtId="178" formatCode="#,##0.0;[Red]\-#,##0.0"/>
    <numFmt numFmtId="179" formatCode="0.0%"/>
    <numFmt numFmtId="180" formatCode="0.0_ "/>
  </numFmts>
  <fonts count="1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 applyFill="1" applyAlignment="1"/>
    <xf numFmtId="176" fontId="3" fillId="0" borderId="0" xfId="2" applyNumberFormat="1" applyFont="1" applyFill="1" applyAlignment="1"/>
    <xf numFmtId="177" fontId="3" fillId="0" borderId="0" xfId="2" applyNumberFormat="1" applyFont="1" applyFill="1" applyAlignment="1"/>
    <xf numFmtId="0" fontId="3" fillId="0" borderId="0" xfId="0" applyFont="1" applyFill="1">
      <alignment vertical="center"/>
    </xf>
    <xf numFmtId="177" fontId="3" fillId="0" borderId="0" xfId="2" applyNumberFormat="1" applyFont="1" applyFill="1" applyAlignment="1">
      <alignment horizontal="right"/>
    </xf>
    <xf numFmtId="0" fontId="3" fillId="0" borderId="1" xfId="0" applyFont="1" applyFill="1" applyBorder="1" applyAlignment="1"/>
    <xf numFmtId="0" fontId="3" fillId="0" borderId="2" xfId="0" applyFont="1" applyFill="1" applyBorder="1" applyAlignment="1">
      <alignment horizontal="right" vertical="top"/>
    </xf>
    <xf numFmtId="176" fontId="3" fillId="0" borderId="3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/>
    </xf>
    <xf numFmtId="176" fontId="3" fillId="0" borderId="3" xfId="2" applyNumberFormat="1" applyFont="1" applyFill="1" applyBorder="1" applyAlignment="1">
      <alignment horizontal="right" vertical="center"/>
    </xf>
    <xf numFmtId="178" fontId="3" fillId="0" borderId="3" xfId="2" applyNumberFormat="1" applyFont="1" applyFill="1" applyBorder="1" applyAlignment="1">
      <alignment horizontal="right" vertical="center"/>
    </xf>
    <xf numFmtId="179" fontId="3" fillId="0" borderId="3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distributed"/>
    </xf>
    <xf numFmtId="176" fontId="3" fillId="0" borderId="0" xfId="2" applyNumberFormat="1" applyFont="1" applyFill="1" applyBorder="1" applyAlignment="1">
      <alignment horizontal="right"/>
    </xf>
    <xf numFmtId="177" fontId="3" fillId="0" borderId="0" xfId="2" applyNumberFormat="1" applyFont="1" applyFill="1" applyBorder="1" applyAlignment="1"/>
    <xf numFmtId="0" fontId="3" fillId="0" borderId="0" xfId="0" applyFont="1" applyFill="1" applyBorder="1" applyAlignment="1">
      <alignment horizontal="left" vertical="center"/>
    </xf>
    <xf numFmtId="178" fontId="3" fillId="0" borderId="0" xfId="0" applyNumberFormat="1" applyFont="1" applyFill="1" applyAlignment="1"/>
    <xf numFmtId="179" fontId="3" fillId="0" borderId="3" xfId="0" applyNumberFormat="1" applyFont="1" applyFill="1" applyBorder="1" applyAlignment="1"/>
    <xf numFmtId="179" fontId="3" fillId="0" borderId="3" xfId="2" applyNumberFormat="1" applyFont="1" applyFill="1" applyBorder="1" applyAlignment="1">
      <alignment horizontal="right" vertical="center"/>
    </xf>
    <xf numFmtId="177" fontId="3" fillId="0" borderId="3" xfId="2" applyNumberFormat="1" applyFont="1" applyFill="1" applyBorder="1" applyAlignment="1">
      <alignment horizontal="center" vertical="center" shrinkToFit="1"/>
    </xf>
    <xf numFmtId="178" fontId="3" fillId="0" borderId="3" xfId="0" applyNumberFormat="1" applyFont="1" applyFill="1" applyBorder="1" applyAlignment="1">
      <alignment horizontal="right"/>
    </xf>
    <xf numFmtId="179" fontId="3" fillId="0" borderId="3" xfId="0" applyNumberFormat="1" applyFont="1" applyFill="1" applyBorder="1" applyAlignment="1">
      <alignment horizontal="right"/>
    </xf>
    <xf numFmtId="178" fontId="3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/>
    <xf numFmtId="176" fontId="3" fillId="0" borderId="3" xfId="2" applyNumberFormat="1" applyFont="1" applyFill="1" applyBorder="1" applyAlignment="1"/>
    <xf numFmtId="176" fontId="3" fillId="0" borderId="3" xfId="2" applyNumberFormat="1" applyFont="1" applyFill="1" applyBorder="1" applyAlignment="1">
      <alignment horizontal="right"/>
    </xf>
    <xf numFmtId="180" fontId="3" fillId="0" borderId="3" xfId="2" applyNumberFormat="1" applyFont="1" applyFill="1" applyBorder="1" applyAlignment="1">
      <alignment horizontal="right" vertical="center"/>
    </xf>
    <xf numFmtId="38" fontId="3" fillId="0" borderId="3" xfId="2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quotePrefix="1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176" fontId="3" fillId="0" borderId="9" xfId="2" applyNumberFormat="1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171450</xdr:rowOff>
    </xdr:from>
    <xdr:to>
      <xdr:col>2</xdr:col>
      <xdr:colOff>9525</xdr:colOff>
      <xdr:row>3</xdr:row>
      <xdr:rowOff>171450</xdr:rowOff>
    </xdr:to>
    <xdr:sp macro="" textlink="">
      <xdr:nvSpPr>
        <xdr:cNvPr id="3079" name="Line 1"/>
        <xdr:cNvSpPr>
          <a:spLocks noChangeShapeType="1"/>
        </xdr:cNvSpPr>
      </xdr:nvSpPr>
      <xdr:spPr bwMode="auto">
        <a:xfrm flipH="1" flipV="1">
          <a:off x="9525" y="514350"/>
          <a:ext cx="29146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171450</xdr:rowOff>
    </xdr:from>
    <xdr:to>
      <xdr:col>2</xdr:col>
      <xdr:colOff>9525</xdr:colOff>
      <xdr:row>3</xdr:row>
      <xdr:rowOff>171450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 flipH="1" flipV="1">
          <a:off x="9525" y="514350"/>
          <a:ext cx="29146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85"/>
  <sheetViews>
    <sheetView tabSelected="1" view="pageBreakPreview" topLeftCell="A67" zoomScaleNormal="85" zoomScaleSheetLayoutView="100" workbookViewId="0">
      <selection activeCell="F77" sqref="F77"/>
    </sheetView>
  </sheetViews>
  <sheetFormatPr defaultRowHeight="13.5" x14ac:dyDescent="0.15"/>
  <cols>
    <col min="1" max="2" width="19.125" style="1" customWidth="1"/>
    <col min="3" max="4" width="14.25" style="2" customWidth="1"/>
    <col min="5" max="5" width="14.25" style="3" customWidth="1"/>
    <col min="6" max="6" width="9" style="1"/>
    <col min="7" max="7" width="13.75" style="1" customWidth="1"/>
    <col min="8" max="16384" width="9" style="4"/>
  </cols>
  <sheetData>
    <row r="1" spans="1:5" x14ac:dyDescent="0.15">
      <c r="A1" s="1" t="s">
        <v>0</v>
      </c>
    </row>
    <row r="3" spans="1:5" x14ac:dyDescent="0.15">
      <c r="A3" s="1" t="s">
        <v>8</v>
      </c>
      <c r="E3" s="5" t="s">
        <v>9</v>
      </c>
    </row>
    <row r="4" spans="1:5" x14ac:dyDescent="0.15">
      <c r="A4" s="6" t="s">
        <v>1</v>
      </c>
      <c r="B4" s="7" t="s">
        <v>2</v>
      </c>
      <c r="C4" s="8" t="s">
        <v>28</v>
      </c>
      <c r="D4" s="8" t="s">
        <v>29</v>
      </c>
      <c r="E4" s="21" t="s">
        <v>30</v>
      </c>
    </row>
    <row r="5" spans="1:5" ht="13.5" customHeight="1" x14ac:dyDescent="0.15">
      <c r="A5" s="31" t="s">
        <v>10</v>
      </c>
      <c r="B5" s="9" t="s">
        <v>3</v>
      </c>
      <c r="C5" s="10">
        <v>3682</v>
      </c>
      <c r="D5" s="10">
        <v>4447</v>
      </c>
      <c r="E5" s="11">
        <f>D5/C5*100</f>
        <v>120.77675176534493</v>
      </c>
    </row>
    <row r="6" spans="1:5" x14ac:dyDescent="0.15">
      <c r="A6" s="31"/>
      <c r="B6" s="9" t="s">
        <v>4</v>
      </c>
      <c r="C6" s="10">
        <v>5127</v>
      </c>
      <c r="D6" s="10">
        <v>4985</v>
      </c>
      <c r="E6" s="11">
        <f>D6/C6*100</f>
        <v>97.23034913204603</v>
      </c>
    </row>
    <row r="7" spans="1:5" x14ac:dyDescent="0.15">
      <c r="A7" s="31"/>
      <c r="B7" s="9" t="s">
        <v>5</v>
      </c>
      <c r="C7" s="10">
        <v>-1446</v>
      </c>
      <c r="D7" s="10">
        <v>-537</v>
      </c>
      <c r="E7" s="11" t="s">
        <v>19</v>
      </c>
    </row>
    <row r="8" spans="1:5" x14ac:dyDescent="0.15">
      <c r="A8" s="31"/>
      <c r="B8" s="9" t="s">
        <v>6</v>
      </c>
      <c r="C8" s="10">
        <v>-109</v>
      </c>
      <c r="D8" s="10">
        <v>-38</v>
      </c>
      <c r="E8" s="11" t="s">
        <v>18</v>
      </c>
    </row>
    <row r="9" spans="1:5" x14ac:dyDescent="0.15">
      <c r="A9" s="31"/>
      <c r="B9" s="9" t="s">
        <v>7</v>
      </c>
      <c r="C9" s="10">
        <v>-1555</v>
      </c>
      <c r="D9" s="10">
        <v>-576</v>
      </c>
      <c r="E9" s="11" t="s">
        <v>19</v>
      </c>
    </row>
    <row r="10" spans="1:5" ht="13.5" customHeight="1" x14ac:dyDescent="0.15">
      <c r="A10" s="31" t="s">
        <v>11</v>
      </c>
      <c r="B10" s="9" t="s">
        <v>3</v>
      </c>
      <c r="C10" s="10">
        <v>105074</v>
      </c>
      <c r="D10" s="10">
        <v>117911</v>
      </c>
      <c r="E10" s="11">
        <f t="shared" ref="E10" si="0">D10/C10*100</f>
        <v>112.21710413613263</v>
      </c>
    </row>
    <row r="11" spans="1:5" x14ac:dyDescent="0.15">
      <c r="A11" s="31"/>
      <c r="B11" s="9" t="s">
        <v>4</v>
      </c>
      <c r="C11" s="10">
        <v>110871</v>
      </c>
      <c r="D11" s="10">
        <v>113469</v>
      </c>
      <c r="E11" s="11">
        <f>D11/C11*100</f>
        <v>102.34326379305681</v>
      </c>
    </row>
    <row r="12" spans="1:5" x14ac:dyDescent="0.15">
      <c r="A12" s="31"/>
      <c r="B12" s="9" t="s">
        <v>5</v>
      </c>
      <c r="C12" s="10">
        <v>-5797</v>
      </c>
      <c r="D12" s="10">
        <v>4442</v>
      </c>
      <c r="E12" s="11" t="s">
        <v>19</v>
      </c>
    </row>
    <row r="13" spans="1:5" x14ac:dyDescent="0.15">
      <c r="A13" s="31"/>
      <c r="B13" s="9" t="s">
        <v>6</v>
      </c>
      <c r="C13" s="10">
        <v>-2305</v>
      </c>
      <c r="D13" s="10">
        <v>-2124</v>
      </c>
      <c r="E13" s="11" t="s">
        <v>18</v>
      </c>
    </row>
    <row r="14" spans="1:5" x14ac:dyDescent="0.15">
      <c r="A14" s="31"/>
      <c r="B14" s="9" t="s">
        <v>7</v>
      </c>
      <c r="C14" s="10">
        <v>-8102</v>
      </c>
      <c r="D14" s="10">
        <v>2318</v>
      </c>
      <c r="E14" s="11" t="s">
        <v>19</v>
      </c>
    </row>
    <row r="15" spans="1:5" ht="13.5" customHeight="1" x14ac:dyDescent="0.15">
      <c r="A15" s="34" t="s">
        <v>26</v>
      </c>
      <c r="B15" s="9" t="s">
        <v>3</v>
      </c>
      <c r="C15" s="10">
        <v>12046</v>
      </c>
      <c r="D15" s="10">
        <v>9998</v>
      </c>
      <c r="E15" s="20">
        <f t="shared" ref="E15:E28" si="1">D15/C15</f>
        <v>0.82998505728042504</v>
      </c>
    </row>
    <row r="16" spans="1:5" x14ac:dyDescent="0.15">
      <c r="A16" s="35"/>
      <c r="B16" s="9" t="s">
        <v>4</v>
      </c>
      <c r="C16" s="10">
        <v>11879</v>
      </c>
      <c r="D16" s="10">
        <v>10691</v>
      </c>
      <c r="E16" s="20">
        <f t="shared" si="1"/>
        <v>0.89999158178297833</v>
      </c>
    </row>
    <row r="17" spans="1:5" x14ac:dyDescent="0.15">
      <c r="A17" s="35"/>
      <c r="B17" s="9" t="s">
        <v>5</v>
      </c>
      <c r="C17" s="10">
        <v>166</v>
      </c>
      <c r="D17" s="10">
        <v>-693</v>
      </c>
      <c r="E17" s="20" t="s">
        <v>19</v>
      </c>
    </row>
    <row r="18" spans="1:5" x14ac:dyDescent="0.15">
      <c r="A18" s="35"/>
      <c r="B18" s="9" t="s">
        <v>6</v>
      </c>
      <c r="C18" s="10">
        <v>131</v>
      </c>
      <c r="D18" s="10">
        <v>120</v>
      </c>
      <c r="E18" s="20">
        <f t="shared" si="1"/>
        <v>0.91603053435114501</v>
      </c>
    </row>
    <row r="19" spans="1:5" x14ac:dyDescent="0.15">
      <c r="A19" s="36"/>
      <c r="B19" s="9" t="s">
        <v>7</v>
      </c>
      <c r="C19" s="10">
        <v>297</v>
      </c>
      <c r="D19" s="10">
        <v>-588</v>
      </c>
      <c r="E19" s="20" t="s">
        <v>19</v>
      </c>
    </row>
    <row r="20" spans="1:5" ht="13.5" customHeight="1" x14ac:dyDescent="0.15">
      <c r="A20" s="34" t="s">
        <v>35</v>
      </c>
      <c r="B20" s="9" t="s">
        <v>3</v>
      </c>
      <c r="C20" s="10">
        <v>29595</v>
      </c>
      <c r="D20" s="10">
        <v>23320</v>
      </c>
      <c r="E20" s="20">
        <f t="shared" si="1"/>
        <v>0.78797094103733734</v>
      </c>
    </row>
    <row r="21" spans="1:5" x14ac:dyDescent="0.15">
      <c r="A21" s="35"/>
      <c r="B21" s="9" t="s">
        <v>4</v>
      </c>
      <c r="C21" s="10">
        <v>27861</v>
      </c>
      <c r="D21" s="10">
        <v>25075</v>
      </c>
      <c r="E21" s="20">
        <f t="shared" si="1"/>
        <v>0.90000358924661716</v>
      </c>
    </row>
    <row r="22" spans="1:5" x14ac:dyDescent="0.15">
      <c r="A22" s="35"/>
      <c r="B22" s="9" t="s">
        <v>5</v>
      </c>
      <c r="C22" s="10">
        <v>1734</v>
      </c>
      <c r="D22" s="10">
        <f>+D20-D21</f>
        <v>-1755</v>
      </c>
      <c r="E22" s="20" t="s">
        <v>19</v>
      </c>
    </row>
    <row r="23" spans="1:5" x14ac:dyDescent="0.15">
      <c r="A23" s="35"/>
      <c r="B23" s="9" t="s">
        <v>6</v>
      </c>
      <c r="C23" s="10">
        <v>-36</v>
      </c>
      <c r="D23" s="10">
        <v>105</v>
      </c>
      <c r="E23" s="20" t="s">
        <v>19</v>
      </c>
    </row>
    <row r="24" spans="1:5" x14ac:dyDescent="0.15">
      <c r="A24" s="36"/>
      <c r="B24" s="9" t="s">
        <v>7</v>
      </c>
      <c r="C24" s="10">
        <v>1698</v>
      </c>
      <c r="D24" s="10">
        <v>-558</v>
      </c>
      <c r="E24" s="20" t="s">
        <v>19</v>
      </c>
    </row>
    <row r="25" spans="1:5" ht="13.5" customHeight="1" x14ac:dyDescent="0.15">
      <c r="A25" s="34" t="s">
        <v>27</v>
      </c>
      <c r="B25" s="9" t="s">
        <v>3</v>
      </c>
      <c r="C25" s="10">
        <v>474</v>
      </c>
      <c r="D25" s="10">
        <v>349</v>
      </c>
      <c r="E25" s="20">
        <f t="shared" si="1"/>
        <v>0.73628691983122363</v>
      </c>
    </row>
    <row r="26" spans="1:5" x14ac:dyDescent="0.15">
      <c r="A26" s="35"/>
      <c r="B26" s="9" t="s">
        <v>4</v>
      </c>
      <c r="C26" s="10">
        <v>493</v>
      </c>
      <c r="D26" s="10">
        <v>405</v>
      </c>
      <c r="E26" s="20">
        <f t="shared" si="1"/>
        <v>0.82150101419878296</v>
      </c>
    </row>
    <row r="27" spans="1:5" x14ac:dyDescent="0.15">
      <c r="A27" s="35"/>
      <c r="B27" s="9" t="s">
        <v>5</v>
      </c>
      <c r="C27" s="10">
        <v>-19</v>
      </c>
      <c r="D27" s="10">
        <f>+D25-D26</f>
        <v>-56</v>
      </c>
      <c r="E27" s="20" t="s">
        <v>19</v>
      </c>
    </row>
    <row r="28" spans="1:5" x14ac:dyDescent="0.15">
      <c r="A28" s="35"/>
      <c r="B28" s="9" t="s">
        <v>6</v>
      </c>
      <c r="C28" s="10">
        <v>8</v>
      </c>
      <c r="D28" s="10">
        <v>-15</v>
      </c>
      <c r="E28" s="20">
        <f t="shared" si="1"/>
        <v>-1.875</v>
      </c>
    </row>
    <row r="29" spans="1:5" x14ac:dyDescent="0.15">
      <c r="A29" s="36"/>
      <c r="B29" s="9" t="s">
        <v>7</v>
      </c>
      <c r="C29" s="10">
        <v>-11</v>
      </c>
      <c r="D29" s="10">
        <f>+D27+D28</f>
        <v>-71</v>
      </c>
      <c r="E29" s="20" t="s">
        <v>19</v>
      </c>
    </row>
    <row r="30" spans="1:5" ht="13.5" customHeight="1" x14ac:dyDescent="0.15">
      <c r="A30" s="31" t="s">
        <v>12</v>
      </c>
      <c r="B30" s="9" t="s">
        <v>3</v>
      </c>
      <c r="C30" s="10">
        <v>16382</v>
      </c>
      <c r="D30" s="10">
        <v>15718</v>
      </c>
      <c r="E30" s="12">
        <f>D30/C30</f>
        <v>0.95946770846050544</v>
      </c>
    </row>
    <row r="31" spans="1:5" x14ac:dyDescent="0.15">
      <c r="A31" s="31"/>
      <c r="B31" s="9" t="s">
        <v>4</v>
      </c>
      <c r="C31" s="10">
        <v>14467</v>
      </c>
      <c r="D31" s="10">
        <v>14583</v>
      </c>
      <c r="E31" s="12">
        <f>D31/C31</f>
        <v>1.0080182484274556</v>
      </c>
    </row>
    <row r="32" spans="1:5" x14ac:dyDescent="0.15">
      <c r="A32" s="31"/>
      <c r="B32" s="9" t="s">
        <v>5</v>
      </c>
      <c r="C32" s="10">
        <v>1914</v>
      </c>
      <c r="D32" s="10">
        <v>1125</v>
      </c>
      <c r="E32" s="12">
        <f>D32/C32</f>
        <v>0.58777429467084641</v>
      </c>
    </row>
    <row r="33" spans="1:8" x14ac:dyDescent="0.15">
      <c r="A33" s="31"/>
      <c r="B33" s="9" t="s">
        <v>6</v>
      </c>
      <c r="C33" s="10">
        <v>201</v>
      </c>
      <c r="D33" s="10">
        <v>221</v>
      </c>
      <c r="E33" s="12">
        <f>D33/C33</f>
        <v>1.099502487562189</v>
      </c>
    </row>
    <row r="34" spans="1:8" x14ac:dyDescent="0.15">
      <c r="A34" s="31"/>
      <c r="B34" s="9" t="s">
        <v>7</v>
      </c>
      <c r="C34" s="10">
        <v>2116</v>
      </c>
      <c r="D34" s="10">
        <v>1347</v>
      </c>
      <c r="E34" s="12">
        <f>D34/C34</f>
        <v>0.63657844990548207</v>
      </c>
    </row>
    <row r="35" spans="1:8" ht="13.5" customHeight="1" x14ac:dyDescent="0.15">
      <c r="A35" s="31" t="s">
        <v>13</v>
      </c>
      <c r="B35" s="9" t="s">
        <v>3</v>
      </c>
      <c r="C35" s="10">
        <v>128</v>
      </c>
      <c r="D35" s="27">
        <v>122</v>
      </c>
      <c r="E35" s="12">
        <f t="shared" ref="E35:E36" si="2">D35/C35</f>
        <v>0.953125</v>
      </c>
    </row>
    <row r="36" spans="1:8" x14ac:dyDescent="0.15">
      <c r="A36" s="31"/>
      <c r="B36" s="9" t="s">
        <v>4</v>
      </c>
      <c r="C36" s="10">
        <v>145</v>
      </c>
      <c r="D36" s="27">
        <v>118</v>
      </c>
      <c r="E36" s="12">
        <f t="shared" si="2"/>
        <v>0.81379310344827582</v>
      </c>
    </row>
    <row r="37" spans="1:8" x14ac:dyDescent="0.15">
      <c r="A37" s="31"/>
      <c r="B37" s="9" t="s">
        <v>5</v>
      </c>
      <c r="C37" s="10" t="s">
        <v>36</v>
      </c>
      <c r="D37" s="28">
        <v>4</v>
      </c>
      <c r="E37" s="22" t="s">
        <v>19</v>
      </c>
      <c r="F37" s="18"/>
    </row>
    <row r="38" spans="1:8" x14ac:dyDescent="0.15">
      <c r="A38" s="31"/>
      <c r="B38" s="9" t="s">
        <v>6</v>
      </c>
      <c r="C38" s="10">
        <v>3</v>
      </c>
      <c r="D38" s="28">
        <v>-1</v>
      </c>
      <c r="E38" s="12" t="s">
        <v>19</v>
      </c>
      <c r="F38" s="18"/>
    </row>
    <row r="39" spans="1:8" x14ac:dyDescent="0.15">
      <c r="A39" s="31"/>
      <c r="B39" s="9" t="s">
        <v>7</v>
      </c>
      <c r="C39" s="10" t="s">
        <v>37</v>
      </c>
      <c r="D39" s="28">
        <v>3</v>
      </c>
      <c r="E39" s="22" t="s">
        <v>19</v>
      </c>
      <c r="F39" s="18"/>
    </row>
    <row r="40" spans="1:8" ht="13.5" customHeight="1" x14ac:dyDescent="0.15">
      <c r="A40" s="34" t="s">
        <v>20</v>
      </c>
      <c r="B40" s="9" t="s">
        <v>3</v>
      </c>
      <c r="C40" s="37" t="s">
        <v>31</v>
      </c>
      <c r="D40" s="38"/>
      <c r="E40" s="39"/>
    </row>
    <row r="41" spans="1:8" ht="13.5" customHeight="1" x14ac:dyDescent="0.15">
      <c r="A41" s="35"/>
      <c r="B41" s="9" t="s">
        <v>4</v>
      </c>
      <c r="C41" s="40"/>
      <c r="D41" s="41"/>
      <c r="E41" s="42"/>
      <c r="F41" s="18"/>
      <c r="G41" s="18"/>
      <c r="H41" s="24"/>
    </row>
    <row r="42" spans="1:8" ht="13.5" customHeight="1" x14ac:dyDescent="0.15">
      <c r="A42" s="35"/>
      <c r="B42" s="9" t="s">
        <v>5</v>
      </c>
      <c r="C42" s="40"/>
      <c r="D42" s="41"/>
      <c r="E42" s="42"/>
      <c r="F42" s="18"/>
      <c r="G42" s="4"/>
    </row>
    <row r="43" spans="1:8" ht="13.5" customHeight="1" x14ac:dyDescent="0.15">
      <c r="A43" s="35"/>
      <c r="B43" s="9" t="s">
        <v>6</v>
      </c>
      <c r="C43" s="40"/>
      <c r="D43" s="41"/>
      <c r="E43" s="42"/>
      <c r="G43" s="4"/>
    </row>
    <row r="44" spans="1:8" ht="13.5" customHeight="1" x14ac:dyDescent="0.15">
      <c r="A44" s="36"/>
      <c r="B44" s="9" t="s">
        <v>7</v>
      </c>
      <c r="C44" s="43"/>
      <c r="D44" s="44"/>
      <c r="E44" s="45"/>
      <c r="F44" s="18"/>
    </row>
    <row r="45" spans="1:8" ht="13.5" customHeight="1" x14ac:dyDescent="0.15">
      <c r="A45" s="31" t="s">
        <v>21</v>
      </c>
      <c r="B45" s="9" t="s">
        <v>3</v>
      </c>
      <c r="C45" s="46" t="s">
        <v>32</v>
      </c>
      <c r="D45" s="47"/>
      <c r="E45" s="48"/>
    </row>
    <row r="46" spans="1:8" x14ac:dyDescent="0.15">
      <c r="A46" s="31"/>
      <c r="B46" s="9" t="s">
        <v>4</v>
      </c>
      <c r="C46" s="49"/>
      <c r="D46" s="50"/>
      <c r="E46" s="51"/>
    </row>
    <row r="47" spans="1:8" x14ac:dyDescent="0.15">
      <c r="A47" s="31"/>
      <c r="B47" s="9" t="s">
        <v>5</v>
      </c>
      <c r="C47" s="49"/>
      <c r="D47" s="50"/>
      <c r="E47" s="51"/>
    </row>
    <row r="48" spans="1:8" x14ac:dyDescent="0.15">
      <c r="A48" s="31"/>
      <c r="B48" s="9" t="s">
        <v>6</v>
      </c>
      <c r="C48" s="49"/>
      <c r="D48" s="52"/>
      <c r="E48" s="51"/>
      <c r="F48" s="18"/>
    </row>
    <row r="49" spans="1:6" x14ac:dyDescent="0.15">
      <c r="A49" s="31"/>
      <c r="B49" s="9" t="s">
        <v>7</v>
      </c>
      <c r="C49" s="53"/>
      <c r="D49" s="54"/>
      <c r="E49" s="55"/>
    </row>
    <row r="50" spans="1:6" ht="13.5" customHeight="1" x14ac:dyDescent="0.15">
      <c r="A50" s="31" t="s">
        <v>25</v>
      </c>
      <c r="B50" s="9" t="s">
        <v>3</v>
      </c>
      <c r="C50" s="10">
        <v>604954</v>
      </c>
      <c r="D50" s="10">
        <v>851518.5</v>
      </c>
      <c r="E50" s="19">
        <f>D50/C50</f>
        <v>1.4075756173196641</v>
      </c>
    </row>
    <row r="51" spans="1:6" x14ac:dyDescent="0.15">
      <c r="A51" s="31"/>
      <c r="B51" s="9" t="s">
        <v>4</v>
      </c>
      <c r="C51" s="10">
        <v>1039247</v>
      </c>
      <c r="D51" s="10">
        <v>1066838.5</v>
      </c>
      <c r="E51" s="19">
        <f>D51/C51</f>
        <v>1.0265495113288756</v>
      </c>
    </row>
    <row r="52" spans="1:6" x14ac:dyDescent="0.15">
      <c r="A52" s="31"/>
      <c r="B52" s="9" t="s">
        <v>5</v>
      </c>
      <c r="C52" s="10">
        <v>-431540</v>
      </c>
      <c r="D52" s="10">
        <v>-206312.5</v>
      </c>
      <c r="E52" s="19">
        <f>D52/C52</f>
        <v>0.47808430272975855</v>
      </c>
    </row>
    <row r="53" spans="1:6" x14ac:dyDescent="0.15">
      <c r="A53" s="31"/>
      <c r="B53" s="9" t="s">
        <v>6</v>
      </c>
      <c r="C53" s="10" t="s">
        <v>18</v>
      </c>
      <c r="D53" s="10" t="s">
        <v>18</v>
      </c>
      <c r="E53" s="23" t="s">
        <v>18</v>
      </c>
      <c r="F53" s="18"/>
    </row>
    <row r="54" spans="1:6" x14ac:dyDescent="0.15">
      <c r="A54" s="31"/>
      <c r="B54" s="9" t="s">
        <v>7</v>
      </c>
      <c r="C54" s="10" t="s">
        <v>18</v>
      </c>
      <c r="D54" s="10" t="s">
        <v>18</v>
      </c>
      <c r="E54" s="23" t="s">
        <v>18</v>
      </c>
    </row>
    <row r="55" spans="1:6" ht="13.5" customHeight="1" x14ac:dyDescent="0.15">
      <c r="A55" s="31" t="s">
        <v>14</v>
      </c>
      <c r="B55" s="9" t="s">
        <v>3</v>
      </c>
      <c r="C55" s="10">
        <v>70106.25</v>
      </c>
      <c r="D55" s="10">
        <v>66829</v>
      </c>
      <c r="E55" s="29">
        <v>95.325309797628606</v>
      </c>
    </row>
    <row r="56" spans="1:6" x14ac:dyDescent="0.15">
      <c r="A56" s="31"/>
      <c r="B56" s="9" t="s">
        <v>4</v>
      </c>
      <c r="C56" s="10">
        <v>68276.549215686275</v>
      </c>
      <c r="D56" s="10">
        <v>62741.193377416392</v>
      </c>
      <c r="E56" s="29">
        <v>91.892742234550198</v>
      </c>
    </row>
    <row r="57" spans="1:6" x14ac:dyDescent="0.15">
      <c r="A57" s="31"/>
      <c r="B57" s="9" t="s">
        <v>5</v>
      </c>
      <c r="C57" s="10">
        <v>1829.7007843137253</v>
      </c>
      <c r="D57" s="10">
        <v>4087.8066225836096</v>
      </c>
      <c r="E57" s="11">
        <v>223.41394055404763</v>
      </c>
    </row>
    <row r="58" spans="1:6" x14ac:dyDescent="0.15">
      <c r="A58" s="31"/>
      <c r="B58" s="9" t="s">
        <v>6</v>
      </c>
      <c r="C58" s="10">
        <v>95.772283614001822</v>
      </c>
      <c r="D58" s="10">
        <v>-188.45393182673331</v>
      </c>
      <c r="E58" s="11" t="s">
        <v>18</v>
      </c>
    </row>
    <row r="59" spans="1:6" x14ac:dyDescent="0.15">
      <c r="A59" s="31"/>
      <c r="B59" s="9" t="s">
        <v>7</v>
      </c>
      <c r="C59" s="10">
        <v>1925.4730679277277</v>
      </c>
      <c r="D59" s="10">
        <v>3899.8348238783619</v>
      </c>
      <c r="E59" s="11">
        <v>202.53904813509141</v>
      </c>
    </row>
    <row r="60" spans="1:6" ht="13.5" customHeight="1" x14ac:dyDescent="0.15">
      <c r="A60" s="31" t="s">
        <v>15</v>
      </c>
      <c r="B60" s="9" t="s">
        <v>3</v>
      </c>
      <c r="C60" s="10">
        <v>46989.2</v>
      </c>
      <c r="D60" s="10">
        <v>63957.8</v>
      </c>
      <c r="E60" s="20">
        <f t="shared" ref="E60:E63" si="3">(D60/ABS(C60))</f>
        <v>1.3611170226349887</v>
      </c>
    </row>
    <row r="61" spans="1:6" x14ac:dyDescent="0.15">
      <c r="A61" s="31"/>
      <c r="B61" s="9" t="s">
        <v>4</v>
      </c>
      <c r="C61" s="10">
        <v>81446</v>
      </c>
      <c r="D61" s="10">
        <v>78147.399999999994</v>
      </c>
      <c r="E61" s="20">
        <f t="shared" si="3"/>
        <v>0.95949954571126872</v>
      </c>
    </row>
    <row r="62" spans="1:6" x14ac:dyDescent="0.15">
      <c r="A62" s="31"/>
      <c r="B62" s="9" t="s">
        <v>5</v>
      </c>
      <c r="C62" s="10">
        <v>-34456.400000000001</v>
      </c>
      <c r="D62" s="10">
        <v>-14189.4</v>
      </c>
      <c r="E62" s="20" t="s">
        <v>19</v>
      </c>
    </row>
    <row r="63" spans="1:6" x14ac:dyDescent="0.15">
      <c r="A63" s="31"/>
      <c r="B63" s="9" t="s">
        <v>6</v>
      </c>
      <c r="C63" s="10">
        <v>7643</v>
      </c>
      <c r="D63" s="10">
        <v>3433.4</v>
      </c>
      <c r="E63" s="20">
        <f t="shared" si="3"/>
        <v>0.44922150987832005</v>
      </c>
    </row>
    <row r="64" spans="1:6" x14ac:dyDescent="0.15">
      <c r="A64" s="31"/>
      <c r="B64" s="9" t="s">
        <v>7</v>
      </c>
      <c r="C64" s="10">
        <v>-26813.200000000001</v>
      </c>
      <c r="D64" s="10">
        <v>-10756.2</v>
      </c>
      <c r="E64" s="20" t="s">
        <v>19</v>
      </c>
    </row>
    <row r="65" spans="1:7" ht="13.5" customHeight="1" x14ac:dyDescent="0.15">
      <c r="A65" s="31" t="s">
        <v>16</v>
      </c>
      <c r="B65" s="9" t="s">
        <v>3</v>
      </c>
      <c r="C65" s="10">
        <v>21724</v>
      </c>
      <c r="D65" s="10">
        <v>24983</v>
      </c>
      <c r="E65" s="20">
        <v>1.1500184128153195</v>
      </c>
    </row>
    <row r="66" spans="1:7" x14ac:dyDescent="0.15">
      <c r="A66" s="31"/>
      <c r="B66" s="9" t="s">
        <v>4</v>
      </c>
      <c r="C66" s="10">
        <v>35389</v>
      </c>
      <c r="D66" s="10">
        <v>34634</v>
      </c>
      <c r="E66" s="20">
        <v>0.97866568707790558</v>
      </c>
    </row>
    <row r="67" spans="1:7" x14ac:dyDescent="0.15">
      <c r="A67" s="31"/>
      <c r="B67" s="9" t="s">
        <v>5</v>
      </c>
      <c r="C67" s="10">
        <v>-13665</v>
      </c>
      <c r="D67" s="10">
        <v>-11347</v>
      </c>
      <c r="E67" s="20">
        <v>-0.83036955726308082</v>
      </c>
    </row>
    <row r="68" spans="1:7" x14ac:dyDescent="0.15">
      <c r="A68" s="31"/>
      <c r="B68" s="9" t="s">
        <v>6</v>
      </c>
      <c r="C68" s="10">
        <v>3864</v>
      </c>
      <c r="D68" s="10">
        <v>4756</v>
      </c>
      <c r="E68" s="20">
        <v>1.2308488612836439</v>
      </c>
    </row>
    <row r="69" spans="1:7" x14ac:dyDescent="0.15">
      <c r="A69" s="31"/>
      <c r="B69" s="9" t="s">
        <v>7</v>
      </c>
      <c r="C69" s="10">
        <v>-9801</v>
      </c>
      <c r="D69" s="10">
        <v>-6604</v>
      </c>
      <c r="E69" s="20">
        <v>-0.67380879502091628</v>
      </c>
    </row>
    <row r="70" spans="1:7" ht="13.5" customHeight="1" x14ac:dyDescent="0.15">
      <c r="A70" s="31" t="s">
        <v>17</v>
      </c>
      <c r="B70" s="9" t="s">
        <v>3</v>
      </c>
      <c r="C70" s="10">
        <v>5167</v>
      </c>
      <c r="D70" s="10">
        <v>5310</v>
      </c>
      <c r="E70" s="12">
        <f t="shared" ref="E70:E71" si="4">D70/C70</f>
        <v>1.0276756338300754</v>
      </c>
    </row>
    <row r="71" spans="1:7" x14ac:dyDescent="0.15">
      <c r="A71" s="31"/>
      <c r="B71" s="9" t="s">
        <v>4</v>
      </c>
      <c r="C71" s="10">
        <v>5036</v>
      </c>
      <c r="D71" s="10">
        <v>5224</v>
      </c>
      <c r="E71" s="12">
        <f t="shared" si="4"/>
        <v>1.0373312152501986</v>
      </c>
    </row>
    <row r="72" spans="1:7" x14ac:dyDescent="0.15">
      <c r="A72" s="31"/>
      <c r="B72" s="9" t="s">
        <v>5</v>
      </c>
      <c r="C72" s="10">
        <v>131</v>
      </c>
      <c r="D72" s="10">
        <v>86</v>
      </c>
      <c r="E72" s="20" t="s">
        <v>19</v>
      </c>
    </row>
    <row r="73" spans="1:7" x14ac:dyDescent="0.15">
      <c r="A73" s="31"/>
      <c r="B73" s="9" t="s">
        <v>6</v>
      </c>
      <c r="C73" s="10">
        <v>11</v>
      </c>
      <c r="D73" s="10">
        <v>45</v>
      </c>
      <c r="E73" s="20" t="s">
        <v>19</v>
      </c>
    </row>
    <row r="74" spans="1:7" x14ac:dyDescent="0.15">
      <c r="A74" s="31"/>
      <c r="B74" s="9" t="s">
        <v>7</v>
      </c>
      <c r="C74" s="10">
        <v>142</v>
      </c>
      <c r="D74" s="10">
        <v>131</v>
      </c>
      <c r="E74" s="20" t="s">
        <v>19</v>
      </c>
    </row>
    <row r="75" spans="1:7" ht="13.5" customHeight="1" x14ac:dyDescent="0.15">
      <c r="A75" s="34" t="s">
        <v>38</v>
      </c>
      <c r="B75" s="9" t="s">
        <v>23</v>
      </c>
      <c r="C75" s="30">
        <v>792.48180497925307</v>
      </c>
      <c r="D75" s="10">
        <v>1190</v>
      </c>
      <c r="E75" s="12">
        <f>D75/C75</f>
        <v>1.5016117625958034</v>
      </c>
      <c r="G75" s="32"/>
    </row>
    <row r="76" spans="1:7" x14ac:dyDescent="0.15">
      <c r="A76" s="35"/>
      <c r="B76" s="9" t="s">
        <v>4</v>
      </c>
      <c r="C76" s="10">
        <v>784.79771369294599</v>
      </c>
      <c r="D76" s="10">
        <v>1159</v>
      </c>
      <c r="E76" s="12">
        <f>D76/C76</f>
        <v>1.4768136804912528</v>
      </c>
      <c r="G76" s="33"/>
    </row>
    <row r="77" spans="1:7" x14ac:dyDescent="0.15">
      <c r="A77" s="35"/>
      <c r="B77" s="9" t="s">
        <v>5</v>
      </c>
      <c r="C77" s="10">
        <v>7.6840912863070541</v>
      </c>
      <c r="D77" s="10">
        <v>31</v>
      </c>
      <c r="E77" s="12">
        <f>D77/C77</f>
        <v>4.0343091778778808</v>
      </c>
      <c r="G77" s="33"/>
    </row>
    <row r="78" spans="1:7" x14ac:dyDescent="0.15">
      <c r="A78" s="35"/>
      <c r="B78" s="9" t="s">
        <v>24</v>
      </c>
      <c r="C78" s="10">
        <v>4.5695850622406651</v>
      </c>
      <c r="D78" s="10">
        <v>4</v>
      </c>
      <c r="E78" s="12">
        <f>D78/C78</f>
        <v>0.87535300153459161</v>
      </c>
      <c r="G78" s="33"/>
    </row>
    <row r="79" spans="1:7" x14ac:dyDescent="0.15">
      <c r="A79" s="36"/>
      <c r="B79" s="9" t="s">
        <v>7</v>
      </c>
      <c r="C79" s="10">
        <v>12.253676348547719</v>
      </c>
      <c r="D79" s="10">
        <v>36</v>
      </c>
      <c r="E79" s="12">
        <f>D79/C79</f>
        <v>2.9378938186388974</v>
      </c>
      <c r="G79" s="33"/>
    </row>
    <row r="80" spans="1:7" x14ac:dyDescent="0.15">
      <c r="A80" s="13"/>
      <c r="B80" s="14"/>
      <c r="C80" s="15"/>
      <c r="D80" s="15"/>
      <c r="E80" s="16"/>
    </row>
    <row r="81" spans="1:5" x14ac:dyDescent="0.15">
      <c r="A81" s="25" t="s">
        <v>33</v>
      </c>
      <c r="B81" s="14"/>
      <c r="C81" s="15"/>
      <c r="D81" s="15"/>
      <c r="E81" s="16"/>
    </row>
    <row r="82" spans="1:5" x14ac:dyDescent="0.15">
      <c r="A82" s="26" t="s">
        <v>34</v>
      </c>
      <c r="B82" s="14"/>
      <c r="C82" s="15"/>
      <c r="D82" s="15"/>
      <c r="E82" s="16"/>
    </row>
    <row r="83" spans="1:5" x14ac:dyDescent="0.15">
      <c r="A83" s="26"/>
      <c r="B83" s="14"/>
      <c r="C83" s="15"/>
      <c r="D83" s="15"/>
      <c r="E83" s="16"/>
    </row>
    <row r="84" spans="1:5" x14ac:dyDescent="0.15">
      <c r="A84" s="26" t="s">
        <v>22</v>
      </c>
      <c r="B84" s="14"/>
      <c r="C84" s="15"/>
      <c r="D84" s="15"/>
      <c r="E84" s="16"/>
    </row>
    <row r="85" spans="1:5" x14ac:dyDescent="0.15">
      <c r="A85" s="17"/>
    </row>
  </sheetData>
  <mergeCells count="18">
    <mergeCell ref="C45:E49"/>
    <mergeCell ref="A25:A29"/>
    <mergeCell ref="A60:A64"/>
    <mergeCell ref="A65:A69"/>
    <mergeCell ref="G75:G79"/>
    <mergeCell ref="A5:A9"/>
    <mergeCell ref="A10:A14"/>
    <mergeCell ref="A15:A19"/>
    <mergeCell ref="A20:A24"/>
    <mergeCell ref="A70:A74"/>
    <mergeCell ref="A75:A79"/>
    <mergeCell ref="A30:A34"/>
    <mergeCell ref="A35:A39"/>
    <mergeCell ref="A40:A44"/>
    <mergeCell ref="A45:A49"/>
    <mergeCell ref="A50:A54"/>
    <mergeCell ref="A55:A59"/>
    <mergeCell ref="C40:E44"/>
  </mergeCells>
  <phoneticPr fontId="8"/>
  <pageMargins left="0.7" right="0.7" top="0.75" bottom="0.75" header="0.3" footer="0.3"/>
  <pageSetup paperSize="9" scale="82" orientation="landscape" horizontalDpi="1200" verticalDpi="1200" r:id="rId1"/>
  <rowBreaks count="1" manualBreakCount="1">
    <brk id="39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令和５年版白書</vt:lpstr>
      <vt:lpstr>令和５年版白書!Print_Area</vt:lpstr>
    </vt:vector>
  </TitlesOfParts>
  <Company>NIKKEI PRINTING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 智栄</dc:creator>
  <cp:lastModifiedBy>ㅤ</cp:lastModifiedBy>
  <cp:lastPrinted>2021-06-25T09:43:37Z</cp:lastPrinted>
  <dcterms:created xsi:type="dcterms:W3CDTF">2019-08-20T01:27:53Z</dcterms:created>
  <dcterms:modified xsi:type="dcterms:W3CDTF">2023-10-06T04:15:58Z</dcterms:modified>
</cp:coreProperties>
</file>