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20_総合政策局（主任：局総務課長）\20141120_白書関連資料の確認政策課木口【24217】\excel\"/>
    </mc:Choice>
  </mc:AlternateContent>
  <xr:revisionPtr revIDLastSave="0" documentId="13_ncr:1_{4DAC7FD0-13F9-47E3-B935-5BF2A8F168BC}" xr6:coauthVersionLast="47" xr6:coauthVersionMax="47" xr10:uidLastSave="{00000000-0000-0000-0000-000000000000}"/>
  <bookViews>
    <workbookView xWindow="-120" yWindow="-120" windowWidth="29040" windowHeight="15720" xr2:uid="{2C302796-1FDC-4C0F-AD51-C1FBBC7BB938}"/>
  </bookViews>
  <sheets>
    <sheet name="資料2-17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1" l="1"/>
  <c r="L39" i="1"/>
  <c r="L38" i="1"/>
  <c r="L37" i="1"/>
  <c r="F37" i="1"/>
  <c r="L36" i="1"/>
  <c r="F36" i="1"/>
  <c r="F35" i="1"/>
  <c r="F34" i="1"/>
  <c r="F33" i="1"/>
  <c r="L32" i="1"/>
  <c r="F32" i="1"/>
  <c r="L31" i="1"/>
  <c r="F31" i="1"/>
  <c r="E30" i="1"/>
  <c r="L29" i="1"/>
  <c r="F29" i="1"/>
  <c r="E28" i="1"/>
  <c r="L27" i="1"/>
  <c r="F27" i="1"/>
  <c r="L26" i="1"/>
  <c r="F26" i="1"/>
  <c r="L24" i="1"/>
  <c r="E23" i="1"/>
  <c r="L22" i="1"/>
  <c r="F22" i="1"/>
  <c r="L21" i="1"/>
  <c r="F21" i="1"/>
  <c r="L20" i="1"/>
  <c r="L19" i="1"/>
  <c r="F19" i="1"/>
  <c r="L18" i="1"/>
  <c r="L17" i="1"/>
  <c r="F17" i="1"/>
  <c r="L16" i="1"/>
  <c r="F16" i="1"/>
  <c r="F15" i="1"/>
  <c r="F13" i="1"/>
  <c r="L12" i="1"/>
  <c r="F12" i="1"/>
  <c r="L11" i="1"/>
  <c r="F11" i="1"/>
  <c r="F7" i="1"/>
  <c r="F6" i="1"/>
</calcChain>
</file>

<file path=xl/sharedStrings.xml><?xml version="1.0" encoding="utf-8"?>
<sst xmlns="http://schemas.openxmlformats.org/spreadsheetml/2006/main" count="140" uniqueCount="41">
  <si>
    <t>資料2-17　交通産業</t>
    <phoneticPr fontId="4"/>
  </si>
  <si>
    <t>業種別損益状況（1社平均）</t>
    <phoneticPr fontId="4"/>
  </si>
  <si>
    <t>（単位：百万円、但しJRは億円）</t>
    <phoneticPr fontId="4"/>
  </si>
  <si>
    <t>区　分</t>
    <rPh sb="0" eb="3">
      <t>クブン</t>
    </rPh>
    <phoneticPr fontId="4"/>
  </si>
  <si>
    <t>年　度</t>
    <rPh sb="0" eb="3">
      <t>ネンド</t>
    </rPh>
    <phoneticPr fontId="4"/>
  </si>
  <si>
    <t>令和３</t>
    <rPh sb="0" eb="2">
      <t>レイワ</t>
    </rPh>
    <phoneticPr fontId="5"/>
  </si>
  <si>
    <t>令和４</t>
    <rPh sb="0" eb="2">
      <t>レイワ</t>
    </rPh>
    <phoneticPr fontId="5"/>
  </si>
  <si>
    <t>令和４／令和３（％）</t>
    <rPh sb="0" eb="2">
      <t>レイワ</t>
    </rPh>
    <rPh sb="4" eb="6">
      <t>レイワ</t>
    </rPh>
    <phoneticPr fontId="4"/>
  </si>
  <si>
    <t>JR7社
（関連事業を含む）</t>
    <phoneticPr fontId="4"/>
  </si>
  <si>
    <t>営業収入</t>
  </si>
  <si>
    <t>国内旅客船
（長距離フェリー）</t>
    <phoneticPr fontId="6"/>
  </si>
  <si>
    <t>https://www.mlit.go.jp/maritime/content/001753378.pdf
（図表１-40）</t>
    <rPh sb="55" eb="57">
      <t>ズヒョウ</t>
    </rPh>
    <phoneticPr fontId="3"/>
  </si>
  <si>
    <t>営業費用</t>
  </si>
  <si>
    <t>営業損益</t>
  </si>
  <si>
    <t>-</t>
  </si>
  <si>
    <t>営業外損益</t>
  </si>
  <si>
    <t>△91</t>
  </si>
  <si>
    <t>経常損益</t>
  </si>
  <si>
    <t>大手民鉄16社
（関連事業を含む）</t>
    <phoneticPr fontId="4"/>
  </si>
  <si>
    <t>航空運送
（主要2社）</t>
    <phoneticPr fontId="4"/>
  </si>
  <si>
    <t>△148</t>
  </si>
  <si>
    <t>民営乗合バス
（42社）
（関連事業含む）</t>
    <rPh sb="14" eb="16">
      <t>カンレン</t>
    </rPh>
    <rPh sb="16" eb="18">
      <t>ジギョウ</t>
    </rPh>
    <rPh sb="18" eb="19">
      <t>フク</t>
    </rPh>
    <phoneticPr fontId="4"/>
  </si>
  <si>
    <t>鉄道車両工業
（4社）
（鉄道関連事業のみ）</t>
    <rPh sb="0" eb="2">
      <t>テツドウ</t>
    </rPh>
    <rPh sb="2" eb="4">
      <t>シャリョウ</t>
    </rPh>
    <rPh sb="4" eb="6">
      <t>コウギョウ</t>
    </rPh>
    <rPh sb="9" eb="10">
      <t>シャ</t>
    </rPh>
    <rPh sb="13" eb="15">
      <t>テツドウ</t>
    </rPh>
    <rPh sb="15" eb="17">
      <t>カンレン</t>
    </rPh>
    <rPh sb="17" eb="19">
      <t>ジギョウ</t>
    </rPh>
    <phoneticPr fontId="4"/>
  </si>
  <si>
    <t>-</t>
    <phoneticPr fontId="6"/>
  </si>
  <si>
    <t>公営乗合バス
（16社）
（関連事業含む）</t>
    <phoneticPr fontId="4"/>
  </si>
  <si>
    <t>第一種旅行業
（主要5社計）</t>
    <phoneticPr fontId="7"/>
  </si>
  <si>
    <t>ハイヤ－・
タクシ－
（55社）
（関連事業含む）</t>
    <phoneticPr fontId="6"/>
  </si>
  <si>
    <t>ホテル
（主要5社）</t>
    <phoneticPr fontId="7"/>
  </si>
  <si>
    <t>倉庫
（14社）</t>
    <phoneticPr fontId="4"/>
  </si>
  <si>
    <t>一般トラック
（主要27社）</t>
    <phoneticPr fontId="4"/>
  </si>
  <si>
    <t>△ 13</t>
  </si>
  <si>
    <t>自動車道
（21社）</t>
    <rPh sb="0" eb="3">
      <t>ジドウシャ</t>
    </rPh>
    <rPh sb="3" eb="4">
      <t>ドウ</t>
    </rPh>
    <rPh sb="8" eb="9">
      <t>シャ</t>
    </rPh>
    <phoneticPr fontId="4"/>
  </si>
  <si>
    <t>内航海運
令和３年度（417社）
令和４年度（581社）</t>
    <phoneticPr fontId="4"/>
  </si>
  <si>
    <t>営業収入</t>
    <rPh sb="0" eb="4">
      <t>エイギョウシュウニュウ</t>
    </rPh>
    <phoneticPr fontId="6"/>
  </si>
  <si>
    <t>△ 1</t>
  </si>
  <si>
    <t>営業外損益</t>
    <phoneticPr fontId="6"/>
  </si>
  <si>
    <t>外航海運
（主要3社）</t>
    <phoneticPr fontId="4"/>
  </si>
  <si>
    <t xml:space="preserve">https://www.mlit.go.jp/maritime/content/001753378.pdf
外航：図表1－26
</t>
    <phoneticPr fontId="6"/>
  </si>
  <si>
    <t>（注）民営乗合バス、公営乗合バス、ハイヤー・タクシー、令和元年度、令和２年度の数値である。</t>
    <phoneticPr fontId="6"/>
  </si>
  <si>
    <t>資料）国土交通省</t>
    <phoneticPr fontId="6"/>
  </si>
  <si>
    <t>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</si>
</sst>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#,##0.0;&quot;△ &quot;#,##0.0"/>
    <numFmt numFmtId="178" formatCode="0.0"/>
    <numFmt numFmtId="179" formatCode="#,##0.0;[Red]\-#,##0.0"/>
    <numFmt numFmtId="180" formatCode="0.0%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BIZ UDPゴシック"/>
      <family val="3"/>
      <charset val="128"/>
    </font>
    <font>
      <sz val="6"/>
      <name val="游ゴシック"/>
      <family val="3"/>
      <charset val="128"/>
    </font>
    <font>
      <sz val="9"/>
      <name val="ＭＳ Ｐゴシック"/>
      <family val="3"/>
      <charset val="128"/>
    </font>
    <font>
      <sz val="8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2" fillId="2" borderId="0" xfId="0" applyFont="1" applyFill="1"/>
    <xf numFmtId="176" fontId="2" fillId="2" borderId="0" xfId="1" applyNumberFormat="1" applyFont="1" applyFill="1" applyAlignment="1"/>
    <xf numFmtId="177" fontId="2" fillId="2" borderId="0" xfId="1" applyNumberFormat="1" applyFont="1" applyFill="1" applyAlignment="1"/>
    <xf numFmtId="0" fontId="2" fillId="2" borderId="0" xfId="0" applyFont="1" applyFill="1" applyAlignment="1">
      <alignment vertical="center"/>
    </xf>
    <xf numFmtId="177" fontId="2" fillId="2" borderId="0" xfId="1" applyNumberFormat="1" applyFont="1" applyFill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 vertical="top"/>
    </xf>
    <xf numFmtId="176" fontId="2" fillId="3" borderId="2" xfId="1" applyNumberFormat="1" applyFont="1" applyFill="1" applyBorder="1" applyAlignment="1">
      <alignment horizontal="center" vertical="center"/>
    </xf>
    <xf numFmtId="176" fontId="2" fillId="3" borderId="3" xfId="1" applyNumberFormat="1" applyFont="1" applyFill="1" applyBorder="1" applyAlignment="1">
      <alignment horizontal="center" vertical="center"/>
    </xf>
    <xf numFmtId="177" fontId="2" fillId="3" borderId="4" xfId="1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distributed"/>
    </xf>
    <xf numFmtId="176" fontId="2" fillId="2" borderId="1" xfId="1" applyNumberFormat="1" applyFont="1" applyFill="1" applyBorder="1" applyAlignment="1">
      <alignment horizontal="right" vertical="center"/>
    </xf>
    <xf numFmtId="178" fontId="2" fillId="2" borderId="1" xfId="1" applyNumberFormat="1" applyFont="1" applyFill="1" applyBorder="1" applyAlignment="1">
      <alignment horizontal="right" vertical="center"/>
    </xf>
    <xf numFmtId="179" fontId="2" fillId="2" borderId="1" xfId="1" applyNumberFormat="1" applyFont="1" applyFill="1" applyBorder="1" applyAlignment="1">
      <alignment horizontal="right" vertical="center"/>
    </xf>
    <xf numFmtId="180" fontId="2" fillId="2" borderId="1" xfId="0" applyNumberFormat="1" applyFont="1" applyFill="1" applyBorder="1" applyAlignment="1">
      <alignment horizontal="right"/>
    </xf>
    <xf numFmtId="180" fontId="2" fillId="2" borderId="1" xfId="1" applyNumberFormat="1" applyFont="1" applyFill="1" applyBorder="1" applyAlignment="1">
      <alignment horizontal="right" vertical="center"/>
    </xf>
    <xf numFmtId="176" fontId="2" fillId="2" borderId="0" xfId="0" applyNumberFormat="1" applyFont="1" applyFill="1" applyAlignment="1">
      <alignment vertical="center"/>
    </xf>
    <xf numFmtId="176" fontId="2" fillId="2" borderId="1" xfId="1" applyNumberFormat="1" applyFont="1" applyFill="1" applyBorder="1" applyAlignment="1"/>
    <xf numFmtId="38" fontId="2" fillId="2" borderId="1" xfId="1" applyFont="1" applyFill="1" applyBorder="1" applyAlignment="1">
      <alignment horizontal="right" vertical="center"/>
    </xf>
    <xf numFmtId="176" fontId="2" fillId="2" borderId="1" xfId="1" applyNumberFormat="1" applyFont="1" applyFill="1" applyBorder="1" applyAlignment="1">
      <alignment horizontal="right"/>
    </xf>
    <xf numFmtId="179" fontId="2" fillId="2" borderId="1" xfId="0" applyNumberFormat="1" applyFont="1" applyFill="1" applyBorder="1" applyAlignment="1">
      <alignment horizontal="right"/>
    </xf>
    <xf numFmtId="179" fontId="2" fillId="2" borderId="0" xfId="0" applyNumberFormat="1" applyFont="1" applyFill="1"/>
    <xf numFmtId="180" fontId="2" fillId="2" borderId="1" xfId="2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distributed"/>
    </xf>
    <xf numFmtId="176" fontId="2" fillId="2" borderId="0" xfId="1" applyNumberFormat="1" applyFont="1" applyFill="1" applyBorder="1" applyAlignment="1">
      <alignment horizontal="right"/>
    </xf>
    <xf numFmtId="177" fontId="2" fillId="2" borderId="0" xfId="1" applyNumberFormat="1" applyFont="1" applyFill="1" applyBorder="1" applyAlignment="1"/>
    <xf numFmtId="0" fontId="8" fillId="2" borderId="0" xfId="0" applyFont="1" applyFill="1" applyAlignment="1">
      <alignment horizontal="left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176" fontId="2" fillId="2" borderId="1" xfId="1" applyNumberFormat="1" applyFont="1" applyFill="1" applyBorder="1" applyAlignment="1">
      <alignment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171449</xdr:rowOff>
    </xdr:from>
    <xdr:to>
      <xdr:col>3</xdr:col>
      <xdr:colOff>0</xdr:colOff>
      <xdr:row>4</xdr:row>
      <xdr:rowOff>485774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7611374-A7E3-4EF5-AC69-AE58D91E946B}"/>
            </a:ext>
          </a:extLst>
        </xdr:cNvPr>
        <xdr:cNvSpPr>
          <a:spLocks noChangeShapeType="1"/>
        </xdr:cNvSpPr>
      </xdr:nvSpPr>
      <xdr:spPr bwMode="auto">
        <a:xfrm flipH="1" flipV="1">
          <a:off x="209550" y="685799"/>
          <a:ext cx="1943100" cy="485775"/>
        </a:xfrm>
        <a:prstGeom prst="line">
          <a:avLst/>
        </a:prstGeom>
        <a:noFill/>
        <a:ln w="9525">
          <a:solidFill>
            <a:schemeClr val="bg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9524</xdr:colOff>
      <xdr:row>4</xdr:row>
      <xdr:rowOff>0</xdr:rowOff>
    </xdr:from>
    <xdr:to>
      <xdr:col>9</xdr:col>
      <xdr:colOff>38099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68A78C76-20F0-434C-8DDE-C50FBD072C4E}"/>
            </a:ext>
          </a:extLst>
        </xdr:cNvPr>
        <xdr:cNvSpPr>
          <a:spLocks noChangeShapeType="1"/>
        </xdr:cNvSpPr>
      </xdr:nvSpPr>
      <xdr:spPr bwMode="auto">
        <a:xfrm flipH="1" flipV="1">
          <a:off x="5238749" y="685800"/>
          <a:ext cx="1981200" cy="514350"/>
        </a:xfrm>
        <a:prstGeom prst="line">
          <a:avLst/>
        </a:prstGeom>
        <a:noFill/>
        <a:ln w="9525">
          <a:solidFill>
            <a:schemeClr val="bg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1C648-ED02-428C-ABA2-3609E847D973}">
  <dimension ref="B2:T46"/>
  <sheetViews>
    <sheetView tabSelected="1" topLeftCell="A4" zoomScaleNormal="100" workbookViewId="0">
      <selection activeCell="A4" sqref="A4"/>
    </sheetView>
  </sheetViews>
  <sheetFormatPr defaultColWidth="9" defaultRowHeight="13.5" x14ac:dyDescent="0.15"/>
  <cols>
    <col min="1" max="1" width="2.625" style="4" customWidth="1"/>
    <col min="2" max="2" width="15" style="1" customWidth="1"/>
    <col min="3" max="3" width="10.625" style="1" customWidth="1"/>
    <col min="4" max="5" width="12.5" style="2" customWidth="1"/>
    <col min="6" max="6" width="12.5" style="3" customWidth="1"/>
    <col min="7" max="7" width="2.875" style="1" customWidth="1"/>
    <col min="8" max="8" width="15" style="1" customWidth="1"/>
    <col min="9" max="9" width="10.625" style="4" customWidth="1"/>
    <col min="10" max="12" width="12.5" style="4" customWidth="1"/>
    <col min="13" max="13" width="2.625" style="4" customWidth="1"/>
    <col min="14" max="16384" width="9" style="4"/>
  </cols>
  <sheetData>
    <row r="2" spans="2:12" x14ac:dyDescent="0.15">
      <c r="B2" s="1" t="s">
        <v>0</v>
      </c>
    </row>
    <row r="4" spans="2:12" x14ac:dyDescent="0.15">
      <c r="B4" s="1" t="s">
        <v>1</v>
      </c>
      <c r="F4" s="5" t="s">
        <v>2</v>
      </c>
    </row>
    <row r="5" spans="2:12" ht="40.5" customHeight="1" x14ac:dyDescent="0.15">
      <c r="B5" s="6" t="s">
        <v>3</v>
      </c>
      <c r="C5" s="7" t="s">
        <v>4</v>
      </c>
      <c r="D5" s="8" t="s">
        <v>5</v>
      </c>
      <c r="E5" s="9" t="s">
        <v>6</v>
      </c>
      <c r="F5" s="10" t="s">
        <v>7</v>
      </c>
      <c r="H5" s="6" t="s">
        <v>3</v>
      </c>
      <c r="I5" s="7" t="s">
        <v>4</v>
      </c>
      <c r="J5" s="8" t="s">
        <v>5</v>
      </c>
      <c r="K5" s="9" t="s">
        <v>6</v>
      </c>
      <c r="L5" s="10" t="s">
        <v>7</v>
      </c>
    </row>
    <row r="6" spans="2:12" x14ac:dyDescent="0.15">
      <c r="B6" s="32" t="s">
        <v>8</v>
      </c>
      <c r="C6" s="11" t="s">
        <v>9</v>
      </c>
      <c r="D6" s="12">
        <v>4447</v>
      </c>
      <c r="E6" s="12">
        <v>5916</v>
      </c>
      <c r="F6" s="13">
        <f t="shared" ref="F6:F7" si="0">E6/D6*100</f>
        <v>133.03350573420283</v>
      </c>
      <c r="H6" s="32" t="s">
        <v>10</v>
      </c>
      <c r="I6" s="11" t="s">
        <v>9</v>
      </c>
      <c r="J6" s="35" t="s">
        <v>11</v>
      </c>
      <c r="K6" s="33"/>
      <c r="L6" s="33"/>
    </row>
    <row r="7" spans="2:12" x14ac:dyDescent="0.15">
      <c r="B7" s="32"/>
      <c r="C7" s="11" t="s">
        <v>12</v>
      </c>
      <c r="D7" s="12">
        <v>4985</v>
      </c>
      <c r="E7" s="12">
        <v>5329</v>
      </c>
      <c r="F7" s="13">
        <f t="shared" si="0"/>
        <v>106.90070210631897</v>
      </c>
      <c r="H7" s="32"/>
      <c r="I7" s="11" t="s">
        <v>12</v>
      </c>
      <c r="J7" s="33"/>
      <c r="K7" s="33"/>
      <c r="L7" s="33"/>
    </row>
    <row r="8" spans="2:12" x14ac:dyDescent="0.15">
      <c r="B8" s="32"/>
      <c r="C8" s="11" t="s">
        <v>13</v>
      </c>
      <c r="D8" s="12">
        <v>-537</v>
      </c>
      <c r="E8" s="12">
        <v>587</v>
      </c>
      <c r="F8" s="14" t="s">
        <v>14</v>
      </c>
      <c r="H8" s="32"/>
      <c r="I8" s="11" t="s">
        <v>13</v>
      </c>
      <c r="J8" s="33"/>
      <c r="K8" s="33"/>
      <c r="L8" s="33"/>
    </row>
    <row r="9" spans="2:12" x14ac:dyDescent="0.15">
      <c r="B9" s="32"/>
      <c r="C9" s="11" t="s">
        <v>15</v>
      </c>
      <c r="D9" s="12">
        <v>-38</v>
      </c>
      <c r="E9" s="12" t="s">
        <v>16</v>
      </c>
      <c r="F9" s="14" t="s">
        <v>14</v>
      </c>
      <c r="H9" s="32"/>
      <c r="I9" s="11" t="s">
        <v>15</v>
      </c>
      <c r="J9" s="33"/>
      <c r="K9" s="33"/>
      <c r="L9" s="33"/>
    </row>
    <row r="10" spans="2:12" x14ac:dyDescent="0.15">
      <c r="B10" s="32"/>
      <c r="C10" s="11" t="s">
        <v>17</v>
      </c>
      <c r="D10" s="12">
        <v>-576</v>
      </c>
      <c r="E10" s="12">
        <v>496</v>
      </c>
      <c r="F10" s="14" t="s">
        <v>14</v>
      </c>
      <c r="H10" s="32"/>
      <c r="I10" s="11" t="s">
        <v>17</v>
      </c>
      <c r="J10" s="33"/>
      <c r="K10" s="33"/>
      <c r="L10" s="33"/>
    </row>
    <row r="11" spans="2:12" x14ac:dyDescent="0.15">
      <c r="B11" s="32" t="s">
        <v>18</v>
      </c>
      <c r="C11" s="11" t="s">
        <v>9</v>
      </c>
      <c r="D11" s="12">
        <v>117911</v>
      </c>
      <c r="E11" s="12">
        <v>130011</v>
      </c>
      <c r="F11" s="13">
        <f t="shared" ref="F11:F13" si="1">E11/D11*100</f>
        <v>110.26197725403057</v>
      </c>
      <c r="H11" s="32" t="s">
        <v>19</v>
      </c>
      <c r="I11" s="11" t="s">
        <v>9</v>
      </c>
      <c r="J11" s="12">
        <v>851518.5</v>
      </c>
      <c r="K11" s="12">
        <v>1541536.5</v>
      </c>
      <c r="L11" s="13">
        <f t="shared" ref="L11:L12" si="2">K11/J11*100</f>
        <v>181.03382369261502</v>
      </c>
    </row>
    <row r="12" spans="2:12" x14ac:dyDescent="0.15">
      <c r="B12" s="32"/>
      <c r="C12" s="11" t="s">
        <v>12</v>
      </c>
      <c r="D12" s="12">
        <v>113469</v>
      </c>
      <c r="E12" s="12">
        <v>111756</v>
      </c>
      <c r="F12" s="13">
        <f t="shared" si="1"/>
        <v>98.4903365676969</v>
      </c>
      <c r="H12" s="32"/>
      <c r="I12" s="11" t="s">
        <v>12</v>
      </c>
      <c r="J12" s="12">
        <v>1066838.5</v>
      </c>
      <c r="K12" s="12">
        <v>1466070</v>
      </c>
      <c r="L12" s="13">
        <f t="shared" si="2"/>
        <v>137.42192468681998</v>
      </c>
    </row>
    <row r="13" spans="2:12" x14ac:dyDescent="0.15">
      <c r="B13" s="32"/>
      <c r="C13" s="11" t="s">
        <v>13</v>
      </c>
      <c r="D13" s="12">
        <v>4442</v>
      </c>
      <c r="E13" s="12">
        <v>1245</v>
      </c>
      <c r="F13" s="13">
        <f t="shared" si="1"/>
        <v>28.027915353444392</v>
      </c>
      <c r="H13" s="32"/>
      <c r="I13" s="11" t="s">
        <v>13</v>
      </c>
      <c r="J13" s="12">
        <v>-206312.5</v>
      </c>
      <c r="K13" s="12">
        <v>92296.5</v>
      </c>
      <c r="L13" s="15" t="s">
        <v>14</v>
      </c>
    </row>
    <row r="14" spans="2:12" x14ac:dyDescent="0.15">
      <c r="B14" s="32"/>
      <c r="C14" s="11" t="s">
        <v>15</v>
      </c>
      <c r="D14" s="12">
        <v>-2124</v>
      </c>
      <c r="E14" s="12" t="s">
        <v>20</v>
      </c>
      <c r="F14" s="14" t="s">
        <v>14</v>
      </c>
      <c r="H14" s="32"/>
      <c r="I14" s="11" t="s">
        <v>15</v>
      </c>
      <c r="J14" s="12" t="s">
        <v>14</v>
      </c>
      <c r="K14" s="12" t="s">
        <v>14</v>
      </c>
      <c r="L14" s="15" t="s">
        <v>14</v>
      </c>
    </row>
    <row r="15" spans="2:12" x14ac:dyDescent="0.15">
      <c r="B15" s="32"/>
      <c r="C15" s="11" t="s">
        <v>17</v>
      </c>
      <c r="D15" s="12">
        <v>2318</v>
      </c>
      <c r="E15" s="12">
        <v>1096</v>
      </c>
      <c r="F15" s="13">
        <f t="shared" ref="F15" si="3">E15/D15*100</f>
        <v>47.282139775668682</v>
      </c>
      <c r="H15" s="32"/>
      <c r="I15" s="11" t="s">
        <v>17</v>
      </c>
      <c r="J15" s="12" t="s">
        <v>14</v>
      </c>
      <c r="K15" s="12" t="s">
        <v>14</v>
      </c>
      <c r="L15" s="15" t="s">
        <v>14</v>
      </c>
    </row>
    <row r="16" spans="2:12" x14ac:dyDescent="0.15">
      <c r="B16" s="32" t="s">
        <v>21</v>
      </c>
      <c r="C16" s="11" t="s">
        <v>9</v>
      </c>
      <c r="D16" s="12">
        <v>12046</v>
      </c>
      <c r="E16" s="12">
        <v>9998</v>
      </c>
      <c r="F16" s="13">
        <f>E16/D16*100</f>
        <v>82.998505728042502</v>
      </c>
      <c r="H16" s="32" t="s">
        <v>22</v>
      </c>
      <c r="I16" s="11" t="s">
        <v>9</v>
      </c>
      <c r="J16" s="12">
        <v>56705.25</v>
      </c>
      <c r="K16" s="12">
        <v>51352</v>
      </c>
      <c r="L16" s="13">
        <f t="shared" ref="L16:L32" si="4">K16/J16*100</f>
        <v>90.559516094188808</v>
      </c>
    </row>
    <row r="17" spans="2:20" x14ac:dyDescent="0.15">
      <c r="B17" s="32"/>
      <c r="C17" s="11" t="s">
        <v>12</v>
      </c>
      <c r="D17" s="12">
        <v>11879</v>
      </c>
      <c r="E17" s="12">
        <v>10691</v>
      </c>
      <c r="F17" s="13">
        <f t="shared" ref="F17" si="5">E17/D17*100</f>
        <v>89.999158178297833</v>
      </c>
      <c r="H17" s="32"/>
      <c r="I17" s="11" t="s">
        <v>12</v>
      </c>
      <c r="J17" s="12">
        <v>54843.580860960283</v>
      </c>
      <c r="K17" s="12">
        <v>50708.149754774575</v>
      </c>
      <c r="L17" s="13">
        <f t="shared" si="4"/>
        <v>92.459589543086423</v>
      </c>
    </row>
    <row r="18" spans="2:20" x14ac:dyDescent="0.15">
      <c r="B18" s="32"/>
      <c r="C18" s="11" t="s">
        <v>13</v>
      </c>
      <c r="D18" s="12">
        <v>166</v>
      </c>
      <c r="E18" s="12">
        <v>-693</v>
      </c>
      <c r="F18" s="16" t="s">
        <v>23</v>
      </c>
      <c r="H18" s="32"/>
      <c r="I18" s="11" t="s">
        <v>13</v>
      </c>
      <c r="J18" s="12">
        <v>1861.66913903972</v>
      </c>
      <c r="K18" s="12">
        <v>643.85024522542653</v>
      </c>
      <c r="L18" s="13">
        <f t="shared" si="4"/>
        <v>34.58456885403038</v>
      </c>
    </row>
    <row r="19" spans="2:20" x14ac:dyDescent="0.15">
      <c r="B19" s="32"/>
      <c r="C19" s="11" t="s">
        <v>15</v>
      </c>
      <c r="D19" s="12">
        <v>131</v>
      </c>
      <c r="E19" s="12">
        <v>120</v>
      </c>
      <c r="F19" s="13">
        <f>E19/D19*100</f>
        <v>91.603053435114504</v>
      </c>
      <c r="H19" s="32"/>
      <c r="I19" s="11" t="s">
        <v>15</v>
      </c>
      <c r="J19" s="12">
        <v>2420.0298520625938</v>
      </c>
      <c r="K19" s="12">
        <v>628.03532348728379</v>
      </c>
      <c r="L19" s="13">
        <f t="shared" si="4"/>
        <v>25.9515527443601</v>
      </c>
    </row>
    <row r="20" spans="2:20" x14ac:dyDescent="0.15">
      <c r="B20" s="32"/>
      <c r="C20" s="11" t="s">
        <v>17</v>
      </c>
      <c r="D20" s="12">
        <v>297</v>
      </c>
      <c r="E20" s="12">
        <v>-588</v>
      </c>
      <c r="F20" s="16" t="s">
        <v>23</v>
      </c>
      <c r="H20" s="32"/>
      <c r="I20" s="11" t="s">
        <v>17</v>
      </c>
      <c r="J20" s="12">
        <v>462.67492041806452</v>
      </c>
      <c r="K20" s="12">
        <v>495.46828520968938</v>
      </c>
      <c r="L20" s="13">
        <f t="shared" si="4"/>
        <v>107.08777661041005</v>
      </c>
    </row>
    <row r="21" spans="2:20" x14ac:dyDescent="0.15">
      <c r="B21" s="32" t="s">
        <v>24</v>
      </c>
      <c r="C21" s="11" t="s">
        <v>9</v>
      </c>
      <c r="D21" s="12">
        <v>29595</v>
      </c>
      <c r="E21" s="12">
        <v>23320</v>
      </c>
      <c r="F21" s="13">
        <f t="shared" ref="F21:F22" si="6">E21/D21*100</f>
        <v>78.797094103733727</v>
      </c>
      <c r="H21" s="32" t="s">
        <v>25</v>
      </c>
      <c r="I21" s="11" t="s">
        <v>9</v>
      </c>
      <c r="J21" s="12">
        <v>63958</v>
      </c>
      <c r="K21" s="12">
        <v>105633</v>
      </c>
      <c r="L21" s="13">
        <f t="shared" si="4"/>
        <v>165.1599487163451</v>
      </c>
      <c r="R21" s="17"/>
      <c r="S21" s="17"/>
      <c r="T21" s="17"/>
    </row>
    <row r="22" spans="2:20" x14ac:dyDescent="0.15">
      <c r="B22" s="32"/>
      <c r="C22" s="11" t="s">
        <v>12</v>
      </c>
      <c r="D22" s="12">
        <v>27861</v>
      </c>
      <c r="E22" s="12">
        <v>25075</v>
      </c>
      <c r="F22" s="13">
        <f t="shared" si="6"/>
        <v>90.000358924661711</v>
      </c>
      <c r="H22" s="32"/>
      <c r="I22" s="11" t="s">
        <v>12</v>
      </c>
      <c r="J22" s="12">
        <v>78147</v>
      </c>
      <c r="K22" s="12">
        <v>101545</v>
      </c>
      <c r="L22" s="13">
        <f t="shared" si="4"/>
        <v>129.94100861197487</v>
      </c>
      <c r="R22" s="17"/>
      <c r="S22" s="17"/>
      <c r="T22" s="17"/>
    </row>
    <row r="23" spans="2:20" x14ac:dyDescent="0.15">
      <c r="B23" s="32"/>
      <c r="C23" s="11" t="s">
        <v>13</v>
      </c>
      <c r="D23" s="12">
        <v>1734</v>
      </c>
      <c r="E23" s="12">
        <f>+E21-E22</f>
        <v>-1755</v>
      </c>
      <c r="F23" s="16" t="s">
        <v>23</v>
      </c>
      <c r="H23" s="32"/>
      <c r="I23" s="11" t="s">
        <v>13</v>
      </c>
      <c r="J23" s="12">
        <v>-14189.4</v>
      </c>
      <c r="K23" s="12">
        <v>4088</v>
      </c>
      <c r="L23" s="16" t="s">
        <v>14</v>
      </c>
      <c r="R23" s="17"/>
      <c r="S23" s="17"/>
      <c r="T23" s="17"/>
    </row>
    <row r="24" spans="2:20" x14ac:dyDescent="0.15">
      <c r="B24" s="32"/>
      <c r="C24" s="11" t="s">
        <v>15</v>
      </c>
      <c r="D24" s="12">
        <v>-36</v>
      </c>
      <c r="E24" s="12">
        <v>105</v>
      </c>
      <c r="F24" s="16" t="s">
        <v>23</v>
      </c>
      <c r="H24" s="32"/>
      <c r="I24" s="11" t="s">
        <v>15</v>
      </c>
      <c r="J24" s="12">
        <v>3433.4</v>
      </c>
      <c r="K24" s="12">
        <v>1285</v>
      </c>
      <c r="L24" s="13">
        <f t="shared" si="4"/>
        <v>37.42645773868469</v>
      </c>
      <c r="R24" s="17"/>
      <c r="S24" s="17"/>
      <c r="T24" s="17"/>
    </row>
    <row r="25" spans="2:20" x14ac:dyDescent="0.15">
      <c r="B25" s="32"/>
      <c r="C25" s="11" t="s">
        <v>17</v>
      </c>
      <c r="D25" s="12">
        <v>1698</v>
      </c>
      <c r="E25" s="12">
        <v>-558</v>
      </c>
      <c r="F25" s="16" t="s">
        <v>23</v>
      </c>
      <c r="H25" s="32"/>
      <c r="I25" s="11" t="s">
        <v>17</v>
      </c>
      <c r="J25" s="12">
        <v>-10756.2</v>
      </c>
      <c r="K25" s="12">
        <v>5372</v>
      </c>
      <c r="L25" s="16" t="s">
        <v>14</v>
      </c>
      <c r="R25" s="17"/>
      <c r="S25" s="17"/>
      <c r="T25" s="17"/>
    </row>
    <row r="26" spans="2:20" x14ac:dyDescent="0.15">
      <c r="B26" s="32" t="s">
        <v>26</v>
      </c>
      <c r="C26" s="11" t="s">
        <v>9</v>
      </c>
      <c r="D26" s="12">
        <v>474</v>
      </c>
      <c r="E26" s="12">
        <v>349</v>
      </c>
      <c r="F26" s="13">
        <f t="shared" ref="F26:F27" si="7">E26/D26*100</f>
        <v>73.628691983122366</v>
      </c>
      <c r="H26" s="32" t="s">
        <v>27</v>
      </c>
      <c r="I26" s="11" t="s">
        <v>9</v>
      </c>
      <c r="J26" s="12">
        <v>24983</v>
      </c>
      <c r="K26" s="12">
        <v>40943</v>
      </c>
      <c r="L26" s="13">
        <f t="shared" si="4"/>
        <v>163.88344073970299</v>
      </c>
      <c r="R26" s="17"/>
      <c r="S26" s="17"/>
      <c r="T26" s="17"/>
    </row>
    <row r="27" spans="2:20" x14ac:dyDescent="0.15">
      <c r="B27" s="32"/>
      <c r="C27" s="11" t="s">
        <v>12</v>
      </c>
      <c r="D27" s="12">
        <v>493</v>
      </c>
      <c r="E27" s="12">
        <v>405</v>
      </c>
      <c r="F27" s="13">
        <f t="shared" si="7"/>
        <v>82.150101419878297</v>
      </c>
      <c r="H27" s="32"/>
      <c r="I27" s="11" t="s">
        <v>12</v>
      </c>
      <c r="J27" s="12">
        <v>34634</v>
      </c>
      <c r="K27" s="12">
        <v>38565</v>
      </c>
      <c r="L27" s="13">
        <f t="shared" si="4"/>
        <v>111.35011838078188</v>
      </c>
      <c r="R27" s="17"/>
      <c r="S27" s="17"/>
      <c r="T27" s="17"/>
    </row>
    <row r="28" spans="2:20" x14ac:dyDescent="0.15">
      <c r="B28" s="32"/>
      <c r="C28" s="11" t="s">
        <v>13</v>
      </c>
      <c r="D28" s="12">
        <v>-19</v>
      </c>
      <c r="E28" s="12">
        <f>+E26-E27</f>
        <v>-56</v>
      </c>
      <c r="F28" s="16" t="s">
        <v>23</v>
      </c>
      <c r="H28" s="32"/>
      <c r="I28" s="11" t="s">
        <v>13</v>
      </c>
      <c r="J28" s="12">
        <v>-11347</v>
      </c>
      <c r="K28" s="12">
        <v>-1382</v>
      </c>
      <c r="L28" s="16" t="s">
        <v>14</v>
      </c>
      <c r="R28" s="17"/>
      <c r="S28" s="17"/>
      <c r="T28" s="17"/>
    </row>
    <row r="29" spans="2:20" x14ac:dyDescent="0.15">
      <c r="B29" s="32"/>
      <c r="C29" s="11" t="s">
        <v>15</v>
      </c>
      <c r="D29" s="12">
        <v>8</v>
      </c>
      <c r="E29" s="12">
        <v>-15</v>
      </c>
      <c r="F29" s="13">
        <f>E29/D29*100</f>
        <v>-187.5</v>
      </c>
      <c r="H29" s="32"/>
      <c r="I29" s="11" t="s">
        <v>15</v>
      </c>
      <c r="J29" s="12">
        <v>4756</v>
      </c>
      <c r="K29" s="12">
        <v>1738</v>
      </c>
      <c r="L29" s="13">
        <f t="shared" si="4"/>
        <v>36.543313708999158</v>
      </c>
      <c r="R29" s="17"/>
      <c r="S29" s="17"/>
      <c r="T29" s="17"/>
    </row>
    <row r="30" spans="2:20" x14ac:dyDescent="0.15">
      <c r="B30" s="32"/>
      <c r="C30" s="11" t="s">
        <v>17</v>
      </c>
      <c r="D30" s="12">
        <v>-11</v>
      </c>
      <c r="E30" s="12">
        <f>+E28+E29</f>
        <v>-71</v>
      </c>
      <c r="F30" s="16" t="s">
        <v>23</v>
      </c>
      <c r="H30" s="32"/>
      <c r="I30" s="11" t="s">
        <v>17</v>
      </c>
      <c r="J30" s="12">
        <v>-6604</v>
      </c>
      <c r="K30" s="12">
        <v>-49</v>
      </c>
      <c r="L30" s="16" t="s">
        <v>14</v>
      </c>
      <c r="R30" s="17"/>
      <c r="S30" s="17"/>
      <c r="T30" s="17"/>
    </row>
    <row r="31" spans="2:20" x14ac:dyDescent="0.15">
      <c r="B31" s="32" t="s">
        <v>28</v>
      </c>
      <c r="C31" s="11" t="s">
        <v>9</v>
      </c>
      <c r="D31" s="12">
        <v>15660</v>
      </c>
      <c r="E31" s="12">
        <v>17031</v>
      </c>
      <c r="F31" s="13">
        <f t="shared" ref="F31:F37" si="8">E31/D31*100</f>
        <v>108.75478927203066</v>
      </c>
      <c r="H31" s="32" t="s">
        <v>29</v>
      </c>
      <c r="I31" s="11" t="s">
        <v>9</v>
      </c>
      <c r="J31" s="12">
        <v>5093</v>
      </c>
      <c r="K31" s="12">
        <v>5106</v>
      </c>
      <c r="L31" s="13">
        <f t="shared" si="4"/>
        <v>100.25525230708816</v>
      </c>
    </row>
    <row r="32" spans="2:20" x14ac:dyDescent="0.15">
      <c r="B32" s="32"/>
      <c r="C32" s="11" t="s">
        <v>12</v>
      </c>
      <c r="D32" s="12">
        <v>14101</v>
      </c>
      <c r="E32" s="12">
        <v>14646</v>
      </c>
      <c r="F32" s="13">
        <f t="shared" si="8"/>
        <v>103.86497411531097</v>
      </c>
      <c r="H32" s="32"/>
      <c r="I32" s="11" t="s">
        <v>12</v>
      </c>
      <c r="J32" s="12">
        <v>5106</v>
      </c>
      <c r="K32" s="12">
        <v>5033</v>
      </c>
      <c r="L32" s="13">
        <f t="shared" si="4"/>
        <v>98.570309439874663</v>
      </c>
    </row>
    <row r="33" spans="2:12" x14ac:dyDescent="0.15">
      <c r="B33" s="32"/>
      <c r="C33" s="11" t="s">
        <v>13</v>
      </c>
      <c r="D33" s="12">
        <v>1559</v>
      </c>
      <c r="E33" s="12">
        <v>2385</v>
      </c>
      <c r="F33" s="13">
        <f t="shared" si="8"/>
        <v>152.98268120590123</v>
      </c>
      <c r="H33" s="32"/>
      <c r="I33" s="11" t="s">
        <v>13</v>
      </c>
      <c r="J33" s="12" t="s">
        <v>30</v>
      </c>
      <c r="K33" s="12">
        <v>73</v>
      </c>
      <c r="L33" s="16" t="s">
        <v>14</v>
      </c>
    </row>
    <row r="34" spans="2:12" x14ac:dyDescent="0.15">
      <c r="B34" s="32"/>
      <c r="C34" s="11" t="s">
        <v>15</v>
      </c>
      <c r="D34" s="12">
        <v>208</v>
      </c>
      <c r="E34" s="12">
        <v>383</v>
      </c>
      <c r="F34" s="13">
        <f t="shared" si="8"/>
        <v>184.13461538461539</v>
      </c>
      <c r="H34" s="32"/>
      <c r="I34" s="11" t="s">
        <v>15</v>
      </c>
      <c r="J34" s="12">
        <v>39</v>
      </c>
      <c r="K34" s="12">
        <v>48</v>
      </c>
      <c r="L34" s="16" t="s">
        <v>14</v>
      </c>
    </row>
    <row r="35" spans="2:12" x14ac:dyDescent="0.15">
      <c r="B35" s="32"/>
      <c r="C35" s="11" t="s">
        <v>17</v>
      </c>
      <c r="D35" s="12">
        <v>1766</v>
      </c>
      <c r="E35" s="12">
        <v>2768</v>
      </c>
      <c r="F35" s="13">
        <f t="shared" si="8"/>
        <v>156.73839184597961</v>
      </c>
      <c r="H35" s="32"/>
      <c r="I35" s="11" t="s">
        <v>17</v>
      </c>
      <c r="J35" s="12">
        <v>26</v>
      </c>
      <c r="K35" s="12">
        <v>121</v>
      </c>
      <c r="L35" s="16" t="s">
        <v>14</v>
      </c>
    </row>
    <row r="36" spans="2:12" x14ac:dyDescent="0.15">
      <c r="B36" s="32" t="s">
        <v>31</v>
      </c>
      <c r="C36" s="11" t="s">
        <v>9</v>
      </c>
      <c r="D36" s="12">
        <v>122</v>
      </c>
      <c r="E36" s="18">
        <v>152</v>
      </c>
      <c r="F36" s="13">
        <f t="shared" si="8"/>
        <v>124.59016393442623</v>
      </c>
      <c r="H36" s="32" t="s">
        <v>32</v>
      </c>
      <c r="I36" s="11" t="s">
        <v>33</v>
      </c>
      <c r="J36" s="19">
        <v>1190</v>
      </c>
      <c r="K36" s="12">
        <v>1076</v>
      </c>
      <c r="L36" s="13">
        <f t="shared" ref="L36:L40" si="9">K36/J36*100</f>
        <v>90.420168067226896</v>
      </c>
    </row>
    <row r="37" spans="2:12" x14ac:dyDescent="0.15">
      <c r="B37" s="32"/>
      <c r="C37" s="11" t="s">
        <v>12</v>
      </c>
      <c r="D37" s="12">
        <v>118</v>
      </c>
      <c r="E37" s="18">
        <v>127</v>
      </c>
      <c r="F37" s="13">
        <f t="shared" si="8"/>
        <v>107.62711864406779</v>
      </c>
      <c r="H37" s="32"/>
      <c r="I37" s="11" t="s">
        <v>12</v>
      </c>
      <c r="J37" s="12">
        <v>1159</v>
      </c>
      <c r="K37" s="12">
        <v>1034</v>
      </c>
      <c r="L37" s="13">
        <f t="shared" si="9"/>
        <v>89.214840379637621</v>
      </c>
    </row>
    <row r="38" spans="2:12" x14ac:dyDescent="0.15">
      <c r="B38" s="32"/>
      <c r="C38" s="11" t="s">
        <v>13</v>
      </c>
      <c r="D38" s="12">
        <v>4</v>
      </c>
      <c r="E38" s="20">
        <v>3</v>
      </c>
      <c r="F38" s="21" t="s">
        <v>14</v>
      </c>
      <c r="G38" s="22"/>
      <c r="H38" s="32"/>
      <c r="I38" s="11" t="s">
        <v>13</v>
      </c>
      <c r="J38" s="12">
        <v>31</v>
      </c>
      <c r="K38" s="12">
        <v>42</v>
      </c>
      <c r="L38" s="13">
        <f t="shared" si="9"/>
        <v>135.48387096774192</v>
      </c>
    </row>
    <row r="39" spans="2:12" x14ac:dyDescent="0.15">
      <c r="B39" s="32"/>
      <c r="C39" s="11" t="s">
        <v>15</v>
      </c>
      <c r="D39" s="12" t="s">
        <v>34</v>
      </c>
      <c r="E39" s="20">
        <v>0</v>
      </c>
      <c r="F39" s="23" t="s">
        <v>14</v>
      </c>
      <c r="G39" s="22"/>
      <c r="H39" s="32"/>
      <c r="I39" s="11" t="s">
        <v>35</v>
      </c>
      <c r="J39" s="12">
        <v>4</v>
      </c>
      <c r="K39" s="12">
        <v>5</v>
      </c>
      <c r="L39" s="13">
        <f t="shared" si="9"/>
        <v>125</v>
      </c>
    </row>
    <row r="40" spans="2:12" x14ac:dyDescent="0.15">
      <c r="B40" s="32"/>
      <c r="C40" s="11" t="s">
        <v>17</v>
      </c>
      <c r="D40" s="12">
        <v>3</v>
      </c>
      <c r="E40" s="20">
        <v>3</v>
      </c>
      <c r="F40" s="21" t="s">
        <v>14</v>
      </c>
      <c r="G40" s="22"/>
      <c r="H40" s="32"/>
      <c r="I40" s="11" t="s">
        <v>17</v>
      </c>
      <c r="J40" s="12">
        <v>36</v>
      </c>
      <c r="K40" s="12">
        <v>47</v>
      </c>
      <c r="L40" s="13">
        <f t="shared" si="9"/>
        <v>130.55555555555557</v>
      </c>
    </row>
    <row r="41" spans="2:12" ht="13.5" customHeight="1" x14ac:dyDescent="0.15">
      <c r="B41" s="32" t="s">
        <v>36</v>
      </c>
      <c r="C41" s="11" t="s">
        <v>9</v>
      </c>
      <c r="D41" s="33" t="s">
        <v>37</v>
      </c>
      <c r="E41" s="34"/>
      <c r="F41" s="34"/>
      <c r="H41" s="24"/>
      <c r="I41" s="25"/>
      <c r="J41" s="26"/>
      <c r="K41" s="26"/>
      <c r="L41" s="27"/>
    </row>
    <row r="42" spans="2:12" ht="13.5" customHeight="1" x14ac:dyDescent="0.15">
      <c r="B42" s="32"/>
      <c r="C42" s="11" t="s">
        <v>12</v>
      </c>
      <c r="D42" s="34"/>
      <c r="E42" s="34"/>
      <c r="F42" s="34"/>
      <c r="G42" s="22"/>
      <c r="H42" s="28" t="s">
        <v>38</v>
      </c>
      <c r="I42" s="25"/>
      <c r="J42" s="26"/>
      <c r="K42" s="26"/>
      <c r="L42" s="27"/>
    </row>
    <row r="43" spans="2:12" ht="13.5" customHeight="1" x14ac:dyDescent="0.15">
      <c r="B43" s="32"/>
      <c r="C43" s="11" t="s">
        <v>13</v>
      </c>
      <c r="D43" s="34"/>
      <c r="E43" s="34"/>
      <c r="F43" s="34"/>
      <c r="G43" s="22"/>
      <c r="H43" s="29" t="s">
        <v>39</v>
      </c>
      <c r="I43" s="25"/>
      <c r="J43" s="26"/>
      <c r="K43" s="26"/>
      <c r="L43" s="27"/>
    </row>
    <row r="44" spans="2:12" ht="13.5" customHeight="1" x14ac:dyDescent="0.15">
      <c r="B44" s="32"/>
      <c r="C44" s="11" t="s">
        <v>15</v>
      </c>
      <c r="D44" s="34"/>
      <c r="E44" s="34"/>
      <c r="F44" s="34"/>
      <c r="H44" s="30" t="s">
        <v>40</v>
      </c>
      <c r="I44" s="25"/>
      <c r="J44" s="26"/>
      <c r="K44" s="26"/>
      <c r="L44" s="27"/>
    </row>
    <row r="45" spans="2:12" ht="13.5" customHeight="1" x14ac:dyDescent="0.15">
      <c r="B45" s="32"/>
      <c r="C45" s="11" t="s">
        <v>17</v>
      </c>
      <c r="D45" s="34"/>
      <c r="E45" s="34"/>
      <c r="F45" s="34"/>
      <c r="G45" s="22"/>
      <c r="I45" s="25"/>
      <c r="J45" s="26"/>
      <c r="K45" s="26"/>
      <c r="L45" s="27"/>
    </row>
    <row r="46" spans="2:12" x14ac:dyDescent="0.15">
      <c r="B46" s="31"/>
    </row>
  </sheetData>
  <mergeCells count="17">
    <mergeCell ref="B16:B20"/>
    <mergeCell ref="H16:H20"/>
    <mergeCell ref="B6:B10"/>
    <mergeCell ref="H6:H10"/>
    <mergeCell ref="J6:L10"/>
    <mergeCell ref="B11:B15"/>
    <mergeCell ref="H11:H15"/>
    <mergeCell ref="B36:B40"/>
    <mergeCell ref="H36:H40"/>
    <mergeCell ref="B41:B45"/>
    <mergeCell ref="D41:F45"/>
    <mergeCell ref="B21:B25"/>
    <mergeCell ref="H21:H25"/>
    <mergeCell ref="B26:B30"/>
    <mergeCell ref="H26:H30"/>
    <mergeCell ref="B31:B35"/>
    <mergeCell ref="H31:H35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資料2-17-2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木口 涼雅</dc:creator>
  <cp:lastModifiedBy>木口 涼雅</cp:lastModifiedBy>
  <dcterms:created xsi:type="dcterms:W3CDTF">2024-12-19T00:27:39Z</dcterms:created>
  <dcterms:modified xsi:type="dcterms:W3CDTF">2024-12-19T02:36:12Z</dcterms:modified>
</cp:coreProperties>
</file>