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D9198E5E-667E-4FF5-8EF1-D062CF63787B}" xr6:coauthVersionLast="47" xr6:coauthVersionMax="47" xr10:uidLastSave="{00000000-0000-0000-0000-000000000000}"/>
  <bookViews>
    <workbookView xWindow="-120" yWindow="-120" windowWidth="29040" windowHeight="15720" xr2:uid="{86CCD923-4D47-4E27-BA6D-1041C3072215}"/>
  </bookViews>
  <sheets>
    <sheet name="資料12-3-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2" i="1"/>
  <c r="D22" i="1"/>
  <c r="C22" i="1"/>
  <c r="F22" i="1" s="1"/>
  <c r="C18" i="1"/>
  <c r="F18" i="1" s="1"/>
</calcChain>
</file>

<file path=xl/sharedStrings.xml><?xml version="1.0" encoding="utf-8"?>
<sst xmlns="http://schemas.openxmlformats.org/spreadsheetml/2006/main" count="21" uniqueCount="21">
  <si>
    <t>資料12-3　港湾取扱貨物の現況</t>
    <phoneticPr fontId="4"/>
  </si>
  <si>
    <t>（単位：万トン）</t>
    <rPh sb="1" eb="3">
      <t>タンイ</t>
    </rPh>
    <rPh sb="4" eb="5">
      <t>マン</t>
    </rPh>
    <phoneticPr fontId="4"/>
  </si>
  <si>
    <t>年度</t>
    <rPh sb="0" eb="1">
      <t>ネン</t>
    </rPh>
    <rPh sb="1" eb="2">
      <t>ド</t>
    </rPh>
    <phoneticPr fontId="4"/>
  </si>
  <si>
    <t>東京湾</t>
  </si>
  <si>
    <t>伊勢湾</t>
  </si>
  <si>
    <t>大阪湾</t>
  </si>
  <si>
    <t>三大湾合計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</si>
  <si>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</si>
  <si>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</si>
  <si>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</si>
  <si>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</si>
  <si>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</si>
  <si>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</si>
  <si>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</si>
  <si>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</si>
  <si>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</si>
  <si>
    <t>18</t>
    <phoneticPr fontId="7"/>
  </si>
  <si>
    <t>19</t>
  </si>
  <si>
    <t>20</t>
    <phoneticPr fontId="7"/>
  </si>
  <si>
    <t>21</t>
  </si>
  <si>
    <t>　資料）　国土交通省「港湾調査」</t>
    <rPh sb="1" eb="3">
      <t>シリョウ</t>
    </rPh>
    <rPh sb="13" eb="15">
      <t>チョウサ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</si>
</sst>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/>
    <xf numFmtId="177" fontId="5" fillId="2" borderId="1" xfId="1" applyNumberFormat="1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77" fontId="8" fillId="2" borderId="1" xfId="1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34045439131907E-2"/>
          <c:y val="9.8985754985754987E-2"/>
          <c:w val="0.88038448907009714"/>
          <c:h val="0.81937355512879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'資料12-3-3'!$C$5</c:f>
              <c:strCache>
                <c:ptCount val="1"/>
                <c:pt idx="0">
                  <c:v>東京湾</c:v>
                </c:pt>
              </c:strCache>
            </c:strRef>
          </c:tx>
          <c:spPr>
            <a:pattFill prst="pct90">
              <a:fgClr>
                <a:srgbClr val="FF99CC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'資料12-3-3'!$B$6:$B$26</c:f>
              <c:strCache>
                <c:ptCount val="21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'資料12-3-3'!$C$6:$C$26</c:f>
              <c:numCache>
                <c:formatCode>#,##0_ </c:formatCode>
                <c:ptCount val="21"/>
                <c:pt idx="0">
                  <c:v>37532</c:v>
                </c:pt>
                <c:pt idx="1">
                  <c:v>42014</c:v>
                </c:pt>
                <c:pt idx="2">
                  <c:v>50184</c:v>
                </c:pt>
                <c:pt idx="3">
                  <c:v>49044</c:v>
                </c:pt>
                <c:pt idx="4">
                  <c:v>58505</c:v>
                </c:pt>
                <c:pt idx="5">
                  <c:v>60643</c:v>
                </c:pt>
                <c:pt idx="6">
                  <c:v>54858</c:v>
                </c:pt>
                <c:pt idx="7">
                  <c:v>48679.752399999998</c:v>
                </c:pt>
                <c:pt idx="8">
                  <c:v>52818.333700000003</c:v>
                </c:pt>
                <c:pt idx="9">
                  <c:v>52109.503899999996</c:v>
                </c:pt>
                <c:pt idx="10">
                  <c:v>52006.458599999998</c:v>
                </c:pt>
                <c:pt idx="11">
                  <c:v>53056.616199999997</c:v>
                </c:pt>
                <c:pt idx="12">
                  <c:v>53503.3367</c:v>
                </c:pt>
                <c:pt idx="13" formatCode="#,##0_ ;[Red]\-#,##0\ ">
                  <c:v>52001.575199999999</c:v>
                </c:pt>
                <c:pt idx="14" formatCode="#,##0_ ;[Red]\-#,##0\ ">
                  <c:v>50424</c:v>
                </c:pt>
                <c:pt idx="15" formatCode="#,##0_ ;[Red]\-#,##0\ ">
                  <c:v>51528</c:v>
                </c:pt>
                <c:pt idx="16" formatCode="#,##0_ ;[Red]\-#,##0\ ">
                  <c:v>51315.8482</c:v>
                </c:pt>
                <c:pt idx="17" formatCode="#,##0_ ;[Red]\-#,##0\ ">
                  <c:v>48740.587500000001</c:v>
                </c:pt>
                <c:pt idx="18" formatCode="#,##0_ ;[Red]\-#,##0\ ">
                  <c:v>43579.967200000006</c:v>
                </c:pt>
                <c:pt idx="19" formatCode="#,##0_ ;[Red]\-#,##0\ ">
                  <c:v>46614.2402</c:v>
                </c:pt>
                <c:pt idx="20" formatCode="#,##0_ ;[Red]\-#,##0\ ">
                  <c:v>46477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D-4FF2-AADA-9F75E3C84F58}"/>
            </c:ext>
          </c:extLst>
        </c:ser>
        <c:ser>
          <c:idx val="1"/>
          <c:order val="1"/>
          <c:tx>
            <c:strRef>
              <c:f>'資料12-3-3'!$D$5</c:f>
              <c:strCache>
                <c:ptCount val="1"/>
                <c:pt idx="0">
                  <c:v>伊勢湾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'資料12-3-3'!$B$6:$B$26</c:f>
              <c:strCache>
                <c:ptCount val="21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'資料12-3-3'!$D$6:$D$26</c:f>
              <c:numCache>
                <c:formatCode>#,##0_ </c:formatCode>
                <c:ptCount val="21"/>
                <c:pt idx="0">
                  <c:v>11180</c:v>
                </c:pt>
                <c:pt idx="1">
                  <c:v>14537</c:v>
                </c:pt>
                <c:pt idx="2">
                  <c:v>17415</c:v>
                </c:pt>
                <c:pt idx="3">
                  <c:v>18042</c:v>
                </c:pt>
                <c:pt idx="4">
                  <c:v>21073</c:v>
                </c:pt>
                <c:pt idx="5">
                  <c:v>23881</c:v>
                </c:pt>
                <c:pt idx="6">
                  <c:v>26310</c:v>
                </c:pt>
                <c:pt idx="7">
                  <c:v>25913.598799999996</c:v>
                </c:pt>
                <c:pt idx="8">
                  <c:v>28690.065399999999</c:v>
                </c:pt>
                <c:pt idx="9">
                  <c:v>28653.73</c:v>
                </c:pt>
                <c:pt idx="10">
                  <c:v>30717.718199999999</c:v>
                </c:pt>
                <c:pt idx="11">
                  <c:v>31059.8459</c:v>
                </c:pt>
                <c:pt idx="12">
                  <c:v>31114.617200000004</c:v>
                </c:pt>
                <c:pt idx="13" formatCode="#,##0_ ;[Red]\-#,##0\ ">
                  <c:v>30310.300999999999</c:v>
                </c:pt>
                <c:pt idx="14" formatCode="#,##0_ ;[Red]\-#,##0\ ">
                  <c:v>29479</c:v>
                </c:pt>
                <c:pt idx="15" formatCode="#,##0_ ;[Red]\-#,##0\ ">
                  <c:v>29755</c:v>
                </c:pt>
                <c:pt idx="16" formatCode="#,##0_ ;[Red]\-#,##0\ ">
                  <c:v>30207.2713</c:v>
                </c:pt>
                <c:pt idx="17" formatCode="#,##0_ ;[Red]\-#,##0\ ">
                  <c:v>29663.0556</c:v>
                </c:pt>
                <c:pt idx="18" formatCode="#,##0_ ;[Red]\-#,##0\ ">
                  <c:v>25811.447000000004</c:v>
                </c:pt>
                <c:pt idx="19" formatCode="#,##0_ ;[Red]\-#,##0\ ">
                  <c:v>27615.302800000001</c:v>
                </c:pt>
                <c:pt idx="20" formatCode="#,##0_ ;[Red]\-#,##0\ 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D-4FF2-AADA-9F75E3C84F58}"/>
            </c:ext>
          </c:extLst>
        </c:ser>
        <c:ser>
          <c:idx val="2"/>
          <c:order val="2"/>
          <c:tx>
            <c:strRef>
              <c:f>'資料12-3-3'!$E$5</c:f>
              <c:strCache>
                <c:ptCount val="1"/>
                <c:pt idx="0">
                  <c:v>大阪湾</c:v>
                </c:pt>
              </c:strCache>
            </c:strRef>
          </c:tx>
          <c:spPr>
            <a:pattFill prst="ltVert">
              <a:fgClr>
                <a:schemeClr val="accent6">
                  <a:lumMod val="40000"/>
                  <a:lumOff val="60000"/>
                </a:schemeClr>
              </a:fgClr>
              <a:bgClr>
                <a:schemeClr val="accent6">
                  <a:lumMod val="60000"/>
                  <a:lumOff val="40000"/>
                </a:schemeClr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'資料12-3-3'!$B$6:$B$26</c:f>
              <c:strCache>
                <c:ptCount val="21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'資料12-3-3'!$E$6:$E$26</c:f>
              <c:numCache>
                <c:formatCode>#,##0_ </c:formatCode>
                <c:ptCount val="21"/>
                <c:pt idx="0">
                  <c:v>21908</c:v>
                </c:pt>
                <c:pt idx="1">
                  <c:v>29663</c:v>
                </c:pt>
                <c:pt idx="2">
                  <c:v>32787</c:v>
                </c:pt>
                <c:pt idx="3">
                  <c:v>32645</c:v>
                </c:pt>
                <c:pt idx="4">
                  <c:v>37091</c:v>
                </c:pt>
                <c:pt idx="5">
                  <c:v>33111</c:v>
                </c:pt>
                <c:pt idx="6">
                  <c:v>26088</c:v>
                </c:pt>
                <c:pt idx="7">
                  <c:v>22654.042800000003</c:v>
                </c:pt>
                <c:pt idx="8">
                  <c:v>24543.282500000001</c:v>
                </c:pt>
                <c:pt idx="9">
                  <c:v>24891.095499999999</c:v>
                </c:pt>
                <c:pt idx="10">
                  <c:v>25531.227300000002</c:v>
                </c:pt>
                <c:pt idx="11">
                  <c:v>25444.938699999999</c:v>
                </c:pt>
                <c:pt idx="12">
                  <c:v>26070.705399999999</c:v>
                </c:pt>
                <c:pt idx="13" formatCode="#,##0_ ;[Red]\-#,##0\ ">
                  <c:v>25478.2736</c:v>
                </c:pt>
                <c:pt idx="14" formatCode="#,##0_ ;[Red]\-#,##0\ ">
                  <c:v>26179</c:v>
                </c:pt>
                <c:pt idx="15" formatCode="#,##0_ ;[Red]\-#,##0\ ">
                  <c:v>26380</c:v>
                </c:pt>
                <c:pt idx="16" formatCode="#,##0_ ;[Red]\-#,##0\ ">
                  <c:v>25893.893700000001</c:v>
                </c:pt>
                <c:pt idx="17" formatCode="#,##0_ ;[Red]\-#,##0\ ">
                  <c:v>25468.820499999998</c:v>
                </c:pt>
                <c:pt idx="18" formatCode="#,##0_ ;[Red]\-#,##0\ ">
                  <c:v>23557.388299999999</c:v>
                </c:pt>
                <c:pt idx="19" formatCode="#,##0_ ;[Red]\-#,##0\ ">
                  <c:v>24394.9175</c:v>
                </c:pt>
                <c:pt idx="20" formatCode="#,##0_ ;[Red]\-#,##0\ ">
                  <c:v>24382.6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D-4FF2-AADA-9F75E3C84F58}"/>
            </c:ext>
          </c:extLst>
        </c:ser>
        <c:ser>
          <c:idx val="3"/>
          <c:order val="3"/>
          <c:tx>
            <c:strRef>
              <c:f>'資料12-3-3'!$F$5</c:f>
              <c:strCache>
                <c:ptCount val="1"/>
                <c:pt idx="0">
                  <c:v>三大湾合計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'資料12-3-3'!$B$6:$B$26</c:f>
              <c:strCache>
                <c:ptCount val="21"/>
                <c:pt idx="0">
                  <c:v>1970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2000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'資料12-3-3'!$F$6:$F$26</c:f>
              <c:numCache>
                <c:formatCode>#,##0_ ;[Red]\-#,##0\ </c:formatCode>
                <c:ptCount val="21"/>
                <c:pt idx="0">
                  <c:v>70620</c:v>
                </c:pt>
                <c:pt idx="1">
                  <c:v>86214</c:v>
                </c:pt>
                <c:pt idx="2">
                  <c:v>100386</c:v>
                </c:pt>
                <c:pt idx="3">
                  <c:v>99731</c:v>
                </c:pt>
                <c:pt idx="4">
                  <c:v>116669</c:v>
                </c:pt>
                <c:pt idx="5">
                  <c:v>117635</c:v>
                </c:pt>
                <c:pt idx="6">
                  <c:v>107255.47229999999</c:v>
                </c:pt>
                <c:pt idx="7">
                  <c:v>97247.394</c:v>
                </c:pt>
                <c:pt idx="8">
                  <c:v>106051.68160000001</c:v>
                </c:pt>
                <c:pt idx="9">
                  <c:v>105654.32939999999</c:v>
                </c:pt>
                <c:pt idx="10">
                  <c:v>108255.4041</c:v>
                </c:pt>
                <c:pt idx="11">
                  <c:v>109561.4008</c:v>
                </c:pt>
                <c:pt idx="12">
                  <c:v>110688.6593</c:v>
                </c:pt>
                <c:pt idx="13">
                  <c:v>107790.14982928877</c:v>
                </c:pt>
                <c:pt idx="14">
                  <c:v>106082</c:v>
                </c:pt>
                <c:pt idx="15">
                  <c:v>107663</c:v>
                </c:pt>
                <c:pt idx="16">
                  <c:v>107417.0132</c:v>
                </c:pt>
                <c:pt idx="17">
                  <c:v>103872.4636</c:v>
                </c:pt>
                <c:pt idx="18">
                  <c:v>92948.802500000005</c:v>
                </c:pt>
                <c:pt idx="19">
                  <c:v>98624.460500000001</c:v>
                </c:pt>
                <c:pt idx="20">
                  <c:v>96859.6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D-4FF2-AADA-9F75E3C84F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48461519"/>
        <c:axId val="448449519"/>
      </c:barChart>
      <c:catAx>
        <c:axId val="44846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48449519"/>
        <c:crosses val="autoZero"/>
        <c:auto val="1"/>
        <c:lblAlgn val="ctr"/>
        <c:lblOffset val="100"/>
        <c:noMultiLvlLbl val="0"/>
      </c:catAx>
      <c:valAx>
        <c:axId val="448449519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4846151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9.5440440239985255E-2"/>
          <c:y val="0.10775458195930637"/>
          <c:w val="9.866633069383611E-2"/>
          <c:h val="0.13396032133724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132522</xdr:colOff>
      <xdr:row>2</xdr:row>
      <xdr:rowOff>120511</xdr:rowOff>
    </xdr:from>
    <xdr:to>
      <xdr:col>20</xdr:col>
      <xdr:colOff>577298</xdr:colOff>
      <xdr:row>37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B5060E-36EC-4D67-B8B9-E142ECB10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57978</xdr:colOff>
      <xdr:row>15</xdr:row>
      <xdr:rowOff>33129</xdr:rowOff>
    </xdr:from>
    <xdr:to>
      <xdr:col>7</xdr:col>
      <xdr:colOff>16566</xdr:colOff>
      <xdr:row>16</xdr:row>
      <xdr:rowOff>66260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6FFBFF-94F9-4DB3-9582-DBD38E284485}"/>
            </a:ext>
          </a:extLst>
        </xdr:cNvPr>
        <xdr:cNvSpPr txBox="1"/>
      </xdr:nvSpPr>
      <xdr:spPr>
        <a:xfrm>
          <a:off x="4544253" y="2604879"/>
          <a:ext cx="644388" cy="20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100,386</a:t>
          </a:r>
          <a:endParaRPr kumimoji="1" lang="ja-JP" altLang="en-US" sz="700"/>
        </a:p>
      </xdr:txBody>
    </xdr:sp>
    <xdr:clientData/>
  </xdr:twoCellAnchor>
  <xdr:twoCellAnchor>
    <xdr:from>
      <xdr:col>8</xdr:col>
      <xdr:colOff>66675</xdr:colOff>
      <xdr:row>35</xdr:row>
      <xdr:rowOff>123825</xdr:rowOff>
    </xdr:from>
    <xdr:to>
      <xdr:col>11</xdr:col>
      <xdr:colOff>266700</xdr:colOff>
      <xdr:row>37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70A53F-88A1-4EAD-983C-737EB76C1966}"/>
            </a:ext>
          </a:extLst>
        </xdr:cNvPr>
        <xdr:cNvSpPr txBox="1"/>
      </xdr:nvSpPr>
      <xdr:spPr>
        <a:xfrm>
          <a:off x="5924550" y="6124575"/>
          <a:ext cx="2257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資料）　国土交通省「港湾調査」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428625</xdr:colOff>
      <xdr:row>35</xdr:row>
      <xdr:rowOff>76200</xdr:rowOff>
    </xdr:from>
    <xdr:to>
      <xdr:col>21</xdr:col>
      <xdr:colOff>219075</xdr:colOff>
      <xdr:row>37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151941-DA43-4EB2-92AB-E6899B8E90B6}"/>
            </a:ext>
          </a:extLst>
        </xdr:cNvPr>
        <xdr:cNvSpPr txBox="1"/>
      </xdr:nvSpPr>
      <xdr:spPr>
        <a:xfrm>
          <a:off x="13830300" y="6076950"/>
          <a:ext cx="1162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（年度）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180975</xdr:colOff>
      <xdr:row>4</xdr:row>
      <xdr:rowOff>76200</xdr:rowOff>
    </xdr:from>
    <xdr:to>
      <xdr:col>10</xdr:col>
      <xdr:colOff>381000</xdr:colOff>
      <xdr:row>6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AC90E03-91DC-4260-82C4-C9CD7C57463F}"/>
            </a:ext>
          </a:extLst>
        </xdr:cNvPr>
        <xdr:cNvSpPr txBox="1"/>
      </xdr:nvSpPr>
      <xdr:spPr>
        <a:xfrm>
          <a:off x="5353050" y="762000"/>
          <a:ext cx="2257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（万トン）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2_&#20316;&#26989;&#20013;&#12501;&#12457;&#12523;&#12480;&#65288;&#20445;&#23384;&#26399;&#38291;&#65297;&#24180;&#26410;&#28288;&#65289;\05_&#25919;&#31574;&#35519;&#26619;&#23460;\01_&#22269;&#22303;&#20132;&#36890;&#30333;&#26360;\2024&#65288;&#20196;&#21644;6&#65289;&#24180;&#29256;&#30333;&#26360;\82_&#24066;&#36009;&#29256;&#12539;HTML&#29256;&#20316;&#25104;\HTML&#29256;\&#36039;&#26009;&#32232;&#12522;&#12496;&#12452;&#12473;\&#21508;&#23616;&#12363;&#12425;\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Relationship Id="rId1" Type="http://schemas.openxmlformats.org/officeDocument/2006/relationships/externalLinkPath" Target="/02_&#20316;&#26989;&#20013;&#12501;&#12457;&#12523;&#12480;&#65288;&#20445;&#23384;&#26399;&#38291;&#65297;&#24180;&#26410;&#28288;&#65289;/05_&#25919;&#31574;&#35519;&#26619;&#23460;/01_&#22269;&#22303;&#20132;&#36890;&#30333;&#26360;/2024&#65288;&#20196;&#21644;6&#65289;&#24180;&#29256;&#30333;&#26360;/82_&#24066;&#36009;&#29256;&#12539;HTML&#29256;&#20316;&#25104;/HTML&#29256;/&#36039;&#26009;&#32232;&#12522;&#12496;&#12452;&#12473;/&#21508;&#23616;&#12363;&#12425;/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6年版資料更新"/>
      <sheetName val="資料12-3-４"/>
      <sheetName val="資料12-3-3"/>
      <sheetName val="資料12-3-2"/>
      <sheetName val="資料12-3-1"/>
      <sheetName val="資料11-8-2"/>
      <sheetName val="資料11-8-1"/>
      <sheetName val="資料11-7-3"/>
      <sheetName val="資料11-7-2"/>
      <sheetName val="資料11-7-1"/>
      <sheetName val="資料11-6"/>
      <sheetName val="資料11-1-2"/>
      <sheetName val="資料9-2"/>
      <sheetName val="資料6-2"/>
      <sheetName val="資料6-1"/>
      <sheetName val="資料5-1-1"/>
      <sheetName val="資料5-1-２"/>
      <sheetName val="資料5-1-3"/>
      <sheetName val="資料5-1-4"/>
      <sheetName val="資料5-1-５"/>
      <sheetName val="資料4-2"/>
      <sheetName val="資料3-3"/>
      <sheetName val="資料2-19"/>
      <sheetName val="資料2-18-1"/>
      <sheetName val="資料2-18-2"/>
      <sheetName val="資料2-18-3"/>
      <sheetName val="資料1-7"/>
      <sheetName val="資料1-9"/>
      <sheetName val="資料1-10"/>
      <sheetName val="資料1-11"/>
      <sheetName val="資料1-11 (画像用)"/>
      <sheetName val="資料1-15-1"/>
      <sheetName val="資料1-15-1 (グラフ)"/>
      <sheetName val="資料1-15-2"/>
      <sheetName val="資料1-15-2 (グラフ)"/>
      <sheetName val="資料1-15-3"/>
      <sheetName val="資料1-15-3 (グラフ)"/>
      <sheetName val="資料2-14-1"/>
      <sheetName val="資料2-14-2"/>
      <sheetName val="資料2-16"/>
      <sheetName val="資料2-17-1"/>
      <sheetName val="資料2-17-2"/>
    </sheetNames>
    <sheetDataSet>
      <sheetData sheetId="0"/>
      <sheetData sheetId="1"/>
      <sheetData sheetId="2">
        <row r="5">
          <cell r="C5" t="str">
            <v>東京湾</v>
          </cell>
          <cell r="D5" t="str">
            <v>伊勢湾</v>
          </cell>
          <cell r="E5" t="str">
            <v>大阪湾</v>
          </cell>
          <cell r="F5" t="str">
            <v>三大湾合計</v>
          </cell>
        </row>
        <row r="6">
          <cell r="B6">
            <v>1970</v>
          </cell>
          <cell r="C6">
            <v>37532</v>
          </cell>
          <cell r="D6">
            <v>11180</v>
          </cell>
          <cell r="E6">
            <v>21908</v>
          </cell>
          <cell r="F6">
            <v>70620</v>
          </cell>
        </row>
        <row r="7">
          <cell r="B7">
            <v>75</v>
          </cell>
          <cell r="C7">
            <v>42014</v>
          </cell>
          <cell r="D7">
            <v>14537</v>
          </cell>
          <cell r="E7">
            <v>29663</v>
          </cell>
          <cell r="F7">
            <v>86214</v>
          </cell>
        </row>
        <row r="8">
          <cell r="B8">
            <v>80</v>
          </cell>
          <cell r="C8">
            <v>50184</v>
          </cell>
          <cell r="D8">
            <v>17415</v>
          </cell>
          <cell r="E8">
            <v>32787</v>
          </cell>
          <cell r="F8">
            <v>100386</v>
          </cell>
        </row>
        <row r="9">
          <cell r="B9">
            <v>85</v>
          </cell>
          <cell r="C9">
            <v>49044</v>
          </cell>
          <cell r="D9">
            <v>18042</v>
          </cell>
          <cell r="E9">
            <v>32645</v>
          </cell>
          <cell r="F9">
            <v>99731</v>
          </cell>
        </row>
        <row r="10">
          <cell r="B10">
            <v>90</v>
          </cell>
          <cell r="C10">
            <v>58505</v>
          </cell>
          <cell r="D10">
            <v>21073</v>
          </cell>
          <cell r="E10">
            <v>37091</v>
          </cell>
          <cell r="F10">
            <v>116669</v>
          </cell>
        </row>
        <row r="11">
          <cell r="B11">
            <v>95</v>
          </cell>
          <cell r="C11">
            <v>60643</v>
          </cell>
          <cell r="D11">
            <v>23881</v>
          </cell>
          <cell r="E11">
            <v>33111</v>
          </cell>
          <cell r="F11">
            <v>117635</v>
          </cell>
        </row>
        <row r="12">
          <cell r="B12">
            <v>2000</v>
          </cell>
          <cell r="C12">
            <v>54858</v>
          </cell>
          <cell r="D12">
            <v>26310</v>
          </cell>
          <cell r="E12">
            <v>26088</v>
          </cell>
          <cell r="F12">
            <v>107255.47229999999</v>
          </cell>
        </row>
        <row r="13">
          <cell r="B13" t="str">
            <v>09</v>
          </cell>
          <cell r="C13">
            <v>48679.752399999998</v>
          </cell>
          <cell r="D13">
            <v>25913.598799999996</v>
          </cell>
          <cell r="E13">
            <v>22654.042800000003</v>
          </cell>
          <cell r="F13">
            <v>97247.394</v>
          </cell>
        </row>
        <row r="14">
          <cell r="B14" t="str">
            <v>10</v>
          </cell>
          <cell r="C14">
            <v>52818.333700000003</v>
          </cell>
          <cell r="D14">
            <v>28690.065399999999</v>
          </cell>
          <cell r="E14">
            <v>24543.282500000001</v>
          </cell>
          <cell r="F14">
            <v>106051.68160000001</v>
          </cell>
        </row>
        <row r="15">
          <cell r="B15" t="str">
            <v>11</v>
          </cell>
          <cell r="C15">
            <v>52109.503899999996</v>
          </cell>
          <cell r="D15">
            <v>28653.73</v>
          </cell>
          <cell r="E15">
            <v>24891.095499999999</v>
          </cell>
          <cell r="F15">
            <v>105654.32939999999</v>
          </cell>
        </row>
        <row r="16">
          <cell r="B16" t="str">
            <v>12</v>
          </cell>
          <cell r="C16">
            <v>52006.458599999998</v>
          </cell>
          <cell r="D16">
            <v>30717.718199999999</v>
          </cell>
          <cell r="E16">
            <v>25531.227300000002</v>
          </cell>
          <cell r="F16">
            <v>108255.4041</v>
          </cell>
        </row>
        <row r="17">
          <cell r="B17" t="str">
            <v>13</v>
          </cell>
          <cell r="C17">
            <v>53056.616199999997</v>
          </cell>
          <cell r="D17">
            <v>31059.8459</v>
          </cell>
          <cell r="E17">
            <v>25444.938699999999</v>
          </cell>
          <cell r="F17">
            <v>109561.4008</v>
          </cell>
        </row>
        <row r="18">
          <cell r="B18" t="str">
            <v>14</v>
          </cell>
          <cell r="C18">
            <v>53503.3367</v>
          </cell>
          <cell r="D18">
            <v>31114.617200000004</v>
          </cell>
          <cell r="E18">
            <v>26070.705399999999</v>
          </cell>
          <cell r="F18">
            <v>110688.6593</v>
          </cell>
        </row>
        <row r="19">
          <cell r="B19" t="str">
            <v>15</v>
          </cell>
          <cell r="C19">
            <v>52001.575199999999</v>
          </cell>
          <cell r="D19">
            <v>30310.300999999999</v>
          </cell>
          <cell r="E19">
            <v>25478.2736</v>
          </cell>
          <cell r="F19">
            <v>107790.14982928877</v>
          </cell>
        </row>
        <row r="20">
          <cell r="B20" t="str">
            <v>16</v>
          </cell>
          <cell r="C20">
            <v>50424</v>
          </cell>
          <cell r="D20">
            <v>29479</v>
          </cell>
          <cell r="E20">
            <v>26179</v>
          </cell>
          <cell r="F20">
            <v>106082</v>
          </cell>
        </row>
        <row r="21">
          <cell r="B21" t="str">
            <v>17</v>
          </cell>
          <cell r="C21">
            <v>51528</v>
          </cell>
          <cell r="D21">
            <v>29755</v>
          </cell>
          <cell r="E21">
            <v>26380</v>
          </cell>
          <cell r="F21">
            <v>107663</v>
          </cell>
        </row>
        <row r="22">
          <cell r="B22" t="str">
            <v>18</v>
          </cell>
          <cell r="C22">
            <v>51315.8482</v>
          </cell>
          <cell r="D22">
            <v>30207.2713</v>
          </cell>
          <cell r="E22">
            <v>25893.893700000001</v>
          </cell>
          <cell r="F22">
            <v>107417.0132</v>
          </cell>
        </row>
        <row r="23">
          <cell r="B23" t="str">
            <v>19</v>
          </cell>
          <cell r="C23">
            <v>48740.587500000001</v>
          </cell>
          <cell r="D23">
            <v>29663.0556</v>
          </cell>
          <cell r="E23">
            <v>25468.820499999998</v>
          </cell>
          <cell r="F23">
            <v>103872.4636</v>
          </cell>
        </row>
        <row r="24">
          <cell r="B24" t="str">
            <v>20</v>
          </cell>
          <cell r="C24">
            <v>43579.967200000006</v>
          </cell>
          <cell r="D24">
            <v>25811.447000000004</v>
          </cell>
          <cell r="E24">
            <v>23557.388299999999</v>
          </cell>
          <cell r="F24">
            <v>92948.802500000005</v>
          </cell>
        </row>
        <row r="25">
          <cell r="B25" t="str">
            <v>21</v>
          </cell>
          <cell r="C25">
            <v>46614.2402</v>
          </cell>
          <cell r="D25">
            <v>27615.302800000001</v>
          </cell>
          <cell r="E25">
            <v>24394.9175</v>
          </cell>
          <cell r="F25">
            <v>98624.460500000001</v>
          </cell>
        </row>
        <row r="26">
          <cell r="B26">
            <v>22</v>
          </cell>
          <cell r="C26">
            <v>46477</v>
          </cell>
          <cell r="D26">
            <v>26000</v>
          </cell>
          <cell r="E26">
            <v>24382.6</v>
          </cell>
          <cell r="F26">
            <v>96859.6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2F61-07A7-47BE-9C38-E9859039B390}">
  <dimension ref="B2:F28"/>
  <sheetViews>
    <sheetView tabSelected="1" zoomScaleNormal="100" workbookViewId="0">
      <selection activeCell="E37" sqref="E37"/>
    </sheetView>
  </sheetViews>
  <sheetFormatPr defaultColWidth="9" defaultRowHeight="13.5"/>
  <cols>
    <col min="1" max="1" width="9" style="3"/>
    <col min="2" max="2" width="9.125" style="3" bestFit="1" customWidth="1"/>
    <col min="3" max="5" width="9.875" style="3" bestFit="1" customWidth="1"/>
    <col min="6" max="6" width="11.125" style="3" bestFit="1" customWidth="1"/>
    <col min="7" max="16384" width="9" style="3"/>
  </cols>
  <sheetData>
    <row r="2" spans="2:6">
      <c r="B2" s="1" t="s">
        <v>0</v>
      </c>
      <c r="C2" s="2"/>
      <c r="D2" s="2"/>
      <c r="E2" s="2"/>
      <c r="F2" s="2"/>
    </row>
    <row r="3" spans="2:6">
      <c r="B3" s="2"/>
      <c r="C3" s="2"/>
      <c r="D3" s="2"/>
      <c r="E3" s="2"/>
      <c r="F3" s="2"/>
    </row>
    <row r="4" spans="2:6">
      <c r="B4" s="4"/>
      <c r="C4" s="4"/>
      <c r="D4" s="4"/>
      <c r="E4" s="4"/>
      <c r="F4" s="5" t="s">
        <v>1</v>
      </c>
    </row>
    <row r="5" spans="2:6"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>
      <c r="B6" s="6">
        <v>1970</v>
      </c>
      <c r="C6" s="7">
        <v>37532</v>
      </c>
      <c r="D6" s="7">
        <v>11180</v>
      </c>
      <c r="E6" s="7">
        <v>21908</v>
      </c>
      <c r="F6" s="8">
        <v>70620</v>
      </c>
    </row>
    <row r="7" spans="2:6">
      <c r="B7" s="6">
        <v>75</v>
      </c>
      <c r="C7" s="7">
        <v>42014</v>
      </c>
      <c r="D7" s="7">
        <v>14537</v>
      </c>
      <c r="E7" s="7">
        <v>29663</v>
      </c>
      <c r="F7" s="8">
        <v>86214</v>
      </c>
    </row>
    <row r="8" spans="2:6">
      <c r="B8" s="6">
        <v>80</v>
      </c>
      <c r="C8" s="7">
        <v>50184</v>
      </c>
      <c r="D8" s="7">
        <v>17415</v>
      </c>
      <c r="E8" s="7">
        <v>32787</v>
      </c>
      <c r="F8" s="8">
        <v>100386</v>
      </c>
    </row>
    <row r="9" spans="2:6">
      <c r="B9" s="6">
        <v>85</v>
      </c>
      <c r="C9" s="7">
        <v>49044</v>
      </c>
      <c r="D9" s="7">
        <v>18042</v>
      </c>
      <c r="E9" s="7">
        <v>32645</v>
      </c>
      <c r="F9" s="8">
        <v>99731</v>
      </c>
    </row>
    <row r="10" spans="2:6">
      <c r="B10" s="6">
        <v>90</v>
      </c>
      <c r="C10" s="7">
        <v>58505</v>
      </c>
      <c r="D10" s="7">
        <v>21073</v>
      </c>
      <c r="E10" s="7">
        <v>37091</v>
      </c>
      <c r="F10" s="8">
        <v>116669</v>
      </c>
    </row>
    <row r="11" spans="2:6">
      <c r="B11" s="6">
        <v>95</v>
      </c>
      <c r="C11" s="7">
        <v>60643</v>
      </c>
      <c r="D11" s="7">
        <v>23881</v>
      </c>
      <c r="E11" s="7">
        <v>33111</v>
      </c>
      <c r="F11" s="8">
        <v>117635</v>
      </c>
    </row>
    <row r="12" spans="2:6">
      <c r="B12" s="6">
        <v>2000</v>
      </c>
      <c r="C12" s="7">
        <v>54858</v>
      </c>
      <c r="D12" s="7">
        <v>26310</v>
      </c>
      <c r="E12" s="7">
        <v>26088</v>
      </c>
      <c r="F12" s="8">
        <v>107255.47229999999</v>
      </c>
    </row>
    <row r="13" spans="2:6">
      <c r="B13" s="9" t="s">
        <v>7</v>
      </c>
      <c r="C13" s="7">
        <v>48679.752399999998</v>
      </c>
      <c r="D13" s="7">
        <v>25913.598799999996</v>
      </c>
      <c r="E13" s="7">
        <v>22654.042800000003</v>
      </c>
      <c r="F13" s="8">
        <v>97247.394</v>
      </c>
    </row>
    <row r="14" spans="2:6">
      <c r="B14" s="9" t="s">
        <v>8</v>
      </c>
      <c r="C14" s="7">
        <v>52818.333700000003</v>
      </c>
      <c r="D14" s="7">
        <v>28690.065399999999</v>
      </c>
      <c r="E14" s="7">
        <v>24543.282500000001</v>
      </c>
      <c r="F14" s="8">
        <v>106051.68160000001</v>
      </c>
    </row>
    <row r="15" spans="2:6">
      <c r="B15" s="9" t="s">
        <v>9</v>
      </c>
      <c r="C15" s="7">
        <v>52109.503899999996</v>
      </c>
      <c r="D15" s="7">
        <v>28653.73</v>
      </c>
      <c r="E15" s="7">
        <v>24891.095499999999</v>
      </c>
      <c r="F15" s="8">
        <v>105654.32939999999</v>
      </c>
    </row>
    <row r="16" spans="2:6">
      <c r="B16" s="9" t="s">
        <v>10</v>
      </c>
      <c r="C16" s="7">
        <v>52006.458599999998</v>
      </c>
      <c r="D16" s="7">
        <v>30717.718199999999</v>
      </c>
      <c r="E16" s="7">
        <v>25531.227300000002</v>
      </c>
      <c r="F16" s="8">
        <v>108255.4041</v>
      </c>
    </row>
    <row r="17" spans="2:6">
      <c r="B17" s="9" t="s">
        <v>11</v>
      </c>
      <c r="C17" s="7">
        <v>53056.616199999997</v>
      </c>
      <c r="D17" s="7">
        <v>31059.8459</v>
      </c>
      <c r="E17" s="7">
        <v>25444.938699999999</v>
      </c>
      <c r="F17" s="8">
        <v>109561.4008</v>
      </c>
    </row>
    <row r="18" spans="2:6">
      <c r="B18" s="9" t="s">
        <v>12</v>
      </c>
      <c r="C18" s="7">
        <f>535033367/10000</f>
        <v>53503.3367</v>
      </c>
      <c r="D18" s="7">
        <v>31114.617200000004</v>
      </c>
      <c r="E18" s="7">
        <v>26070.705399999999</v>
      </c>
      <c r="F18" s="8">
        <f>SUM(C18:E18)</f>
        <v>110688.6593</v>
      </c>
    </row>
    <row r="19" spans="2:6">
      <c r="B19" s="9" t="s">
        <v>13</v>
      </c>
      <c r="C19" s="8">
        <v>52001.575199999999</v>
      </c>
      <c r="D19" s="8">
        <v>30310.300999999999</v>
      </c>
      <c r="E19" s="8">
        <v>25478.2736</v>
      </c>
      <c r="F19" s="8">
        <v>107790.14982928877</v>
      </c>
    </row>
    <row r="20" spans="2:6">
      <c r="B20" s="9" t="s">
        <v>14</v>
      </c>
      <c r="C20" s="8">
        <v>50424</v>
      </c>
      <c r="D20" s="8">
        <v>29479</v>
      </c>
      <c r="E20" s="8">
        <v>26179</v>
      </c>
      <c r="F20" s="8">
        <v>106082</v>
      </c>
    </row>
    <row r="21" spans="2:6">
      <c r="B21" s="9" t="s">
        <v>15</v>
      </c>
      <c r="C21" s="8">
        <v>51528</v>
      </c>
      <c r="D21" s="8">
        <v>29755</v>
      </c>
      <c r="E21" s="8">
        <v>26380</v>
      </c>
      <c r="F21" s="8">
        <v>107663</v>
      </c>
    </row>
    <row r="22" spans="2:6">
      <c r="B22" s="9" t="s">
        <v>16</v>
      </c>
      <c r="C22" s="8">
        <f>513158482/10000</f>
        <v>51315.8482</v>
      </c>
      <c r="D22" s="8">
        <f>302072713/10000</f>
        <v>30207.2713</v>
      </c>
      <c r="E22" s="8">
        <f>258938937/10000</f>
        <v>25893.893700000001</v>
      </c>
      <c r="F22" s="8">
        <f>SUM(C22:E22)</f>
        <v>107417.0132</v>
      </c>
    </row>
    <row r="23" spans="2:6">
      <c r="B23" s="10" t="s">
        <v>17</v>
      </c>
      <c r="C23" s="11">
        <v>48740.587500000001</v>
      </c>
      <c r="D23" s="11">
        <v>29663.0556</v>
      </c>
      <c r="E23" s="11">
        <v>25468.820499999998</v>
      </c>
      <c r="F23" s="11">
        <v>103872.4636</v>
      </c>
    </row>
    <row r="24" spans="2:6">
      <c r="B24" s="9" t="s">
        <v>18</v>
      </c>
      <c r="C24" s="8">
        <v>43579.967200000006</v>
      </c>
      <c r="D24" s="8">
        <v>25811.447000000004</v>
      </c>
      <c r="E24" s="8">
        <v>23557.388299999999</v>
      </c>
      <c r="F24" s="8">
        <v>92948.802500000005</v>
      </c>
    </row>
    <row r="25" spans="2:6">
      <c r="B25" s="9" t="s">
        <v>19</v>
      </c>
      <c r="C25" s="8">
        <v>46614.2402</v>
      </c>
      <c r="D25" s="8">
        <v>27615.302800000001</v>
      </c>
      <c r="E25" s="8">
        <v>24394.9175</v>
      </c>
      <c r="F25" s="8">
        <v>98624.460500000001</v>
      </c>
    </row>
    <row r="26" spans="2:6">
      <c r="B26" s="12">
        <v>22</v>
      </c>
      <c r="C26" s="8">
        <v>46477</v>
      </c>
      <c r="D26" s="8">
        <v>26000</v>
      </c>
      <c r="E26" s="8">
        <v>24382.6</v>
      </c>
      <c r="F26" s="8">
        <f>SUM(C26:E26)</f>
        <v>96859.6</v>
      </c>
    </row>
    <row r="27" spans="2:6">
      <c r="B27" s="2"/>
      <c r="C27" s="2"/>
      <c r="D27" s="2"/>
      <c r="E27" s="2"/>
      <c r="F27" s="2"/>
    </row>
    <row r="28" spans="2:6">
      <c r="B28" s="4" t="s">
        <v>20</v>
      </c>
      <c r="C28" s="2"/>
      <c r="D28" s="2"/>
      <c r="E28" s="2"/>
      <c r="F28" s="2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資料12-3-3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2024-11-20T02:18:02Z</dcterms:created>
  <dcterms:modified xsi:type="dcterms:W3CDTF">2024-11-20T02:18:13Z</dcterms:modified>
</cp:coreProperties>
</file>