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2＜輸入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'1-2＜輸入＞'!$A$8:$Z$8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'1-2＜輸入＞'!$A$2:$X$15</definedName>
    <definedName name="_xlnm.Print_Titles" localSheetId="0">'1-2＜輸入＞'!$3:$8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F12" i="1" s="1"/>
  <c r="AG12" i="1" s="1"/>
  <c r="AB12" i="1"/>
  <c r="AC12" i="1" s="1"/>
  <c r="U12" i="1"/>
  <c r="O12" i="1"/>
  <c r="N12" i="1"/>
  <c r="V12" i="1" s="1"/>
  <c r="M12" i="1"/>
  <c r="L12" i="1"/>
  <c r="I12" i="1"/>
  <c r="AE11" i="1"/>
  <c r="AF11" i="1" s="1"/>
  <c r="AG11" i="1" s="1"/>
  <c r="AC11" i="1"/>
  <c r="AD11" i="1" s="1"/>
  <c r="AB11" i="1"/>
  <c r="V11" i="1"/>
  <c r="O11" i="1"/>
  <c r="N11" i="1"/>
  <c r="M11" i="1"/>
  <c r="U11" i="1" s="1"/>
  <c r="L11" i="1"/>
  <c r="I11" i="1"/>
  <c r="AF10" i="1"/>
  <c r="AG10" i="1" s="1"/>
  <c r="AE10" i="1"/>
  <c r="AB10" i="1"/>
  <c r="O10" i="1" s="1"/>
  <c r="V10" i="1"/>
  <c r="U10" i="1"/>
  <c r="N10" i="1"/>
  <c r="M10" i="1"/>
  <c r="L10" i="1"/>
  <c r="I10" i="1"/>
  <c r="AE9" i="1"/>
  <c r="AF9" i="1" s="1"/>
  <c r="AG9" i="1" s="1"/>
  <c r="AB9" i="1"/>
  <c r="AC9" i="1" s="1"/>
  <c r="V9" i="1"/>
  <c r="U9" i="1"/>
  <c r="O9" i="1"/>
  <c r="N9" i="1"/>
  <c r="M9" i="1"/>
  <c r="L9" i="1"/>
  <c r="I9" i="1"/>
  <c r="AD9" i="1" l="1"/>
  <c r="X9" i="1" s="1"/>
  <c r="W9" i="1"/>
  <c r="AD12" i="1"/>
  <c r="X12" i="1" s="1"/>
  <c r="W12" i="1"/>
  <c r="AC10" i="1"/>
  <c r="X11" i="1"/>
  <c r="W11" i="1"/>
  <c r="AD10" i="1" l="1"/>
  <c r="X10" i="1" s="1"/>
  <c r="W10" i="1"/>
</calcChain>
</file>

<file path=xl/sharedStrings.xml><?xml version="1.0" encoding="utf-8"?>
<sst xmlns="http://schemas.openxmlformats.org/spreadsheetml/2006/main" count="74" uniqueCount="52">
  <si>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</si>
  <si>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rPh sb="3" eb="5">
      <t>カブシキ</t>
    </rPh>
    <rPh sb="5" eb="7">
      <t>カイシャ</t>
    </rPh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</si>
  <si>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</si>
  <si>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</si>
  <si>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</si>
  <si>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</si>
  <si>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</si>
  <si>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</si>
  <si>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</si>
  <si>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</si>
  <si>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</si>
  <si>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</si>
  <si>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</si>
  <si>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</si>
  <si>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</si>
  <si>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</si>
  <si>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</si>
  <si>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</si>
  <si>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</si>
  <si>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</si>
  <si>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</si>
  <si>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</si>
  <si>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</si>
  <si>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</si>
  <si>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</si>
  <si>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</si>
  <si>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</si>
  <si>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</si>
  <si>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</si>
  <si>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</si>
  <si>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</si>
  <si>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</si>
  <si>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</si>
  <si>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</si>
  <si>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</si>
  <si>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</si>
  <si>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</si>
  <si>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</si>
  <si>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マツダ</t>
  </si>
  <si>
    <t>ＣＸ－３</t>
  </si>
  <si>
    <t>3DA-DK8FY</t>
  </si>
  <si>
    <t>0001,0002</t>
  </si>
  <si>
    <t>S8</t>
  </si>
  <si>
    <t>6MT</t>
  </si>
  <si>
    <t>I,D,FI,TC,IC,P,EP,CN</t>
  </si>
  <si>
    <t>CCO+EGR+DF</t>
  </si>
  <si>
    <t>F</t>
  </si>
  <si>
    <t>0051,0052</t>
  </si>
  <si>
    <t>6AT(E･LTC)</t>
  </si>
  <si>
    <t>3DA-DK8AY</t>
  </si>
  <si>
    <t>A</t>
  </si>
  <si>
    <t>（注）「燃費基準相当値」の欄には、燃費基準値をディーゼル車用に換算した値を記載しています。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</si>
</sst>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28" xfId="1" applyFont="1" applyFill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" fontId="12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30" xfId="1" applyNumberFormat="1" applyFont="1" applyFill="1" applyBorder="1" applyAlignment="1">
      <alignment horizontal="center" vertical="center" wrapText="1"/>
    </xf>
    <xf numFmtId="177" fontId="12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3" fillId="4" borderId="31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horizontal="left" vertical="center"/>
      <protection locked="0"/>
    </xf>
    <xf numFmtId="0" fontId="4" fillId="0" borderId="24" xfId="1" applyFont="1" applyFill="1" applyBorder="1" applyAlignment="1" applyProtection="1">
      <alignment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1" fontId="12" fillId="4" borderId="33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4" borderId="3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/>
    <xf numFmtId="177" fontId="4" fillId="0" borderId="0" xfId="1" applyNumberFormat="1" applyFont="1" applyFill="1" applyBorder="1"/>
    <xf numFmtId="0" fontId="4" fillId="2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G59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25" style="3" customWidth="1"/>
    <col min="6" max="6" width="13.125" style="2" customWidth="1"/>
    <col min="7" max="7" width="7.3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4" width="8.5" style="2" bestFit="1" customWidth="1"/>
    <col min="15" max="15" width="8.625" style="2" customWidth="1"/>
    <col min="16" max="16" width="14.375" style="2" bestFit="1" customWidth="1"/>
    <col min="17" max="17" width="13.5" style="2" customWidth="1"/>
    <col min="18" max="18" width="6" style="2" customWidth="1"/>
    <col min="19" max="19" width="17.25" style="2" customWidth="1"/>
    <col min="20" max="20" width="11" style="2" bestFit="1" customWidth="1"/>
    <col min="21" max="22" width="8.25" style="2" bestFit="1" customWidth="1"/>
    <col min="23" max="25" width="9" style="2"/>
    <col min="26" max="27" width="10.625" style="2" customWidth="1"/>
    <col min="28" max="33" width="9" style="2" hidden="1" customWidth="1"/>
    <col min="3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25" style="2" customWidth="1"/>
    <col min="262" max="262" width="13.125" style="2" customWidth="1"/>
    <col min="263" max="263" width="7.3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8.625" style="2" customWidth="1"/>
    <col min="272" max="272" width="14.375" style="2" bestFit="1" customWidth="1"/>
    <col min="273" max="273" width="13.5" style="2" customWidth="1"/>
    <col min="274" max="274" width="6" style="2" customWidth="1"/>
    <col min="275" max="275" width="17.25" style="2" customWidth="1"/>
    <col min="276" max="276" width="11" style="2" bestFit="1" customWidth="1"/>
    <col min="277" max="278" width="8.25" style="2" bestFit="1" customWidth="1"/>
    <col min="279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25" style="2" customWidth="1"/>
    <col min="518" max="518" width="13.125" style="2" customWidth="1"/>
    <col min="519" max="519" width="7.3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8.625" style="2" customWidth="1"/>
    <col min="528" max="528" width="14.375" style="2" bestFit="1" customWidth="1"/>
    <col min="529" max="529" width="13.5" style="2" customWidth="1"/>
    <col min="530" max="530" width="6" style="2" customWidth="1"/>
    <col min="531" max="531" width="17.25" style="2" customWidth="1"/>
    <col min="532" max="532" width="11" style="2" bestFit="1" customWidth="1"/>
    <col min="533" max="534" width="8.25" style="2" bestFit="1" customWidth="1"/>
    <col min="535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25" style="2" customWidth="1"/>
    <col min="774" max="774" width="13.125" style="2" customWidth="1"/>
    <col min="775" max="775" width="7.3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8.625" style="2" customWidth="1"/>
    <col min="784" max="784" width="14.375" style="2" bestFit="1" customWidth="1"/>
    <col min="785" max="785" width="13.5" style="2" customWidth="1"/>
    <col min="786" max="786" width="6" style="2" customWidth="1"/>
    <col min="787" max="787" width="17.25" style="2" customWidth="1"/>
    <col min="788" max="788" width="11" style="2" bestFit="1" customWidth="1"/>
    <col min="789" max="790" width="8.25" style="2" bestFit="1" customWidth="1"/>
    <col min="791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25" style="2" customWidth="1"/>
    <col min="1030" max="1030" width="13.125" style="2" customWidth="1"/>
    <col min="1031" max="1031" width="7.3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8.625" style="2" customWidth="1"/>
    <col min="1040" max="1040" width="14.375" style="2" bestFit="1" customWidth="1"/>
    <col min="1041" max="1041" width="13.5" style="2" customWidth="1"/>
    <col min="1042" max="1042" width="6" style="2" customWidth="1"/>
    <col min="1043" max="1043" width="17.25" style="2" customWidth="1"/>
    <col min="1044" max="1044" width="11" style="2" bestFit="1" customWidth="1"/>
    <col min="1045" max="1046" width="8.25" style="2" bestFit="1" customWidth="1"/>
    <col min="1047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25" style="2" customWidth="1"/>
    <col min="1286" max="1286" width="13.125" style="2" customWidth="1"/>
    <col min="1287" max="1287" width="7.3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8.625" style="2" customWidth="1"/>
    <col min="1296" max="1296" width="14.375" style="2" bestFit="1" customWidth="1"/>
    <col min="1297" max="1297" width="13.5" style="2" customWidth="1"/>
    <col min="1298" max="1298" width="6" style="2" customWidth="1"/>
    <col min="1299" max="1299" width="17.25" style="2" customWidth="1"/>
    <col min="1300" max="1300" width="11" style="2" bestFit="1" customWidth="1"/>
    <col min="1301" max="1302" width="8.25" style="2" bestFit="1" customWidth="1"/>
    <col min="1303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25" style="2" customWidth="1"/>
    <col min="1542" max="1542" width="13.125" style="2" customWidth="1"/>
    <col min="1543" max="1543" width="7.3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8.625" style="2" customWidth="1"/>
    <col min="1552" max="1552" width="14.375" style="2" bestFit="1" customWidth="1"/>
    <col min="1553" max="1553" width="13.5" style="2" customWidth="1"/>
    <col min="1554" max="1554" width="6" style="2" customWidth="1"/>
    <col min="1555" max="1555" width="17.25" style="2" customWidth="1"/>
    <col min="1556" max="1556" width="11" style="2" bestFit="1" customWidth="1"/>
    <col min="1557" max="1558" width="8.25" style="2" bestFit="1" customWidth="1"/>
    <col min="1559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25" style="2" customWidth="1"/>
    <col min="1798" max="1798" width="13.125" style="2" customWidth="1"/>
    <col min="1799" max="1799" width="7.3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8.625" style="2" customWidth="1"/>
    <col min="1808" max="1808" width="14.375" style="2" bestFit="1" customWidth="1"/>
    <col min="1809" max="1809" width="13.5" style="2" customWidth="1"/>
    <col min="1810" max="1810" width="6" style="2" customWidth="1"/>
    <col min="1811" max="1811" width="17.25" style="2" customWidth="1"/>
    <col min="1812" max="1812" width="11" style="2" bestFit="1" customWidth="1"/>
    <col min="1813" max="1814" width="8.25" style="2" bestFit="1" customWidth="1"/>
    <col min="1815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25" style="2" customWidth="1"/>
    <col min="2054" max="2054" width="13.125" style="2" customWidth="1"/>
    <col min="2055" max="2055" width="7.3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8.625" style="2" customWidth="1"/>
    <col min="2064" max="2064" width="14.375" style="2" bestFit="1" customWidth="1"/>
    <col min="2065" max="2065" width="13.5" style="2" customWidth="1"/>
    <col min="2066" max="2066" width="6" style="2" customWidth="1"/>
    <col min="2067" max="2067" width="17.25" style="2" customWidth="1"/>
    <col min="2068" max="2068" width="11" style="2" bestFit="1" customWidth="1"/>
    <col min="2069" max="2070" width="8.25" style="2" bestFit="1" customWidth="1"/>
    <col min="2071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25" style="2" customWidth="1"/>
    <col min="2310" max="2310" width="13.125" style="2" customWidth="1"/>
    <col min="2311" max="2311" width="7.3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8.625" style="2" customWidth="1"/>
    <col min="2320" max="2320" width="14.375" style="2" bestFit="1" customWidth="1"/>
    <col min="2321" max="2321" width="13.5" style="2" customWidth="1"/>
    <col min="2322" max="2322" width="6" style="2" customWidth="1"/>
    <col min="2323" max="2323" width="17.25" style="2" customWidth="1"/>
    <col min="2324" max="2324" width="11" style="2" bestFit="1" customWidth="1"/>
    <col min="2325" max="2326" width="8.25" style="2" bestFit="1" customWidth="1"/>
    <col min="2327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25" style="2" customWidth="1"/>
    <col min="2566" max="2566" width="13.125" style="2" customWidth="1"/>
    <col min="2567" max="2567" width="7.3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8.625" style="2" customWidth="1"/>
    <col min="2576" max="2576" width="14.375" style="2" bestFit="1" customWidth="1"/>
    <col min="2577" max="2577" width="13.5" style="2" customWidth="1"/>
    <col min="2578" max="2578" width="6" style="2" customWidth="1"/>
    <col min="2579" max="2579" width="17.25" style="2" customWidth="1"/>
    <col min="2580" max="2580" width="11" style="2" bestFit="1" customWidth="1"/>
    <col min="2581" max="2582" width="8.25" style="2" bestFit="1" customWidth="1"/>
    <col min="2583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25" style="2" customWidth="1"/>
    <col min="2822" max="2822" width="13.125" style="2" customWidth="1"/>
    <col min="2823" max="2823" width="7.3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8.625" style="2" customWidth="1"/>
    <col min="2832" max="2832" width="14.375" style="2" bestFit="1" customWidth="1"/>
    <col min="2833" max="2833" width="13.5" style="2" customWidth="1"/>
    <col min="2834" max="2834" width="6" style="2" customWidth="1"/>
    <col min="2835" max="2835" width="17.25" style="2" customWidth="1"/>
    <col min="2836" max="2836" width="11" style="2" bestFit="1" customWidth="1"/>
    <col min="2837" max="2838" width="8.25" style="2" bestFit="1" customWidth="1"/>
    <col min="2839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25" style="2" customWidth="1"/>
    <col min="3078" max="3078" width="13.125" style="2" customWidth="1"/>
    <col min="3079" max="3079" width="7.3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8.625" style="2" customWidth="1"/>
    <col min="3088" max="3088" width="14.375" style="2" bestFit="1" customWidth="1"/>
    <col min="3089" max="3089" width="13.5" style="2" customWidth="1"/>
    <col min="3090" max="3090" width="6" style="2" customWidth="1"/>
    <col min="3091" max="3091" width="17.25" style="2" customWidth="1"/>
    <col min="3092" max="3092" width="11" style="2" bestFit="1" customWidth="1"/>
    <col min="3093" max="3094" width="8.25" style="2" bestFit="1" customWidth="1"/>
    <col min="3095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25" style="2" customWidth="1"/>
    <col min="3334" max="3334" width="13.125" style="2" customWidth="1"/>
    <col min="3335" max="3335" width="7.3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8.625" style="2" customWidth="1"/>
    <col min="3344" max="3344" width="14.375" style="2" bestFit="1" customWidth="1"/>
    <col min="3345" max="3345" width="13.5" style="2" customWidth="1"/>
    <col min="3346" max="3346" width="6" style="2" customWidth="1"/>
    <col min="3347" max="3347" width="17.25" style="2" customWidth="1"/>
    <col min="3348" max="3348" width="11" style="2" bestFit="1" customWidth="1"/>
    <col min="3349" max="3350" width="8.25" style="2" bestFit="1" customWidth="1"/>
    <col min="3351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25" style="2" customWidth="1"/>
    <col min="3590" max="3590" width="13.125" style="2" customWidth="1"/>
    <col min="3591" max="3591" width="7.3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8.625" style="2" customWidth="1"/>
    <col min="3600" max="3600" width="14.375" style="2" bestFit="1" customWidth="1"/>
    <col min="3601" max="3601" width="13.5" style="2" customWidth="1"/>
    <col min="3602" max="3602" width="6" style="2" customWidth="1"/>
    <col min="3603" max="3603" width="17.25" style="2" customWidth="1"/>
    <col min="3604" max="3604" width="11" style="2" bestFit="1" customWidth="1"/>
    <col min="3605" max="3606" width="8.25" style="2" bestFit="1" customWidth="1"/>
    <col min="3607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25" style="2" customWidth="1"/>
    <col min="3846" max="3846" width="13.125" style="2" customWidth="1"/>
    <col min="3847" max="3847" width="7.3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8.625" style="2" customWidth="1"/>
    <col min="3856" max="3856" width="14.375" style="2" bestFit="1" customWidth="1"/>
    <col min="3857" max="3857" width="13.5" style="2" customWidth="1"/>
    <col min="3858" max="3858" width="6" style="2" customWidth="1"/>
    <col min="3859" max="3859" width="17.25" style="2" customWidth="1"/>
    <col min="3860" max="3860" width="11" style="2" bestFit="1" customWidth="1"/>
    <col min="3861" max="3862" width="8.25" style="2" bestFit="1" customWidth="1"/>
    <col min="3863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25" style="2" customWidth="1"/>
    <col min="4102" max="4102" width="13.125" style="2" customWidth="1"/>
    <col min="4103" max="4103" width="7.3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8.625" style="2" customWidth="1"/>
    <col min="4112" max="4112" width="14.375" style="2" bestFit="1" customWidth="1"/>
    <col min="4113" max="4113" width="13.5" style="2" customWidth="1"/>
    <col min="4114" max="4114" width="6" style="2" customWidth="1"/>
    <col min="4115" max="4115" width="17.25" style="2" customWidth="1"/>
    <col min="4116" max="4116" width="11" style="2" bestFit="1" customWidth="1"/>
    <col min="4117" max="4118" width="8.25" style="2" bestFit="1" customWidth="1"/>
    <col min="4119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25" style="2" customWidth="1"/>
    <col min="4358" max="4358" width="13.125" style="2" customWidth="1"/>
    <col min="4359" max="4359" width="7.3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8.625" style="2" customWidth="1"/>
    <col min="4368" max="4368" width="14.375" style="2" bestFit="1" customWidth="1"/>
    <col min="4369" max="4369" width="13.5" style="2" customWidth="1"/>
    <col min="4370" max="4370" width="6" style="2" customWidth="1"/>
    <col min="4371" max="4371" width="17.25" style="2" customWidth="1"/>
    <col min="4372" max="4372" width="11" style="2" bestFit="1" customWidth="1"/>
    <col min="4373" max="4374" width="8.25" style="2" bestFit="1" customWidth="1"/>
    <col min="4375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25" style="2" customWidth="1"/>
    <col min="4614" max="4614" width="13.125" style="2" customWidth="1"/>
    <col min="4615" max="4615" width="7.3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8.625" style="2" customWidth="1"/>
    <col min="4624" max="4624" width="14.375" style="2" bestFit="1" customWidth="1"/>
    <col min="4625" max="4625" width="13.5" style="2" customWidth="1"/>
    <col min="4626" max="4626" width="6" style="2" customWidth="1"/>
    <col min="4627" max="4627" width="17.25" style="2" customWidth="1"/>
    <col min="4628" max="4628" width="11" style="2" bestFit="1" customWidth="1"/>
    <col min="4629" max="4630" width="8.25" style="2" bestFit="1" customWidth="1"/>
    <col min="4631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25" style="2" customWidth="1"/>
    <col min="4870" max="4870" width="13.125" style="2" customWidth="1"/>
    <col min="4871" max="4871" width="7.3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8.625" style="2" customWidth="1"/>
    <col min="4880" max="4880" width="14.375" style="2" bestFit="1" customWidth="1"/>
    <col min="4881" max="4881" width="13.5" style="2" customWidth="1"/>
    <col min="4882" max="4882" width="6" style="2" customWidth="1"/>
    <col min="4883" max="4883" width="17.25" style="2" customWidth="1"/>
    <col min="4884" max="4884" width="11" style="2" bestFit="1" customWidth="1"/>
    <col min="4885" max="4886" width="8.25" style="2" bestFit="1" customWidth="1"/>
    <col min="4887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25" style="2" customWidth="1"/>
    <col min="5126" max="5126" width="13.125" style="2" customWidth="1"/>
    <col min="5127" max="5127" width="7.3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8.625" style="2" customWidth="1"/>
    <col min="5136" max="5136" width="14.375" style="2" bestFit="1" customWidth="1"/>
    <col min="5137" max="5137" width="13.5" style="2" customWidth="1"/>
    <col min="5138" max="5138" width="6" style="2" customWidth="1"/>
    <col min="5139" max="5139" width="17.25" style="2" customWidth="1"/>
    <col min="5140" max="5140" width="11" style="2" bestFit="1" customWidth="1"/>
    <col min="5141" max="5142" width="8.25" style="2" bestFit="1" customWidth="1"/>
    <col min="5143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25" style="2" customWidth="1"/>
    <col min="5382" max="5382" width="13.125" style="2" customWidth="1"/>
    <col min="5383" max="5383" width="7.3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8.625" style="2" customWidth="1"/>
    <col min="5392" max="5392" width="14.375" style="2" bestFit="1" customWidth="1"/>
    <col min="5393" max="5393" width="13.5" style="2" customWidth="1"/>
    <col min="5394" max="5394" width="6" style="2" customWidth="1"/>
    <col min="5395" max="5395" width="17.25" style="2" customWidth="1"/>
    <col min="5396" max="5396" width="11" style="2" bestFit="1" customWidth="1"/>
    <col min="5397" max="5398" width="8.25" style="2" bestFit="1" customWidth="1"/>
    <col min="5399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25" style="2" customWidth="1"/>
    <col min="5638" max="5638" width="13.125" style="2" customWidth="1"/>
    <col min="5639" max="5639" width="7.3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8.625" style="2" customWidth="1"/>
    <col min="5648" max="5648" width="14.375" style="2" bestFit="1" customWidth="1"/>
    <col min="5649" max="5649" width="13.5" style="2" customWidth="1"/>
    <col min="5650" max="5650" width="6" style="2" customWidth="1"/>
    <col min="5651" max="5651" width="17.25" style="2" customWidth="1"/>
    <col min="5652" max="5652" width="11" style="2" bestFit="1" customWidth="1"/>
    <col min="5653" max="5654" width="8.25" style="2" bestFit="1" customWidth="1"/>
    <col min="5655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25" style="2" customWidth="1"/>
    <col min="5894" max="5894" width="13.125" style="2" customWidth="1"/>
    <col min="5895" max="5895" width="7.3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8.625" style="2" customWidth="1"/>
    <col min="5904" max="5904" width="14.375" style="2" bestFit="1" customWidth="1"/>
    <col min="5905" max="5905" width="13.5" style="2" customWidth="1"/>
    <col min="5906" max="5906" width="6" style="2" customWidth="1"/>
    <col min="5907" max="5907" width="17.25" style="2" customWidth="1"/>
    <col min="5908" max="5908" width="11" style="2" bestFit="1" customWidth="1"/>
    <col min="5909" max="5910" width="8.25" style="2" bestFit="1" customWidth="1"/>
    <col min="5911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25" style="2" customWidth="1"/>
    <col min="6150" max="6150" width="13.125" style="2" customWidth="1"/>
    <col min="6151" max="6151" width="7.3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8.625" style="2" customWidth="1"/>
    <col min="6160" max="6160" width="14.375" style="2" bestFit="1" customWidth="1"/>
    <col min="6161" max="6161" width="13.5" style="2" customWidth="1"/>
    <col min="6162" max="6162" width="6" style="2" customWidth="1"/>
    <col min="6163" max="6163" width="17.25" style="2" customWidth="1"/>
    <col min="6164" max="6164" width="11" style="2" bestFit="1" customWidth="1"/>
    <col min="6165" max="6166" width="8.25" style="2" bestFit="1" customWidth="1"/>
    <col min="6167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25" style="2" customWidth="1"/>
    <col min="6406" max="6406" width="13.125" style="2" customWidth="1"/>
    <col min="6407" max="6407" width="7.3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8.625" style="2" customWidth="1"/>
    <col min="6416" max="6416" width="14.375" style="2" bestFit="1" customWidth="1"/>
    <col min="6417" max="6417" width="13.5" style="2" customWidth="1"/>
    <col min="6418" max="6418" width="6" style="2" customWidth="1"/>
    <col min="6419" max="6419" width="17.25" style="2" customWidth="1"/>
    <col min="6420" max="6420" width="11" style="2" bestFit="1" customWidth="1"/>
    <col min="6421" max="6422" width="8.25" style="2" bestFit="1" customWidth="1"/>
    <col min="6423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25" style="2" customWidth="1"/>
    <col min="6662" max="6662" width="13.125" style="2" customWidth="1"/>
    <col min="6663" max="6663" width="7.3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8.625" style="2" customWidth="1"/>
    <col min="6672" max="6672" width="14.375" style="2" bestFit="1" customWidth="1"/>
    <col min="6673" max="6673" width="13.5" style="2" customWidth="1"/>
    <col min="6674" max="6674" width="6" style="2" customWidth="1"/>
    <col min="6675" max="6675" width="17.25" style="2" customWidth="1"/>
    <col min="6676" max="6676" width="11" style="2" bestFit="1" customWidth="1"/>
    <col min="6677" max="6678" width="8.25" style="2" bestFit="1" customWidth="1"/>
    <col min="6679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25" style="2" customWidth="1"/>
    <col min="6918" max="6918" width="13.125" style="2" customWidth="1"/>
    <col min="6919" max="6919" width="7.3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8.625" style="2" customWidth="1"/>
    <col min="6928" max="6928" width="14.375" style="2" bestFit="1" customWidth="1"/>
    <col min="6929" max="6929" width="13.5" style="2" customWidth="1"/>
    <col min="6930" max="6930" width="6" style="2" customWidth="1"/>
    <col min="6931" max="6931" width="17.25" style="2" customWidth="1"/>
    <col min="6932" max="6932" width="11" style="2" bestFit="1" customWidth="1"/>
    <col min="6933" max="6934" width="8.25" style="2" bestFit="1" customWidth="1"/>
    <col min="6935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25" style="2" customWidth="1"/>
    <col min="7174" max="7174" width="13.125" style="2" customWidth="1"/>
    <col min="7175" max="7175" width="7.3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8.625" style="2" customWidth="1"/>
    <col min="7184" max="7184" width="14.375" style="2" bestFit="1" customWidth="1"/>
    <col min="7185" max="7185" width="13.5" style="2" customWidth="1"/>
    <col min="7186" max="7186" width="6" style="2" customWidth="1"/>
    <col min="7187" max="7187" width="17.25" style="2" customWidth="1"/>
    <col min="7188" max="7188" width="11" style="2" bestFit="1" customWidth="1"/>
    <col min="7189" max="7190" width="8.25" style="2" bestFit="1" customWidth="1"/>
    <col min="7191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25" style="2" customWidth="1"/>
    <col min="7430" max="7430" width="13.125" style="2" customWidth="1"/>
    <col min="7431" max="7431" width="7.3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8.625" style="2" customWidth="1"/>
    <col min="7440" max="7440" width="14.375" style="2" bestFit="1" customWidth="1"/>
    <col min="7441" max="7441" width="13.5" style="2" customWidth="1"/>
    <col min="7442" max="7442" width="6" style="2" customWidth="1"/>
    <col min="7443" max="7443" width="17.25" style="2" customWidth="1"/>
    <col min="7444" max="7444" width="11" style="2" bestFit="1" customWidth="1"/>
    <col min="7445" max="7446" width="8.25" style="2" bestFit="1" customWidth="1"/>
    <col min="7447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25" style="2" customWidth="1"/>
    <col min="7686" max="7686" width="13.125" style="2" customWidth="1"/>
    <col min="7687" max="7687" width="7.3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8.625" style="2" customWidth="1"/>
    <col min="7696" max="7696" width="14.375" style="2" bestFit="1" customWidth="1"/>
    <col min="7697" max="7697" width="13.5" style="2" customWidth="1"/>
    <col min="7698" max="7698" width="6" style="2" customWidth="1"/>
    <col min="7699" max="7699" width="17.25" style="2" customWidth="1"/>
    <col min="7700" max="7700" width="11" style="2" bestFit="1" customWidth="1"/>
    <col min="7701" max="7702" width="8.25" style="2" bestFit="1" customWidth="1"/>
    <col min="7703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25" style="2" customWidth="1"/>
    <col min="7942" max="7942" width="13.125" style="2" customWidth="1"/>
    <col min="7943" max="7943" width="7.3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8.625" style="2" customWidth="1"/>
    <col min="7952" max="7952" width="14.375" style="2" bestFit="1" customWidth="1"/>
    <col min="7953" max="7953" width="13.5" style="2" customWidth="1"/>
    <col min="7954" max="7954" width="6" style="2" customWidth="1"/>
    <col min="7955" max="7955" width="17.25" style="2" customWidth="1"/>
    <col min="7956" max="7956" width="11" style="2" bestFit="1" customWidth="1"/>
    <col min="7957" max="7958" width="8.25" style="2" bestFit="1" customWidth="1"/>
    <col min="7959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25" style="2" customWidth="1"/>
    <col min="8198" max="8198" width="13.125" style="2" customWidth="1"/>
    <col min="8199" max="8199" width="7.3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8.625" style="2" customWidth="1"/>
    <col min="8208" max="8208" width="14.375" style="2" bestFit="1" customWidth="1"/>
    <col min="8209" max="8209" width="13.5" style="2" customWidth="1"/>
    <col min="8210" max="8210" width="6" style="2" customWidth="1"/>
    <col min="8211" max="8211" width="17.25" style="2" customWidth="1"/>
    <col min="8212" max="8212" width="11" style="2" bestFit="1" customWidth="1"/>
    <col min="8213" max="8214" width="8.25" style="2" bestFit="1" customWidth="1"/>
    <col min="8215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25" style="2" customWidth="1"/>
    <col min="8454" max="8454" width="13.125" style="2" customWidth="1"/>
    <col min="8455" max="8455" width="7.3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8.625" style="2" customWidth="1"/>
    <col min="8464" max="8464" width="14.375" style="2" bestFit="1" customWidth="1"/>
    <col min="8465" max="8465" width="13.5" style="2" customWidth="1"/>
    <col min="8466" max="8466" width="6" style="2" customWidth="1"/>
    <col min="8467" max="8467" width="17.25" style="2" customWidth="1"/>
    <col min="8468" max="8468" width="11" style="2" bestFit="1" customWidth="1"/>
    <col min="8469" max="8470" width="8.25" style="2" bestFit="1" customWidth="1"/>
    <col min="8471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25" style="2" customWidth="1"/>
    <col min="8710" max="8710" width="13.125" style="2" customWidth="1"/>
    <col min="8711" max="8711" width="7.3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8.625" style="2" customWidth="1"/>
    <col min="8720" max="8720" width="14.375" style="2" bestFit="1" customWidth="1"/>
    <col min="8721" max="8721" width="13.5" style="2" customWidth="1"/>
    <col min="8722" max="8722" width="6" style="2" customWidth="1"/>
    <col min="8723" max="8723" width="17.25" style="2" customWidth="1"/>
    <col min="8724" max="8724" width="11" style="2" bestFit="1" customWidth="1"/>
    <col min="8725" max="8726" width="8.25" style="2" bestFit="1" customWidth="1"/>
    <col min="8727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25" style="2" customWidth="1"/>
    <col min="8966" max="8966" width="13.125" style="2" customWidth="1"/>
    <col min="8967" max="8967" width="7.3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8.625" style="2" customWidth="1"/>
    <col min="8976" max="8976" width="14.375" style="2" bestFit="1" customWidth="1"/>
    <col min="8977" max="8977" width="13.5" style="2" customWidth="1"/>
    <col min="8978" max="8978" width="6" style="2" customWidth="1"/>
    <col min="8979" max="8979" width="17.25" style="2" customWidth="1"/>
    <col min="8980" max="8980" width="11" style="2" bestFit="1" customWidth="1"/>
    <col min="8981" max="8982" width="8.25" style="2" bestFit="1" customWidth="1"/>
    <col min="8983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25" style="2" customWidth="1"/>
    <col min="9222" max="9222" width="13.125" style="2" customWidth="1"/>
    <col min="9223" max="9223" width="7.3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8.625" style="2" customWidth="1"/>
    <col min="9232" max="9232" width="14.375" style="2" bestFit="1" customWidth="1"/>
    <col min="9233" max="9233" width="13.5" style="2" customWidth="1"/>
    <col min="9234" max="9234" width="6" style="2" customWidth="1"/>
    <col min="9235" max="9235" width="17.25" style="2" customWidth="1"/>
    <col min="9236" max="9236" width="11" style="2" bestFit="1" customWidth="1"/>
    <col min="9237" max="9238" width="8.25" style="2" bestFit="1" customWidth="1"/>
    <col min="9239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25" style="2" customWidth="1"/>
    <col min="9478" max="9478" width="13.125" style="2" customWidth="1"/>
    <col min="9479" max="9479" width="7.3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8.625" style="2" customWidth="1"/>
    <col min="9488" max="9488" width="14.375" style="2" bestFit="1" customWidth="1"/>
    <col min="9489" max="9489" width="13.5" style="2" customWidth="1"/>
    <col min="9490" max="9490" width="6" style="2" customWidth="1"/>
    <col min="9491" max="9491" width="17.25" style="2" customWidth="1"/>
    <col min="9492" max="9492" width="11" style="2" bestFit="1" customWidth="1"/>
    <col min="9493" max="9494" width="8.25" style="2" bestFit="1" customWidth="1"/>
    <col min="9495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25" style="2" customWidth="1"/>
    <col min="9734" max="9734" width="13.125" style="2" customWidth="1"/>
    <col min="9735" max="9735" width="7.3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8.625" style="2" customWidth="1"/>
    <col min="9744" max="9744" width="14.375" style="2" bestFit="1" customWidth="1"/>
    <col min="9745" max="9745" width="13.5" style="2" customWidth="1"/>
    <col min="9746" max="9746" width="6" style="2" customWidth="1"/>
    <col min="9747" max="9747" width="17.25" style="2" customWidth="1"/>
    <col min="9748" max="9748" width="11" style="2" bestFit="1" customWidth="1"/>
    <col min="9749" max="9750" width="8.25" style="2" bestFit="1" customWidth="1"/>
    <col min="9751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25" style="2" customWidth="1"/>
    <col min="9990" max="9990" width="13.125" style="2" customWidth="1"/>
    <col min="9991" max="9991" width="7.3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8.625" style="2" customWidth="1"/>
    <col min="10000" max="10000" width="14.375" style="2" bestFit="1" customWidth="1"/>
    <col min="10001" max="10001" width="13.5" style="2" customWidth="1"/>
    <col min="10002" max="10002" width="6" style="2" customWidth="1"/>
    <col min="10003" max="10003" width="17.25" style="2" customWidth="1"/>
    <col min="10004" max="10004" width="11" style="2" bestFit="1" customWidth="1"/>
    <col min="10005" max="10006" width="8.25" style="2" bestFit="1" customWidth="1"/>
    <col min="10007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25" style="2" customWidth="1"/>
    <col min="10246" max="10246" width="13.125" style="2" customWidth="1"/>
    <col min="10247" max="10247" width="7.3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8.625" style="2" customWidth="1"/>
    <col min="10256" max="10256" width="14.375" style="2" bestFit="1" customWidth="1"/>
    <col min="10257" max="10257" width="13.5" style="2" customWidth="1"/>
    <col min="10258" max="10258" width="6" style="2" customWidth="1"/>
    <col min="10259" max="10259" width="17.25" style="2" customWidth="1"/>
    <col min="10260" max="10260" width="11" style="2" bestFit="1" customWidth="1"/>
    <col min="10261" max="10262" width="8.25" style="2" bestFit="1" customWidth="1"/>
    <col min="10263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25" style="2" customWidth="1"/>
    <col min="10502" max="10502" width="13.125" style="2" customWidth="1"/>
    <col min="10503" max="10503" width="7.3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8.625" style="2" customWidth="1"/>
    <col min="10512" max="10512" width="14.375" style="2" bestFit="1" customWidth="1"/>
    <col min="10513" max="10513" width="13.5" style="2" customWidth="1"/>
    <col min="10514" max="10514" width="6" style="2" customWidth="1"/>
    <col min="10515" max="10515" width="17.25" style="2" customWidth="1"/>
    <col min="10516" max="10516" width="11" style="2" bestFit="1" customWidth="1"/>
    <col min="10517" max="10518" width="8.25" style="2" bestFit="1" customWidth="1"/>
    <col min="10519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25" style="2" customWidth="1"/>
    <col min="10758" max="10758" width="13.125" style="2" customWidth="1"/>
    <col min="10759" max="10759" width="7.3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8.625" style="2" customWidth="1"/>
    <col min="10768" max="10768" width="14.375" style="2" bestFit="1" customWidth="1"/>
    <col min="10769" max="10769" width="13.5" style="2" customWidth="1"/>
    <col min="10770" max="10770" width="6" style="2" customWidth="1"/>
    <col min="10771" max="10771" width="17.25" style="2" customWidth="1"/>
    <col min="10772" max="10772" width="11" style="2" bestFit="1" customWidth="1"/>
    <col min="10773" max="10774" width="8.25" style="2" bestFit="1" customWidth="1"/>
    <col min="10775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25" style="2" customWidth="1"/>
    <col min="11014" max="11014" width="13.125" style="2" customWidth="1"/>
    <col min="11015" max="11015" width="7.3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8.625" style="2" customWidth="1"/>
    <col min="11024" max="11024" width="14.375" style="2" bestFit="1" customWidth="1"/>
    <col min="11025" max="11025" width="13.5" style="2" customWidth="1"/>
    <col min="11026" max="11026" width="6" style="2" customWidth="1"/>
    <col min="11027" max="11027" width="17.25" style="2" customWidth="1"/>
    <col min="11028" max="11028" width="11" style="2" bestFit="1" customWidth="1"/>
    <col min="11029" max="11030" width="8.25" style="2" bestFit="1" customWidth="1"/>
    <col min="11031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25" style="2" customWidth="1"/>
    <col min="11270" max="11270" width="13.125" style="2" customWidth="1"/>
    <col min="11271" max="11271" width="7.3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8.625" style="2" customWidth="1"/>
    <col min="11280" max="11280" width="14.375" style="2" bestFit="1" customWidth="1"/>
    <col min="11281" max="11281" width="13.5" style="2" customWidth="1"/>
    <col min="11282" max="11282" width="6" style="2" customWidth="1"/>
    <col min="11283" max="11283" width="17.25" style="2" customWidth="1"/>
    <col min="11284" max="11284" width="11" style="2" bestFit="1" customWidth="1"/>
    <col min="11285" max="11286" width="8.25" style="2" bestFit="1" customWidth="1"/>
    <col min="11287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25" style="2" customWidth="1"/>
    <col min="11526" max="11526" width="13.125" style="2" customWidth="1"/>
    <col min="11527" max="11527" width="7.3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8.625" style="2" customWidth="1"/>
    <col min="11536" max="11536" width="14.375" style="2" bestFit="1" customWidth="1"/>
    <col min="11537" max="11537" width="13.5" style="2" customWidth="1"/>
    <col min="11538" max="11538" width="6" style="2" customWidth="1"/>
    <col min="11539" max="11539" width="17.25" style="2" customWidth="1"/>
    <col min="11540" max="11540" width="11" style="2" bestFit="1" customWidth="1"/>
    <col min="11541" max="11542" width="8.25" style="2" bestFit="1" customWidth="1"/>
    <col min="11543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25" style="2" customWidth="1"/>
    <col min="11782" max="11782" width="13.125" style="2" customWidth="1"/>
    <col min="11783" max="11783" width="7.3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8.625" style="2" customWidth="1"/>
    <col min="11792" max="11792" width="14.375" style="2" bestFit="1" customWidth="1"/>
    <col min="11793" max="11793" width="13.5" style="2" customWidth="1"/>
    <col min="11794" max="11794" width="6" style="2" customWidth="1"/>
    <col min="11795" max="11795" width="17.25" style="2" customWidth="1"/>
    <col min="11796" max="11796" width="11" style="2" bestFit="1" customWidth="1"/>
    <col min="11797" max="11798" width="8.25" style="2" bestFit="1" customWidth="1"/>
    <col min="11799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25" style="2" customWidth="1"/>
    <col min="12038" max="12038" width="13.125" style="2" customWidth="1"/>
    <col min="12039" max="12039" width="7.3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8.625" style="2" customWidth="1"/>
    <col min="12048" max="12048" width="14.375" style="2" bestFit="1" customWidth="1"/>
    <col min="12049" max="12049" width="13.5" style="2" customWidth="1"/>
    <col min="12050" max="12050" width="6" style="2" customWidth="1"/>
    <col min="12051" max="12051" width="17.25" style="2" customWidth="1"/>
    <col min="12052" max="12052" width="11" style="2" bestFit="1" customWidth="1"/>
    <col min="12053" max="12054" width="8.25" style="2" bestFit="1" customWidth="1"/>
    <col min="12055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25" style="2" customWidth="1"/>
    <col min="12294" max="12294" width="13.125" style="2" customWidth="1"/>
    <col min="12295" max="12295" width="7.3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8.625" style="2" customWidth="1"/>
    <col min="12304" max="12304" width="14.375" style="2" bestFit="1" customWidth="1"/>
    <col min="12305" max="12305" width="13.5" style="2" customWidth="1"/>
    <col min="12306" max="12306" width="6" style="2" customWidth="1"/>
    <col min="12307" max="12307" width="17.25" style="2" customWidth="1"/>
    <col min="12308" max="12308" width="11" style="2" bestFit="1" customWidth="1"/>
    <col min="12309" max="12310" width="8.25" style="2" bestFit="1" customWidth="1"/>
    <col min="12311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25" style="2" customWidth="1"/>
    <col min="12550" max="12550" width="13.125" style="2" customWidth="1"/>
    <col min="12551" max="12551" width="7.3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8.625" style="2" customWidth="1"/>
    <col min="12560" max="12560" width="14.375" style="2" bestFit="1" customWidth="1"/>
    <col min="12561" max="12561" width="13.5" style="2" customWidth="1"/>
    <col min="12562" max="12562" width="6" style="2" customWidth="1"/>
    <col min="12563" max="12563" width="17.25" style="2" customWidth="1"/>
    <col min="12564" max="12564" width="11" style="2" bestFit="1" customWidth="1"/>
    <col min="12565" max="12566" width="8.25" style="2" bestFit="1" customWidth="1"/>
    <col min="12567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25" style="2" customWidth="1"/>
    <col min="12806" max="12806" width="13.125" style="2" customWidth="1"/>
    <col min="12807" max="12807" width="7.3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8.625" style="2" customWidth="1"/>
    <col min="12816" max="12816" width="14.375" style="2" bestFit="1" customWidth="1"/>
    <col min="12817" max="12817" width="13.5" style="2" customWidth="1"/>
    <col min="12818" max="12818" width="6" style="2" customWidth="1"/>
    <col min="12819" max="12819" width="17.25" style="2" customWidth="1"/>
    <col min="12820" max="12820" width="11" style="2" bestFit="1" customWidth="1"/>
    <col min="12821" max="12822" width="8.25" style="2" bestFit="1" customWidth="1"/>
    <col min="12823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25" style="2" customWidth="1"/>
    <col min="13062" max="13062" width="13.125" style="2" customWidth="1"/>
    <col min="13063" max="13063" width="7.3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8.625" style="2" customWidth="1"/>
    <col min="13072" max="13072" width="14.375" style="2" bestFit="1" customWidth="1"/>
    <col min="13073" max="13073" width="13.5" style="2" customWidth="1"/>
    <col min="13074" max="13074" width="6" style="2" customWidth="1"/>
    <col min="13075" max="13075" width="17.25" style="2" customWidth="1"/>
    <col min="13076" max="13076" width="11" style="2" bestFit="1" customWidth="1"/>
    <col min="13077" max="13078" width="8.25" style="2" bestFit="1" customWidth="1"/>
    <col min="13079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25" style="2" customWidth="1"/>
    <col min="13318" max="13318" width="13.125" style="2" customWidth="1"/>
    <col min="13319" max="13319" width="7.3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8.625" style="2" customWidth="1"/>
    <col min="13328" max="13328" width="14.375" style="2" bestFit="1" customWidth="1"/>
    <col min="13329" max="13329" width="13.5" style="2" customWidth="1"/>
    <col min="13330" max="13330" width="6" style="2" customWidth="1"/>
    <col min="13331" max="13331" width="17.25" style="2" customWidth="1"/>
    <col min="13332" max="13332" width="11" style="2" bestFit="1" customWidth="1"/>
    <col min="13333" max="13334" width="8.25" style="2" bestFit="1" customWidth="1"/>
    <col min="13335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25" style="2" customWidth="1"/>
    <col min="13574" max="13574" width="13.125" style="2" customWidth="1"/>
    <col min="13575" max="13575" width="7.3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8.625" style="2" customWidth="1"/>
    <col min="13584" max="13584" width="14.375" style="2" bestFit="1" customWidth="1"/>
    <col min="13585" max="13585" width="13.5" style="2" customWidth="1"/>
    <col min="13586" max="13586" width="6" style="2" customWidth="1"/>
    <col min="13587" max="13587" width="17.25" style="2" customWidth="1"/>
    <col min="13588" max="13588" width="11" style="2" bestFit="1" customWidth="1"/>
    <col min="13589" max="13590" width="8.25" style="2" bestFit="1" customWidth="1"/>
    <col min="13591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25" style="2" customWidth="1"/>
    <col min="13830" max="13830" width="13.125" style="2" customWidth="1"/>
    <col min="13831" max="13831" width="7.3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8.625" style="2" customWidth="1"/>
    <col min="13840" max="13840" width="14.375" style="2" bestFit="1" customWidth="1"/>
    <col min="13841" max="13841" width="13.5" style="2" customWidth="1"/>
    <col min="13842" max="13842" width="6" style="2" customWidth="1"/>
    <col min="13843" max="13843" width="17.25" style="2" customWidth="1"/>
    <col min="13844" max="13844" width="11" style="2" bestFit="1" customWidth="1"/>
    <col min="13845" max="13846" width="8.25" style="2" bestFit="1" customWidth="1"/>
    <col min="13847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25" style="2" customWidth="1"/>
    <col min="14086" max="14086" width="13.125" style="2" customWidth="1"/>
    <col min="14087" max="14087" width="7.3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8.625" style="2" customWidth="1"/>
    <col min="14096" max="14096" width="14.375" style="2" bestFit="1" customWidth="1"/>
    <col min="14097" max="14097" width="13.5" style="2" customWidth="1"/>
    <col min="14098" max="14098" width="6" style="2" customWidth="1"/>
    <col min="14099" max="14099" width="17.25" style="2" customWidth="1"/>
    <col min="14100" max="14100" width="11" style="2" bestFit="1" customWidth="1"/>
    <col min="14101" max="14102" width="8.25" style="2" bestFit="1" customWidth="1"/>
    <col min="14103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25" style="2" customWidth="1"/>
    <col min="14342" max="14342" width="13.125" style="2" customWidth="1"/>
    <col min="14343" max="14343" width="7.3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8.625" style="2" customWidth="1"/>
    <col min="14352" max="14352" width="14.375" style="2" bestFit="1" customWidth="1"/>
    <col min="14353" max="14353" width="13.5" style="2" customWidth="1"/>
    <col min="14354" max="14354" width="6" style="2" customWidth="1"/>
    <col min="14355" max="14355" width="17.25" style="2" customWidth="1"/>
    <col min="14356" max="14356" width="11" style="2" bestFit="1" customWidth="1"/>
    <col min="14357" max="14358" width="8.25" style="2" bestFit="1" customWidth="1"/>
    <col min="14359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25" style="2" customWidth="1"/>
    <col min="14598" max="14598" width="13.125" style="2" customWidth="1"/>
    <col min="14599" max="14599" width="7.3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8.625" style="2" customWidth="1"/>
    <col min="14608" max="14608" width="14.375" style="2" bestFit="1" customWidth="1"/>
    <col min="14609" max="14609" width="13.5" style="2" customWidth="1"/>
    <col min="14610" max="14610" width="6" style="2" customWidth="1"/>
    <col min="14611" max="14611" width="17.25" style="2" customWidth="1"/>
    <col min="14612" max="14612" width="11" style="2" bestFit="1" customWidth="1"/>
    <col min="14613" max="14614" width="8.25" style="2" bestFit="1" customWidth="1"/>
    <col min="14615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25" style="2" customWidth="1"/>
    <col min="14854" max="14854" width="13.125" style="2" customWidth="1"/>
    <col min="14855" max="14855" width="7.3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8.625" style="2" customWidth="1"/>
    <col min="14864" max="14864" width="14.375" style="2" bestFit="1" customWidth="1"/>
    <col min="14865" max="14865" width="13.5" style="2" customWidth="1"/>
    <col min="14866" max="14866" width="6" style="2" customWidth="1"/>
    <col min="14867" max="14867" width="17.25" style="2" customWidth="1"/>
    <col min="14868" max="14868" width="11" style="2" bestFit="1" customWidth="1"/>
    <col min="14869" max="14870" width="8.25" style="2" bestFit="1" customWidth="1"/>
    <col min="14871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25" style="2" customWidth="1"/>
    <col min="15110" max="15110" width="13.125" style="2" customWidth="1"/>
    <col min="15111" max="15111" width="7.3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8.625" style="2" customWidth="1"/>
    <col min="15120" max="15120" width="14.375" style="2" bestFit="1" customWidth="1"/>
    <col min="15121" max="15121" width="13.5" style="2" customWidth="1"/>
    <col min="15122" max="15122" width="6" style="2" customWidth="1"/>
    <col min="15123" max="15123" width="17.25" style="2" customWidth="1"/>
    <col min="15124" max="15124" width="11" style="2" bestFit="1" customWidth="1"/>
    <col min="15125" max="15126" width="8.25" style="2" bestFit="1" customWidth="1"/>
    <col min="15127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25" style="2" customWidth="1"/>
    <col min="15366" max="15366" width="13.125" style="2" customWidth="1"/>
    <col min="15367" max="15367" width="7.3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8.625" style="2" customWidth="1"/>
    <col min="15376" max="15376" width="14.375" style="2" bestFit="1" customWidth="1"/>
    <col min="15377" max="15377" width="13.5" style="2" customWidth="1"/>
    <col min="15378" max="15378" width="6" style="2" customWidth="1"/>
    <col min="15379" max="15379" width="17.25" style="2" customWidth="1"/>
    <col min="15380" max="15380" width="11" style="2" bestFit="1" customWidth="1"/>
    <col min="15381" max="15382" width="8.25" style="2" bestFit="1" customWidth="1"/>
    <col min="15383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25" style="2" customWidth="1"/>
    <col min="15622" max="15622" width="13.125" style="2" customWidth="1"/>
    <col min="15623" max="15623" width="7.3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8.625" style="2" customWidth="1"/>
    <col min="15632" max="15632" width="14.375" style="2" bestFit="1" customWidth="1"/>
    <col min="15633" max="15633" width="13.5" style="2" customWidth="1"/>
    <col min="15634" max="15634" width="6" style="2" customWidth="1"/>
    <col min="15635" max="15635" width="17.25" style="2" customWidth="1"/>
    <col min="15636" max="15636" width="11" style="2" bestFit="1" customWidth="1"/>
    <col min="15637" max="15638" width="8.25" style="2" bestFit="1" customWidth="1"/>
    <col min="15639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25" style="2" customWidth="1"/>
    <col min="15878" max="15878" width="13.125" style="2" customWidth="1"/>
    <col min="15879" max="15879" width="7.3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8.625" style="2" customWidth="1"/>
    <col min="15888" max="15888" width="14.375" style="2" bestFit="1" customWidth="1"/>
    <col min="15889" max="15889" width="13.5" style="2" customWidth="1"/>
    <col min="15890" max="15890" width="6" style="2" customWidth="1"/>
    <col min="15891" max="15891" width="17.25" style="2" customWidth="1"/>
    <col min="15892" max="15892" width="11" style="2" bestFit="1" customWidth="1"/>
    <col min="15893" max="15894" width="8.25" style="2" bestFit="1" customWidth="1"/>
    <col min="15895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25" style="2" customWidth="1"/>
    <col min="16134" max="16134" width="13.125" style="2" customWidth="1"/>
    <col min="16135" max="16135" width="7.3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8.625" style="2" customWidth="1"/>
    <col min="16144" max="16144" width="14.375" style="2" bestFit="1" customWidth="1"/>
    <col min="16145" max="16145" width="13.5" style="2" customWidth="1"/>
    <col min="16146" max="16146" width="6" style="2" customWidth="1"/>
    <col min="16147" max="16147" width="17.25" style="2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33" ht="21.75" customHeight="1" x14ac:dyDescent="0.25">
      <c r="A1" s="1"/>
      <c r="B1" s="1"/>
      <c r="R1" s="4"/>
    </row>
    <row r="2" spans="1:33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9"/>
      <c r="T2" s="9"/>
      <c r="U2" s="9"/>
      <c r="V2" s="9"/>
    </row>
    <row r="3" spans="1:33" s="5" customFormat="1" ht="23.25" customHeight="1" x14ac:dyDescent="0.25">
      <c r="A3" s="10" t="s">
        <v>2</v>
      </c>
      <c r="B3" s="11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s="5" customFormat="1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39" t="s">
        <v>20</v>
      </c>
      <c r="AA4" s="39" t="s">
        <v>21</v>
      </c>
      <c r="AB4" s="40" t="s">
        <v>22</v>
      </c>
      <c r="AC4" s="41" t="s">
        <v>23</v>
      </c>
      <c r="AD4" s="41" t="s">
        <v>24</v>
      </c>
      <c r="AE4" s="40" t="s">
        <v>22</v>
      </c>
      <c r="AF4" s="41" t="s">
        <v>23</v>
      </c>
      <c r="AG4" s="41" t="s">
        <v>25</v>
      </c>
    </row>
    <row r="5" spans="1:33" s="5" customFormat="1" ht="11.25" customHeight="1" x14ac:dyDescent="0.2">
      <c r="A5" s="42"/>
      <c r="B5" s="43"/>
      <c r="C5" s="44"/>
      <c r="D5" s="45"/>
      <c r="E5" s="46"/>
      <c r="F5" s="47"/>
      <c r="G5" s="48"/>
      <c r="H5" s="42"/>
      <c r="I5" s="42"/>
      <c r="J5" s="43"/>
      <c r="K5" s="49" t="s">
        <v>26</v>
      </c>
      <c r="L5" s="50" t="s">
        <v>27</v>
      </c>
      <c r="M5" s="51" t="s">
        <v>28</v>
      </c>
      <c r="N5" s="52" t="s">
        <v>29</v>
      </c>
      <c r="O5" s="52" t="s">
        <v>30</v>
      </c>
      <c r="P5" s="53"/>
      <c r="Q5" s="54"/>
      <c r="R5" s="55"/>
      <c r="S5" s="56"/>
      <c r="T5" s="57"/>
      <c r="U5" s="58"/>
      <c r="V5" s="42"/>
      <c r="W5" s="26" t="s">
        <v>23</v>
      </c>
      <c r="X5" s="26" t="s">
        <v>24</v>
      </c>
      <c r="Z5" s="39"/>
      <c r="AA5" s="39"/>
      <c r="AB5" s="59"/>
      <c r="AC5" s="60"/>
      <c r="AD5" s="60"/>
      <c r="AE5" s="59"/>
      <c r="AF5" s="60"/>
      <c r="AG5" s="60"/>
    </row>
    <row r="6" spans="1:33" s="5" customFormat="1" ht="11.25" customHeight="1" x14ac:dyDescent="0.2">
      <c r="A6" s="42"/>
      <c r="B6" s="43"/>
      <c r="C6" s="44"/>
      <c r="D6" s="20" t="s">
        <v>31</v>
      </c>
      <c r="E6" s="61" t="s">
        <v>32</v>
      </c>
      <c r="F6" s="20" t="s">
        <v>31</v>
      </c>
      <c r="G6" s="27" t="s">
        <v>33</v>
      </c>
      <c r="H6" s="42"/>
      <c r="I6" s="42"/>
      <c r="J6" s="43"/>
      <c r="K6" s="62"/>
      <c r="L6" s="63"/>
      <c r="M6" s="62"/>
      <c r="N6" s="64"/>
      <c r="O6" s="64"/>
      <c r="P6" s="53"/>
      <c r="Q6" s="26" t="s">
        <v>34</v>
      </c>
      <c r="R6" s="26" t="s">
        <v>35</v>
      </c>
      <c r="S6" s="20" t="s">
        <v>36</v>
      </c>
      <c r="T6" s="65" t="s">
        <v>37</v>
      </c>
      <c r="U6" s="58"/>
      <c r="V6" s="42"/>
      <c r="W6" s="66"/>
      <c r="X6" s="66"/>
      <c r="Z6" s="39"/>
      <c r="AA6" s="39"/>
      <c r="AB6" s="59"/>
      <c r="AC6" s="60"/>
      <c r="AD6" s="60"/>
      <c r="AE6" s="59"/>
      <c r="AF6" s="60"/>
      <c r="AG6" s="60"/>
    </row>
    <row r="7" spans="1:33" s="5" customFormat="1" x14ac:dyDescent="0.2">
      <c r="A7" s="42"/>
      <c r="B7" s="43"/>
      <c r="C7" s="44"/>
      <c r="D7" s="42"/>
      <c r="E7" s="42"/>
      <c r="F7" s="42"/>
      <c r="G7" s="42"/>
      <c r="H7" s="42"/>
      <c r="I7" s="42"/>
      <c r="J7" s="43"/>
      <c r="K7" s="62"/>
      <c r="L7" s="63"/>
      <c r="M7" s="62"/>
      <c r="N7" s="64"/>
      <c r="O7" s="64"/>
      <c r="P7" s="53"/>
      <c r="Q7" s="53"/>
      <c r="R7" s="53"/>
      <c r="S7" s="42"/>
      <c r="T7" s="67"/>
      <c r="U7" s="58"/>
      <c r="V7" s="42"/>
      <c r="W7" s="66"/>
      <c r="X7" s="66"/>
      <c r="Z7" s="39"/>
      <c r="AA7" s="39"/>
      <c r="AB7" s="59"/>
      <c r="AC7" s="60"/>
      <c r="AD7" s="60"/>
      <c r="AE7" s="59"/>
      <c r="AF7" s="60"/>
      <c r="AG7" s="60"/>
    </row>
    <row r="8" spans="1:33" s="5" customFormat="1" x14ac:dyDescent="0.2">
      <c r="A8" s="68"/>
      <c r="B8" s="47"/>
      <c r="C8" s="69"/>
      <c r="D8" s="68"/>
      <c r="E8" s="68"/>
      <c r="F8" s="68"/>
      <c r="G8" s="68"/>
      <c r="H8" s="68"/>
      <c r="I8" s="68"/>
      <c r="J8" s="47"/>
      <c r="K8" s="70"/>
      <c r="L8" s="71"/>
      <c r="M8" s="70"/>
      <c r="N8" s="72"/>
      <c r="O8" s="72"/>
      <c r="P8" s="73"/>
      <c r="Q8" s="73"/>
      <c r="R8" s="73"/>
      <c r="S8" s="68"/>
      <c r="T8" s="74"/>
      <c r="U8" s="75"/>
      <c r="V8" s="68"/>
      <c r="W8" s="76"/>
      <c r="X8" s="76"/>
      <c r="Z8" s="77"/>
      <c r="AA8" s="77"/>
      <c r="AB8" s="78"/>
      <c r="AC8" s="79"/>
      <c r="AD8" s="79"/>
      <c r="AE8" s="78"/>
      <c r="AF8" s="79"/>
      <c r="AG8" s="79"/>
    </row>
    <row r="9" spans="1:33" s="5" customFormat="1" ht="24" customHeight="1" x14ac:dyDescent="0.2">
      <c r="A9" s="80" t="s">
        <v>38</v>
      </c>
      <c r="B9" s="81"/>
      <c r="C9" s="82" t="s">
        <v>39</v>
      </c>
      <c r="D9" s="83" t="s">
        <v>40</v>
      </c>
      <c r="E9" s="84" t="s">
        <v>41</v>
      </c>
      <c r="F9" s="85" t="s">
        <v>42</v>
      </c>
      <c r="G9" s="86">
        <v>1.756</v>
      </c>
      <c r="H9" s="85" t="s">
        <v>43</v>
      </c>
      <c r="I9" s="87" t="str">
        <f>IF(Z9="","",(IF(AA9-Z9&gt;0,CONCATENATE(TEXT(Z9,"#,##0"),"~",TEXT(AA9,"#,##0")),TEXT(Z9,"#,##0"))))</f>
        <v>1,270</v>
      </c>
      <c r="J9" s="88">
        <v>5</v>
      </c>
      <c r="K9" s="89">
        <v>23.2</v>
      </c>
      <c r="L9" s="90">
        <f>IF(K9&gt;0,1/K9*37.7*68.6,"")</f>
        <v>111.47500000000001</v>
      </c>
      <c r="M9" s="91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19</v>
      </c>
      <c r="N9" s="92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22.400000000000002</v>
      </c>
      <c r="O9" s="93" t="str">
        <f>IF(Z9="","",IF(AE9="",TEXT(AB9,"#,##0.0"),(IF(AB9-AE9&gt;0,CONCATENATE(TEXT(AE9,"#,##0.0"),"~",TEXT(AB9,"#,##0.0")),TEXT(AB9,"#,##0.0")))))</f>
        <v>28.2</v>
      </c>
      <c r="P9" s="94" t="s">
        <v>44</v>
      </c>
      <c r="Q9" s="95" t="s">
        <v>45</v>
      </c>
      <c r="R9" s="94" t="s">
        <v>46</v>
      </c>
      <c r="S9" s="96"/>
      <c r="T9" s="97"/>
      <c r="U9" s="98">
        <f>IFERROR(IF(K9&lt;M9,"",(ROUNDDOWN(K9/M9*100,0))),"")</f>
        <v>122</v>
      </c>
      <c r="V9" s="99">
        <f>IFERROR(IF(K9&lt;N9,"",(ROUNDDOWN(K9/N9*100,0))),"")</f>
        <v>103</v>
      </c>
      <c r="W9" s="99">
        <f>IF(AC9&lt;55,"",IF(AA9="",AC9,IF(AF9-AC9&gt;0,CONCATENATE(AC9,"~",AF9),AC9)))</f>
        <v>82</v>
      </c>
      <c r="X9" s="100" t="str">
        <f>IF(AC9&lt;55,"",AD9)</f>
        <v>★3.0</v>
      </c>
      <c r="Z9" s="101">
        <v>1270</v>
      </c>
      <c r="AA9" s="101"/>
      <c r="AB9" s="102">
        <f>IF(Z9="","",ROUNDUP(ROUND(IF(Z9&gt;=2759,9.5,IF(Z9&lt;2759,(-2.47/1000000*Z9*Z9)-(8.52/10000*Z9)+30.65)),1)*1.1,1))</f>
        <v>28.200000000000003</v>
      </c>
      <c r="AC9" s="103">
        <f>IF(K9="","",ROUNDDOWN(K9/AB9*100,0))</f>
        <v>82</v>
      </c>
      <c r="AD9" s="10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102" t="str">
        <f>IF(AA9="","",ROUNDUP(ROUND(IF(AA9&gt;=2759,9.5,IF(AA9&lt;2759,(-2.47/1000000*AA9*AA9)-(8.52/10000*AA9)+30.65)),1)*1.1,1))</f>
        <v/>
      </c>
      <c r="AF9" s="103" t="str">
        <f>IF(AE9="","",IF(K9="","",ROUNDDOWN(K9/AE9*100,0)))</f>
        <v/>
      </c>
      <c r="AG9" s="10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s="5" customFormat="1" ht="24" customHeight="1" x14ac:dyDescent="0.2">
      <c r="A10" s="104"/>
      <c r="B10" s="105"/>
      <c r="C10" s="106"/>
      <c r="D10" s="83" t="s">
        <v>40</v>
      </c>
      <c r="E10" s="84" t="s">
        <v>47</v>
      </c>
      <c r="F10" s="85" t="s">
        <v>42</v>
      </c>
      <c r="G10" s="86">
        <v>1.756</v>
      </c>
      <c r="H10" s="85" t="s">
        <v>48</v>
      </c>
      <c r="I10" s="87" t="str">
        <f>IF(Z10="","",(IF(AA10-Z10&gt;0,CONCATENATE(TEXT(Z10,"#,##0"),"~",TEXT(AA10,"#,##0")),TEXT(Z10,"#,##0"))))</f>
        <v>1,300</v>
      </c>
      <c r="J10" s="88">
        <v>5</v>
      </c>
      <c r="K10" s="89">
        <v>20</v>
      </c>
      <c r="L10" s="90">
        <f>IF(K10&gt;0,1/K10*37.7*68.6,"")</f>
        <v>129.31100000000001</v>
      </c>
      <c r="M10" s="91">
        <f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19</v>
      </c>
      <c r="N10" s="92">
        <f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22.400000000000002</v>
      </c>
      <c r="O10" s="93" t="str">
        <f>IF(Z10="","",IF(AE10="",TEXT(AB10,"#,##0.0"),(IF(AB10-AE10&gt;0,CONCATENATE(TEXT(AE10,"#,##0.0"),"~",TEXT(AB10,"#,##0.0")),TEXT(AB10,"#,##0.0")))))</f>
        <v>28.0</v>
      </c>
      <c r="P10" s="94" t="s">
        <v>44</v>
      </c>
      <c r="Q10" s="95" t="s">
        <v>45</v>
      </c>
      <c r="R10" s="94" t="s">
        <v>46</v>
      </c>
      <c r="S10" s="96"/>
      <c r="T10" s="97"/>
      <c r="U10" s="98">
        <f>IFERROR(IF(K10&lt;M10,"",(ROUNDDOWN(K10/M10*100,0))),"")</f>
        <v>105</v>
      </c>
      <c r="V10" s="99" t="str">
        <f>IFERROR(IF(K10&lt;N10,"",(ROUNDDOWN(K10/N10*100,0))),"")</f>
        <v/>
      </c>
      <c r="W10" s="99">
        <f>IF(AC10&lt;55,"",IF(AA10="",AC10,IF(AF10-AC10&gt;0,CONCATENATE(AC10,"~",AF10),AC10)))</f>
        <v>71</v>
      </c>
      <c r="X10" s="100" t="str">
        <f>IF(AC10&lt;55,"",AD10)</f>
        <v>★2.0</v>
      </c>
      <c r="Z10" s="101">
        <v>1300</v>
      </c>
      <c r="AA10" s="101"/>
      <c r="AB10" s="102">
        <f>IF(Z10="","",ROUNDUP(ROUND(IF(Z10&gt;=2759,9.5,IF(Z10&lt;2759,(-2.47/1000000*Z10*Z10)-(8.52/10000*Z10)+30.65)),1)*1.1,1))</f>
        <v>28</v>
      </c>
      <c r="AC10" s="103">
        <f>IF(K10="","",ROUNDDOWN(K10/AB10*100,0))</f>
        <v>71</v>
      </c>
      <c r="AD10" s="103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★2.0</v>
      </c>
      <c r="AE10" s="102" t="str">
        <f>IF(AA10="","",ROUNDUP(ROUND(IF(AA10&gt;=2759,9.5,IF(AA10&lt;2759,(-2.47/1000000*AA10*AA10)-(8.52/10000*AA10)+30.65)),1)*1.1,1))</f>
        <v/>
      </c>
      <c r="AF10" s="103" t="str">
        <f>IF(AE10="","",IF(K10="","",ROUNDDOWN(K10/AE10*100,0)))</f>
        <v/>
      </c>
      <c r="AG10" s="103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s="5" customFormat="1" ht="24" customHeight="1" x14ac:dyDescent="0.2">
      <c r="A11" s="104"/>
      <c r="B11" s="105"/>
      <c r="C11" s="106"/>
      <c r="D11" s="83" t="s">
        <v>49</v>
      </c>
      <c r="E11" s="84" t="s">
        <v>41</v>
      </c>
      <c r="F11" s="85" t="s">
        <v>42</v>
      </c>
      <c r="G11" s="86">
        <v>1.756</v>
      </c>
      <c r="H11" s="85" t="s">
        <v>43</v>
      </c>
      <c r="I11" s="87" t="str">
        <f>IF(Z11="","",(IF(AA11-Z11&gt;0,CONCATENATE(TEXT(Z11,"#,##0"),"~",TEXT(AA11,"#,##0")),TEXT(Z11,"#,##0"))))</f>
        <v>1,340</v>
      </c>
      <c r="J11" s="88">
        <v>5</v>
      </c>
      <c r="K11" s="89">
        <v>21.2</v>
      </c>
      <c r="L11" s="90">
        <f>IF(K11&gt;0,1/K11*37.7*68.6,"")</f>
        <v>121.99150943396228</v>
      </c>
      <c r="M11" s="91">
        <f>IFERROR(VALUE(IF(Z11="","",ROUNDUP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*1.1,1))),"")</f>
        <v>17.400000000000002</v>
      </c>
      <c r="N11" s="92">
        <f>IFERROR(VALUE(IF(Z11="","",ROUNDUP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*1.1,1))),"")</f>
        <v>20.9</v>
      </c>
      <c r="O11" s="93" t="str">
        <f>IF(Z11="","",IF(AE11="",TEXT(AB11,"#,##0.0"),(IF(AB11-AE11&gt;0,CONCATENATE(TEXT(AE11,"#,##0.0"),"~",TEXT(AB11,"#,##0.0")),TEXT(AB11,"#,##0.0")))))</f>
        <v>27.7</v>
      </c>
      <c r="P11" s="94" t="s">
        <v>44</v>
      </c>
      <c r="Q11" s="95" t="s">
        <v>45</v>
      </c>
      <c r="R11" s="94" t="s">
        <v>50</v>
      </c>
      <c r="S11" s="96"/>
      <c r="T11" s="97"/>
      <c r="U11" s="98">
        <f>IFERROR(IF(K11&lt;M11,"",(ROUNDDOWN(K11/M11*100,0))),"")</f>
        <v>121</v>
      </c>
      <c r="V11" s="99">
        <f>IFERROR(IF(K11&lt;N11,"",(ROUNDDOWN(K11/N11*100,0))),"")</f>
        <v>101</v>
      </c>
      <c r="W11" s="99">
        <f>IF(AC11&lt;55,"",IF(AA11="",AC11,IF(AF11-AC11&gt;0,CONCATENATE(AC11,"~",AF11),AC11)))</f>
        <v>76</v>
      </c>
      <c r="X11" s="100" t="str">
        <f>IF(AC11&lt;55,"",AD11)</f>
        <v>★2.5</v>
      </c>
      <c r="Z11" s="101">
        <v>1340</v>
      </c>
      <c r="AA11" s="101"/>
      <c r="AB11" s="102">
        <f>IF(Z11="","",ROUNDUP(ROUND(IF(Z11&gt;=2759,9.5,IF(Z11&lt;2759,(-2.47/1000000*Z11*Z11)-(8.52/10000*Z11)+30.65)),1)*1.1,1))</f>
        <v>27.700000000000003</v>
      </c>
      <c r="AC11" s="103">
        <f>IF(K11="","",ROUNDDOWN(K11/AB11*100,0))</f>
        <v>76</v>
      </c>
      <c r="AD11" s="103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★2.5</v>
      </c>
      <c r="AE11" s="102" t="str">
        <f>IF(AA11="","",ROUNDUP(ROUND(IF(AA11&gt;=2759,9.5,IF(AA11&lt;2759,(-2.47/1000000*AA11*AA11)-(8.52/10000*AA11)+30.65)),1)*1.1,1))</f>
        <v/>
      </c>
      <c r="AF11" s="103" t="str">
        <f>IF(AE11="","",IF(K11="","",ROUNDDOWN(K11/AE11*100,0)))</f>
        <v/>
      </c>
      <c r="AG11" s="103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/>
      </c>
    </row>
    <row r="12" spans="1:33" s="5" customFormat="1" ht="24" customHeight="1" thickBot="1" x14ac:dyDescent="0.25">
      <c r="A12" s="107"/>
      <c r="B12" s="108"/>
      <c r="C12" s="109"/>
      <c r="D12" s="83" t="s">
        <v>49</v>
      </c>
      <c r="E12" s="84" t="s">
        <v>47</v>
      </c>
      <c r="F12" s="85" t="s">
        <v>42</v>
      </c>
      <c r="G12" s="86">
        <v>1.756</v>
      </c>
      <c r="H12" s="85" t="s">
        <v>48</v>
      </c>
      <c r="I12" s="87" t="str">
        <f>IF(Z12="","",(IF(AA12-Z12&gt;0,CONCATENATE(TEXT(Z12,"#,##0"),"~",TEXT(AA12,"#,##0")),TEXT(Z12,"#,##0"))))</f>
        <v>1,370</v>
      </c>
      <c r="J12" s="88">
        <v>5</v>
      </c>
      <c r="K12" s="110">
        <v>19</v>
      </c>
      <c r="L12" s="111">
        <f>IF(K12&gt;0,1/K12*37.7*68.6,"")</f>
        <v>136.11684210526315</v>
      </c>
      <c r="M12" s="91">
        <f>IFERROR(VALUE(IF(Z12="","",ROUNDUP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*1.1,1))),"")</f>
        <v>17.400000000000002</v>
      </c>
      <c r="N12" s="92">
        <f>IFERROR(VALUE(IF(Z12="","",ROUNDUP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*1.1,1))),"")</f>
        <v>20.9</v>
      </c>
      <c r="O12" s="93" t="str">
        <f>IF(Z12="","",IF(AE12="",TEXT(AB12,"#,##0.0"),(IF(AB12-AE12&gt;0,CONCATENATE(TEXT(AE12,"#,##0.0"),"~",TEXT(AB12,"#,##0.0")),TEXT(AB12,"#,##0.0")))))</f>
        <v>27.3</v>
      </c>
      <c r="P12" s="94" t="s">
        <v>44</v>
      </c>
      <c r="Q12" s="95" t="s">
        <v>45</v>
      </c>
      <c r="R12" s="94" t="s">
        <v>50</v>
      </c>
      <c r="S12" s="96"/>
      <c r="T12" s="97"/>
      <c r="U12" s="98">
        <f>IFERROR(IF(K12&lt;M12,"",(ROUNDDOWN(K12/M12*100,0))),"")</f>
        <v>109</v>
      </c>
      <c r="V12" s="99" t="str">
        <f>IFERROR(IF(K12&lt;N12,"",(ROUNDDOWN(K12/N12*100,0))),"")</f>
        <v/>
      </c>
      <c r="W12" s="99">
        <f>IF(AC12&lt;55,"",IF(AA12="",AC12,IF(AF12-AC12&gt;0,CONCATENATE(AC12,"~",AF12),AC12)))</f>
        <v>69</v>
      </c>
      <c r="X12" s="100" t="str">
        <f>IF(AC12&lt;55,"",AD12)</f>
        <v>★1.5</v>
      </c>
      <c r="Z12" s="101">
        <v>1370</v>
      </c>
      <c r="AA12" s="101"/>
      <c r="AB12" s="102">
        <f>IF(Z12="","",ROUNDUP(ROUND(IF(Z12&gt;=2759,9.5,IF(Z12&lt;2759,(-2.47/1000000*Z12*Z12)-(8.52/10000*Z12)+30.65)),1)*1.1,1))</f>
        <v>27.3</v>
      </c>
      <c r="AC12" s="103">
        <f>IF(K12="","",ROUNDDOWN(K12/AB12*100,0))</f>
        <v>69</v>
      </c>
      <c r="AD12" s="103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★1.5</v>
      </c>
      <c r="AE12" s="102" t="str">
        <f>IF(AA12="","",ROUNDUP(ROUND(IF(AA12&gt;=2759,9.5,IF(AA12&lt;2759,(-2.47/1000000*AA12*AA12)-(8.52/10000*AA12)+30.65)),1)*1.1,1))</f>
        <v/>
      </c>
      <c r="AF12" s="103" t="str">
        <f>IF(AE12="","",IF(K12="","",ROUNDDOWN(K12/AE12*100,0)))</f>
        <v/>
      </c>
      <c r="AG12" s="103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</row>
    <row r="13" spans="1:33" x14ac:dyDescent="0.2">
      <c r="B13" s="5"/>
      <c r="C13" s="5"/>
      <c r="E13" s="2"/>
      <c r="J13" s="112"/>
      <c r="M13" s="113"/>
      <c r="T13" s="5"/>
      <c r="U13" s="5"/>
      <c r="V13" s="5"/>
    </row>
    <row r="14" spans="1:33" x14ac:dyDescent="0.2">
      <c r="B14" s="5" t="s">
        <v>51</v>
      </c>
      <c r="C14" s="5"/>
      <c r="E14" s="2"/>
      <c r="M14" s="113"/>
      <c r="T14" s="5"/>
      <c r="U14" s="5"/>
      <c r="V14" s="5"/>
    </row>
    <row r="15" spans="1:33" x14ac:dyDescent="0.2">
      <c r="B15" s="5"/>
      <c r="C15" s="5"/>
      <c r="E15" s="2"/>
      <c r="M15" s="113"/>
      <c r="T15" s="5"/>
      <c r="U15" s="5"/>
      <c r="V15" s="5"/>
    </row>
    <row r="46" ht="33.6" customHeight="1" x14ac:dyDescent="0.2"/>
    <row r="59" spans="5:5" x14ac:dyDescent="0.2">
      <c r="E59" s="114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1-2＜輸入＞</vt:lpstr>
      <vt:lpstr>'1-2＜輸入＞'!Print_Area</vt:lpstr>
      <vt:lpstr>'1-2＜輸入＞'!Print_Titles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2023-06-26T11:25:41Z</dcterms:created>
  <dcterms:modified xsi:type="dcterms:W3CDTF">2023-06-26T11:26:05Z</dcterms:modified>
</cp:coreProperties>
</file>