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80" yWindow="120" windowWidth="18315" windowHeight="8490" activeTab="2"/>
  </bookViews>
  <sheets>
    <sheet name="様式２新設等支援費用（申請用）" sheetId="10" r:id="rId1"/>
    <sheet name="別紙　算出書" sheetId="9" r:id="rId2"/>
    <sheet name="様式２新設等支援費用（記載例）" sheetId="4" r:id="rId3"/>
  </sheets>
  <definedNames>
    <definedName name="_xlnm.Print_Area" localSheetId="1">'別紙　算出書'!$B$1:$AE$24</definedName>
    <definedName name="_xlnm.Print_Area" localSheetId="2">'様式２新設等支援費用（記載例）'!$A$1:$H$54</definedName>
    <definedName name="_xlnm.Print_Area" localSheetId="0">'様式２新設等支援費用（申請用）'!$A$1:$H$54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" i="9" l="1"/>
  <c r="AA7" i="9"/>
  <c r="W8" i="9"/>
  <c r="AA8" i="9"/>
  <c r="W9" i="9"/>
  <c r="AA9" i="9"/>
  <c r="W10" i="9"/>
  <c r="AA10" i="9"/>
  <c r="W11" i="9"/>
  <c r="AA11" i="9"/>
  <c r="AA14" i="9"/>
  <c r="D24" i="10"/>
  <c r="E24" i="10"/>
  <c r="C52" i="10"/>
  <c r="G11" i="10"/>
  <c r="E47" i="10"/>
  <c r="D40" i="10"/>
  <c r="E32" i="10"/>
  <c r="F11" i="10"/>
  <c r="F45" i="10"/>
  <c r="C7" i="10"/>
  <c r="F30" i="10"/>
  <c r="E39" i="10"/>
  <c r="F46" i="10"/>
  <c r="F47" i="10"/>
  <c r="F29" i="10"/>
  <c r="E37" i="10"/>
  <c r="F31" i="10"/>
  <c r="E38" i="10"/>
  <c r="G11" i="4"/>
  <c r="F32" i="10"/>
  <c r="E40" i="10"/>
  <c r="E47" i="4"/>
  <c r="D40" i="4"/>
  <c r="E32" i="4"/>
  <c r="E37" i="4"/>
  <c r="F11" i="4"/>
  <c r="C7" i="4"/>
  <c r="E39" i="4"/>
  <c r="E40" i="4"/>
  <c r="F45" i="4"/>
  <c r="F31" i="4"/>
  <c r="E38" i="4"/>
  <c r="F46" i="4"/>
  <c r="F30" i="4"/>
  <c r="F29" i="4"/>
  <c r="F32" i="4"/>
  <c r="F47" i="4"/>
  <c r="W14" i="9"/>
  <c r="D24" i="4"/>
  <c r="E24" i="4"/>
  <c r="C52" i="4"/>
</calcChain>
</file>

<file path=xl/comments1.xml><?xml version="1.0" encoding="utf-8"?>
<comments xmlns="http://schemas.openxmlformats.org/spreadsheetml/2006/main">
  <authors>
    <author>作成者</author>
  </authors>
  <commentList>
    <comment ref="D7" authorId="0" shapeId="0">
      <text>
        <r>
          <rPr>
            <b/>
            <sz val="9"/>
            <color indexed="81"/>
            <rFont val="Malgun Gothic Semilight"/>
            <family val="3"/>
            <charset val="129"/>
          </rPr>
          <t>ホームヘルパー、生活支援員、介護職員　等</t>
        </r>
      </text>
    </comment>
    <comment ref="M7" authorId="0" shapeId="0">
      <text>
        <r>
          <rPr>
            <b/>
            <sz val="9"/>
            <color indexed="81"/>
            <rFont val="Malgun Gothic Semilight"/>
            <family val="3"/>
            <charset val="129"/>
          </rPr>
          <t>総支給額を記載</t>
        </r>
      </text>
    </comment>
    <comment ref="A9" authorId="0" shapeId="0">
      <text>
        <r>
          <rPr>
            <b/>
            <sz val="9"/>
            <color indexed="81"/>
            <rFont val="Malgun Gothic Semilight"/>
            <family val="3"/>
            <charset val="129"/>
          </rPr>
          <t>雇用予定職員数が５名より多い場合は適宜行挿入によって追加をお願いします。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C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法人名、事業所・施設名を記載ください。</t>
        </r>
      </text>
    </comment>
    <comment ref="A7" authorId="0" shapeId="0">
      <text>
        <r>
          <rPr>
            <b/>
            <sz val="9"/>
            <color indexed="81"/>
            <rFont val="Malgun Gothic Semilight"/>
            <family val="3"/>
            <charset val="129"/>
          </rPr>
          <t>西暦で入力
※人材雇用費を申請する場合、別紙算出書と同日となること</t>
        </r>
      </text>
    </comment>
    <comment ref="B11" authorId="0" shapeId="0">
      <text>
        <r>
          <rPr>
            <b/>
            <sz val="9"/>
            <color indexed="81"/>
            <rFont val="Malgun Gothic Semilight"/>
            <family val="3"/>
            <charset val="129"/>
          </rPr>
          <t>数字のみ入力</t>
        </r>
      </text>
    </comment>
    <comment ref="B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上記、（注）に該当する者のみ記載願います。
必要に応じ適宜行を追加してください。</t>
        </r>
      </text>
    </comment>
    <comment ref="C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正確に記載願います。
日付は西暦で入力</t>
        </r>
      </text>
    </comment>
    <comment ref="B24" authorId="0" shapeId="0">
      <text>
        <r>
          <rPr>
            <b/>
            <sz val="9"/>
            <color indexed="81"/>
            <rFont val="Malgun Gothic Semilight"/>
            <family val="3"/>
            <charset val="129"/>
          </rPr>
          <t>数字のみ入力</t>
        </r>
      </text>
    </comment>
    <comment ref="D24" authorId="0" shapeId="0">
      <text>
        <r>
          <rPr>
            <b/>
            <sz val="9"/>
            <color indexed="81"/>
            <rFont val="Malgun Gothic Semilight"/>
            <family val="3"/>
            <charset val="129"/>
          </rPr>
          <t>別紙　算出書を作成すると自動入力されます。</t>
        </r>
      </text>
    </comment>
    <comment ref="D28" authorId="0" shapeId="0">
      <text>
        <r>
          <rPr>
            <b/>
            <sz val="9"/>
            <color indexed="81"/>
            <rFont val="Malgun Gothic Semilight"/>
            <family val="3"/>
            <charset val="129"/>
          </rPr>
          <t>開設日前に納品される必要があります。</t>
        </r>
      </text>
    </comment>
    <comment ref="E29" authorId="0" shapeId="0">
      <text>
        <r>
          <rPr>
            <b/>
            <sz val="9"/>
            <color indexed="81"/>
            <rFont val="Malgun Gothic Semilight"/>
            <family val="3"/>
            <charset val="129"/>
          </rPr>
          <t>・数字のみ入力
・単一取得価格１０万円以上、設置工事費用及び搬入費用を除く</t>
        </r>
      </text>
    </comment>
    <comment ref="D37" authorId="0" shapeId="0">
      <text>
        <r>
          <rPr>
            <b/>
            <sz val="9"/>
            <color indexed="81"/>
            <rFont val="Malgun Gothic Semilight"/>
            <family val="3"/>
            <charset val="129"/>
          </rPr>
          <t>数字のみ入力</t>
        </r>
      </text>
    </comment>
    <comment ref="E45" authorId="0" shapeId="0">
      <text>
        <r>
          <rPr>
            <b/>
            <sz val="9"/>
            <color indexed="81"/>
            <rFont val="Malgun Gothic Semilight"/>
            <family val="3"/>
            <charset val="129"/>
          </rPr>
          <t>数字のみ入力</t>
        </r>
      </text>
    </comment>
    <comment ref="C51" authorId="0" shapeId="0">
      <text>
        <r>
          <rPr>
            <b/>
            <sz val="9"/>
            <color indexed="81"/>
            <rFont val="Malgun Gothic Semilight"/>
            <family val="3"/>
            <charset val="129"/>
          </rPr>
          <t>新設等支援費用の補助上限額は1,500万円となります。</t>
        </r>
      </text>
    </comment>
  </commentList>
</comments>
</file>

<file path=xl/sharedStrings.xml><?xml version="1.0" encoding="utf-8"?>
<sst xmlns="http://schemas.openxmlformats.org/spreadsheetml/2006/main" count="144" uniqueCount="88">
  <si>
    <t>数量</t>
    <rPh sb="0" eb="2">
      <t>スウリョウ</t>
    </rPh>
    <phoneticPr fontId="1"/>
  </si>
  <si>
    <t>常勤換算後の数</t>
    <rPh sb="0" eb="2">
      <t>ジョウキン</t>
    </rPh>
    <rPh sb="2" eb="4">
      <t>カンサン</t>
    </rPh>
    <rPh sb="4" eb="5">
      <t>ゴ</t>
    </rPh>
    <rPh sb="6" eb="7">
      <t>カズ</t>
    </rPh>
    <phoneticPr fontId="1"/>
  </si>
  <si>
    <t>事業所所在地</t>
    <rPh sb="0" eb="3">
      <t>ジギョウショ</t>
    </rPh>
    <rPh sb="3" eb="6">
      <t>ショザイチ</t>
    </rPh>
    <phoneticPr fontId="1"/>
  </si>
  <si>
    <t>必要見込額</t>
    <rPh sb="0" eb="2">
      <t>ヒツヨウ</t>
    </rPh>
    <rPh sb="2" eb="5">
      <t>ミコミガク</t>
    </rPh>
    <phoneticPr fontId="1"/>
  </si>
  <si>
    <t>研修項目</t>
    <rPh sb="0" eb="2">
      <t>ケンシュウ</t>
    </rPh>
    <rPh sb="2" eb="4">
      <t>コウモク</t>
    </rPh>
    <phoneticPr fontId="1"/>
  </si>
  <si>
    <t>購入物品名</t>
    <rPh sb="0" eb="2">
      <t>コウニュウ</t>
    </rPh>
    <rPh sb="2" eb="4">
      <t>ブッピン</t>
    </rPh>
    <rPh sb="4" eb="5">
      <t>メイ</t>
    </rPh>
    <phoneticPr fontId="1"/>
  </si>
  <si>
    <t>東京都○○区・・・</t>
    <rPh sb="0" eb="3">
      <t>トウキョウト</t>
    </rPh>
    <rPh sb="5" eb="6">
      <t>ク</t>
    </rPh>
    <phoneticPr fontId="1"/>
  </si>
  <si>
    <t>合　計</t>
    <rPh sb="0" eb="1">
      <t>ア</t>
    </rPh>
    <rPh sb="2" eb="3">
      <t>ケイ</t>
    </rPh>
    <phoneticPr fontId="1"/>
  </si>
  <si>
    <t>昭和○年○月○日</t>
    <rPh sb="0" eb="2">
      <t>ショウワ</t>
    </rPh>
    <rPh sb="3" eb="4">
      <t>ネン</t>
    </rPh>
    <rPh sb="5" eb="6">
      <t>ガツ</t>
    </rPh>
    <rPh sb="7" eb="8">
      <t>ニチ</t>
    </rPh>
    <phoneticPr fontId="1"/>
  </si>
  <si>
    <t>５．補助金申請予定額</t>
    <rPh sb="2" eb="4">
      <t>ホジョ</t>
    </rPh>
    <rPh sb="4" eb="5">
      <t>キン</t>
    </rPh>
    <rPh sb="5" eb="7">
      <t>シンセイ</t>
    </rPh>
    <rPh sb="7" eb="10">
      <t>ヨテイガク</t>
    </rPh>
    <phoneticPr fontId="1"/>
  </si>
  <si>
    <r>
      <t>※注）当該事業における重度後遺障害者とは、（独）自動車事故対策機構（NASVA)による</t>
    </r>
    <r>
      <rPr>
        <u/>
        <sz val="11"/>
        <color theme="1"/>
        <rFont val="ＭＳ 明朝"/>
        <family val="1"/>
        <charset val="128"/>
      </rPr>
      <t xml:space="preserve">介護料受給資格者及び自動車
</t>
    </r>
    <r>
      <rPr>
        <sz val="11"/>
        <color theme="1"/>
        <rFont val="ＭＳ 明朝"/>
        <family val="1"/>
        <charset val="128"/>
      </rPr>
      <t xml:space="preserve">    </t>
    </r>
    <r>
      <rPr>
        <u/>
        <sz val="11"/>
        <color theme="1"/>
        <rFont val="ＭＳ 明朝"/>
        <family val="1"/>
        <charset val="128"/>
      </rPr>
      <t>損害賠償保障法施行令別表第一第２級以上</t>
    </r>
    <r>
      <rPr>
        <sz val="11"/>
        <color theme="1"/>
        <rFont val="ＭＳ 明朝"/>
        <family val="1"/>
        <charset val="128"/>
      </rPr>
      <t>を指します。障害者手帳の等級とは異なりますのでご注意願います。</t>
    </r>
    <rPh sb="1" eb="2">
      <t>チュウ</t>
    </rPh>
    <rPh sb="3" eb="5">
      <t>トウガイ</t>
    </rPh>
    <rPh sb="5" eb="7">
      <t>ジギョウ</t>
    </rPh>
    <rPh sb="11" eb="18">
      <t>ジュウドコウイショウギアシャ</t>
    </rPh>
    <rPh sb="22" eb="23">
      <t>ドク</t>
    </rPh>
    <rPh sb="24" eb="27">
      <t>ジドウシャ</t>
    </rPh>
    <rPh sb="27" eb="29">
      <t>ジコ</t>
    </rPh>
    <rPh sb="29" eb="31">
      <t>タイサク</t>
    </rPh>
    <rPh sb="31" eb="33">
      <t>キコウ</t>
    </rPh>
    <rPh sb="43" eb="46">
      <t>カイゴリョウ</t>
    </rPh>
    <rPh sb="46" eb="48">
      <t>ジュキュウ</t>
    </rPh>
    <rPh sb="48" eb="51">
      <t>シカクシャ</t>
    </rPh>
    <rPh sb="51" eb="52">
      <t>オヨ</t>
    </rPh>
    <rPh sb="63" eb="65">
      <t>バイショウ</t>
    </rPh>
    <rPh sb="65" eb="68">
      <t>ホショウホウ</t>
    </rPh>
    <rPh sb="68" eb="71">
      <t>セコウレイ</t>
    </rPh>
    <rPh sb="71" eb="73">
      <t>ベッピョウ</t>
    </rPh>
    <rPh sb="73" eb="75">
      <t>ダイイチ</t>
    </rPh>
    <rPh sb="75" eb="76">
      <t>ダイ</t>
    </rPh>
    <rPh sb="77" eb="78">
      <t>キュウ</t>
    </rPh>
    <rPh sb="78" eb="80">
      <t>イジョウ</t>
    </rPh>
    <rPh sb="81" eb="82">
      <t>サ</t>
    </rPh>
    <rPh sb="86" eb="89">
      <t>ショウガイシャ</t>
    </rPh>
    <rPh sb="89" eb="91">
      <t>テチョウ</t>
    </rPh>
    <rPh sb="92" eb="94">
      <t>トウキュウ</t>
    </rPh>
    <rPh sb="96" eb="97">
      <t>コト</t>
    </rPh>
    <rPh sb="104" eb="106">
      <t>チュウイ</t>
    </rPh>
    <rPh sb="106" eb="107">
      <t>ネガ</t>
    </rPh>
    <phoneticPr fontId="1"/>
  </si>
  <si>
    <t>受講人数</t>
    <rPh sb="0" eb="2">
      <t>ジュコウ</t>
    </rPh>
    <rPh sb="2" eb="4">
      <t>ニンズウ</t>
    </rPh>
    <phoneticPr fontId="1"/>
  </si>
  <si>
    <t>入所年月日（予定日）</t>
    <rPh sb="0" eb="2">
      <t>ニュウショ</t>
    </rPh>
    <rPh sb="2" eb="5">
      <t>ネンガッピ</t>
    </rPh>
    <rPh sb="6" eb="9">
      <t>ヨテイビ</t>
    </rPh>
    <phoneticPr fontId="1"/>
  </si>
  <si>
    <t>喀痰吸引等研修</t>
    <rPh sb="0" eb="2">
      <t>カクタン</t>
    </rPh>
    <rPh sb="2" eb="4">
      <t>キュウイン</t>
    </rPh>
    <rPh sb="4" eb="5">
      <t>トウ</t>
    </rPh>
    <rPh sb="5" eb="7">
      <t>ケンシュウ</t>
    </rPh>
    <phoneticPr fontId="1"/>
  </si>
  <si>
    <t>必要人員配置人数</t>
    <rPh sb="0" eb="2">
      <t>ヒツヨウ</t>
    </rPh>
    <rPh sb="2" eb="4">
      <t>ジンイン</t>
    </rPh>
    <rPh sb="4" eb="6">
      <t>ハイチ</t>
    </rPh>
    <rPh sb="6" eb="8">
      <t>ニンズウ</t>
    </rPh>
    <phoneticPr fontId="1"/>
  </si>
  <si>
    <t>補助申請予定額(①)</t>
    <rPh sb="0" eb="2">
      <t>ホジョ</t>
    </rPh>
    <rPh sb="2" eb="4">
      <t>シンセイ</t>
    </rPh>
    <rPh sb="4" eb="7">
      <t>ヨテイガク</t>
    </rPh>
    <phoneticPr fontId="1"/>
  </si>
  <si>
    <t>補助申請予定額(②)</t>
    <rPh sb="0" eb="2">
      <t>ホジョ</t>
    </rPh>
    <rPh sb="2" eb="4">
      <t>シンセイ</t>
    </rPh>
    <rPh sb="4" eb="7">
      <t>ヨテイガク</t>
    </rPh>
    <phoneticPr fontId="1"/>
  </si>
  <si>
    <t>平成○年○月○日</t>
  </si>
  <si>
    <t>補助申請予定額(③)</t>
    <rPh sb="0" eb="2">
      <t>ホジョ</t>
    </rPh>
    <rPh sb="2" eb="4">
      <t>シンセイ</t>
    </rPh>
    <rPh sb="4" eb="7">
      <t>ヨテイガク</t>
    </rPh>
    <phoneticPr fontId="1"/>
  </si>
  <si>
    <t>受講予定日</t>
    <rPh sb="0" eb="2">
      <t>ジュコウ</t>
    </rPh>
    <rPh sb="2" eb="5">
      <t>ヨテイビ</t>
    </rPh>
    <phoneticPr fontId="1"/>
  </si>
  <si>
    <t>○名</t>
    <rPh sb="1" eb="2">
      <t>メイ</t>
    </rPh>
    <phoneticPr fontId="1"/>
  </si>
  <si>
    <t>○○法人○○会　●●寮</t>
    <rPh sb="2" eb="4">
      <t>ホウジン</t>
    </rPh>
    <rPh sb="6" eb="7">
      <t>カイ</t>
    </rPh>
    <rPh sb="10" eb="11">
      <t>リョウ</t>
    </rPh>
    <phoneticPr fontId="1"/>
  </si>
  <si>
    <t>　　　　</t>
  </si>
  <si>
    <t>事業所名（施設名）</t>
    <rPh sb="0" eb="3">
      <t>ジギョウショ</t>
    </rPh>
    <rPh sb="3" eb="4">
      <t>メイ</t>
    </rPh>
    <rPh sb="5" eb="8">
      <t>シセツメイ</t>
    </rPh>
    <phoneticPr fontId="1"/>
  </si>
  <si>
    <t>事故年月日</t>
    <rPh sb="0" eb="2">
      <t>ジコ</t>
    </rPh>
    <rPh sb="2" eb="5">
      <t>ネンガッピ</t>
    </rPh>
    <phoneticPr fontId="1"/>
  </si>
  <si>
    <t>②</t>
  </si>
  <si>
    <t>③</t>
  </si>
  <si>
    <t>平成○年○月○日</t>
    <rPh sb="0" eb="2">
      <t>ヘイセイ</t>
    </rPh>
    <rPh sb="3" eb="4">
      <t>ネン</t>
    </rPh>
    <rPh sb="5" eb="6">
      <t>ガツ</t>
    </rPh>
    <rPh sb="7" eb="8">
      <t>ニチ</t>
    </rPh>
    <phoneticPr fontId="1"/>
  </si>
  <si>
    <t>申請日時点</t>
    <rPh sb="0" eb="2">
      <t>シンセイ</t>
    </rPh>
    <rPh sb="2" eb="3">
      <t>ビ</t>
    </rPh>
    <rPh sb="3" eb="5">
      <t>ジテン</t>
    </rPh>
    <phoneticPr fontId="1"/>
  </si>
  <si>
    <t>①</t>
  </si>
  <si>
    <t>昭和○年○月○日</t>
    <rPh sb="0" eb="2">
      <t>ショウワ</t>
    </rPh>
    <rPh sb="3" eb="4">
      <t>トシ</t>
    </rPh>
    <rPh sb="5" eb="6">
      <t>ツキ</t>
    </rPh>
    <rPh sb="7" eb="8">
      <t>ヒ</t>
    </rPh>
    <phoneticPr fontId="1"/>
  </si>
  <si>
    <t>　①人材雇用費</t>
    <rPh sb="2" eb="7">
      <t>ジンザイコヨウヒ</t>
    </rPh>
    <phoneticPr fontId="1"/>
  </si>
  <si>
    <t>開設日</t>
    <rPh sb="0" eb="3">
      <t>カイセツビ</t>
    </rPh>
    <phoneticPr fontId="1"/>
  </si>
  <si>
    <t>２．補助申請予定額</t>
    <rPh sb="2" eb="4">
      <t>ホジョ</t>
    </rPh>
    <rPh sb="4" eb="6">
      <t>シンセイ</t>
    </rPh>
    <rPh sb="6" eb="9">
      <t>ヨテイガク</t>
    </rPh>
    <phoneticPr fontId="1"/>
  </si>
  <si>
    <t>　②新規施設支援費</t>
    <rPh sb="2" eb="4">
      <t>シンキ</t>
    </rPh>
    <rPh sb="4" eb="6">
      <t>シセツ</t>
    </rPh>
    <rPh sb="6" eb="9">
      <t>シエンヒ</t>
    </rPh>
    <phoneticPr fontId="1"/>
  </si>
  <si>
    <t>１．入所予定者数</t>
    <rPh sb="2" eb="4">
      <t>ニュウショ</t>
    </rPh>
    <rPh sb="4" eb="6">
      <t>ヨテイ</t>
    </rPh>
    <rPh sb="6" eb="7">
      <t>シャ</t>
    </rPh>
    <rPh sb="7" eb="8">
      <t>スウ</t>
    </rPh>
    <phoneticPr fontId="1"/>
  </si>
  <si>
    <t>令和４年○月予定</t>
    <rPh sb="0" eb="2">
      <t>レイワ</t>
    </rPh>
    <rPh sb="3" eb="4">
      <t>トシ</t>
    </rPh>
    <rPh sb="4" eb="5">
      <t>ヘイネン</t>
    </rPh>
    <rPh sb="5" eb="6">
      <t>ガツ</t>
    </rPh>
    <rPh sb="6" eb="8">
      <t>ヨテイ</t>
    </rPh>
    <phoneticPr fontId="1"/>
  </si>
  <si>
    <t>納品予定日</t>
    <rPh sb="0" eb="2">
      <t>ノウヒン</t>
    </rPh>
    <rPh sb="2" eb="5">
      <t>ヨテイビ</t>
    </rPh>
    <phoneticPr fontId="1"/>
  </si>
  <si>
    <t>　③求人情報発信費</t>
    <rPh sb="2" eb="9">
      <t>キュウジンジョウホウハッシンヒ</t>
    </rPh>
    <phoneticPr fontId="1"/>
  </si>
  <si>
    <t>実施内容</t>
    <rPh sb="0" eb="2">
      <t>ジッシ</t>
    </rPh>
    <rPh sb="2" eb="4">
      <t>ナイヨウ</t>
    </rPh>
    <phoneticPr fontId="1"/>
  </si>
  <si>
    <t>パンフレットの作成</t>
    <rPh sb="7" eb="9">
      <t>サクセイ</t>
    </rPh>
    <phoneticPr fontId="1"/>
  </si>
  <si>
    <t>大手就職情報サイト○○○掲載</t>
    <rPh sb="0" eb="2">
      <t>オオテ</t>
    </rPh>
    <rPh sb="2" eb="4">
      <t>シュウショク</t>
    </rPh>
    <rPh sb="4" eb="6">
      <t>ジョウホウ</t>
    </rPh>
    <rPh sb="12" eb="14">
      <t>ケイサイ</t>
    </rPh>
    <phoneticPr fontId="1"/>
  </si>
  <si>
    <t>実施予定時期</t>
    <rPh sb="0" eb="2">
      <t>ジッシ</t>
    </rPh>
    <rPh sb="2" eb="4">
      <t>ヨテイ</t>
    </rPh>
    <rPh sb="4" eb="6">
      <t>ジキ</t>
    </rPh>
    <phoneticPr fontId="1"/>
  </si>
  <si>
    <t>令和４年○月予定</t>
    <rPh sb="0" eb="2">
      <t>レイワ</t>
    </rPh>
    <rPh sb="3" eb="4">
      <t>ネン</t>
    </rPh>
    <rPh sb="5" eb="6">
      <t>ツキ</t>
    </rPh>
    <rPh sb="6" eb="8">
      <t>ヨテイ</t>
    </rPh>
    <phoneticPr fontId="1"/>
  </si>
  <si>
    <t>（注）１．補助対象期間内に実施する必要があります。</t>
    <rPh sb="1" eb="2">
      <t>チュウ</t>
    </rPh>
    <rPh sb="5" eb="7">
      <t>ホジョ</t>
    </rPh>
    <rPh sb="7" eb="9">
      <t>タイショウ</t>
    </rPh>
    <rPh sb="9" eb="12">
      <t>キカンナイ</t>
    </rPh>
    <rPh sb="13" eb="15">
      <t>ジッシ</t>
    </rPh>
    <rPh sb="17" eb="19">
      <t>ヒツヨウ</t>
    </rPh>
    <phoneticPr fontId="1"/>
  </si>
  <si>
    <t>令和４年○月予定</t>
    <rPh sb="0" eb="2">
      <t>レイワ</t>
    </rPh>
    <rPh sb="3" eb="4">
      <t>トシ</t>
    </rPh>
    <rPh sb="5" eb="6">
      <t>ガツ</t>
    </rPh>
    <rPh sb="6" eb="8">
      <t>ヨテイ</t>
    </rPh>
    <phoneticPr fontId="1"/>
  </si>
  <si>
    <t>補助申請予定額(④)</t>
    <rPh sb="0" eb="2">
      <t>ホジョ</t>
    </rPh>
    <rPh sb="2" eb="4">
      <t>シンセイ</t>
    </rPh>
    <rPh sb="4" eb="7">
      <t>ヨテイガク</t>
    </rPh>
    <phoneticPr fontId="1"/>
  </si>
  <si>
    <t>補助申請予定額（①＋②＋③＋④）</t>
    <rPh sb="0" eb="2">
      <t>ホジョ</t>
    </rPh>
    <rPh sb="2" eb="4">
      <t>シンセイ</t>
    </rPh>
    <rPh sb="4" eb="6">
      <t>ヨテイ</t>
    </rPh>
    <rPh sb="6" eb="7">
      <t>ガク</t>
    </rPh>
    <phoneticPr fontId="1"/>
  </si>
  <si>
    <t>（自動車事故による）
重度後遺障害者</t>
    <rPh sb="1" eb="4">
      <t>ジドウシャ</t>
    </rPh>
    <rPh sb="4" eb="6">
      <t>ジコ</t>
    </rPh>
    <rPh sb="11" eb="13">
      <t>ジュウド</t>
    </rPh>
    <rPh sb="13" eb="15">
      <t>コウイ</t>
    </rPh>
    <rPh sb="15" eb="18">
      <t>ショウガイシャ</t>
    </rPh>
    <phoneticPr fontId="1"/>
  </si>
  <si>
    <t>雇用形態</t>
    <rPh sb="0" eb="2">
      <t>コヨウ</t>
    </rPh>
    <rPh sb="2" eb="4">
      <t>ケイタイ</t>
    </rPh>
    <phoneticPr fontId="20"/>
  </si>
  <si>
    <t>雇用開始年月</t>
    <rPh sb="0" eb="2">
      <t>コヨウ</t>
    </rPh>
    <rPh sb="2" eb="4">
      <t>カイシ</t>
    </rPh>
    <rPh sb="4" eb="6">
      <t>ネンゲツ</t>
    </rPh>
    <phoneticPr fontId="20"/>
  </si>
  <si>
    <t>補助金対象経費</t>
    <rPh sb="0" eb="3">
      <t>ホジョキン</t>
    </rPh>
    <rPh sb="3" eb="5">
      <t>タイショウ</t>
    </rPh>
    <rPh sb="5" eb="7">
      <t>ケイヒ</t>
    </rPh>
    <phoneticPr fontId="20"/>
  </si>
  <si>
    <t>A</t>
  </si>
  <si>
    <t>正社員</t>
    <rPh sb="0" eb="3">
      <t>セイシャイン</t>
    </rPh>
    <phoneticPr fontId="20"/>
  </si>
  <si>
    <t>B</t>
  </si>
  <si>
    <t>パート</t>
  </si>
  <si>
    <t>C</t>
  </si>
  <si>
    <t>アルバイト</t>
  </si>
  <si>
    <t>D</t>
    <phoneticPr fontId="20"/>
  </si>
  <si>
    <t>E</t>
    <phoneticPr fontId="20"/>
  </si>
  <si>
    <t>パート</t>
    <phoneticPr fontId="20"/>
  </si>
  <si>
    <t>①人材雇用費</t>
    <rPh sb="1" eb="3">
      <t>ジンザイ</t>
    </rPh>
    <rPh sb="3" eb="5">
      <t>コヨウ</t>
    </rPh>
    <rPh sb="5" eb="6">
      <t>ヒ</t>
    </rPh>
    <phoneticPr fontId="20"/>
  </si>
  <si>
    <t>給与支払予定額（一月あたり）</t>
    <rPh sb="0" eb="2">
      <t>キュウヨ</t>
    </rPh>
    <rPh sb="2" eb="4">
      <t>シハラ</t>
    </rPh>
    <rPh sb="4" eb="6">
      <t>ヨテイ</t>
    </rPh>
    <rPh sb="6" eb="7">
      <t>ガク</t>
    </rPh>
    <rPh sb="8" eb="9">
      <t>ヒト</t>
    </rPh>
    <rPh sb="9" eb="10">
      <t>ツキ</t>
    </rPh>
    <phoneticPr fontId="20"/>
  </si>
  <si>
    <t>合計</t>
    <rPh sb="0" eb="2">
      <t>ゴウケイ</t>
    </rPh>
    <phoneticPr fontId="18"/>
  </si>
  <si>
    <t>補助対象月数</t>
    <rPh sb="0" eb="2">
      <t>ホジョ</t>
    </rPh>
    <rPh sb="2" eb="4">
      <t>タイショウ</t>
    </rPh>
    <rPh sb="4" eb="6">
      <t>ツキスウ</t>
    </rPh>
    <phoneticPr fontId="20"/>
  </si>
  <si>
    <t>別紙：算出書</t>
    <rPh sb="0" eb="2">
      <t>ベッシ</t>
    </rPh>
    <rPh sb="3" eb="5">
      <t>サンシュツ</t>
    </rPh>
    <rPh sb="5" eb="6">
      <t>ショ</t>
    </rPh>
    <phoneticPr fontId="18"/>
  </si>
  <si>
    <t>職員の職種</t>
    <rPh sb="0" eb="2">
      <t>ショクイン</t>
    </rPh>
    <rPh sb="3" eb="5">
      <t>ショクシュ</t>
    </rPh>
    <phoneticPr fontId="20"/>
  </si>
  <si>
    <r>
      <t xml:space="preserve">うち自動車事故による
重度後遺障害者数(人) </t>
    </r>
    <r>
      <rPr>
        <b/>
        <sz val="11"/>
        <color theme="1"/>
        <rFont val="ＭＳ 明朝"/>
        <family val="1"/>
        <charset val="128"/>
      </rPr>
      <t>※</t>
    </r>
    <rPh sb="2" eb="5">
      <t>ジドウシャ</t>
    </rPh>
    <rPh sb="5" eb="7">
      <t>ジコ</t>
    </rPh>
    <rPh sb="11" eb="13">
      <t>ジュウド</t>
    </rPh>
    <rPh sb="13" eb="15">
      <t>コウイ</t>
    </rPh>
    <rPh sb="15" eb="18">
      <t>ショウガイシャ</t>
    </rPh>
    <rPh sb="18" eb="19">
      <t>スウ</t>
    </rPh>
    <rPh sb="20" eb="21">
      <t>ニン</t>
    </rPh>
    <phoneticPr fontId="1"/>
  </si>
  <si>
    <t>総入所者数（人）
（予定数含む）</t>
    <rPh sb="0" eb="1">
      <t>ソウ</t>
    </rPh>
    <rPh sb="1" eb="4">
      <t>ニュウショシャ</t>
    </rPh>
    <rPh sb="4" eb="5">
      <t>スウ</t>
    </rPh>
    <rPh sb="6" eb="7">
      <t>ニン</t>
    </rPh>
    <rPh sb="10" eb="12">
      <t>ヨテイ</t>
    </rPh>
    <rPh sb="12" eb="13">
      <t>スウ</t>
    </rPh>
    <rPh sb="13" eb="14">
      <t>フク</t>
    </rPh>
    <phoneticPr fontId="1"/>
  </si>
  <si>
    <t>補助率（％）</t>
    <rPh sb="0" eb="3">
      <t>ホジョリツ</t>
    </rPh>
    <phoneticPr fontId="1"/>
  </si>
  <si>
    <t>開設日</t>
    <rPh sb="0" eb="2">
      <t>カイセツ</t>
    </rPh>
    <rPh sb="2" eb="3">
      <t>ヒ</t>
    </rPh>
    <phoneticPr fontId="18"/>
  </si>
  <si>
    <t>必要見込額（円）</t>
    <rPh sb="0" eb="2">
      <t>ヒツヨウ</t>
    </rPh>
    <rPh sb="2" eb="5">
      <t>ミコミガク</t>
    </rPh>
    <rPh sb="6" eb="7">
      <t>エン</t>
    </rPh>
    <phoneticPr fontId="1"/>
  </si>
  <si>
    <t>介護用リフト</t>
    <rPh sb="0" eb="3">
      <t>カイゴヨウ</t>
    </rPh>
    <phoneticPr fontId="1"/>
  </si>
  <si>
    <t>１台</t>
    <rPh sb="1" eb="2">
      <t>ダイ</t>
    </rPh>
    <phoneticPr fontId="1"/>
  </si>
  <si>
    <t>自動車事故による重度
後遺障害者の入所者割合</t>
    <rPh sb="0" eb="3">
      <t>ジドウシャ</t>
    </rPh>
    <rPh sb="3" eb="5">
      <t>ジコ</t>
    </rPh>
    <rPh sb="8" eb="10">
      <t>ジュウド</t>
    </rPh>
    <rPh sb="11" eb="13">
      <t>コウイ</t>
    </rPh>
    <rPh sb="13" eb="16">
      <t>ショウガイシャ</t>
    </rPh>
    <rPh sb="17" eb="20">
      <t>ニュウショシャ</t>
    </rPh>
    <rPh sb="20" eb="22">
      <t>ワリアイ</t>
    </rPh>
    <phoneticPr fontId="1"/>
  </si>
  <si>
    <t>定員(人)</t>
    <rPh sb="0" eb="2">
      <t>テイイン</t>
    </rPh>
    <rPh sb="3" eb="4">
      <t>ニン</t>
    </rPh>
    <phoneticPr fontId="1"/>
  </si>
  <si>
    <t>　④研修等経費（人材雇用費の申請がある場合に限り申請の対象となります。）</t>
    <rPh sb="2" eb="5">
      <t>ケンシュウトウ</t>
    </rPh>
    <rPh sb="5" eb="7">
      <t>ケイヒ</t>
    </rPh>
    <rPh sb="8" eb="10">
      <t>ジンザイ</t>
    </rPh>
    <rPh sb="10" eb="12">
      <t>コヨウ</t>
    </rPh>
    <rPh sb="12" eb="13">
      <t>ヒ</t>
    </rPh>
    <rPh sb="14" eb="16">
      <t>シンセイ</t>
    </rPh>
    <rPh sb="19" eb="21">
      <t>バアイ</t>
    </rPh>
    <rPh sb="22" eb="23">
      <t>カギ</t>
    </rPh>
    <rPh sb="24" eb="26">
      <t>シンセイ</t>
    </rPh>
    <rPh sb="27" eb="29">
      <t>タイショウ</t>
    </rPh>
    <phoneticPr fontId="1"/>
  </si>
  <si>
    <r>
      <t>令和４年度　自動車事故被害者受入環境整備事業　「新設等支援費」に係る事業計画調書</t>
    </r>
    <r>
      <rPr>
        <sz val="14"/>
        <color rgb="FFFF0000"/>
        <rFont val="ＭＳ 明朝"/>
        <family val="1"/>
        <charset val="128"/>
      </rPr>
      <t>（記載例）</t>
    </r>
    <rPh sb="0" eb="2">
      <t>レイワ</t>
    </rPh>
    <rPh sb="3" eb="5">
      <t>ネンド</t>
    </rPh>
    <rPh sb="6" eb="9">
      <t>ジドウシャ</t>
    </rPh>
    <rPh sb="9" eb="11">
      <t>ジコ</t>
    </rPh>
    <rPh sb="11" eb="14">
      <t>ヒガイシャ</t>
    </rPh>
    <rPh sb="14" eb="16">
      <t>ウケイレ</t>
    </rPh>
    <rPh sb="16" eb="18">
      <t>カンキョウ</t>
    </rPh>
    <rPh sb="18" eb="20">
      <t>セイビ</t>
    </rPh>
    <rPh sb="20" eb="22">
      <t>ジギョウ</t>
    </rPh>
    <rPh sb="24" eb="26">
      <t>シンセツ</t>
    </rPh>
    <rPh sb="26" eb="27">
      <t>ナド</t>
    </rPh>
    <rPh sb="27" eb="29">
      <t>シエン</t>
    </rPh>
    <rPh sb="29" eb="30">
      <t>ヒ</t>
    </rPh>
    <rPh sb="32" eb="33">
      <t>カカ</t>
    </rPh>
    <rPh sb="34" eb="36">
      <t>ジギョウ</t>
    </rPh>
    <rPh sb="36" eb="38">
      <t>ケイカク</t>
    </rPh>
    <rPh sb="38" eb="40">
      <t>チョウショ</t>
    </rPh>
    <rPh sb="41" eb="44">
      <t>キサイレイ</t>
    </rPh>
    <phoneticPr fontId="1"/>
  </si>
  <si>
    <t>【様式２－１】</t>
    <rPh sb="1" eb="3">
      <t>ヨウシキ</t>
    </rPh>
    <phoneticPr fontId="1"/>
  </si>
  <si>
    <t>購入予定価格(税抜き：円)</t>
    <rPh sb="0" eb="2">
      <t>コウニュウ</t>
    </rPh>
    <rPh sb="2" eb="4">
      <t>ヨテイ</t>
    </rPh>
    <rPh sb="4" eb="6">
      <t>カカク</t>
    </rPh>
    <rPh sb="7" eb="9">
      <t>ゼイヌ</t>
    </rPh>
    <rPh sb="11" eb="12">
      <t>エン</t>
    </rPh>
    <phoneticPr fontId="1"/>
  </si>
  <si>
    <t>契約予定価格（税抜き：円）</t>
    <rPh sb="0" eb="2">
      <t>ケイヤク</t>
    </rPh>
    <rPh sb="2" eb="4">
      <t>ヨテイ</t>
    </rPh>
    <rPh sb="4" eb="6">
      <t>カカク</t>
    </rPh>
    <rPh sb="7" eb="9">
      <t>ゼイヌ</t>
    </rPh>
    <rPh sb="11" eb="12">
      <t>エン</t>
    </rPh>
    <phoneticPr fontId="1"/>
  </si>
  <si>
    <t>人数</t>
    <rPh sb="0" eb="2">
      <t>ニンズウ</t>
    </rPh>
    <phoneticPr fontId="20"/>
  </si>
  <si>
    <t>（注）１．数量は自動車事故による重度後遺障害者の入所者数（入所予定者含む）以下とします。
      ２．開設日前に納品される必要があります。</t>
    <rPh sb="1" eb="2">
      <t>チュウ</t>
    </rPh>
    <rPh sb="5" eb="7">
      <t>スウリョウ</t>
    </rPh>
    <rPh sb="8" eb="11">
      <t>ジドウシャ</t>
    </rPh>
    <rPh sb="11" eb="13">
      <t>ジコ</t>
    </rPh>
    <rPh sb="16" eb="18">
      <t>ジュウド</t>
    </rPh>
    <rPh sb="18" eb="20">
      <t>コウイ</t>
    </rPh>
    <rPh sb="20" eb="22">
      <t>ショウガイ</t>
    </rPh>
    <rPh sb="22" eb="23">
      <t>モノ</t>
    </rPh>
    <rPh sb="24" eb="27">
      <t>ニュウショシャ</t>
    </rPh>
    <rPh sb="27" eb="28">
      <t>スウ</t>
    </rPh>
    <rPh sb="29" eb="31">
      <t>ニュウショ</t>
    </rPh>
    <rPh sb="31" eb="34">
      <t>ヨテイシャ</t>
    </rPh>
    <rPh sb="34" eb="35">
      <t>フク</t>
    </rPh>
    <rPh sb="37" eb="39">
      <t>イカ</t>
    </rPh>
    <rPh sb="53" eb="56">
      <t>カイセツビ</t>
    </rPh>
    <rPh sb="56" eb="57">
      <t>マエ</t>
    </rPh>
    <rPh sb="58" eb="60">
      <t>ノウヒン</t>
    </rPh>
    <rPh sb="63" eb="65">
      <t>ヒツヨウ</t>
    </rPh>
    <phoneticPr fontId="1"/>
  </si>
  <si>
    <t>（注）１．必要見込み額は、別シートにある別紙算出書を作成の上、添付してください。</t>
    <rPh sb="1" eb="2">
      <t>チュウ</t>
    </rPh>
    <rPh sb="5" eb="7">
      <t>ヒツヨウ</t>
    </rPh>
    <rPh sb="13" eb="14">
      <t>ベツ</t>
    </rPh>
    <rPh sb="26" eb="28">
      <t>サクセイ</t>
    </rPh>
    <rPh sb="29" eb="30">
      <t>ウエ</t>
    </rPh>
    <phoneticPr fontId="1"/>
  </si>
  <si>
    <t>令和４年度　自動車事故被害者受入環境整備事業　「新設等支援費」に係る事業計画調書</t>
    <rPh sb="0" eb="2">
      <t>レイワ</t>
    </rPh>
    <rPh sb="3" eb="5">
      <t>ネンド</t>
    </rPh>
    <rPh sb="6" eb="9">
      <t>ジドウシャ</t>
    </rPh>
    <rPh sb="9" eb="11">
      <t>ジコ</t>
    </rPh>
    <rPh sb="11" eb="14">
      <t>ヒガイシャ</t>
    </rPh>
    <rPh sb="14" eb="16">
      <t>ウケイレ</t>
    </rPh>
    <rPh sb="16" eb="18">
      <t>カンキョウ</t>
    </rPh>
    <rPh sb="18" eb="20">
      <t>セイビ</t>
    </rPh>
    <rPh sb="20" eb="22">
      <t>ジギョウ</t>
    </rPh>
    <rPh sb="24" eb="26">
      <t>シンセツ</t>
    </rPh>
    <rPh sb="26" eb="27">
      <t>ナド</t>
    </rPh>
    <rPh sb="27" eb="29">
      <t>シエン</t>
    </rPh>
    <rPh sb="29" eb="30">
      <t>ヒ</t>
    </rPh>
    <rPh sb="32" eb="33">
      <t>カカ</t>
    </rPh>
    <rPh sb="34" eb="36">
      <t>ジギョウ</t>
    </rPh>
    <rPh sb="36" eb="38">
      <t>ケイカク</t>
    </rPh>
    <rPh sb="38" eb="40">
      <t>チョウショ</t>
    </rPh>
    <phoneticPr fontId="1"/>
  </si>
  <si>
    <t>（注）１．記入欄が不足する場合は、適宜追加してください。
      ２．予定日等は、令和４年９月１日から翌年３月３１日までの期間とします。
　　　３．各経費の算出根拠となる書類を添付してください。
　　　４．必要に応じ、記載内容を証明する書類を添付してください。
  　　５．費用については、障害福祉サービス等報酬と明確に区分してください。</t>
    <rPh sb="1" eb="2">
      <t>チュウ</t>
    </rPh>
    <rPh sb="5" eb="8">
      <t>キニュウラン</t>
    </rPh>
    <rPh sb="9" eb="11">
      <t>フソク</t>
    </rPh>
    <rPh sb="13" eb="15">
      <t>バアイ</t>
    </rPh>
    <rPh sb="17" eb="19">
      <t>テキギ</t>
    </rPh>
    <rPh sb="19" eb="21">
      <t>ツイカ</t>
    </rPh>
    <rPh sb="37" eb="40">
      <t>ヨテイビ</t>
    </rPh>
    <rPh sb="40" eb="41">
      <t>トウ</t>
    </rPh>
    <rPh sb="43" eb="45">
      <t>レイワ</t>
    </rPh>
    <rPh sb="46" eb="47">
      <t>ネン</t>
    </rPh>
    <rPh sb="48" eb="49">
      <t>ガツ</t>
    </rPh>
    <rPh sb="50" eb="51">
      <t>ニチ</t>
    </rPh>
    <phoneticPr fontId="1"/>
  </si>
  <si>
    <t>必要見込額（税抜き：円）</t>
    <rPh sb="0" eb="2">
      <t>ヒツヨウ</t>
    </rPh>
    <rPh sb="2" eb="5">
      <t>ミコミガク</t>
    </rPh>
    <rPh sb="6" eb="8">
      <t>ゼイヌ</t>
    </rPh>
    <rPh sb="10" eb="11">
      <t>エン</t>
    </rPh>
    <phoneticPr fontId="1"/>
  </si>
  <si>
    <r>
      <t>（注）１．記入欄が不足する場合は、適宜追加してください。
      ２．計画期間は、令和４年</t>
    </r>
    <r>
      <rPr>
        <sz val="10"/>
        <color theme="1"/>
        <rFont val="ＭＳ 明朝"/>
        <family val="1"/>
        <charset val="128"/>
      </rPr>
      <t>９月１日から翌年３月３１日までの期間とします。
　　　３．各経費の算出根拠となる書類を添付してください。
　　　４．必要に応じ、記載内容を証明する書類を添付してください。
  　　５．費用については、障害福祉サービス等報酬と明確に区分してください。</t>
    </r>
    <rPh sb="1" eb="2">
      <t>チュウ</t>
    </rPh>
    <rPh sb="5" eb="8">
      <t>キニュウラン</t>
    </rPh>
    <rPh sb="9" eb="11">
      <t>フソク</t>
    </rPh>
    <rPh sb="13" eb="15">
      <t>バアイ</t>
    </rPh>
    <rPh sb="17" eb="19">
      <t>テキギ</t>
    </rPh>
    <rPh sb="19" eb="21">
      <t>ツイカ</t>
    </rPh>
    <rPh sb="43" eb="45">
      <t>レイワ</t>
    </rPh>
    <rPh sb="46" eb="47">
      <t>ネン</t>
    </rPh>
    <rPh sb="48" eb="49">
      <t>ガツ</t>
    </rPh>
    <rPh sb="50" eb="5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</si>
</sst>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&quot;円&quot;"/>
    <numFmt numFmtId="177" formatCode="[$-411]ggge&quot;年&quot;m&quot;月&quot;"/>
    <numFmt numFmtId="178" formatCode="[$-411]ggge&quot;年&quot;m&quot;月&quot;d&quot;日&quot;;@"/>
  </numFmts>
  <fonts count="32" x14ac:knownFonts="1">
    <font>
      <sz val="11"/>
      <color theme="1"/>
      <name val="ＭＳ Ｐゴシック"/>
      <family val="3"/>
    </font>
    <font>
      <sz val="6"/>
      <name val="ＭＳ Ｐゴシック"/>
      <family val="3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b/>
      <sz val="14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b/>
      <sz val="11"/>
      <color theme="1"/>
      <name val="ＭＳ 明朝"/>
      <family val="1"/>
    </font>
    <font>
      <sz val="12"/>
      <color theme="1"/>
      <name val="ＭＳ 明朝"/>
      <family val="1"/>
    </font>
    <font>
      <b/>
      <sz val="12"/>
      <color theme="1"/>
      <name val="ＭＳ Ｐゴシック"/>
      <family val="3"/>
    </font>
    <font>
      <b/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</font>
    <font>
      <sz val="14"/>
      <color rgb="FFFF0000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9"/>
      <color indexed="81"/>
      <name val="Malgun Gothic Semilight"/>
      <family val="3"/>
      <charset val="129"/>
    </font>
    <font>
      <sz val="6"/>
      <name val="ＭＳ Ｐゴシック"/>
      <family val="3"/>
      <charset val="128"/>
    </font>
    <font>
      <sz val="11"/>
      <color theme="1"/>
      <name val="HGPｺﾞｼｯｸM"/>
      <family val="3"/>
    </font>
    <font>
      <sz val="6"/>
      <name val="游ゴシック"/>
      <family val="3"/>
    </font>
    <font>
      <sz val="9"/>
      <color theme="1"/>
      <name val="HGPｺﾞｼｯｸM"/>
      <family val="3"/>
    </font>
    <font>
      <sz val="14"/>
      <color theme="1"/>
      <name val="ＭＳ Ｐゴシック"/>
      <family val="3"/>
    </font>
    <font>
      <sz val="14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</font>
    <font>
      <sz val="8.5"/>
      <color theme="1"/>
      <name val="ＭＳ 明朝"/>
      <family val="1"/>
    </font>
    <font>
      <sz val="12"/>
      <color theme="1"/>
      <name val="ＭＳ Ｐゴシック"/>
      <family val="3"/>
    </font>
    <font>
      <sz val="12"/>
      <color theme="1"/>
      <name val="ＭＳ Ｐゴシック"/>
      <family val="3"/>
      <charset val="128"/>
    </font>
    <font>
      <sz val="12"/>
      <color theme="1"/>
      <name val="HGPｺﾞｼｯｸM"/>
      <family val="3"/>
    </font>
    <font>
      <sz val="8"/>
      <color theme="1"/>
      <name val="ＭＳ 明朝"/>
      <family val="1"/>
    </font>
    <font>
      <sz val="10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0" fillId="0" borderId="0" xfId="0">
      <alignment vertical="center"/>
    </xf>
    <xf numFmtId="176" fontId="2" fillId="2" borderId="1" xfId="0" applyNumberFormat="1" applyFont="1" applyFill="1" applyBorder="1" applyAlignment="1">
      <alignment vertical="center"/>
    </xf>
    <xf numFmtId="0" fontId="0" fillId="3" borderId="0" xfId="0" applyFill="1">
      <alignment vertical="center"/>
    </xf>
    <xf numFmtId="0" fontId="2" fillId="3" borderId="0" xfId="0" applyFont="1" applyFill="1">
      <alignment vertical="center"/>
    </xf>
    <xf numFmtId="0" fontId="9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right" vertical="center" wrapText="1"/>
    </xf>
    <xf numFmtId="0" fontId="6" fillId="3" borderId="6" xfId="0" applyFont="1" applyFill="1" applyBorder="1" applyAlignment="1">
      <alignment horizontal="right" vertical="center" wrapText="1"/>
    </xf>
    <xf numFmtId="0" fontId="2" fillId="3" borderId="0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 shrinkToFit="1"/>
    </xf>
    <xf numFmtId="0" fontId="2" fillId="3" borderId="9" xfId="0" applyFont="1" applyFill="1" applyBorder="1">
      <alignment vertical="center"/>
    </xf>
    <xf numFmtId="0" fontId="2" fillId="3" borderId="2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0" fontId="5" fillId="3" borderId="2" xfId="0" applyFont="1" applyFill="1" applyBorder="1">
      <alignment vertical="center"/>
    </xf>
    <xf numFmtId="0" fontId="7" fillId="3" borderId="1" xfId="0" applyFont="1" applyFill="1" applyBorder="1" applyAlignment="1">
      <alignment horizontal="center" vertical="center"/>
    </xf>
    <xf numFmtId="0" fontId="5" fillId="3" borderId="0" xfId="0" applyFont="1" applyFill="1">
      <alignment vertical="center"/>
    </xf>
    <xf numFmtId="0" fontId="2" fillId="3" borderId="0" xfId="0" applyFont="1" applyFill="1" applyAlignment="1">
      <alignment vertical="top"/>
    </xf>
    <xf numFmtId="0" fontId="3" fillId="3" borderId="0" xfId="0" applyFont="1" applyFill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 shrinkToFit="1"/>
    </xf>
    <xf numFmtId="0" fontId="19" fillId="0" borderId="0" xfId="0" applyFont="1">
      <alignment vertical="center"/>
    </xf>
    <xf numFmtId="0" fontId="19" fillId="0" borderId="7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9" fontId="24" fillId="2" borderId="1" xfId="0" applyNumberFormat="1" applyFont="1" applyFill="1" applyBorder="1" applyAlignment="1">
      <alignment horizontal="center" vertical="center"/>
    </xf>
    <xf numFmtId="176" fontId="2" fillId="2" borderId="1" xfId="1" applyNumberFormat="1" applyFont="1" applyFill="1" applyBorder="1" applyAlignment="1">
      <alignment horizontal="right" vertical="center"/>
    </xf>
    <xf numFmtId="176" fontId="2" fillId="3" borderId="1" xfId="1" applyNumberFormat="1" applyFont="1" applyFill="1" applyBorder="1" applyAlignment="1">
      <alignment horizontal="right" vertical="center" shrinkToFit="1"/>
    </xf>
    <xf numFmtId="176" fontId="2" fillId="3" borderId="1" xfId="0" applyNumberFormat="1" applyFont="1" applyFill="1" applyBorder="1" applyAlignment="1">
      <alignment horizontal="right" vertical="center" shrinkToFit="1"/>
    </xf>
    <xf numFmtId="176" fontId="2" fillId="3" borderId="2" xfId="0" applyNumberFormat="1" applyFont="1" applyFill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horizontal="right" vertical="center" shrinkToFit="1"/>
    </xf>
    <xf numFmtId="176" fontId="2" fillId="3" borderId="2" xfId="0" applyNumberFormat="1" applyFont="1" applyFill="1" applyBorder="1" applyAlignment="1">
      <alignment horizontal="center" vertical="center" shrinkToFit="1"/>
    </xf>
    <xf numFmtId="176" fontId="2" fillId="2" borderId="8" xfId="0" applyNumberFormat="1" applyFont="1" applyFill="1" applyBorder="1" applyAlignment="1">
      <alignment vertical="center"/>
    </xf>
    <xf numFmtId="0" fontId="26" fillId="2" borderId="1" xfId="0" applyFont="1" applyFill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176" fontId="2" fillId="2" borderId="1" xfId="1" applyNumberFormat="1" applyFont="1" applyFill="1" applyBorder="1" applyAlignment="1">
      <alignment horizontal="right" vertical="center" shrinkToFit="1"/>
    </xf>
    <xf numFmtId="176" fontId="2" fillId="2" borderId="8" xfId="1" applyNumberFormat="1" applyFont="1" applyFill="1" applyBorder="1" applyAlignment="1">
      <alignment vertical="center"/>
    </xf>
    <xf numFmtId="176" fontId="2" fillId="2" borderId="1" xfId="0" applyNumberFormat="1" applyFont="1" applyFill="1" applyBorder="1">
      <alignment vertical="center"/>
    </xf>
    <xf numFmtId="0" fontId="29" fillId="0" borderId="0" xfId="0" applyFont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 shrinkToFit="1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24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shrinkToFit="1"/>
      <protection locked="0"/>
    </xf>
    <xf numFmtId="176" fontId="2" fillId="4" borderId="1" xfId="1" applyNumberFormat="1" applyFont="1" applyFill="1" applyBorder="1" applyAlignment="1" applyProtection="1">
      <alignment horizontal="right" vertical="center" shrinkToFit="1"/>
      <protection locked="0"/>
    </xf>
    <xf numFmtId="0" fontId="2" fillId="4" borderId="2" xfId="0" applyFont="1" applyFill="1" applyBorder="1" applyAlignment="1" applyProtection="1">
      <alignment horizontal="center" vertical="center" shrinkToFit="1"/>
      <protection locked="0"/>
    </xf>
    <xf numFmtId="0" fontId="6" fillId="4" borderId="2" xfId="0" applyFont="1" applyFill="1" applyBorder="1" applyAlignment="1" applyProtection="1">
      <alignment horizontal="center" vertical="center" wrapText="1" shrinkToFit="1"/>
      <protection locked="0"/>
    </xf>
    <xf numFmtId="176" fontId="2" fillId="4" borderId="1" xfId="0" applyNumberFormat="1" applyFont="1" applyFill="1" applyBorder="1" applyAlignment="1" applyProtection="1">
      <alignment horizontal="right" vertical="center" shrinkToFit="1"/>
      <protection locked="0"/>
    </xf>
    <xf numFmtId="176" fontId="2" fillId="4" borderId="2" xfId="0" applyNumberFormat="1" applyFont="1" applyFill="1" applyBorder="1" applyAlignment="1" applyProtection="1">
      <alignment horizontal="center" vertical="center" shrinkToFit="1"/>
      <protection locked="0"/>
    </xf>
    <xf numFmtId="176" fontId="2" fillId="4" borderId="2" xfId="0" applyNumberFormat="1" applyFont="1" applyFill="1" applyBorder="1" applyAlignment="1" applyProtection="1">
      <alignment vertical="center" shrinkToFit="1"/>
      <protection locked="0"/>
    </xf>
    <xf numFmtId="0" fontId="30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top" wrapText="1"/>
    </xf>
    <xf numFmtId="0" fontId="8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2" fillId="3" borderId="4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shrinkToFit="1"/>
    </xf>
    <xf numFmtId="0" fontId="8" fillId="4" borderId="1" xfId="0" applyFont="1" applyFill="1" applyBorder="1" applyAlignment="1" applyProtection="1">
      <alignment horizontal="left" vertical="center" shrinkToFit="1"/>
      <protection locked="0"/>
    </xf>
    <xf numFmtId="0" fontId="8" fillId="4" borderId="1" xfId="0" applyFont="1" applyFill="1" applyBorder="1" applyAlignment="1" applyProtection="1">
      <alignment horizontal="left" vertical="center"/>
      <protection locked="0"/>
    </xf>
    <xf numFmtId="178" fontId="8" fillId="4" borderId="7" xfId="0" applyNumberFormat="1" applyFont="1" applyFill="1" applyBorder="1" applyAlignment="1" applyProtection="1">
      <alignment horizontal="left" vertical="center"/>
      <protection locked="0"/>
    </xf>
    <xf numFmtId="178" fontId="8" fillId="4" borderId="10" xfId="0" applyNumberFormat="1" applyFont="1" applyFill="1" applyBorder="1" applyAlignment="1" applyProtection="1">
      <alignment horizontal="left" vertical="center"/>
      <protection locked="0"/>
    </xf>
    <xf numFmtId="178" fontId="8" fillId="4" borderId="8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 shrinkToFit="1"/>
    </xf>
    <xf numFmtId="0" fontId="2" fillId="3" borderId="2" xfId="0" applyFont="1" applyFill="1" applyBorder="1" applyAlignment="1">
      <alignment horizontal="center" vertical="center" shrinkToFit="1"/>
    </xf>
    <xf numFmtId="0" fontId="24" fillId="4" borderId="1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58" fontId="6" fillId="4" borderId="7" xfId="0" applyNumberFormat="1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/>
    </xf>
    <xf numFmtId="0" fontId="6" fillId="3" borderId="3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/>
    </xf>
    <xf numFmtId="176" fontId="25" fillId="2" borderId="1" xfId="0" applyNumberFormat="1" applyFont="1" applyFill="1" applyBorder="1" applyAlignment="1">
      <alignment vertical="center"/>
    </xf>
    <xf numFmtId="0" fontId="6" fillId="3" borderId="0" xfId="0" applyFont="1" applyFill="1" applyAlignment="1">
      <alignment horizontal="left" vertical="top" wrapText="1"/>
    </xf>
    <xf numFmtId="0" fontId="27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1" fontId="28" fillId="2" borderId="1" xfId="0" applyNumberFormat="1" applyFont="1" applyFill="1" applyBorder="1" applyAlignment="1">
      <alignment horizontal="center" vertical="center"/>
    </xf>
    <xf numFmtId="176" fontId="28" fillId="2" borderId="1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177" fontId="19" fillId="0" borderId="0" xfId="0" applyNumberFormat="1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77" fontId="23" fillId="4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4" borderId="7" xfId="0" applyFont="1" applyFill="1" applyBorder="1" applyAlignment="1" applyProtection="1">
      <alignment horizontal="center" vertical="center" shrinkToFit="1"/>
      <protection locked="0"/>
    </xf>
    <xf numFmtId="0" fontId="19" fillId="4" borderId="10" xfId="0" applyFont="1" applyFill="1" applyBorder="1" applyAlignment="1" applyProtection="1">
      <alignment horizontal="center" vertical="center" shrinkToFit="1"/>
      <protection locked="0"/>
    </xf>
    <xf numFmtId="0" fontId="19" fillId="4" borderId="8" xfId="0" applyFont="1" applyFill="1" applyBorder="1" applyAlignment="1" applyProtection="1">
      <alignment horizontal="center" vertical="center" shrinkToFit="1"/>
      <protection locked="0"/>
    </xf>
    <xf numFmtId="176" fontId="19" fillId="4" borderId="7" xfId="0" applyNumberFormat="1" applyFont="1" applyFill="1" applyBorder="1" applyAlignment="1" applyProtection="1">
      <alignment horizontal="right" vertical="center" shrinkToFit="1"/>
      <protection locked="0"/>
    </xf>
    <xf numFmtId="176" fontId="19" fillId="4" borderId="10" xfId="0" applyNumberFormat="1" applyFont="1" applyFill="1" applyBorder="1" applyAlignment="1" applyProtection="1">
      <alignment horizontal="right" vertical="center" shrinkToFit="1"/>
      <protection locked="0"/>
    </xf>
    <xf numFmtId="176" fontId="19" fillId="4" borderId="8" xfId="0" applyNumberFormat="1" applyFont="1" applyFill="1" applyBorder="1" applyAlignment="1" applyProtection="1">
      <alignment horizontal="right" vertical="center" shrinkToFit="1"/>
      <protection locked="0"/>
    </xf>
    <xf numFmtId="177" fontId="21" fillId="4" borderId="7" xfId="0" applyNumberFormat="1" applyFont="1" applyFill="1" applyBorder="1" applyAlignment="1" applyProtection="1">
      <alignment horizontal="center" vertical="center" shrinkToFit="1"/>
      <protection locked="0"/>
    </xf>
    <xf numFmtId="177" fontId="21" fillId="4" borderId="10" xfId="0" applyNumberFormat="1" applyFont="1" applyFill="1" applyBorder="1" applyAlignment="1" applyProtection="1">
      <alignment horizontal="center" vertical="center" shrinkToFit="1"/>
      <protection locked="0"/>
    </xf>
    <xf numFmtId="177" fontId="21" fillId="4" borderId="8" xfId="0" applyNumberFormat="1" applyFont="1" applyFill="1" applyBorder="1" applyAlignment="1" applyProtection="1">
      <alignment horizontal="center" vertical="center" shrinkToFit="1"/>
      <protection locked="0"/>
    </xf>
    <xf numFmtId="1" fontId="19" fillId="2" borderId="7" xfId="0" applyNumberFormat="1" applyFont="1" applyFill="1" applyBorder="1" applyAlignment="1" applyProtection="1">
      <alignment horizontal="center" vertical="center"/>
    </xf>
    <xf numFmtId="1" fontId="19" fillId="2" borderId="10" xfId="0" applyNumberFormat="1" applyFont="1" applyFill="1" applyBorder="1" applyAlignment="1" applyProtection="1">
      <alignment horizontal="center" vertical="center"/>
    </xf>
    <xf numFmtId="1" fontId="19" fillId="2" borderId="8" xfId="0" applyNumberFormat="1" applyFont="1" applyFill="1" applyBorder="1" applyAlignment="1" applyProtection="1">
      <alignment horizontal="center" vertical="center"/>
    </xf>
    <xf numFmtId="176" fontId="21" fillId="2" borderId="1" xfId="0" applyNumberFormat="1" applyFont="1" applyFill="1" applyBorder="1" applyAlignment="1" applyProtection="1">
      <alignment horizontal="right" vertical="center" shrinkToFit="1"/>
    </xf>
    <xf numFmtId="0" fontId="19" fillId="0" borderId="1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177" fontId="19" fillId="0" borderId="1" xfId="0" applyNumberFormat="1" applyFont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178" fontId="8" fillId="3" borderId="7" xfId="0" applyNumberFormat="1" applyFont="1" applyFill="1" applyBorder="1" applyAlignment="1">
      <alignment horizontal="left" vertical="center"/>
    </xf>
    <xf numFmtId="178" fontId="8" fillId="3" borderId="10" xfId="0" applyNumberFormat="1" applyFont="1" applyFill="1" applyBorder="1" applyAlignment="1">
      <alignment horizontal="left" vertical="center"/>
    </xf>
    <xf numFmtId="178" fontId="8" fillId="3" borderId="8" xfId="0" applyNumberFormat="1" applyFont="1" applyFill="1" applyBorder="1" applyAlignment="1">
      <alignment horizontal="left" vertical="center"/>
    </xf>
    <xf numFmtId="0" fontId="24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shrinkToFit="1"/>
    </xf>
    <xf numFmtId="0" fontId="8" fillId="3" borderId="1" xfId="0" applyFont="1" applyFill="1" applyBorder="1" applyAlignment="1">
      <alignment horizontal="left" vertical="center"/>
    </xf>
    <xf numFmtId="58" fontId="6" fillId="3" borderId="7" xfId="0" applyNumberFormat="1" applyFont="1" applyFill="1" applyBorder="1" applyAlignment="1">
      <alignment horizontal="center" vertical="center" wrapText="1"/>
    </xf>
    <xf numFmtId="58" fontId="6" fillId="3" borderId="7" xfId="0" applyNumberFormat="1" applyFont="1" applyFill="1" applyBorder="1" applyAlignment="1">
      <alignment horizontal="center" vertical="center"/>
    </xf>
    <xf numFmtId="0" fontId="31" fillId="3" borderId="0" xfId="0" applyFont="1" applyFill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99391</xdr:colOff>
      <xdr:row>15</xdr:row>
      <xdr:rowOff>0</xdr:rowOff>
    </xdr:from>
    <xdr:to>
      <xdr:col>28</xdr:col>
      <xdr:colOff>223630</xdr:colOff>
      <xdr:row>19</xdr:row>
      <xdr:rowOff>74543</xdr:rowOff>
    </xdr:to>
    <xdr:sp macro="" textlink="">
      <xdr:nvSpPr>
        <xdr:cNvPr id="2" name="テキスト ボックス 1"/>
        <xdr:cNvSpPr txBox="1"/>
      </xdr:nvSpPr>
      <xdr:spPr>
        <a:xfrm>
          <a:off x="5706717" y="2691848"/>
          <a:ext cx="2584174" cy="770282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chemeClr val="tx1"/>
              </a:solidFill>
            </a:rPr>
            <a:t>黄色のセルを埋めてください。</a:t>
          </a:r>
          <a:endParaRPr kumimoji="1" lang="en-US" altLang="ja-JP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44269</xdr:colOff>
      <xdr:row>0</xdr:row>
      <xdr:rowOff>62834</xdr:rowOff>
    </xdr:from>
    <xdr:to>
      <xdr:col>31</xdr:col>
      <xdr:colOff>69117</xdr:colOff>
      <xdr:row>2</xdr:row>
      <xdr:rowOff>162225</xdr:rowOff>
    </xdr:to>
    <xdr:sp macro="" textlink="">
      <xdr:nvSpPr>
        <xdr:cNvPr id="3" name="テキスト ボックス 2"/>
        <xdr:cNvSpPr txBox="1"/>
      </xdr:nvSpPr>
      <xdr:spPr>
        <a:xfrm>
          <a:off x="6521269" y="62834"/>
          <a:ext cx="2507917" cy="4869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日付の入力は西暦で入力願います。</a:t>
          </a:r>
        </a:p>
        <a:p>
          <a:r>
            <a:rPr kumimoji="1" lang="en-US" altLang="ja-JP" sz="1100"/>
            <a:t>※</a:t>
          </a:r>
          <a:r>
            <a:rPr kumimoji="1" lang="ja-JP" altLang="en-US" sz="1100"/>
            <a:t>表示は和暦へ自動変換されます。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1184413</xdr:colOff>
      <xdr:row>8</xdr:row>
      <xdr:rowOff>165653</xdr:rowOff>
    </xdr:from>
    <xdr:to>
      <xdr:col>2</xdr:col>
      <xdr:colOff>1250673</xdr:colOff>
      <xdr:row>10</xdr:row>
      <xdr:rowOff>8282</xdr:rowOff>
    </xdr:to>
    <xdr:cxnSp macro="">
      <xdr:nvCxnSpPr>
        <xdr:cNvPr id="3" name="直線矢印コネクタ 2"/>
        <xdr:cNvCxnSpPr/>
      </xdr:nvCxnSpPr>
      <xdr:spPr>
        <a:xfrm flipH="1">
          <a:off x="2824370" y="2592457"/>
          <a:ext cx="66260" cy="51352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198783</xdr:colOff>
      <xdr:row>8</xdr:row>
      <xdr:rowOff>173935</xdr:rowOff>
    </xdr:from>
    <xdr:to>
      <xdr:col>3</xdr:col>
      <xdr:colOff>314739</xdr:colOff>
      <xdr:row>10</xdr:row>
      <xdr:rowOff>8282</xdr:rowOff>
    </xdr:to>
    <xdr:cxnSp macro="">
      <xdr:nvCxnSpPr>
        <xdr:cNvPr id="5" name="直線矢印コネクタ 4"/>
        <xdr:cNvCxnSpPr/>
      </xdr:nvCxnSpPr>
      <xdr:spPr>
        <a:xfrm>
          <a:off x="3180522" y="2600739"/>
          <a:ext cx="115956" cy="50523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902804</xdr:colOff>
      <xdr:row>20</xdr:row>
      <xdr:rowOff>173935</xdr:rowOff>
    </xdr:from>
    <xdr:to>
      <xdr:col>2</xdr:col>
      <xdr:colOff>969064</xdr:colOff>
      <xdr:row>22</xdr:row>
      <xdr:rowOff>314737</xdr:rowOff>
    </xdr:to>
    <xdr:cxnSp macro="">
      <xdr:nvCxnSpPr>
        <xdr:cNvPr id="4" name="直線矢印コネクタ 3"/>
        <xdr:cNvCxnSpPr/>
      </xdr:nvCxnSpPr>
      <xdr:spPr>
        <a:xfrm flipH="1">
          <a:off x="2542761" y="5864087"/>
          <a:ext cx="66260" cy="5135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7"/>
  <sheetViews>
    <sheetView view="pageBreakPreview" topLeftCell="A13" zoomScale="115" zoomScaleSheetLayoutView="115" workbookViewId="0">
      <selection activeCell="C24" sqref="C24"/>
    </sheetView>
  </sheetViews>
  <sheetFormatPr defaultRowHeight="13.5" x14ac:dyDescent="0.15"/>
  <cols>
    <col min="1" max="1" width="3.75" style="3" customWidth="1"/>
    <col min="2" max="2" width="17.75" style="4" customWidth="1"/>
    <col min="3" max="5" width="17.625" style="4" customWidth="1"/>
    <col min="6" max="6" width="19.25" style="4" customWidth="1"/>
    <col min="7" max="7" width="17.625" style="4" customWidth="1"/>
    <col min="8" max="8" width="4.25" style="3" customWidth="1"/>
    <col min="9" max="9" width="12.5" style="3" customWidth="1"/>
    <col min="10" max="16384" width="9" style="3"/>
  </cols>
  <sheetData>
    <row r="1" spans="1:9" ht="20.25" customHeight="1" x14ac:dyDescent="0.15">
      <c r="G1" s="63" t="s">
        <v>78</v>
      </c>
      <c r="H1" s="63"/>
    </row>
    <row r="2" spans="1:9" ht="26.25" customHeight="1" x14ac:dyDescent="0.15">
      <c r="A2" s="64" t="s">
        <v>84</v>
      </c>
      <c r="B2" s="65"/>
      <c r="C2" s="65"/>
      <c r="D2" s="65"/>
      <c r="E2" s="65"/>
      <c r="F2" s="65"/>
      <c r="G2" s="65"/>
      <c r="H2" s="65"/>
      <c r="I2" s="5"/>
    </row>
    <row r="3" spans="1:9" ht="6" customHeight="1" x14ac:dyDescent="0.15">
      <c r="B3" s="49"/>
      <c r="C3" s="49"/>
      <c r="D3" s="49"/>
      <c r="E3" s="49"/>
      <c r="F3" s="49"/>
      <c r="G3" s="49"/>
      <c r="H3" s="5"/>
      <c r="I3" s="5"/>
    </row>
    <row r="4" spans="1:9" ht="18" customHeight="1" x14ac:dyDescent="0.15">
      <c r="G4" s="66" t="s">
        <v>28</v>
      </c>
      <c r="H4" s="66"/>
    </row>
    <row r="5" spans="1:9" ht="33" customHeight="1" x14ac:dyDescent="0.15">
      <c r="A5" s="67" t="s">
        <v>23</v>
      </c>
      <c r="B5" s="67"/>
      <c r="C5" s="68"/>
      <c r="D5" s="68"/>
      <c r="E5" s="68"/>
      <c r="F5" s="68"/>
      <c r="G5" s="68"/>
      <c r="H5" s="68"/>
    </row>
    <row r="6" spans="1:9" ht="33" customHeight="1" x14ac:dyDescent="0.15">
      <c r="A6" s="67" t="s">
        <v>2</v>
      </c>
      <c r="B6" s="67"/>
      <c r="C6" s="69"/>
      <c r="D6" s="69"/>
      <c r="E6" s="69"/>
      <c r="F6" s="69"/>
      <c r="G6" s="69"/>
      <c r="H6" s="69"/>
    </row>
    <row r="7" spans="1:9" ht="33.75" customHeight="1" x14ac:dyDescent="0.15">
      <c r="A7" s="67" t="s">
        <v>32</v>
      </c>
      <c r="B7" s="67"/>
      <c r="C7" s="70">
        <f>'別紙　算出書'!$R$4</f>
        <v>0</v>
      </c>
      <c r="D7" s="71"/>
      <c r="E7" s="71"/>
      <c r="F7" s="71"/>
      <c r="G7" s="71"/>
      <c r="H7" s="72"/>
    </row>
    <row r="8" spans="1:9" ht="14.25" customHeight="1" x14ac:dyDescent="0.15"/>
    <row r="9" spans="1:9" ht="22.5" customHeight="1" x14ac:dyDescent="0.15">
      <c r="A9" s="73" t="s">
        <v>35</v>
      </c>
      <c r="B9" s="73"/>
    </row>
    <row r="10" spans="1:9" ht="30" customHeight="1" x14ac:dyDescent="0.15">
      <c r="B10" s="7" t="s">
        <v>75</v>
      </c>
      <c r="C10" s="41" t="s">
        <v>68</v>
      </c>
      <c r="D10" s="74" t="s">
        <v>67</v>
      </c>
      <c r="E10" s="75"/>
      <c r="F10" s="40" t="s">
        <v>74</v>
      </c>
      <c r="G10" s="28" t="s">
        <v>69</v>
      </c>
    </row>
    <row r="11" spans="1:9" ht="30" customHeight="1" x14ac:dyDescent="0.15">
      <c r="B11" s="51"/>
      <c r="C11" s="52"/>
      <c r="D11" s="76"/>
      <c r="E11" s="76"/>
      <c r="F11" s="31" t="e">
        <f>D11/C11</f>
        <v>#DIV/0!</v>
      </c>
      <c r="G11" s="31" t="e">
        <f>IF(F11&gt;=50%,"100％","50％")</f>
        <v>#DIV/0!</v>
      </c>
    </row>
    <row r="12" spans="1:9" ht="33.75" customHeight="1" x14ac:dyDescent="0.15">
      <c r="B12" s="62" t="s">
        <v>10</v>
      </c>
      <c r="C12" s="62"/>
      <c r="D12" s="62"/>
      <c r="E12" s="62"/>
      <c r="F12" s="62"/>
      <c r="G12" s="62"/>
      <c r="H12" s="62"/>
    </row>
    <row r="13" spans="1:9" ht="8.25" customHeight="1" x14ac:dyDescent="0.15">
      <c r="B13" s="8"/>
      <c r="C13" s="8"/>
      <c r="D13" s="9"/>
      <c r="E13" s="9"/>
      <c r="F13" s="9"/>
      <c r="G13" s="9"/>
    </row>
    <row r="14" spans="1:9" ht="30" customHeight="1" x14ac:dyDescent="0.15">
      <c r="B14" s="10" t="s">
        <v>48</v>
      </c>
      <c r="C14" s="77" t="s">
        <v>24</v>
      </c>
      <c r="D14" s="78"/>
      <c r="E14" s="79" t="s">
        <v>12</v>
      </c>
      <c r="F14" s="80"/>
      <c r="G14" s="3"/>
    </row>
    <row r="15" spans="1:9" ht="24.75" customHeight="1" x14ac:dyDescent="0.15">
      <c r="B15" s="11" t="s">
        <v>29</v>
      </c>
      <c r="C15" s="81"/>
      <c r="D15" s="82"/>
      <c r="E15" s="81"/>
      <c r="F15" s="82"/>
      <c r="G15" s="3"/>
    </row>
    <row r="16" spans="1:9" ht="24.75" customHeight="1" x14ac:dyDescent="0.15">
      <c r="B16" s="11" t="s">
        <v>25</v>
      </c>
      <c r="C16" s="81"/>
      <c r="D16" s="82"/>
      <c r="E16" s="81"/>
      <c r="F16" s="82"/>
      <c r="G16" s="3"/>
    </row>
    <row r="17" spans="1:7" ht="24.75" customHeight="1" x14ac:dyDescent="0.15">
      <c r="B17" s="12" t="s">
        <v>26</v>
      </c>
      <c r="C17" s="81"/>
      <c r="D17" s="82"/>
      <c r="E17" s="81"/>
      <c r="F17" s="82"/>
      <c r="G17" s="3"/>
    </row>
    <row r="18" spans="1:7" ht="4.5" customHeight="1" x14ac:dyDescent="0.15">
      <c r="B18" s="13"/>
      <c r="C18" s="13"/>
    </row>
    <row r="19" spans="1:7" ht="8.25" customHeight="1" x14ac:dyDescent="0.15">
      <c r="B19" s="13"/>
      <c r="C19" s="13"/>
    </row>
    <row r="20" spans="1:7" ht="20.25" customHeight="1" x14ac:dyDescent="0.15">
      <c r="A20" s="73" t="s">
        <v>33</v>
      </c>
      <c r="B20" s="73"/>
    </row>
    <row r="21" spans="1:7" ht="20.25" customHeight="1" x14ac:dyDescent="0.15">
      <c r="A21" s="73" t="s">
        <v>31</v>
      </c>
      <c r="B21" s="73"/>
    </row>
    <row r="22" spans="1:7" ht="9" customHeight="1" x14ac:dyDescent="0.15">
      <c r="A22" s="47"/>
      <c r="B22" s="47"/>
    </row>
    <row r="23" spans="1:7" ht="24.75" customHeight="1" x14ac:dyDescent="0.15">
      <c r="B23" s="14" t="s">
        <v>14</v>
      </c>
      <c r="C23" s="14" t="s">
        <v>1</v>
      </c>
      <c r="D23" s="28" t="s">
        <v>3</v>
      </c>
      <c r="E23" s="28" t="s">
        <v>15</v>
      </c>
    </row>
    <row r="24" spans="1:7" ht="24.75" customHeight="1" x14ac:dyDescent="0.15">
      <c r="B24" s="53"/>
      <c r="C24" s="53"/>
      <c r="D24" s="32">
        <f>'別紙　算出書'!$AA$14</f>
        <v>0</v>
      </c>
      <c r="E24" s="32" t="e">
        <f>D24*G11</f>
        <v>#DIV/0!</v>
      </c>
    </row>
    <row r="25" spans="1:7" ht="28.5" customHeight="1" x14ac:dyDescent="0.15">
      <c r="B25" s="84" t="s">
        <v>83</v>
      </c>
      <c r="C25" s="85"/>
      <c r="D25" s="85"/>
      <c r="E25" s="85"/>
      <c r="F25" s="85"/>
      <c r="G25" s="85"/>
    </row>
    <row r="26" spans="1:7" ht="10.5" customHeight="1" x14ac:dyDescent="0.15">
      <c r="B26" s="13"/>
      <c r="C26" s="13"/>
    </row>
    <row r="27" spans="1:7" ht="22.5" customHeight="1" x14ac:dyDescent="0.15">
      <c r="A27" s="73" t="s">
        <v>34</v>
      </c>
      <c r="B27" s="73"/>
    </row>
    <row r="28" spans="1:7" ht="30" customHeight="1" x14ac:dyDescent="0.15">
      <c r="B28" s="14" t="s">
        <v>5</v>
      </c>
      <c r="C28" s="14" t="s">
        <v>0</v>
      </c>
      <c r="D28" s="14" t="s">
        <v>37</v>
      </c>
      <c r="E28" s="14" t="s">
        <v>79</v>
      </c>
      <c r="F28" s="28" t="s">
        <v>16</v>
      </c>
    </row>
    <row r="29" spans="1:7" ht="30" customHeight="1" x14ac:dyDescent="0.15">
      <c r="B29" s="54"/>
      <c r="C29" s="54"/>
      <c r="D29" s="54"/>
      <c r="E29" s="55"/>
      <c r="F29" s="43" t="e">
        <f>E29*$G$11</f>
        <v>#DIV/0!</v>
      </c>
    </row>
    <row r="30" spans="1:7" ht="30" customHeight="1" x14ac:dyDescent="0.15">
      <c r="B30" s="56"/>
      <c r="C30" s="56"/>
      <c r="D30" s="56"/>
      <c r="E30" s="55"/>
      <c r="F30" s="43" t="e">
        <f t="shared" ref="F30:F31" si="0">E30*$G$11</f>
        <v>#DIV/0!</v>
      </c>
    </row>
    <row r="31" spans="1:7" ht="30" customHeight="1" x14ac:dyDescent="0.15">
      <c r="B31" s="56"/>
      <c r="C31" s="56"/>
      <c r="D31" s="56"/>
      <c r="E31" s="55"/>
      <c r="F31" s="43" t="e">
        <f t="shared" si="0"/>
        <v>#DIV/0!</v>
      </c>
    </row>
    <row r="32" spans="1:7" ht="30" customHeight="1" x14ac:dyDescent="0.15">
      <c r="B32" s="83" t="s">
        <v>7</v>
      </c>
      <c r="C32" s="83"/>
      <c r="D32" s="15"/>
      <c r="E32" s="44">
        <f>SUM(E29:E31)</f>
        <v>0</v>
      </c>
      <c r="F32" s="44" t="e">
        <f>SUM(F29:F31)</f>
        <v>#DIV/0!</v>
      </c>
    </row>
    <row r="33" spans="1:7" ht="27.75" customHeight="1" x14ac:dyDescent="0.15">
      <c r="B33" s="86" t="s">
        <v>82</v>
      </c>
      <c r="C33" s="86"/>
      <c r="D33" s="86"/>
      <c r="E33" s="86"/>
      <c r="F33" s="86"/>
    </row>
    <row r="34" spans="1:7" ht="10.5" customHeight="1" x14ac:dyDescent="0.15"/>
    <row r="35" spans="1:7" ht="22.5" customHeight="1" x14ac:dyDescent="0.15">
      <c r="A35" s="73" t="s">
        <v>38</v>
      </c>
      <c r="B35" s="73"/>
    </row>
    <row r="36" spans="1:7" ht="30" customHeight="1" x14ac:dyDescent="0.15">
      <c r="B36" s="50" t="s">
        <v>39</v>
      </c>
      <c r="C36" s="50" t="s">
        <v>42</v>
      </c>
      <c r="D36" s="50" t="s">
        <v>80</v>
      </c>
      <c r="E36" s="36" t="s">
        <v>18</v>
      </c>
    </row>
    <row r="37" spans="1:7" ht="30" customHeight="1" x14ac:dyDescent="0.15">
      <c r="B37" s="57"/>
      <c r="C37" s="56"/>
      <c r="D37" s="58"/>
      <c r="E37" s="37" t="e">
        <f>D37*$G$11</f>
        <v>#DIV/0!</v>
      </c>
    </row>
    <row r="38" spans="1:7" ht="30" customHeight="1" x14ac:dyDescent="0.15">
      <c r="B38" s="56"/>
      <c r="C38" s="56"/>
      <c r="D38" s="59"/>
      <c r="E38" s="37" t="e">
        <f t="shared" ref="E38:E39" si="1">D38*$G$11</f>
        <v>#DIV/0!</v>
      </c>
    </row>
    <row r="39" spans="1:7" ht="30" customHeight="1" x14ac:dyDescent="0.15">
      <c r="B39" s="56"/>
      <c r="C39" s="56"/>
      <c r="D39" s="59"/>
      <c r="E39" s="37" t="e">
        <f t="shared" si="1"/>
        <v>#DIV/0!</v>
      </c>
    </row>
    <row r="40" spans="1:7" ht="30" customHeight="1" x14ac:dyDescent="0.15">
      <c r="B40" s="83" t="s">
        <v>7</v>
      </c>
      <c r="C40" s="83"/>
      <c r="D40" s="39">
        <f>SUM(D37:D39)</f>
        <v>0</v>
      </c>
      <c r="E40" s="2" t="e">
        <f>SUM(E37:E39)</f>
        <v>#DIV/0!</v>
      </c>
      <c r="F40" s="13"/>
      <c r="G40" s="13"/>
    </row>
    <row r="41" spans="1:7" ht="25.5" customHeight="1" x14ac:dyDescent="0.15">
      <c r="B41" s="86" t="s">
        <v>44</v>
      </c>
      <c r="C41" s="87"/>
      <c r="D41" s="87"/>
      <c r="E41" s="87"/>
      <c r="F41" s="85"/>
      <c r="G41" s="85"/>
    </row>
    <row r="42" spans="1:7" ht="4.5" customHeight="1" x14ac:dyDescent="0.15"/>
    <row r="43" spans="1:7" ht="22.5" customHeight="1" x14ac:dyDescent="0.15">
      <c r="A43" s="42" t="s">
        <v>76</v>
      </c>
      <c r="B43" s="42"/>
    </row>
    <row r="44" spans="1:7" ht="30" customHeight="1" x14ac:dyDescent="0.15">
      <c r="B44" s="17" t="s">
        <v>4</v>
      </c>
      <c r="C44" s="17" t="s">
        <v>11</v>
      </c>
      <c r="D44" s="17" t="s">
        <v>19</v>
      </c>
      <c r="E44" s="61" t="s">
        <v>86</v>
      </c>
      <c r="F44" s="28" t="s">
        <v>46</v>
      </c>
    </row>
    <row r="45" spans="1:7" ht="30" customHeight="1" x14ac:dyDescent="0.15">
      <c r="B45" s="54"/>
      <c r="C45" s="54"/>
      <c r="D45" s="54"/>
      <c r="E45" s="58"/>
      <c r="F45" s="37" t="e">
        <f>E45*$G$11</f>
        <v>#DIV/0!</v>
      </c>
    </row>
    <row r="46" spans="1:7" ht="30" customHeight="1" x14ac:dyDescent="0.15">
      <c r="B46" s="56"/>
      <c r="C46" s="56"/>
      <c r="D46" s="56"/>
      <c r="E46" s="60"/>
      <c r="F46" s="37" t="e">
        <f>E46*$G$11</f>
        <v>#DIV/0!</v>
      </c>
    </row>
    <row r="47" spans="1:7" ht="30" customHeight="1" x14ac:dyDescent="0.15">
      <c r="B47" s="83" t="s">
        <v>7</v>
      </c>
      <c r="C47" s="83"/>
      <c r="D47" s="18"/>
      <c r="E47" s="45">
        <f>SUM(E45:E46)</f>
        <v>0</v>
      </c>
      <c r="F47" s="39" t="e">
        <f>SUM(F45:F46)</f>
        <v>#DIV/0!</v>
      </c>
    </row>
    <row r="48" spans="1:7" ht="13.5" customHeight="1" x14ac:dyDescent="0.15">
      <c r="B48" s="86" t="s">
        <v>44</v>
      </c>
      <c r="C48" s="87"/>
      <c r="D48" s="87"/>
      <c r="E48" s="87"/>
      <c r="F48" s="85"/>
      <c r="G48" s="85"/>
    </row>
    <row r="49" spans="1:8" ht="4.5" customHeight="1" x14ac:dyDescent="0.15"/>
    <row r="50" spans="1:8" ht="22.5" customHeight="1" x14ac:dyDescent="0.15">
      <c r="A50" s="73" t="s">
        <v>9</v>
      </c>
      <c r="B50" s="73"/>
    </row>
    <row r="51" spans="1:8" ht="30" customHeight="1" x14ac:dyDescent="0.15">
      <c r="B51" s="19"/>
      <c r="C51" s="88" t="s">
        <v>47</v>
      </c>
      <c r="D51" s="88"/>
    </row>
    <row r="52" spans="1:8" ht="30" customHeight="1" x14ac:dyDescent="0.15">
      <c r="B52" s="48" t="s">
        <v>7</v>
      </c>
      <c r="C52" s="89" t="e">
        <f>MIN(15000000,(E24+F32+E40+F47))</f>
        <v>#DIV/0!</v>
      </c>
      <c r="D52" s="89"/>
    </row>
    <row r="53" spans="1:8" ht="4.5" customHeight="1" x14ac:dyDescent="0.15"/>
    <row r="54" spans="1:8" ht="74.25" customHeight="1" x14ac:dyDescent="0.15">
      <c r="B54" s="90" t="s">
        <v>85</v>
      </c>
      <c r="C54" s="90"/>
      <c r="D54" s="90"/>
      <c r="E54" s="90"/>
      <c r="F54" s="90"/>
      <c r="G54" s="90"/>
      <c r="H54" s="90"/>
    </row>
    <row r="55" spans="1:8" ht="6" customHeight="1" x14ac:dyDescent="0.15">
      <c r="B55" s="21" t="s">
        <v>22</v>
      </c>
    </row>
    <row r="56" spans="1:8" ht="22.5" customHeight="1" x14ac:dyDescent="0.15">
      <c r="B56" s="21"/>
    </row>
    <row r="57" spans="1:8" ht="22.5" customHeight="1" x14ac:dyDescent="0.15">
      <c r="B57" s="21"/>
      <c r="D57" s="22"/>
    </row>
  </sheetData>
  <sheetProtection formatCells="0" formatRows="0" insertRows="0"/>
  <mergeCells count="36">
    <mergeCell ref="B48:G48"/>
    <mergeCell ref="A50:B50"/>
    <mergeCell ref="C51:D51"/>
    <mergeCell ref="C52:D52"/>
    <mergeCell ref="B54:H54"/>
    <mergeCell ref="B47:C47"/>
    <mergeCell ref="C17:D17"/>
    <mergeCell ref="E17:F17"/>
    <mergeCell ref="A20:B20"/>
    <mergeCell ref="A21:B21"/>
    <mergeCell ref="B25:G25"/>
    <mergeCell ref="A27:B27"/>
    <mergeCell ref="B32:C32"/>
    <mergeCell ref="B33:F33"/>
    <mergeCell ref="A35:B35"/>
    <mergeCell ref="B40:C40"/>
    <mergeCell ref="B41:G41"/>
    <mergeCell ref="C14:D14"/>
    <mergeCell ref="E14:F14"/>
    <mergeCell ref="C15:D15"/>
    <mergeCell ref="E15:F15"/>
    <mergeCell ref="C16:D16"/>
    <mergeCell ref="E16:F16"/>
    <mergeCell ref="B12:H12"/>
    <mergeCell ref="G1:H1"/>
    <mergeCell ref="A2:H2"/>
    <mergeCell ref="G4:H4"/>
    <mergeCell ref="A5:B5"/>
    <mergeCell ref="C5:H5"/>
    <mergeCell ref="A6:B6"/>
    <mergeCell ref="C6:H6"/>
    <mergeCell ref="A7:B7"/>
    <mergeCell ref="C7:H7"/>
    <mergeCell ref="A9:B9"/>
    <mergeCell ref="D10:E10"/>
    <mergeCell ref="D11:E11"/>
  </mergeCells>
  <phoneticPr fontId="18"/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2:AI14"/>
  <sheetViews>
    <sheetView view="pageBreakPreview" zoomScale="145" zoomScaleNormal="100" zoomScaleSheetLayoutView="145" workbookViewId="0">
      <selection activeCell="R5" sqref="R5:V5"/>
    </sheetView>
  </sheetViews>
  <sheetFormatPr defaultRowHeight="13.5" x14ac:dyDescent="0.15"/>
  <cols>
    <col min="2" max="34" width="3.625" customWidth="1"/>
  </cols>
  <sheetData>
    <row r="2" spans="1:35" ht="17.25" x14ac:dyDescent="0.15">
      <c r="B2" s="95" t="s">
        <v>65</v>
      </c>
      <c r="C2" s="96"/>
      <c r="D2" s="96"/>
      <c r="E2" s="96"/>
      <c r="F2" s="96"/>
      <c r="G2" s="96"/>
    </row>
    <row r="3" spans="1:35" x14ac:dyDescent="0.15">
      <c r="AI3" s="1"/>
    </row>
    <row r="4" spans="1:35" ht="21.75" customHeight="1" x14ac:dyDescent="0.15">
      <c r="M4" s="98" t="s">
        <v>70</v>
      </c>
      <c r="N4" s="99"/>
      <c r="O4" s="99"/>
      <c r="P4" s="99"/>
      <c r="Q4" s="99"/>
      <c r="R4" s="100"/>
      <c r="S4" s="100"/>
      <c r="T4" s="100"/>
      <c r="U4" s="100"/>
      <c r="V4" s="100"/>
      <c r="W4" s="101"/>
      <c r="X4" s="102"/>
      <c r="Y4" s="102"/>
      <c r="Z4" s="102"/>
      <c r="AI4" s="1"/>
    </row>
    <row r="5" spans="1:35" ht="19.5" customHeight="1" x14ac:dyDescent="0.15">
      <c r="C5" s="25"/>
      <c r="D5" s="46" t="s">
        <v>61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97"/>
      <c r="S5" s="97"/>
      <c r="T5" s="97"/>
      <c r="U5" s="97"/>
      <c r="V5" s="97"/>
      <c r="W5" s="103"/>
      <c r="X5" s="102"/>
      <c r="Y5" s="102"/>
      <c r="Z5" s="102"/>
      <c r="AA5" s="25"/>
      <c r="AB5" s="25"/>
      <c r="AC5" s="25"/>
      <c r="AD5" s="25"/>
      <c r="AE5" s="25"/>
      <c r="AF5" s="1"/>
    </row>
    <row r="6" spans="1:35" x14ac:dyDescent="0.15">
      <c r="B6" s="118" t="s">
        <v>81</v>
      </c>
      <c r="C6" s="120"/>
      <c r="D6" s="118" t="s">
        <v>66</v>
      </c>
      <c r="E6" s="119"/>
      <c r="F6" s="119"/>
      <c r="G6" s="119"/>
      <c r="H6" s="119"/>
      <c r="I6" s="118" t="s">
        <v>49</v>
      </c>
      <c r="J6" s="119"/>
      <c r="K6" s="119"/>
      <c r="L6" s="120"/>
      <c r="M6" s="121" t="s">
        <v>62</v>
      </c>
      <c r="N6" s="122"/>
      <c r="O6" s="122"/>
      <c r="P6" s="122"/>
      <c r="Q6" s="123"/>
      <c r="R6" s="124" t="s">
        <v>50</v>
      </c>
      <c r="S6" s="124"/>
      <c r="T6" s="124"/>
      <c r="U6" s="124"/>
      <c r="V6" s="124"/>
      <c r="W6" s="118" t="s">
        <v>64</v>
      </c>
      <c r="X6" s="119"/>
      <c r="Y6" s="119"/>
      <c r="Z6" s="120"/>
      <c r="AA6" s="117" t="s">
        <v>51</v>
      </c>
      <c r="AB6" s="117"/>
      <c r="AC6" s="117"/>
      <c r="AD6" s="117"/>
      <c r="AE6" s="117"/>
      <c r="AF6" s="1"/>
    </row>
    <row r="7" spans="1:35" x14ac:dyDescent="0.15">
      <c r="B7" s="26">
        <v>1</v>
      </c>
      <c r="C7" s="27"/>
      <c r="D7" s="104" t="s">
        <v>52</v>
      </c>
      <c r="E7" s="105"/>
      <c r="F7" s="105"/>
      <c r="G7" s="105"/>
      <c r="H7" s="105"/>
      <c r="I7" s="104" t="s">
        <v>53</v>
      </c>
      <c r="J7" s="105"/>
      <c r="K7" s="105"/>
      <c r="L7" s="106"/>
      <c r="M7" s="107">
        <v>350000</v>
      </c>
      <c r="N7" s="108"/>
      <c r="O7" s="108"/>
      <c r="P7" s="108"/>
      <c r="Q7" s="109"/>
      <c r="R7" s="110">
        <v>44743</v>
      </c>
      <c r="S7" s="111"/>
      <c r="T7" s="111"/>
      <c r="U7" s="111"/>
      <c r="V7" s="112"/>
      <c r="W7" s="113" t="str">
        <f>IF(MIN(3,(MONTH($R$4)+3-MONTH(R7))-1)&gt;=1,MIN(3,(MONTH($R$4)+3-MONTH(R7))-1),"")</f>
        <v/>
      </c>
      <c r="X7" s="114"/>
      <c r="Y7" s="114"/>
      <c r="Z7" s="115"/>
      <c r="AA7" s="116" t="str">
        <f>IFERROR(M7*W7,"")</f>
        <v/>
      </c>
      <c r="AB7" s="116"/>
      <c r="AC7" s="116"/>
      <c r="AD7" s="116"/>
      <c r="AE7" s="116"/>
    </row>
    <row r="8" spans="1:35" x14ac:dyDescent="0.15">
      <c r="B8" s="26">
        <v>2</v>
      </c>
      <c r="C8" s="27"/>
      <c r="D8" s="104" t="s">
        <v>54</v>
      </c>
      <c r="E8" s="105"/>
      <c r="F8" s="105"/>
      <c r="G8" s="105"/>
      <c r="H8" s="105"/>
      <c r="I8" s="104" t="s">
        <v>55</v>
      </c>
      <c r="J8" s="105"/>
      <c r="K8" s="105"/>
      <c r="L8" s="106"/>
      <c r="M8" s="107">
        <v>300000</v>
      </c>
      <c r="N8" s="108"/>
      <c r="O8" s="108"/>
      <c r="P8" s="108"/>
      <c r="Q8" s="109"/>
      <c r="R8" s="110">
        <v>44774</v>
      </c>
      <c r="S8" s="111"/>
      <c r="T8" s="111"/>
      <c r="U8" s="111"/>
      <c r="V8" s="112"/>
      <c r="W8" s="113" t="str">
        <f>IF(MIN(3,(MONTH($R$4)+3-MONTH(R8))-1)&gt;=1,MIN(3,(MONTH($R$4)+3-MONTH(R8))-1),"")</f>
        <v/>
      </c>
      <c r="X8" s="114"/>
      <c r="Y8" s="114"/>
      <c r="Z8" s="115"/>
      <c r="AA8" s="116" t="str">
        <f t="shared" ref="AA8:AA11" si="0">IFERROR(M8*W8,"")</f>
        <v/>
      </c>
      <c r="AB8" s="116"/>
      <c r="AC8" s="116"/>
      <c r="AD8" s="116"/>
      <c r="AE8" s="116"/>
    </row>
    <row r="9" spans="1:35" x14ac:dyDescent="0.15">
      <c r="B9" s="26">
        <v>3</v>
      </c>
      <c r="C9" s="27"/>
      <c r="D9" s="104" t="s">
        <v>56</v>
      </c>
      <c r="E9" s="105"/>
      <c r="F9" s="105"/>
      <c r="G9" s="105"/>
      <c r="H9" s="105"/>
      <c r="I9" s="104" t="s">
        <v>57</v>
      </c>
      <c r="J9" s="105"/>
      <c r="K9" s="105"/>
      <c r="L9" s="106"/>
      <c r="M9" s="107">
        <v>250000</v>
      </c>
      <c r="N9" s="108"/>
      <c r="O9" s="108"/>
      <c r="P9" s="108"/>
      <c r="Q9" s="109"/>
      <c r="R9" s="110">
        <v>44774</v>
      </c>
      <c r="S9" s="111"/>
      <c r="T9" s="111"/>
      <c r="U9" s="111"/>
      <c r="V9" s="112"/>
      <c r="W9" s="113" t="str">
        <f t="shared" ref="W9:W11" si="1">IF(MIN(3,(MONTH($R$4)+3-MONTH(R9))-1)&gt;=1,MIN(3,(MONTH($R$4)+3-MONTH(R9))-1),"")</f>
        <v/>
      </c>
      <c r="X9" s="114"/>
      <c r="Y9" s="114"/>
      <c r="Z9" s="115"/>
      <c r="AA9" s="116" t="str">
        <f t="shared" si="0"/>
        <v/>
      </c>
      <c r="AB9" s="116"/>
      <c r="AC9" s="116"/>
      <c r="AD9" s="116"/>
      <c r="AE9" s="116"/>
    </row>
    <row r="10" spans="1:35" x14ac:dyDescent="0.15">
      <c r="B10" s="26">
        <v>4</v>
      </c>
      <c r="C10" s="27"/>
      <c r="D10" s="104" t="s">
        <v>58</v>
      </c>
      <c r="E10" s="105"/>
      <c r="F10" s="105"/>
      <c r="G10" s="105"/>
      <c r="H10" s="105"/>
      <c r="I10" s="104" t="s">
        <v>53</v>
      </c>
      <c r="J10" s="105"/>
      <c r="K10" s="105"/>
      <c r="L10" s="106"/>
      <c r="M10" s="107">
        <v>200000</v>
      </c>
      <c r="N10" s="108"/>
      <c r="O10" s="108"/>
      <c r="P10" s="108"/>
      <c r="Q10" s="109"/>
      <c r="R10" s="110">
        <v>44805</v>
      </c>
      <c r="S10" s="111"/>
      <c r="T10" s="111"/>
      <c r="U10" s="111"/>
      <c r="V10" s="112"/>
      <c r="W10" s="113" t="str">
        <f t="shared" si="1"/>
        <v/>
      </c>
      <c r="X10" s="114"/>
      <c r="Y10" s="114"/>
      <c r="Z10" s="115"/>
      <c r="AA10" s="116" t="str">
        <f t="shared" si="0"/>
        <v/>
      </c>
      <c r="AB10" s="116"/>
      <c r="AC10" s="116"/>
      <c r="AD10" s="116"/>
      <c r="AE10" s="116"/>
    </row>
    <row r="11" spans="1:35" x14ac:dyDescent="0.15">
      <c r="B11" s="26">
        <v>5</v>
      </c>
      <c r="C11" s="27"/>
      <c r="D11" s="104" t="s">
        <v>59</v>
      </c>
      <c r="E11" s="105"/>
      <c r="F11" s="105"/>
      <c r="G11" s="105"/>
      <c r="H11" s="105"/>
      <c r="I11" s="104" t="s">
        <v>60</v>
      </c>
      <c r="J11" s="105"/>
      <c r="K11" s="105"/>
      <c r="L11" s="106"/>
      <c r="M11" s="107">
        <v>150000</v>
      </c>
      <c r="N11" s="108"/>
      <c r="O11" s="108"/>
      <c r="P11" s="108"/>
      <c r="Q11" s="109"/>
      <c r="R11" s="110">
        <v>44805</v>
      </c>
      <c r="S11" s="111"/>
      <c r="T11" s="111"/>
      <c r="U11" s="111"/>
      <c r="V11" s="112"/>
      <c r="W11" s="113" t="str">
        <f t="shared" si="1"/>
        <v/>
      </c>
      <c r="X11" s="114"/>
      <c r="Y11" s="114"/>
      <c r="Z11" s="115"/>
      <c r="AA11" s="116" t="str">
        <f t="shared" si="0"/>
        <v/>
      </c>
      <c r="AB11" s="116"/>
      <c r="AC11" s="116"/>
      <c r="AD11" s="116"/>
      <c r="AE11" s="116"/>
    </row>
    <row r="14" spans="1:35" ht="14.25" x14ac:dyDescent="0.15">
      <c r="S14" s="91" t="s">
        <v>63</v>
      </c>
      <c r="T14" s="92"/>
      <c r="U14" s="92"/>
      <c r="V14" s="92"/>
      <c r="W14" s="93">
        <f>SUM(W7:Z11)</f>
        <v>0</v>
      </c>
      <c r="X14" s="92"/>
      <c r="Y14" s="92"/>
      <c r="Z14" s="92"/>
      <c r="AA14" s="94">
        <f>SUM(AA7:AE11)</f>
        <v>0</v>
      </c>
      <c r="AB14" s="94"/>
      <c r="AC14" s="94"/>
      <c r="AD14" s="94"/>
      <c r="AE14" s="94"/>
    </row>
  </sheetData>
  <sheetProtection sheet="1" objects="1" scenarios="1"/>
  <mergeCells count="46">
    <mergeCell ref="B6:C6"/>
    <mergeCell ref="D6:H6"/>
    <mergeCell ref="I6:L6"/>
    <mergeCell ref="M6:Q6"/>
    <mergeCell ref="R6:V6"/>
    <mergeCell ref="AA6:AE6"/>
    <mergeCell ref="D7:H7"/>
    <mergeCell ref="I7:L7"/>
    <mergeCell ref="M7:Q7"/>
    <mergeCell ref="R7:V7"/>
    <mergeCell ref="W7:Z7"/>
    <mergeCell ref="AA7:AE7"/>
    <mergeCell ref="W6:Z6"/>
    <mergeCell ref="AA9:AE9"/>
    <mergeCell ref="D8:H8"/>
    <mergeCell ref="I8:L8"/>
    <mergeCell ref="M8:Q8"/>
    <mergeCell ref="R8:V8"/>
    <mergeCell ref="W8:Z8"/>
    <mergeCell ref="AA8:AE8"/>
    <mergeCell ref="D9:H9"/>
    <mergeCell ref="I9:L9"/>
    <mergeCell ref="M9:Q9"/>
    <mergeCell ref="R9:V9"/>
    <mergeCell ref="W9:Z9"/>
    <mergeCell ref="I10:L10"/>
    <mergeCell ref="M10:Q10"/>
    <mergeCell ref="R10:V10"/>
    <mergeCell ref="W10:Z10"/>
    <mergeCell ref="AA10:AE10"/>
    <mergeCell ref="S14:V14"/>
    <mergeCell ref="W14:Z14"/>
    <mergeCell ref="AA14:AE14"/>
    <mergeCell ref="B2:G2"/>
    <mergeCell ref="R5:V5"/>
    <mergeCell ref="M4:Q4"/>
    <mergeCell ref="R4:V4"/>
    <mergeCell ref="W4:Z4"/>
    <mergeCell ref="W5:Z5"/>
    <mergeCell ref="D11:H11"/>
    <mergeCell ref="I11:L11"/>
    <mergeCell ref="M11:Q11"/>
    <mergeCell ref="R11:V11"/>
    <mergeCell ref="W11:Z11"/>
    <mergeCell ref="AA11:AE11"/>
    <mergeCell ref="D10:H10"/>
  </mergeCells>
  <phoneticPr fontId="18"/>
  <pageMargins left="0.7" right="0.7" top="0.75" bottom="0.75" header="0.3" footer="0.3"/>
  <pageSetup paperSize="9" scale="75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9.9978637043366805E-2"/>
  </sheetPr>
  <dimension ref="A1:I57"/>
  <sheetViews>
    <sheetView tabSelected="1" view="pageBreakPreview" zoomScale="115" zoomScaleSheetLayoutView="115" workbookViewId="0">
      <selection activeCell="C5" sqref="C5:H5"/>
    </sheetView>
  </sheetViews>
  <sheetFormatPr defaultRowHeight="13.5" x14ac:dyDescent="0.15"/>
  <cols>
    <col min="1" max="1" width="3.75" style="3" customWidth="1"/>
    <col min="2" max="2" width="17.75" style="4" customWidth="1"/>
    <col min="3" max="5" width="17.625" style="4" customWidth="1"/>
    <col min="6" max="6" width="19.25" style="4" customWidth="1"/>
    <col min="7" max="7" width="17.625" style="4" customWidth="1"/>
    <col min="8" max="8" width="4.25" style="3" customWidth="1"/>
    <col min="9" max="9" width="12.5" style="3" customWidth="1"/>
    <col min="10" max="16384" width="9" style="3"/>
  </cols>
  <sheetData>
    <row r="1" spans="1:9" ht="20.25" customHeight="1" x14ac:dyDescent="0.15">
      <c r="G1" s="63" t="s">
        <v>78</v>
      </c>
      <c r="H1" s="63"/>
    </row>
    <row r="2" spans="1:9" ht="26.25" customHeight="1" x14ac:dyDescent="0.15">
      <c r="A2" s="64" t="s">
        <v>77</v>
      </c>
      <c r="B2" s="65"/>
      <c r="C2" s="65"/>
      <c r="D2" s="65"/>
      <c r="E2" s="65"/>
      <c r="F2" s="65"/>
      <c r="G2" s="65"/>
      <c r="H2" s="65"/>
      <c r="I2" s="5"/>
    </row>
    <row r="3" spans="1:9" ht="6" customHeight="1" x14ac:dyDescent="0.15">
      <c r="B3" s="6"/>
      <c r="C3" s="6"/>
      <c r="D3" s="6"/>
      <c r="E3" s="6"/>
      <c r="F3" s="6"/>
      <c r="G3" s="6"/>
      <c r="H3" s="5"/>
      <c r="I3" s="5"/>
    </row>
    <row r="4" spans="1:9" ht="18" customHeight="1" x14ac:dyDescent="0.15">
      <c r="G4" s="66" t="s">
        <v>28</v>
      </c>
      <c r="H4" s="66"/>
    </row>
    <row r="5" spans="1:9" ht="33" customHeight="1" x14ac:dyDescent="0.15">
      <c r="A5" s="67" t="s">
        <v>23</v>
      </c>
      <c r="B5" s="67"/>
      <c r="C5" s="133" t="s">
        <v>21</v>
      </c>
      <c r="D5" s="133"/>
      <c r="E5" s="133"/>
      <c r="F5" s="133"/>
      <c r="G5" s="133"/>
      <c r="H5" s="133"/>
    </row>
    <row r="6" spans="1:9" ht="33" customHeight="1" x14ac:dyDescent="0.15">
      <c r="A6" s="67" t="s">
        <v>2</v>
      </c>
      <c r="B6" s="67"/>
      <c r="C6" s="134" t="s">
        <v>6</v>
      </c>
      <c r="D6" s="134"/>
      <c r="E6" s="134"/>
      <c r="F6" s="134"/>
      <c r="G6" s="134"/>
      <c r="H6" s="134"/>
    </row>
    <row r="7" spans="1:9" ht="33.75" customHeight="1" x14ac:dyDescent="0.15">
      <c r="A7" s="67" t="s">
        <v>32</v>
      </c>
      <c r="B7" s="67"/>
      <c r="C7" s="129">
        <f>'別紙　算出書'!$R$4</f>
        <v>0</v>
      </c>
      <c r="D7" s="130"/>
      <c r="E7" s="130"/>
      <c r="F7" s="130"/>
      <c r="G7" s="130"/>
      <c r="H7" s="131"/>
    </row>
    <row r="8" spans="1:9" ht="14.25" customHeight="1" x14ac:dyDescent="0.15"/>
    <row r="9" spans="1:9" ht="22.5" customHeight="1" x14ac:dyDescent="0.15">
      <c r="A9" s="73" t="s">
        <v>35</v>
      </c>
      <c r="B9" s="73"/>
    </row>
    <row r="10" spans="1:9" ht="30" customHeight="1" x14ac:dyDescent="0.15">
      <c r="B10" s="7" t="s">
        <v>75</v>
      </c>
      <c r="C10" s="41" t="s">
        <v>68</v>
      </c>
      <c r="D10" s="74" t="s">
        <v>67</v>
      </c>
      <c r="E10" s="75"/>
      <c r="F10" s="40" t="s">
        <v>74</v>
      </c>
      <c r="G10" s="28" t="s">
        <v>69</v>
      </c>
    </row>
    <row r="11" spans="1:9" ht="30" customHeight="1" x14ac:dyDescent="0.15">
      <c r="B11" s="29">
        <v>15</v>
      </c>
      <c r="C11" s="30">
        <v>10</v>
      </c>
      <c r="D11" s="132">
        <v>3</v>
      </c>
      <c r="E11" s="132"/>
      <c r="F11" s="31">
        <f>D11/C11</f>
        <v>0.3</v>
      </c>
      <c r="G11" s="31" t="str">
        <f>IF(F11&gt;=50,"100％","50％")</f>
        <v>50％</v>
      </c>
    </row>
    <row r="12" spans="1:9" ht="33.75" customHeight="1" x14ac:dyDescent="0.15">
      <c r="B12" s="62" t="s">
        <v>10</v>
      </c>
      <c r="C12" s="62"/>
      <c r="D12" s="62"/>
      <c r="E12" s="62"/>
      <c r="F12" s="62"/>
      <c r="G12" s="62"/>
      <c r="H12" s="62"/>
    </row>
    <row r="13" spans="1:9" ht="8.25" customHeight="1" x14ac:dyDescent="0.15">
      <c r="B13" s="8"/>
      <c r="C13" s="8"/>
      <c r="D13" s="9"/>
      <c r="E13" s="9"/>
      <c r="F13" s="9"/>
      <c r="G13" s="9"/>
    </row>
    <row r="14" spans="1:9" ht="30" customHeight="1" x14ac:dyDescent="0.15">
      <c r="B14" s="10" t="s">
        <v>48</v>
      </c>
      <c r="C14" s="77" t="s">
        <v>24</v>
      </c>
      <c r="D14" s="78"/>
      <c r="E14" s="79" t="s">
        <v>12</v>
      </c>
      <c r="F14" s="80"/>
      <c r="G14" s="3"/>
    </row>
    <row r="15" spans="1:9" ht="24.75" customHeight="1" x14ac:dyDescent="0.15">
      <c r="B15" s="11" t="s">
        <v>29</v>
      </c>
      <c r="C15" s="125" t="s">
        <v>8</v>
      </c>
      <c r="D15" s="126"/>
      <c r="E15" s="127" t="s">
        <v>30</v>
      </c>
      <c r="F15" s="128"/>
      <c r="G15" s="3"/>
    </row>
    <row r="16" spans="1:9" ht="24.75" customHeight="1" x14ac:dyDescent="0.15">
      <c r="B16" s="11" t="s">
        <v>25</v>
      </c>
      <c r="C16" s="125" t="s">
        <v>27</v>
      </c>
      <c r="D16" s="126"/>
      <c r="E16" s="127" t="s">
        <v>17</v>
      </c>
      <c r="F16" s="128"/>
      <c r="G16" s="3"/>
    </row>
    <row r="17" spans="1:7" ht="24.75" customHeight="1" x14ac:dyDescent="0.15">
      <c r="B17" s="12" t="s">
        <v>26</v>
      </c>
      <c r="C17" s="135">
        <v>43922</v>
      </c>
      <c r="D17" s="126"/>
      <c r="E17" s="136">
        <v>44805</v>
      </c>
      <c r="F17" s="128"/>
      <c r="G17" s="3"/>
    </row>
    <row r="18" spans="1:7" ht="4.5" customHeight="1" x14ac:dyDescent="0.15">
      <c r="B18" s="13"/>
      <c r="C18" s="13"/>
    </row>
    <row r="19" spans="1:7" ht="8.25" customHeight="1" x14ac:dyDescent="0.15">
      <c r="B19" s="13"/>
      <c r="C19" s="13"/>
    </row>
    <row r="20" spans="1:7" ht="20.25" customHeight="1" x14ac:dyDescent="0.15">
      <c r="A20" s="73" t="s">
        <v>33</v>
      </c>
      <c r="B20" s="73"/>
    </row>
    <row r="21" spans="1:7" ht="20.25" customHeight="1" x14ac:dyDescent="0.15">
      <c r="A21" s="73" t="s">
        <v>31</v>
      </c>
      <c r="B21" s="73"/>
    </row>
    <row r="22" spans="1:7" ht="9" customHeight="1" x14ac:dyDescent="0.15">
      <c r="A22" s="23"/>
      <c r="B22" s="23"/>
    </row>
    <row r="23" spans="1:7" ht="24.75" customHeight="1" x14ac:dyDescent="0.15">
      <c r="B23" s="14" t="s">
        <v>14</v>
      </c>
      <c r="C23" s="14" t="s">
        <v>1</v>
      </c>
      <c r="D23" s="28" t="s">
        <v>3</v>
      </c>
      <c r="E23" s="28" t="s">
        <v>15</v>
      </c>
    </row>
    <row r="24" spans="1:7" ht="24.75" customHeight="1" x14ac:dyDescent="0.15">
      <c r="B24" s="17">
        <v>20</v>
      </c>
      <c r="C24" s="17"/>
      <c r="D24" s="32">
        <f>'別紙　算出書'!$AA$14</f>
        <v>0</v>
      </c>
      <c r="E24" s="32">
        <f>D24*G11</f>
        <v>0</v>
      </c>
    </row>
    <row r="25" spans="1:7" ht="28.5" customHeight="1" x14ac:dyDescent="0.15">
      <c r="B25" s="84" t="s">
        <v>83</v>
      </c>
      <c r="C25" s="85"/>
      <c r="D25" s="85"/>
      <c r="E25" s="85"/>
      <c r="F25" s="85"/>
      <c r="G25" s="85"/>
    </row>
    <row r="26" spans="1:7" ht="10.5" customHeight="1" x14ac:dyDescent="0.15">
      <c r="B26" s="13"/>
      <c r="C26" s="13"/>
    </row>
    <row r="27" spans="1:7" ht="22.5" customHeight="1" x14ac:dyDescent="0.15">
      <c r="A27" s="73" t="s">
        <v>34</v>
      </c>
      <c r="B27" s="73"/>
    </row>
    <row r="28" spans="1:7" ht="30" customHeight="1" x14ac:dyDescent="0.15">
      <c r="B28" s="14" t="s">
        <v>5</v>
      </c>
      <c r="C28" s="14" t="s">
        <v>0</v>
      </c>
      <c r="D28" s="14" t="s">
        <v>37</v>
      </c>
      <c r="E28" s="14" t="s">
        <v>79</v>
      </c>
      <c r="F28" s="28" t="s">
        <v>16</v>
      </c>
    </row>
    <row r="29" spans="1:7" ht="30" customHeight="1" x14ac:dyDescent="0.15">
      <c r="B29" s="14" t="s">
        <v>72</v>
      </c>
      <c r="C29" s="14" t="s">
        <v>73</v>
      </c>
      <c r="D29" s="14" t="s">
        <v>36</v>
      </c>
      <c r="E29" s="33">
        <v>10000000</v>
      </c>
      <c r="F29" s="43">
        <f>E29*$G$11</f>
        <v>5000000</v>
      </c>
    </row>
    <row r="30" spans="1:7" ht="30" customHeight="1" x14ac:dyDescent="0.15">
      <c r="B30" s="16"/>
      <c r="C30" s="16"/>
      <c r="D30" s="16"/>
      <c r="E30" s="33">
        <v>10000000</v>
      </c>
      <c r="F30" s="43">
        <f t="shared" ref="F30:F31" si="0">E30*$G$11</f>
        <v>5000000</v>
      </c>
    </row>
    <row r="31" spans="1:7" ht="30" customHeight="1" x14ac:dyDescent="0.15">
      <c r="B31" s="16"/>
      <c r="C31" s="16"/>
      <c r="D31" s="16"/>
      <c r="E31" s="33">
        <v>10000000</v>
      </c>
      <c r="F31" s="43">
        <f t="shared" si="0"/>
        <v>5000000</v>
      </c>
    </row>
    <row r="32" spans="1:7" ht="30" customHeight="1" x14ac:dyDescent="0.15">
      <c r="B32" s="83" t="s">
        <v>7</v>
      </c>
      <c r="C32" s="83"/>
      <c r="D32" s="15"/>
      <c r="E32" s="44">
        <f>SUM(E29:E31)</f>
        <v>30000000</v>
      </c>
      <c r="F32" s="44">
        <f>SUM(F29:F31)</f>
        <v>15000000</v>
      </c>
    </row>
    <row r="33" spans="1:7" ht="27.75" customHeight="1" x14ac:dyDescent="0.15">
      <c r="B33" s="86" t="s">
        <v>82</v>
      </c>
      <c r="C33" s="86"/>
      <c r="D33" s="86"/>
      <c r="E33" s="86"/>
      <c r="F33" s="86"/>
    </row>
    <row r="34" spans="1:7" ht="10.5" customHeight="1" x14ac:dyDescent="0.15"/>
    <row r="35" spans="1:7" ht="22.5" customHeight="1" x14ac:dyDescent="0.15">
      <c r="A35" s="73" t="s">
        <v>38</v>
      </c>
      <c r="B35" s="73"/>
    </row>
    <row r="36" spans="1:7" ht="30" customHeight="1" x14ac:dyDescent="0.15">
      <c r="B36" s="16" t="s">
        <v>39</v>
      </c>
      <c r="C36" s="16" t="s">
        <v>42</v>
      </c>
      <c r="D36" s="16" t="s">
        <v>80</v>
      </c>
      <c r="E36" s="36" t="s">
        <v>18</v>
      </c>
    </row>
    <row r="37" spans="1:7" ht="30" customHeight="1" x14ac:dyDescent="0.15">
      <c r="B37" s="24" t="s">
        <v>41</v>
      </c>
      <c r="C37" s="16" t="s">
        <v>43</v>
      </c>
      <c r="D37" s="34">
        <v>100000</v>
      </c>
      <c r="E37" s="37">
        <f>D37*$G$11</f>
        <v>50000</v>
      </c>
    </row>
    <row r="38" spans="1:7" ht="30" customHeight="1" x14ac:dyDescent="0.15">
      <c r="B38" s="16" t="s">
        <v>40</v>
      </c>
      <c r="C38" s="16"/>
      <c r="D38" s="38"/>
      <c r="E38" s="37">
        <f t="shared" ref="E38:E39" si="1">D38*$G$11</f>
        <v>0</v>
      </c>
    </row>
    <row r="39" spans="1:7" ht="30" customHeight="1" x14ac:dyDescent="0.15">
      <c r="B39" s="16"/>
      <c r="C39" s="16"/>
      <c r="D39" s="38"/>
      <c r="E39" s="37">
        <f t="shared" si="1"/>
        <v>0</v>
      </c>
    </row>
    <row r="40" spans="1:7" ht="30" customHeight="1" x14ac:dyDescent="0.15">
      <c r="B40" s="83" t="s">
        <v>7</v>
      </c>
      <c r="C40" s="83"/>
      <c r="D40" s="39">
        <f>SUM(D37:D39)</f>
        <v>100000</v>
      </c>
      <c r="E40" s="2">
        <f>SUM(E37:E39)</f>
        <v>50000</v>
      </c>
      <c r="F40" s="13"/>
      <c r="G40" s="13"/>
    </row>
    <row r="41" spans="1:7" ht="25.5" customHeight="1" x14ac:dyDescent="0.15">
      <c r="B41" s="86" t="s">
        <v>44</v>
      </c>
      <c r="C41" s="87"/>
      <c r="D41" s="87"/>
      <c r="E41" s="87"/>
      <c r="F41" s="85"/>
      <c r="G41" s="85"/>
    </row>
    <row r="42" spans="1:7" ht="4.5" customHeight="1" x14ac:dyDescent="0.15"/>
    <row r="43" spans="1:7" ht="22.5" customHeight="1" x14ac:dyDescent="0.15">
      <c r="A43" s="42" t="s">
        <v>76</v>
      </c>
      <c r="B43" s="42"/>
    </row>
    <row r="44" spans="1:7" ht="30" customHeight="1" x14ac:dyDescent="0.15">
      <c r="B44" s="17" t="s">
        <v>4</v>
      </c>
      <c r="C44" s="17" t="s">
        <v>11</v>
      </c>
      <c r="D44" s="17" t="s">
        <v>19</v>
      </c>
      <c r="E44" s="17" t="s">
        <v>71</v>
      </c>
      <c r="F44" s="28" t="s">
        <v>46</v>
      </c>
    </row>
    <row r="45" spans="1:7" ht="30" customHeight="1" x14ac:dyDescent="0.15">
      <c r="B45" s="14" t="s">
        <v>13</v>
      </c>
      <c r="C45" s="14" t="s">
        <v>20</v>
      </c>
      <c r="D45" s="14" t="s">
        <v>45</v>
      </c>
      <c r="E45" s="34">
        <v>100000</v>
      </c>
      <c r="F45" s="37">
        <f>E45*$G$11</f>
        <v>50000</v>
      </c>
    </row>
    <row r="46" spans="1:7" ht="30" customHeight="1" x14ac:dyDescent="0.15">
      <c r="B46" s="16"/>
      <c r="C46" s="16"/>
      <c r="D46" s="16"/>
      <c r="E46" s="35"/>
      <c r="F46" s="37">
        <f>E46*$G$11</f>
        <v>0</v>
      </c>
    </row>
    <row r="47" spans="1:7" ht="30" customHeight="1" x14ac:dyDescent="0.15">
      <c r="B47" s="83" t="s">
        <v>7</v>
      </c>
      <c r="C47" s="83"/>
      <c r="D47" s="18"/>
      <c r="E47" s="45">
        <f>SUM(E45:E46)</f>
        <v>100000</v>
      </c>
      <c r="F47" s="39">
        <f>SUM(F45:F46)</f>
        <v>50000</v>
      </c>
    </row>
    <row r="48" spans="1:7" ht="13.5" customHeight="1" x14ac:dyDescent="0.15">
      <c r="B48" s="86" t="s">
        <v>44</v>
      </c>
      <c r="C48" s="87"/>
      <c r="D48" s="87"/>
      <c r="E48" s="87"/>
      <c r="F48" s="85"/>
      <c r="G48" s="85"/>
    </row>
    <row r="49" spans="1:8" ht="4.5" customHeight="1" x14ac:dyDescent="0.15"/>
    <row r="50" spans="1:8" ht="22.5" customHeight="1" x14ac:dyDescent="0.15">
      <c r="A50" s="73" t="s">
        <v>9</v>
      </c>
      <c r="B50" s="73"/>
    </row>
    <row r="51" spans="1:8" ht="30" customHeight="1" x14ac:dyDescent="0.15">
      <c r="B51" s="19"/>
      <c r="C51" s="88" t="s">
        <v>47</v>
      </c>
      <c r="D51" s="88"/>
    </row>
    <row r="52" spans="1:8" ht="30" customHeight="1" x14ac:dyDescent="0.15">
      <c r="B52" s="20" t="s">
        <v>7</v>
      </c>
      <c r="C52" s="89">
        <f>MIN(15000000,(E24+F32+E40+F47))</f>
        <v>15000000</v>
      </c>
      <c r="D52" s="89"/>
    </row>
    <row r="53" spans="1:8" ht="4.5" customHeight="1" x14ac:dyDescent="0.15"/>
    <row r="54" spans="1:8" ht="74.25" customHeight="1" x14ac:dyDescent="0.15">
      <c r="B54" s="90" t="s">
        <v>87</v>
      </c>
      <c r="C54" s="137"/>
      <c r="D54" s="137"/>
      <c r="E54" s="137"/>
      <c r="F54" s="137"/>
      <c r="G54" s="137"/>
      <c r="H54" s="137"/>
    </row>
    <row r="55" spans="1:8" ht="6" customHeight="1" x14ac:dyDescent="0.15">
      <c r="B55" s="21" t="s">
        <v>22</v>
      </c>
    </row>
    <row r="56" spans="1:8" ht="22.5" customHeight="1" x14ac:dyDescent="0.15">
      <c r="B56" s="21"/>
    </row>
    <row r="57" spans="1:8" ht="22.5" customHeight="1" x14ac:dyDescent="0.15">
      <c r="B57" s="21"/>
      <c r="D57" s="22"/>
    </row>
  </sheetData>
  <mergeCells count="36">
    <mergeCell ref="A35:B35"/>
    <mergeCell ref="B41:G41"/>
    <mergeCell ref="B40:C40"/>
    <mergeCell ref="B54:H54"/>
    <mergeCell ref="B47:C47"/>
    <mergeCell ref="A50:B50"/>
    <mergeCell ref="C51:D51"/>
    <mergeCell ref="C52:D52"/>
    <mergeCell ref="B48:G48"/>
    <mergeCell ref="C17:D17"/>
    <mergeCell ref="E17:F17"/>
    <mergeCell ref="A27:B27"/>
    <mergeCell ref="B32:C32"/>
    <mergeCell ref="B33:F33"/>
    <mergeCell ref="A20:B20"/>
    <mergeCell ref="B25:G25"/>
    <mergeCell ref="A21:B21"/>
    <mergeCell ref="G1:H1"/>
    <mergeCell ref="G4:H4"/>
    <mergeCell ref="A5:B5"/>
    <mergeCell ref="C5:H5"/>
    <mergeCell ref="A6:B6"/>
    <mergeCell ref="C6:H6"/>
    <mergeCell ref="A2:H2"/>
    <mergeCell ref="A7:B7"/>
    <mergeCell ref="C7:H7"/>
    <mergeCell ref="A9:B9"/>
    <mergeCell ref="D10:E10"/>
    <mergeCell ref="D11:E11"/>
    <mergeCell ref="C16:D16"/>
    <mergeCell ref="E16:F16"/>
    <mergeCell ref="B12:H12"/>
    <mergeCell ref="C14:D14"/>
    <mergeCell ref="E14:F14"/>
    <mergeCell ref="C15:D15"/>
    <mergeCell ref="E15:F1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様式２新設等支援費用（申請用）</vt:lpstr>
      <vt:lpstr>別紙　算出書</vt:lpstr>
      <vt:lpstr>様式２新設等支援費用（記載例）</vt:lpstr>
      <vt:lpstr>'別紙　算出書'!Print_Area</vt:lpstr>
      <vt:lpstr>'様式２新設等支援費用（記載例）'!Print_Area</vt:lpstr>
      <vt:lpstr>'様式２新設等支援費用（申請用）'!Print_Area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2022-09-27T04:40:49Z</dcterms:modified>
</cp:coreProperties>
</file>