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13_ncr:1_{B4BA6488-F49B-44AC-9379-FB7D7A0B99F0}" xr6:coauthVersionLast="47" xr6:coauthVersionMax="47" xr10:uidLastSave="{00000000-0000-0000-0000-000000000000}"/>
  <bookViews>
    <workbookView xWindow="-120" yWindow="-16575" windowWidth="29040" windowHeight="15720" xr2:uid="{61018BDA-6139-42A3-A739-F77E2F6363A0}"/>
  </bookViews>
  <sheets>
    <sheet name="1-7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'1-7'!$A$2:$U$12</definedName>
    <definedName name="_xlnm.Print_Titles">[2]乗用・ＲＶ車!$A$1:$IV$7</definedName>
    <definedName name="アバルト_WLTC">[3]!社内配布用印刷</definedName>
    <definedName name="っｄ">[3]!社内配布用印刷</definedName>
    <definedName name="フィアット_WLTC">[1]!新型構変選択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N12" i="1"/>
  <c r="U12" i="1" s="1"/>
  <c r="M12" i="1"/>
  <c r="T12" i="1" s="1"/>
  <c r="L12" i="1"/>
  <c r="I12" i="1"/>
  <c r="S11" i="1"/>
  <c r="N11" i="1"/>
  <c r="U11" i="1" s="1"/>
  <c r="M11" i="1"/>
  <c r="T11" i="1" s="1"/>
  <c r="L11" i="1"/>
  <c r="I11" i="1"/>
  <c r="U10" i="1"/>
  <c r="S10" i="1"/>
  <c r="N10" i="1"/>
  <c r="M10" i="1"/>
  <c r="T10" i="1" s="1"/>
  <c r="L10" i="1"/>
  <c r="I10" i="1"/>
  <c r="U9" i="1"/>
  <c r="T9" i="1"/>
  <c r="S9" i="1"/>
  <c r="N9" i="1"/>
  <c r="M9" i="1"/>
  <c r="L9" i="1"/>
  <c r="I9" i="1"/>
</calcChain>
</file>

<file path=xl/sharedStrings.xml><?xml version="1.0" encoding="utf-8"?>
<sst xmlns="http://schemas.openxmlformats.org/spreadsheetml/2006/main" count="57" uniqueCount="53">
  <si>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</si>
  <si>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</si>
  <si>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t>ディーゼル乗用車</t>
    <rPh sb="5" eb="7">
      <t>ジョウヨウ</t>
    </rPh>
    <phoneticPr fontId="3"/>
  </si>
  <si>
    <t>目標年度（平成27年度/令和２年度）</t>
    <phoneticPr fontId="3"/>
  </si>
  <si>
    <t>メーカー入力欄</t>
    <rPh sb="4" eb="6">
      <t>ニュウリョク</t>
    </rPh>
    <rPh sb="6" eb="7">
      <t>ラン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</si>
  <si>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</si>
  <si>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</si>
  <si>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</si>
  <si>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</si>
  <si>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</si>
  <si>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</si>
  <si>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</si>
  <si>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</si>
  <si>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</si>
  <si>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</si>
  <si>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</si>
  <si>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</si>
  <si>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</si>
  <si>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</si>
  <si>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</si>
  <si>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</si>
  <si>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</si>
  <si>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</si>
  <si>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</si>
  <si>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</si>
  <si>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</si>
  <si>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</si>
  <si>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</si>
  <si>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</si>
  <si>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</si>
  <si>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r>
      <rPr>
        <sz val="8"/>
        <rFont val="ＭＳ Ｐゴシック"/>
        <family val="3"/>
        <charset val="128"/>
      </rPr>
      <t>フィアット</t>
    </r>
    <phoneticPr fontId="3"/>
  </si>
  <si>
    <r>
      <rPr>
        <sz val="8"/>
        <rFont val="ＭＳ Ｐゴシック"/>
        <family val="3"/>
        <charset val="128"/>
      </rPr>
      <t>ドブロ</t>
    </r>
    <phoneticPr fontId="3"/>
  </si>
  <si>
    <t>3DA-K9FYH01</t>
    <phoneticPr fontId="3"/>
  </si>
  <si>
    <t>0001,0003,0011</t>
    <phoneticPr fontId="3"/>
  </si>
  <si>
    <t>YH01</t>
    <phoneticPr fontId="3"/>
  </si>
  <si>
    <t>8AT</t>
    <phoneticPr fontId="3"/>
  </si>
  <si>
    <t xml:space="preserve"> I, D,FI,TC,IC,P,EP</t>
    <phoneticPr fontId="3"/>
  </si>
  <si>
    <t>CCO, EGR, DF,SCR</t>
    <phoneticPr fontId="3"/>
  </si>
  <si>
    <t>A</t>
    <phoneticPr fontId="3"/>
  </si>
  <si>
    <t>0002,0004,0012</t>
    <phoneticPr fontId="3"/>
  </si>
  <si>
    <t>3DA-K9FYH01L</t>
    <phoneticPr fontId="3"/>
  </si>
  <si>
    <t>0001,0002,0011</t>
    <phoneticPr fontId="3"/>
  </si>
  <si>
    <t>1001,1002,1011</t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</si>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</sst>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8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7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49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7" fontId="12" fillId="3" borderId="29" xfId="1" applyNumberFormat="1" applyFont="1" applyFill="1" applyBorder="1" applyAlignment="1">
      <alignment horizontal="center" vertical="center" wrapText="1"/>
    </xf>
    <xf numFmtId="176" fontId="12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3" borderId="27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178" fontId="4" fillId="3" borderId="30" xfId="0" applyNumberFormat="1" applyFont="1" applyFill="1" applyBorder="1" applyAlignment="1">
      <alignment horizontal="center" vertical="center"/>
    </xf>
    <xf numFmtId="178" fontId="4" fillId="3" borderId="27" xfId="0" applyNumberFormat="1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3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5" xfId="0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177" fontId="12" fillId="3" borderId="3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6" xfId="0" applyFont="1" applyBorder="1"/>
    <xf numFmtId="0" fontId="12" fillId="0" borderId="0" xfId="0" applyFont="1" applyAlignment="1">
      <alignment horizontal="center" vertical="center"/>
    </xf>
    <xf numFmtId="176" fontId="12" fillId="0" borderId="0" xfId="0" quotePrefix="1" applyNumberFormat="1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4" fillId="4" borderId="5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7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8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7" fillId="0" borderId="9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7" fillId="3" borderId="0" xfId="0" applyFont="1" applyFill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/>
  </cellXfs>
  <cellStyles count="2">
    <cellStyle name="標準" xfId="0" builtinId="0"/>
    <cellStyle name="標準 2" xfId="1" xr:uid="{1EC927E5-8D70-4D66-8FA1-C7B3F4108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3B9CC-5EAE-40A8-9147-D082174990C4}">
  <sheetPr>
    <tabColor rgb="FFC00000"/>
  </sheetPr>
  <dimension ref="A1:X24"/>
  <sheetViews>
    <sheetView tabSelected="1" view="pageBreakPreview" zoomScale="110" zoomScaleNormal="100" zoomScaleSheetLayoutView="110" workbookViewId="0">
      <selection activeCell="K25" sqref="K25"/>
    </sheetView>
  </sheetViews>
  <sheetFormatPr defaultColWidth="9" defaultRowHeight="10" x14ac:dyDescent="0.2"/>
  <cols>
    <col min="1" max="1" width="15.90625" style="2" customWidth="1"/>
    <col min="2" max="2" width="3.90625" style="2" bestFit="1" customWidth="1"/>
    <col min="3" max="3" width="6.36328125" style="2" customWidth="1"/>
    <col min="4" max="4" width="11.36328125" style="2" bestFit="1" customWidth="1"/>
    <col min="5" max="5" width="13.90625" style="3" customWidth="1"/>
    <col min="6" max="8" width="7.26953125" style="2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6" width="14.90625" style="2" customWidth="1"/>
    <col min="17" max="17" width="6" style="2" customWidth="1"/>
    <col min="18" max="18" width="17.7265625" style="2" customWidth="1"/>
    <col min="19" max="19" width="11" style="2" bestFit="1" customWidth="1"/>
    <col min="20" max="20" width="8.26953125" style="2" bestFit="1" customWidth="1"/>
    <col min="21" max="21" width="8.26953125" style="2" customWidth="1"/>
    <col min="22" max="256" width="9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.90625" style="2" customWidth="1"/>
    <col min="262" max="262" width="13.08984375" style="2" bestFit="1" customWidth="1"/>
    <col min="263" max="263" width="5.90625" style="2" bestFit="1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9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.90625" style="2" customWidth="1"/>
    <col min="518" max="518" width="13.08984375" style="2" bestFit="1" customWidth="1"/>
    <col min="519" max="519" width="5.90625" style="2" bestFit="1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9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.90625" style="2" customWidth="1"/>
    <col min="774" max="774" width="13.08984375" style="2" bestFit="1" customWidth="1"/>
    <col min="775" max="775" width="5.90625" style="2" bestFit="1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9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.90625" style="2" customWidth="1"/>
    <col min="1030" max="1030" width="13.08984375" style="2" bestFit="1" customWidth="1"/>
    <col min="1031" max="1031" width="5.90625" style="2" bestFit="1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9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.90625" style="2" customWidth="1"/>
    <col min="1286" max="1286" width="13.08984375" style="2" bestFit="1" customWidth="1"/>
    <col min="1287" max="1287" width="5.90625" style="2" bestFit="1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9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.90625" style="2" customWidth="1"/>
    <col min="1542" max="1542" width="13.08984375" style="2" bestFit="1" customWidth="1"/>
    <col min="1543" max="1543" width="5.90625" style="2" bestFit="1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9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.90625" style="2" customWidth="1"/>
    <col min="1798" max="1798" width="13.08984375" style="2" bestFit="1" customWidth="1"/>
    <col min="1799" max="1799" width="5.90625" style="2" bestFit="1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9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.90625" style="2" customWidth="1"/>
    <col min="2054" max="2054" width="13.08984375" style="2" bestFit="1" customWidth="1"/>
    <col min="2055" max="2055" width="5.90625" style="2" bestFit="1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9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.90625" style="2" customWidth="1"/>
    <col min="2310" max="2310" width="13.08984375" style="2" bestFit="1" customWidth="1"/>
    <col min="2311" max="2311" width="5.90625" style="2" bestFit="1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9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.90625" style="2" customWidth="1"/>
    <col min="2566" max="2566" width="13.08984375" style="2" bestFit="1" customWidth="1"/>
    <col min="2567" max="2567" width="5.90625" style="2" bestFit="1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9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.90625" style="2" customWidth="1"/>
    <col min="2822" max="2822" width="13.08984375" style="2" bestFit="1" customWidth="1"/>
    <col min="2823" max="2823" width="5.90625" style="2" bestFit="1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9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.90625" style="2" customWidth="1"/>
    <col min="3078" max="3078" width="13.08984375" style="2" bestFit="1" customWidth="1"/>
    <col min="3079" max="3079" width="5.90625" style="2" bestFit="1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9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.90625" style="2" customWidth="1"/>
    <col min="3334" max="3334" width="13.08984375" style="2" bestFit="1" customWidth="1"/>
    <col min="3335" max="3335" width="5.90625" style="2" bestFit="1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9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.90625" style="2" customWidth="1"/>
    <col min="3590" max="3590" width="13.08984375" style="2" bestFit="1" customWidth="1"/>
    <col min="3591" max="3591" width="5.90625" style="2" bestFit="1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9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.90625" style="2" customWidth="1"/>
    <col min="3846" max="3846" width="13.08984375" style="2" bestFit="1" customWidth="1"/>
    <col min="3847" max="3847" width="5.90625" style="2" bestFit="1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9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.90625" style="2" customWidth="1"/>
    <col min="4102" max="4102" width="13.08984375" style="2" bestFit="1" customWidth="1"/>
    <col min="4103" max="4103" width="5.90625" style="2" bestFit="1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9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.90625" style="2" customWidth="1"/>
    <col min="4358" max="4358" width="13.08984375" style="2" bestFit="1" customWidth="1"/>
    <col min="4359" max="4359" width="5.90625" style="2" bestFit="1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9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.90625" style="2" customWidth="1"/>
    <col min="4614" max="4614" width="13.08984375" style="2" bestFit="1" customWidth="1"/>
    <col min="4615" max="4615" width="5.90625" style="2" bestFit="1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9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.90625" style="2" customWidth="1"/>
    <col min="4870" max="4870" width="13.08984375" style="2" bestFit="1" customWidth="1"/>
    <col min="4871" max="4871" width="5.90625" style="2" bestFit="1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9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.90625" style="2" customWidth="1"/>
    <col min="5126" max="5126" width="13.08984375" style="2" bestFit="1" customWidth="1"/>
    <col min="5127" max="5127" width="5.90625" style="2" bestFit="1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9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.90625" style="2" customWidth="1"/>
    <col min="5382" max="5382" width="13.08984375" style="2" bestFit="1" customWidth="1"/>
    <col min="5383" max="5383" width="5.90625" style="2" bestFit="1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9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.90625" style="2" customWidth="1"/>
    <col min="5638" max="5638" width="13.08984375" style="2" bestFit="1" customWidth="1"/>
    <col min="5639" max="5639" width="5.90625" style="2" bestFit="1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9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.90625" style="2" customWidth="1"/>
    <col min="5894" max="5894" width="13.08984375" style="2" bestFit="1" customWidth="1"/>
    <col min="5895" max="5895" width="5.90625" style="2" bestFit="1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9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.90625" style="2" customWidth="1"/>
    <col min="6150" max="6150" width="13.08984375" style="2" bestFit="1" customWidth="1"/>
    <col min="6151" max="6151" width="5.90625" style="2" bestFit="1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9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.90625" style="2" customWidth="1"/>
    <col min="6406" max="6406" width="13.08984375" style="2" bestFit="1" customWidth="1"/>
    <col min="6407" max="6407" width="5.90625" style="2" bestFit="1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9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.90625" style="2" customWidth="1"/>
    <col min="6662" max="6662" width="13.08984375" style="2" bestFit="1" customWidth="1"/>
    <col min="6663" max="6663" width="5.90625" style="2" bestFit="1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9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.90625" style="2" customWidth="1"/>
    <col min="6918" max="6918" width="13.08984375" style="2" bestFit="1" customWidth="1"/>
    <col min="6919" max="6919" width="5.90625" style="2" bestFit="1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9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.90625" style="2" customWidth="1"/>
    <col min="7174" max="7174" width="13.08984375" style="2" bestFit="1" customWidth="1"/>
    <col min="7175" max="7175" width="5.90625" style="2" bestFit="1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9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.90625" style="2" customWidth="1"/>
    <col min="7430" max="7430" width="13.08984375" style="2" bestFit="1" customWidth="1"/>
    <col min="7431" max="7431" width="5.90625" style="2" bestFit="1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9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.90625" style="2" customWidth="1"/>
    <col min="7686" max="7686" width="13.08984375" style="2" bestFit="1" customWidth="1"/>
    <col min="7687" max="7687" width="5.90625" style="2" bestFit="1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9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.90625" style="2" customWidth="1"/>
    <col min="7942" max="7942" width="13.08984375" style="2" bestFit="1" customWidth="1"/>
    <col min="7943" max="7943" width="5.90625" style="2" bestFit="1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9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.90625" style="2" customWidth="1"/>
    <col min="8198" max="8198" width="13.08984375" style="2" bestFit="1" customWidth="1"/>
    <col min="8199" max="8199" width="5.90625" style="2" bestFit="1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9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.90625" style="2" customWidth="1"/>
    <col min="8454" max="8454" width="13.08984375" style="2" bestFit="1" customWidth="1"/>
    <col min="8455" max="8455" width="5.90625" style="2" bestFit="1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9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.90625" style="2" customWidth="1"/>
    <col min="8710" max="8710" width="13.08984375" style="2" bestFit="1" customWidth="1"/>
    <col min="8711" max="8711" width="5.90625" style="2" bestFit="1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9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.90625" style="2" customWidth="1"/>
    <col min="8966" max="8966" width="13.08984375" style="2" bestFit="1" customWidth="1"/>
    <col min="8967" max="8967" width="5.90625" style="2" bestFit="1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9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.90625" style="2" customWidth="1"/>
    <col min="9222" max="9222" width="13.08984375" style="2" bestFit="1" customWidth="1"/>
    <col min="9223" max="9223" width="5.90625" style="2" bestFit="1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9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.90625" style="2" customWidth="1"/>
    <col min="9478" max="9478" width="13.08984375" style="2" bestFit="1" customWidth="1"/>
    <col min="9479" max="9479" width="5.90625" style="2" bestFit="1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9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.90625" style="2" customWidth="1"/>
    <col min="9734" max="9734" width="13.08984375" style="2" bestFit="1" customWidth="1"/>
    <col min="9735" max="9735" width="5.90625" style="2" bestFit="1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9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.90625" style="2" customWidth="1"/>
    <col min="9990" max="9990" width="13.08984375" style="2" bestFit="1" customWidth="1"/>
    <col min="9991" max="9991" width="5.90625" style="2" bestFit="1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9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.90625" style="2" customWidth="1"/>
    <col min="10246" max="10246" width="13.08984375" style="2" bestFit="1" customWidth="1"/>
    <col min="10247" max="10247" width="5.90625" style="2" bestFit="1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9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.90625" style="2" customWidth="1"/>
    <col min="10502" max="10502" width="13.08984375" style="2" bestFit="1" customWidth="1"/>
    <col min="10503" max="10503" width="5.90625" style="2" bestFit="1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9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.90625" style="2" customWidth="1"/>
    <col min="10758" max="10758" width="13.08984375" style="2" bestFit="1" customWidth="1"/>
    <col min="10759" max="10759" width="5.90625" style="2" bestFit="1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9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.90625" style="2" customWidth="1"/>
    <col min="11014" max="11014" width="13.08984375" style="2" bestFit="1" customWidth="1"/>
    <col min="11015" max="11015" width="5.90625" style="2" bestFit="1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9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.90625" style="2" customWidth="1"/>
    <col min="11270" max="11270" width="13.08984375" style="2" bestFit="1" customWidth="1"/>
    <col min="11271" max="11271" width="5.90625" style="2" bestFit="1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9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.90625" style="2" customWidth="1"/>
    <col min="11526" max="11526" width="13.08984375" style="2" bestFit="1" customWidth="1"/>
    <col min="11527" max="11527" width="5.90625" style="2" bestFit="1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9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.90625" style="2" customWidth="1"/>
    <col min="11782" max="11782" width="13.08984375" style="2" bestFit="1" customWidth="1"/>
    <col min="11783" max="11783" width="5.90625" style="2" bestFit="1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9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.90625" style="2" customWidth="1"/>
    <col min="12038" max="12038" width="13.08984375" style="2" bestFit="1" customWidth="1"/>
    <col min="12039" max="12039" width="5.90625" style="2" bestFit="1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9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.90625" style="2" customWidth="1"/>
    <col min="12294" max="12294" width="13.08984375" style="2" bestFit="1" customWidth="1"/>
    <col min="12295" max="12295" width="5.90625" style="2" bestFit="1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9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.90625" style="2" customWidth="1"/>
    <col min="12550" max="12550" width="13.08984375" style="2" bestFit="1" customWidth="1"/>
    <col min="12551" max="12551" width="5.90625" style="2" bestFit="1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9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.90625" style="2" customWidth="1"/>
    <col min="12806" max="12806" width="13.08984375" style="2" bestFit="1" customWidth="1"/>
    <col min="12807" max="12807" width="5.90625" style="2" bestFit="1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9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.90625" style="2" customWidth="1"/>
    <col min="13062" max="13062" width="13.08984375" style="2" bestFit="1" customWidth="1"/>
    <col min="13063" max="13063" width="5.90625" style="2" bestFit="1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9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.90625" style="2" customWidth="1"/>
    <col min="13318" max="13318" width="13.08984375" style="2" bestFit="1" customWidth="1"/>
    <col min="13319" max="13319" width="5.90625" style="2" bestFit="1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9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.90625" style="2" customWidth="1"/>
    <col min="13574" max="13574" width="13.08984375" style="2" bestFit="1" customWidth="1"/>
    <col min="13575" max="13575" width="5.90625" style="2" bestFit="1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9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.90625" style="2" customWidth="1"/>
    <col min="13830" max="13830" width="13.08984375" style="2" bestFit="1" customWidth="1"/>
    <col min="13831" max="13831" width="5.90625" style="2" bestFit="1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9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.90625" style="2" customWidth="1"/>
    <col min="14086" max="14086" width="13.08984375" style="2" bestFit="1" customWidth="1"/>
    <col min="14087" max="14087" width="5.90625" style="2" bestFit="1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9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.90625" style="2" customWidth="1"/>
    <col min="14342" max="14342" width="13.08984375" style="2" bestFit="1" customWidth="1"/>
    <col min="14343" max="14343" width="5.90625" style="2" bestFit="1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9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.90625" style="2" customWidth="1"/>
    <col min="14598" max="14598" width="13.08984375" style="2" bestFit="1" customWidth="1"/>
    <col min="14599" max="14599" width="5.90625" style="2" bestFit="1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9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.90625" style="2" customWidth="1"/>
    <col min="14854" max="14854" width="13.08984375" style="2" bestFit="1" customWidth="1"/>
    <col min="14855" max="14855" width="5.90625" style="2" bestFit="1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9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.90625" style="2" customWidth="1"/>
    <col min="15110" max="15110" width="13.08984375" style="2" bestFit="1" customWidth="1"/>
    <col min="15111" max="15111" width="5.90625" style="2" bestFit="1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9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.90625" style="2" customWidth="1"/>
    <col min="15366" max="15366" width="13.08984375" style="2" bestFit="1" customWidth="1"/>
    <col min="15367" max="15367" width="5.90625" style="2" bestFit="1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9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.90625" style="2" customWidth="1"/>
    <col min="15622" max="15622" width="13.08984375" style="2" bestFit="1" customWidth="1"/>
    <col min="15623" max="15623" width="5.90625" style="2" bestFit="1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9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.90625" style="2" customWidth="1"/>
    <col min="15878" max="15878" width="13.08984375" style="2" bestFit="1" customWidth="1"/>
    <col min="15879" max="15879" width="5.90625" style="2" bestFit="1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9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.90625" style="2" customWidth="1"/>
    <col min="16134" max="16134" width="13.08984375" style="2" bestFit="1" customWidth="1"/>
    <col min="16135" max="16135" width="5.90625" style="2" bestFit="1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9" style="2"/>
  </cols>
  <sheetData>
    <row r="1" spans="1:24" ht="15.5" x14ac:dyDescent="0.35">
      <c r="A1" s="1"/>
      <c r="B1" s="1"/>
      <c r="Q1" s="4"/>
    </row>
    <row r="2" spans="1:24" ht="15.5" x14ac:dyDescent="0.35">
      <c r="E2" s="5"/>
      <c r="F2" s="6"/>
      <c r="J2" s="7" t="s">
        <v>0</v>
      </c>
      <c r="K2" s="7"/>
      <c r="L2" s="7"/>
      <c r="M2" s="7"/>
      <c r="N2" s="7"/>
      <c r="O2" s="7"/>
      <c r="P2" s="7"/>
      <c r="Q2" s="91" t="s">
        <v>1</v>
      </c>
      <c r="R2" s="92"/>
      <c r="S2" s="8"/>
      <c r="T2" s="8"/>
      <c r="U2" s="8"/>
    </row>
    <row r="3" spans="1:24" ht="15.5" x14ac:dyDescent="0.35">
      <c r="A3" s="9" t="s">
        <v>2</v>
      </c>
      <c r="B3" s="10"/>
      <c r="E3" s="5"/>
      <c r="J3" s="7"/>
      <c r="Q3" s="11"/>
      <c r="R3" s="93" t="s">
        <v>3</v>
      </c>
      <c r="S3" s="93"/>
      <c r="T3" s="93"/>
      <c r="U3" s="93"/>
      <c r="W3" s="12" t="s">
        <v>4</v>
      </c>
      <c r="X3" s="13"/>
    </row>
    <row r="4" spans="1:24" ht="12" customHeight="1" thickBot="1" x14ac:dyDescent="0.25">
      <c r="A4" s="37" t="s">
        <v>5</v>
      </c>
      <c r="B4" s="35" t="s">
        <v>6</v>
      </c>
      <c r="C4" s="94"/>
      <c r="D4" s="98"/>
      <c r="E4" s="100"/>
      <c r="F4" s="35" t="s">
        <v>7</v>
      </c>
      <c r="G4" s="102"/>
      <c r="H4" s="39" t="s">
        <v>8</v>
      </c>
      <c r="I4" s="39" t="s">
        <v>9</v>
      </c>
      <c r="J4" s="104" t="s">
        <v>10</v>
      </c>
      <c r="K4" s="77" t="s">
        <v>11</v>
      </c>
      <c r="L4" s="78"/>
      <c r="M4" s="78"/>
      <c r="N4" s="79"/>
      <c r="O4" s="56" t="s">
        <v>12</v>
      </c>
      <c r="P4" s="80" t="s">
        <v>13</v>
      </c>
      <c r="Q4" s="81"/>
      <c r="R4" s="82"/>
      <c r="S4" s="86" t="s">
        <v>14</v>
      </c>
      <c r="T4" s="88" t="s">
        <v>15</v>
      </c>
      <c r="U4" s="56" t="s">
        <v>16</v>
      </c>
      <c r="W4" s="59" t="s">
        <v>17</v>
      </c>
      <c r="X4" s="59" t="s">
        <v>18</v>
      </c>
    </row>
    <row r="5" spans="1:24" ht="11.25" customHeight="1" x14ac:dyDescent="0.2">
      <c r="A5" s="38"/>
      <c r="B5" s="36"/>
      <c r="C5" s="95"/>
      <c r="D5" s="99"/>
      <c r="E5" s="101"/>
      <c r="F5" s="96"/>
      <c r="G5" s="103"/>
      <c r="H5" s="38"/>
      <c r="I5" s="38"/>
      <c r="J5" s="36"/>
      <c r="K5" s="61" t="s">
        <v>19</v>
      </c>
      <c r="L5" s="64" t="s">
        <v>20</v>
      </c>
      <c r="M5" s="67" t="s">
        <v>21</v>
      </c>
      <c r="N5" s="68" t="s">
        <v>22</v>
      </c>
      <c r="O5" s="57"/>
      <c r="P5" s="83"/>
      <c r="Q5" s="84"/>
      <c r="R5" s="85"/>
      <c r="S5" s="87"/>
      <c r="T5" s="89"/>
      <c r="U5" s="72"/>
      <c r="W5" s="59"/>
      <c r="X5" s="59"/>
    </row>
    <row r="6" spans="1:24" x14ac:dyDescent="0.2">
      <c r="A6" s="38"/>
      <c r="B6" s="36"/>
      <c r="C6" s="95"/>
      <c r="D6" s="37" t="s">
        <v>23</v>
      </c>
      <c r="E6" s="55" t="s">
        <v>24</v>
      </c>
      <c r="F6" s="37" t="s">
        <v>23</v>
      </c>
      <c r="G6" s="39" t="s">
        <v>25</v>
      </c>
      <c r="H6" s="38"/>
      <c r="I6" s="38"/>
      <c r="J6" s="36"/>
      <c r="K6" s="62"/>
      <c r="L6" s="65"/>
      <c r="M6" s="62"/>
      <c r="N6" s="69"/>
      <c r="O6" s="57"/>
      <c r="P6" s="56" t="s">
        <v>26</v>
      </c>
      <c r="Q6" s="56" t="s">
        <v>27</v>
      </c>
      <c r="R6" s="71" t="s">
        <v>28</v>
      </c>
      <c r="S6" s="74" t="s">
        <v>29</v>
      </c>
      <c r="T6" s="89"/>
      <c r="U6" s="72"/>
      <c r="W6" s="59"/>
      <c r="X6" s="59"/>
    </row>
    <row r="7" spans="1:24" x14ac:dyDescent="0.2">
      <c r="A7" s="38"/>
      <c r="B7" s="36"/>
      <c r="C7" s="95"/>
      <c r="D7" s="38"/>
      <c r="E7" s="38"/>
      <c r="F7" s="38"/>
      <c r="G7" s="38"/>
      <c r="H7" s="38"/>
      <c r="I7" s="38"/>
      <c r="J7" s="36"/>
      <c r="K7" s="62"/>
      <c r="L7" s="65"/>
      <c r="M7" s="62"/>
      <c r="N7" s="69"/>
      <c r="O7" s="57"/>
      <c r="P7" s="57"/>
      <c r="Q7" s="57"/>
      <c r="R7" s="72"/>
      <c r="S7" s="75"/>
      <c r="T7" s="89"/>
      <c r="U7" s="72"/>
      <c r="W7" s="59"/>
      <c r="X7" s="59"/>
    </row>
    <row r="8" spans="1:24" x14ac:dyDescent="0.2">
      <c r="A8" s="44"/>
      <c r="B8" s="96"/>
      <c r="C8" s="97"/>
      <c r="D8" s="44"/>
      <c r="E8" s="44"/>
      <c r="F8" s="44"/>
      <c r="G8" s="44"/>
      <c r="H8" s="44"/>
      <c r="I8" s="44"/>
      <c r="J8" s="96"/>
      <c r="K8" s="63"/>
      <c r="L8" s="66"/>
      <c r="M8" s="63"/>
      <c r="N8" s="70"/>
      <c r="O8" s="58"/>
      <c r="P8" s="58"/>
      <c r="Q8" s="58"/>
      <c r="R8" s="73"/>
      <c r="S8" s="76"/>
      <c r="T8" s="90"/>
      <c r="U8" s="73"/>
      <c r="W8" s="60"/>
      <c r="X8" s="60"/>
    </row>
    <row r="9" spans="1:24" ht="16.5" customHeight="1" x14ac:dyDescent="0.2">
      <c r="A9" s="46" t="s">
        <v>30</v>
      </c>
      <c r="B9" s="49" t="s">
        <v>31</v>
      </c>
      <c r="C9" s="50"/>
      <c r="D9" s="37" t="s">
        <v>32</v>
      </c>
      <c r="E9" s="14" t="s">
        <v>33</v>
      </c>
      <c r="F9" s="37" t="s">
        <v>34</v>
      </c>
      <c r="G9" s="37">
        <v>1.498</v>
      </c>
      <c r="H9" s="37" t="s">
        <v>35</v>
      </c>
      <c r="I9" s="15" t="str">
        <f>IF(W9="","",(IF(X9-W9&gt;0,CONCATENATE(TEXT(W9,"#,##0"),"~",TEXT(X9,"#,##0")),TEXT(W9,"#,##0"))))</f>
        <v>1,560</v>
      </c>
      <c r="J9" s="35">
        <v>5</v>
      </c>
      <c r="K9" s="16">
        <v>22.9</v>
      </c>
      <c r="L9" s="17">
        <f>IF(K9&gt;0,1/K9*37.7*68.6,"")</f>
        <v>112.93537117903932</v>
      </c>
      <c r="M9" s="18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14.6</v>
      </c>
      <c r="N9" s="19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18.200000000000003</v>
      </c>
      <c r="O9" s="37" t="s">
        <v>36</v>
      </c>
      <c r="P9" s="39" t="s">
        <v>37</v>
      </c>
      <c r="Q9" s="41" t="s">
        <v>38</v>
      </c>
      <c r="R9" s="20"/>
      <c r="S9" s="21" t="str">
        <f>IF((LEFT(D9,1)="6"),"☆☆☆☆☆",IF((LEFT(D9,1)="5"),"☆☆☆☆",IF((LEFT(D9,1)="4"),"☆☆☆"," ")))</f>
        <v xml:space="preserve"> </v>
      </c>
      <c r="T9" s="22">
        <f t="shared" ref="T9:T12" si="0">IFERROR(IF(K9&lt;M9,"",(ROUNDDOWN(K9/M9*100,0))),"")</f>
        <v>156</v>
      </c>
      <c r="U9" s="23">
        <f t="shared" ref="U9:U12" si="1">IFERROR(IF(K9&lt;N9,"",(ROUNDDOWN(K9/N9*100,0))),"")</f>
        <v>125</v>
      </c>
      <c r="W9" s="24">
        <v>1560</v>
      </c>
      <c r="X9" s="25"/>
    </row>
    <row r="10" spans="1:24" ht="13" x14ac:dyDescent="0.2">
      <c r="A10" s="47"/>
      <c r="B10" s="51"/>
      <c r="C10" s="52"/>
      <c r="D10" s="38"/>
      <c r="E10" s="26" t="s">
        <v>39</v>
      </c>
      <c r="F10" s="38"/>
      <c r="G10" s="38"/>
      <c r="H10" s="38"/>
      <c r="I10" s="15" t="str">
        <f t="shared" ref="I10:I12" si="2">IF(W10="","",(IF(X10-W10&gt;0,CONCATENATE(TEXT(W10,"#,##0"),"~",TEXT(X10,"#,##0")),TEXT(W10,"#,##0"))))</f>
        <v>1,580</v>
      </c>
      <c r="J10" s="36"/>
      <c r="K10" s="16">
        <v>22.9</v>
      </c>
      <c r="L10" s="17">
        <f t="shared" ref="L10:L12" si="3">IF(K10&gt;0,1/K10*37.7*68.6,"")</f>
        <v>112.93537117903932</v>
      </c>
      <c r="M10" s="18">
        <f t="shared" ref="M10:M12" si="4"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14.6</v>
      </c>
      <c r="N10" s="19">
        <f t="shared" ref="N10:N12" si="5"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18.200000000000003</v>
      </c>
      <c r="O10" s="38"/>
      <c r="P10" s="40"/>
      <c r="Q10" s="42"/>
      <c r="R10" s="20"/>
      <c r="S10" s="21" t="str">
        <f t="shared" ref="S10:S12" si="6">IF((LEFT(D10,1)="6"),"☆☆☆☆☆",IF((LEFT(D10,1)="5"),"☆☆☆☆",IF((LEFT(D10,1)="4"),"☆☆☆"," ")))</f>
        <v xml:space="preserve"> </v>
      </c>
      <c r="T10" s="22">
        <f t="shared" si="0"/>
        <v>156</v>
      </c>
      <c r="U10" s="23">
        <f t="shared" si="1"/>
        <v>125</v>
      </c>
      <c r="W10" s="24">
        <v>1580</v>
      </c>
      <c r="X10" s="27"/>
    </row>
    <row r="11" spans="1:24" ht="22.5" customHeight="1" x14ac:dyDescent="0.2">
      <c r="A11" s="47"/>
      <c r="B11" s="51"/>
      <c r="C11" s="52"/>
      <c r="D11" s="37" t="s">
        <v>40</v>
      </c>
      <c r="E11" s="14" t="s">
        <v>41</v>
      </c>
      <c r="F11" s="38"/>
      <c r="G11" s="37">
        <v>1.498</v>
      </c>
      <c r="H11" s="37" t="s">
        <v>35</v>
      </c>
      <c r="I11" s="15" t="str">
        <f t="shared" si="2"/>
        <v>1,660</v>
      </c>
      <c r="J11" s="28">
        <v>7</v>
      </c>
      <c r="K11" s="16">
        <v>22.9</v>
      </c>
      <c r="L11" s="17">
        <f t="shared" si="3"/>
        <v>112.93537117903932</v>
      </c>
      <c r="M11" s="18">
        <f t="shared" si="4"/>
        <v>13.5</v>
      </c>
      <c r="N11" s="19">
        <f t="shared" si="5"/>
        <v>17</v>
      </c>
      <c r="O11" s="37" t="s">
        <v>36</v>
      </c>
      <c r="P11" s="39" t="s">
        <v>37</v>
      </c>
      <c r="Q11" s="42"/>
      <c r="R11" s="20"/>
      <c r="S11" s="21" t="str">
        <f t="shared" si="6"/>
        <v xml:space="preserve"> </v>
      </c>
      <c r="T11" s="22">
        <f t="shared" si="0"/>
        <v>169</v>
      </c>
      <c r="U11" s="23">
        <f t="shared" si="1"/>
        <v>134</v>
      </c>
      <c r="W11" s="24">
        <v>1660</v>
      </c>
      <c r="X11" s="27"/>
    </row>
    <row r="12" spans="1:24" ht="13.5" thickBot="1" x14ac:dyDescent="0.25">
      <c r="A12" s="48"/>
      <c r="B12" s="53"/>
      <c r="C12" s="54"/>
      <c r="D12" s="44"/>
      <c r="E12" s="26" t="s">
        <v>42</v>
      </c>
      <c r="F12" s="44"/>
      <c r="G12" s="44"/>
      <c r="H12" s="44"/>
      <c r="I12" s="15" t="str">
        <f t="shared" si="2"/>
        <v>1,620</v>
      </c>
      <c r="J12" s="28">
        <v>5</v>
      </c>
      <c r="K12" s="29">
        <v>22.9</v>
      </c>
      <c r="L12" s="30">
        <f t="shared" si="3"/>
        <v>112.93537117903932</v>
      </c>
      <c r="M12" s="18">
        <f t="shared" si="4"/>
        <v>14.6</v>
      </c>
      <c r="N12" s="19">
        <f t="shared" si="5"/>
        <v>18.200000000000003</v>
      </c>
      <c r="O12" s="44"/>
      <c r="P12" s="45"/>
      <c r="Q12" s="43"/>
      <c r="R12" s="31"/>
      <c r="S12" s="21" t="str">
        <f t="shared" si="6"/>
        <v xml:space="preserve"> </v>
      </c>
      <c r="T12" s="22">
        <f t="shared" si="0"/>
        <v>156</v>
      </c>
      <c r="U12" s="23">
        <f t="shared" si="1"/>
        <v>125</v>
      </c>
      <c r="W12" s="24">
        <v>1620</v>
      </c>
      <c r="X12" s="27"/>
    </row>
    <row r="13" spans="1:24" x14ac:dyDescent="0.2">
      <c r="E13" s="5"/>
      <c r="J13" s="32"/>
    </row>
    <row r="14" spans="1:24" x14ac:dyDescent="0.2">
      <c r="B14" s="2" t="s">
        <v>43</v>
      </c>
      <c r="E14" s="5"/>
    </row>
    <row r="15" spans="1:24" x14ac:dyDescent="0.2">
      <c r="B15" s="2" t="s">
        <v>44</v>
      </c>
      <c r="E15" s="5"/>
    </row>
    <row r="16" spans="1:24" ht="13" x14ac:dyDescent="0.2">
      <c r="B16" s="2" t="s">
        <v>45</v>
      </c>
      <c r="E16" s="5"/>
      <c r="K16" s="33"/>
      <c r="N16" s="33"/>
    </row>
    <row r="17" spans="2:14" ht="13" x14ac:dyDescent="0.2">
      <c r="B17" s="2" t="s">
        <v>46</v>
      </c>
      <c r="E17" s="5"/>
      <c r="K17" s="33"/>
      <c r="M17" s="105"/>
      <c r="N17" s="106"/>
    </row>
    <row r="18" spans="2:14" ht="13" x14ac:dyDescent="0.2">
      <c r="B18" s="2" t="s">
        <v>47</v>
      </c>
      <c r="E18" s="5"/>
      <c r="K18" s="34"/>
      <c r="M18" s="105"/>
      <c r="N18" s="107"/>
    </row>
    <row r="19" spans="2:14" ht="13" x14ac:dyDescent="0.2">
      <c r="B19" s="2" t="s">
        <v>48</v>
      </c>
      <c r="E19" s="5"/>
      <c r="M19" s="105"/>
      <c r="N19" s="107"/>
    </row>
    <row r="20" spans="2:14" ht="13" x14ac:dyDescent="0.2">
      <c r="B20" s="2" t="s">
        <v>49</v>
      </c>
      <c r="E20" s="5"/>
      <c r="M20" s="105"/>
      <c r="N20" s="107"/>
    </row>
    <row r="21" spans="2:14" ht="13" x14ac:dyDescent="0.2">
      <c r="B21" s="2" t="s">
        <v>50</v>
      </c>
      <c r="E21" s="5"/>
      <c r="M21" s="105"/>
      <c r="N21" s="107"/>
    </row>
    <row r="22" spans="2:14" ht="13" x14ac:dyDescent="0.2">
      <c r="B22" s="2" t="s">
        <v>51</v>
      </c>
      <c r="E22" s="5"/>
      <c r="M22" s="105"/>
      <c r="N22" s="107"/>
    </row>
    <row r="23" spans="2:14" ht="13" x14ac:dyDescent="0.2">
      <c r="C23" s="2" t="s">
        <v>52</v>
      </c>
      <c r="E23" s="5"/>
      <c r="M23" s="105"/>
      <c r="N23" s="107"/>
    </row>
    <row r="24" spans="2:14" ht="13" x14ac:dyDescent="0.2">
      <c r="M24" s="105"/>
      <c r="N24" s="107"/>
    </row>
  </sheetData>
  <mergeCells count="45">
    <mergeCell ref="Q2:R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U4:U8"/>
    <mergeCell ref="D6:D8"/>
    <mergeCell ref="E6:E8"/>
    <mergeCell ref="F6:F8"/>
    <mergeCell ref="G6:G8"/>
    <mergeCell ref="P6:P8"/>
    <mergeCell ref="A9:A12"/>
    <mergeCell ref="B9:C12"/>
    <mergeCell ref="D9:D10"/>
    <mergeCell ref="F9:F12"/>
    <mergeCell ref="G9:G10"/>
    <mergeCell ref="J9:J10"/>
    <mergeCell ref="O9:O10"/>
    <mergeCell ref="P9:P10"/>
    <mergeCell ref="Q9:Q12"/>
    <mergeCell ref="D11:D12"/>
    <mergeCell ref="G11:G12"/>
    <mergeCell ref="H11:H12"/>
    <mergeCell ref="O11:O12"/>
    <mergeCell ref="P11:P12"/>
    <mergeCell ref="H9:H10"/>
  </mergeCells>
  <phoneticPr fontId="3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