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19425" windowHeight="10305"/>
  </bookViews>
  <sheets>
    <sheet name="様式２新設等支援費用（申請用）" sheetId="10" r:id="rId1"/>
    <sheet name="別紙　算出書" sheetId="9" r:id="rId2"/>
    <sheet name="様式２新設等支援費用（記載例）" sheetId="4" r:id="rId3"/>
  </sheets>
  <definedNames>
    <definedName name="_xlnm.Print_Area" localSheetId="1">'別紙　算出書'!$B$1:$AE$24</definedName>
    <definedName name="_xlnm.Print_Area" localSheetId="2">'様式２新設等支援費用（記載例）'!$A$1:$H$46</definedName>
    <definedName name="_xlnm.Print_Area" localSheetId="0">'様式２新設等支援費用（申請用）'!$A$1:$H$46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9" l="1"/>
  <c r="W8" i="9"/>
  <c r="AA8" i="9" s="1"/>
  <c r="W9" i="9"/>
  <c r="AA9" i="9" s="1"/>
  <c r="W10" i="9"/>
  <c r="AA10" i="9" s="1"/>
  <c r="W11" i="9"/>
  <c r="AA11" i="9" s="1"/>
  <c r="E39" i="10"/>
  <c r="D32" i="10"/>
  <c r="F11" i="10"/>
  <c r="G11" i="10" s="1"/>
  <c r="C7" i="10"/>
  <c r="E39" i="4"/>
  <c r="D32" i="4"/>
  <c r="F11" i="4"/>
  <c r="G11" i="4" s="1"/>
  <c r="E30" i="4" s="1"/>
  <c r="C7" i="4"/>
  <c r="E31" i="4" l="1"/>
  <c r="F37" i="4"/>
  <c r="E29" i="4"/>
  <c r="F38" i="4"/>
  <c r="F37" i="10"/>
  <c r="F39" i="10" s="1"/>
  <c r="F38" i="10"/>
  <c r="E31" i="10"/>
  <c r="E29" i="10"/>
  <c r="E32" i="10" s="1"/>
  <c r="E30" i="10"/>
  <c r="W14" i="9"/>
  <c r="AA7" i="9"/>
  <c r="AA14" i="9" s="1"/>
  <c r="F39" i="4" l="1"/>
  <c r="E32" i="4"/>
  <c r="D24" i="4"/>
  <c r="E24" i="4" s="1"/>
  <c r="C44" i="4" s="1"/>
  <c r="D24" i="10"/>
  <c r="E24" i="10" s="1"/>
  <c r="C44" i="10" s="1"/>
</calcChain>
</file>

<file path=xl/comments1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ホームヘルパー、生活支援員、介護職員　等</t>
        </r>
      </text>
    </comment>
    <comment ref="M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総支給額を記載</t>
        </r>
      </text>
    </comment>
    <comment ref="A9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雇用予定職員数が５名より多い場合は適宜行挿入によって追加をお願いします。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法人名、事業所・施設名を記載ください。</t>
        </r>
      </text>
    </comment>
    <comment ref="A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西暦で入力
※人材雇用費を申請する場合、別紙算出書と同日となること</t>
        </r>
      </text>
    </comment>
    <comment ref="B11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上記、（注）に該当する者のみ記載願います。
必要に応じ適宜行を追加してください。</t>
        </r>
      </text>
    </comment>
    <comment ref="C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正確に記載願います。
日付は西暦で入力</t>
        </r>
      </text>
    </comment>
    <comment ref="B24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D24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別紙　算出書を作成すると自動入力されます。</t>
        </r>
      </text>
    </comment>
    <comment ref="D29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E37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数字のみ入力</t>
        </r>
      </text>
    </comment>
    <comment ref="C43" authorId="0" shapeId="0">
      <text>
        <r>
          <rPr>
            <b/>
            <sz val="9"/>
            <color indexed="81"/>
            <rFont val="Malgun Gothic Semilight"/>
            <family val="3"/>
            <charset val="129"/>
          </rPr>
          <t>新設等支援費用の補助上限額は300万円となります。</t>
        </r>
      </text>
    </comment>
  </commentList>
</comments>
</file>

<file path=xl/sharedStrings.xml><?xml version="1.0" encoding="utf-8"?>
<sst xmlns="http://schemas.openxmlformats.org/spreadsheetml/2006/main" count="125" uniqueCount="78">
  <si>
    <t>【様式２－１】</t>
    <rPh sb="1" eb="3">
      <t>ヨウシキ</t>
    </rPh>
    <phoneticPr fontId="1"/>
  </si>
  <si>
    <t>令和５年度　在宅療養環境整備事業　「新設等支援費」に係る事業計画調書</t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シンセツ</t>
    </rPh>
    <rPh sb="20" eb="21">
      <t>ナド</t>
    </rPh>
    <rPh sb="21" eb="23">
      <t>シエン</t>
    </rPh>
    <rPh sb="23" eb="24">
      <t>ヒ</t>
    </rPh>
    <rPh sb="26" eb="27">
      <t>カカ</t>
    </rPh>
    <rPh sb="28" eb="30">
      <t>ジギョウ</t>
    </rPh>
    <rPh sb="30" eb="32">
      <t>ケイカク</t>
    </rPh>
    <rPh sb="32" eb="34">
      <t>チョウショ</t>
    </rPh>
    <phoneticPr fontId="1"/>
  </si>
  <si>
    <t>申請日時点</t>
    <rPh sb="0" eb="2">
      <t>シンセイ</t>
    </rPh>
    <rPh sb="2" eb="3">
      <t>ビ</t>
    </rPh>
    <rPh sb="3" eb="5">
      <t>ジテン</t>
    </rPh>
    <phoneticPr fontId="1"/>
  </si>
  <si>
    <t>事業所名（施設名）</t>
    <rPh sb="0" eb="3">
      <t>ジギョウショ</t>
    </rPh>
    <rPh sb="3" eb="4">
      <t>メイ</t>
    </rPh>
    <rPh sb="5" eb="8">
      <t>シセツメイ</t>
    </rPh>
    <phoneticPr fontId="1"/>
  </si>
  <si>
    <t>事業所所在地</t>
    <rPh sb="0" eb="3">
      <t>ジギョウショ</t>
    </rPh>
    <rPh sb="3" eb="6">
      <t>ショザイチ</t>
    </rPh>
    <phoneticPr fontId="1"/>
  </si>
  <si>
    <t>開設日</t>
    <rPh sb="0" eb="3">
      <t>カイセツビ</t>
    </rPh>
    <phoneticPr fontId="1"/>
  </si>
  <si>
    <t>１．利用予定者数</t>
    <rPh sb="2" eb="4">
      <t>リヨウ</t>
    </rPh>
    <rPh sb="4" eb="6">
      <t>ヨテイ</t>
    </rPh>
    <rPh sb="6" eb="7">
      <t>シャ</t>
    </rPh>
    <rPh sb="7" eb="8">
      <t>スウ</t>
    </rPh>
    <phoneticPr fontId="1"/>
  </si>
  <si>
    <t>定員(人)</t>
    <rPh sb="0" eb="2">
      <t>テイイン</t>
    </rPh>
    <rPh sb="3" eb="4">
      <t>ニン</t>
    </rPh>
    <phoneticPr fontId="1"/>
  </si>
  <si>
    <t>総利用者数（人）
（予定数含む）</t>
    <rPh sb="0" eb="1">
      <t>ソウ</t>
    </rPh>
    <rPh sb="1" eb="3">
      <t>リヨウ</t>
    </rPh>
    <rPh sb="3" eb="4">
      <t>シャ</t>
    </rPh>
    <rPh sb="4" eb="5">
      <t>スウ</t>
    </rPh>
    <rPh sb="6" eb="7">
      <t>ニン</t>
    </rPh>
    <rPh sb="10" eb="12">
      <t>ヨテイ</t>
    </rPh>
    <rPh sb="12" eb="13">
      <t>スウ</t>
    </rPh>
    <rPh sb="13" eb="14">
      <t>フク</t>
    </rPh>
    <phoneticPr fontId="1"/>
  </si>
  <si>
    <r>
      <t xml:space="preserve">うち自動車事故による
重度後遺障害者数(人) </t>
    </r>
    <r>
      <rPr>
        <b/>
        <sz val="11"/>
        <color theme="1"/>
        <rFont val="ＭＳ Ｐゴシック"/>
        <family val="3"/>
        <charset val="128"/>
        <scheme val="minor"/>
      </rPr>
      <t>※</t>
    </r>
    <rPh sb="2" eb="5">
      <t>ジドウシャ</t>
    </rPh>
    <rPh sb="5" eb="7">
      <t>ジコ</t>
    </rPh>
    <rPh sb="11" eb="13">
      <t>ジュウド</t>
    </rPh>
    <rPh sb="13" eb="15">
      <t>コウイ</t>
    </rPh>
    <rPh sb="15" eb="18">
      <t>ショウガイシャ</t>
    </rPh>
    <rPh sb="18" eb="19">
      <t>スウ</t>
    </rPh>
    <rPh sb="20" eb="21">
      <t>ニン</t>
    </rPh>
    <phoneticPr fontId="1"/>
  </si>
  <si>
    <t>自動車事故による重度
後遺障害者の入所者割合</t>
    <rPh sb="0" eb="3">
      <t>ジドウシャ</t>
    </rPh>
    <rPh sb="3" eb="5">
      <t>ジコ</t>
    </rPh>
    <rPh sb="8" eb="10">
      <t>ジュウド</t>
    </rPh>
    <rPh sb="11" eb="13">
      <t>コウイ</t>
    </rPh>
    <rPh sb="13" eb="16">
      <t>ショウガイシャ</t>
    </rPh>
    <rPh sb="17" eb="20">
      <t>ニュウショシャ</t>
    </rPh>
    <rPh sb="20" eb="22">
      <t>ワリアイ</t>
    </rPh>
    <phoneticPr fontId="1"/>
  </si>
  <si>
    <t>補助率（％）</t>
    <rPh sb="0" eb="3">
      <t>ホジョリツ</t>
    </rPh>
    <phoneticPr fontId="1"/>
  </si>
  <si>
    <r>
      <t>※注）当該事業における重度後遺障害者とは、（独）自動車事故対策機構（NASVA)による</t>
    </r>
    <r>
      <rPr>
        <u/>
        <sz val="11"/>
        <color theme="1"/>
        <rFont val="ＭＳ Ｐゴシック"/>
        <family val="3"/>
        <charset val="128"/>
        <scheme val="minor"/>
      </rPr>
      <t xml:space="preserve">介護料受給資格者及び自動車
</t>
    </r>
    <r>
      <rPr>
        <sz val="11"/>
        <color theme="1"/>
        <rFont val="ＭＳ Ｐゴシック"/>
        <family val="3"/>
        <charset val="128"/>
        <scheme val="minor"/>
      </rPr>
      <t xml:space="preserve">    </t>
    </r>
    <r>
      <rPr>
        <u/>
        <sz val="11"/>
        <color theme="1"/>
        <rFont val="ＭＳ Ｐゴシック"/>
        <family val="3"/>
        <charset val="128"/>
        <scheme val="minor"/>
      </rPr>
      <t>損害賠償保障法施行令別表第一第２級以上</t>
    </r>
    <r>
      <rPr>
        <sz val="11"/>
        <color theme="1"/>
        <rFont val="ＭＳ Ｐゴシック"/>
        <family val="3"/>
        <charset val="128"/>
        <scheme val="minor"/>
      </rPr>
      <t>を指します。障害者手帳の等級とは異なりますのでご注意願います。</t>
    </r>
    <rPh sb="1" eb="2">
      <t>チュウ</t>
    </rPh>
    <rPh sb="3" eb="5">
      <t>トウガイ</t>
    </rPh>
    <rPh sb="5" eb="7">
      <t>ジギョウ</t>
    </rPh>
    <rPh sb="11" eb="18">
      <t>ジュウドコウイショウギアシャ</t>
    </rPh>
    <rPh sb="22" eb="23">
      <t>ドク</t>
    </rPh>
    <rPh sb="24" eb="27">
      <t>ジドウシャ</t>
    </rPh>
    <rPh sb="27" eb="29">
      <t>ジコ</t>
    </rPh>
    <rPh sb="29" eb="31">
      <t>タイサク</t>
    </rPh>
    <rPh sb="31" eb="33">
      <t>キコウ</t>
    </rPh>
    <rPh sb="43" eb="46">
      <t>カイゴリョウ</t>
    </rPh>
    <rPh sb="46" eb="48">
      <t>ジュキュウ</t>
    </rPh>
    <rPh sb="48" eb="51">
      <t>シカクシャ</t>
    </rPh>
    <rPh sb="51" eb="52">
      <t>オヨ</t>
    </rPh>
    <rPh sb="63" eb="65">
      <t>バイショウ</t>
    </rPh>
    <rPh sb="65" eb="68">
      <t>ホショウホウ</t>
    </rPh>
    <rPh sb="68" eb="71">
      <t>セコウレイ</t>
    </rPh>
    <rPh sb="71" eb="73">
      <t>ベッピョウ</t>
    </rPh>
    <rPh sb="73" eb="75">
      <t>ダイイチ</t>
    </rPh>
    <rPh sb="75" eb="76">
      <t>ダイ</t>
    </rPh>
    <rPh sb="77" eb="78">
      <t>キュウ</t>
    </rPh>
    <rPh sb="78" eb="80">
      <t>イジョウ</t>
    </rPh>
    <rPh sb="81" eb="82">
      <t>サ</t>
    </rPh>
    <rPh sb="86" eb="89">
      <t>ショウガイシャ</t>
    </rPh>
    <rPh sb="89" eb="91">
      <t>テチョウ</t>
    </rPh>
    <rPh sb="92" eb="94">
      <t>トウキュウ</t>
    </rPh>
    <rPh sb="96" eb="97">
      <t>コト</t>
    </rPh>
    <rPh sb="104" eb="106">
      <t>チュウイ</t>
    </rPh>
    <rPh sb="106" eb="107">
      <t>ネガ</t>
    </rPh>
    <phoneticPr fontId="1"/>
  </si>
  <si>
    <t>（自動車事故による）
重度後遺障害者</t>
    <rPh sb="1" eb="4">
      <t>ジドウシャ</t>
    </rPh>
    <rPh sb="4" eb="6">
      <t>ジコ</t>
    </rPh>
    <rPh sb="11" eb="13">
      <t>ジュウド</t>
    </rPh>
    <rPh sb="13" eb="15">
      <t>コウイ</t>
    </rPh>
    <rPh sb="15" eb="18">
      <t>ショウガイシャ</t>
    </rPh>
    <phoneticPr fontId="1"/>
  </si>
  <si>
    <t>事故年月日</t>
    <rPh sb="0" eb="2">
      <t>ジコ</t>
    </rPh>
    <rPh sb="2" eb="5">
      <t>ネンガッピ</t>
    </rPh>
    <phoneticPr fontId="1"/>
  </si>
  <si>
    <t>利用年月日（予定日）</t>
    <rPh sb="0" eb="2">
      <t>リヨウ</t>
    </rPh>
    <rPh sb="2" eb="5">
      <t>ネンガッピ</t>
    </rPh>
    <rPh sb="6" eb="9">
      <t>ヨテイビ</t>
    </rPh>
    <phoneticPr fontId="1"/>
  </si>
  <si>
    <t>①</t>
  </si>
  <si>
    <t>②</t>
  </si>
  <si>
    <t>③</t>
  </si>
  <si>
    <t>２．補助申請予定額</t>
    <rPh sb="2" eb="4">
      <t>ホジョ</t>
    </rPh>
    <rPh sb="4" eb="6">
      <t>シンセイ</t>
    </rPh>
    <rPh sb="6" eb="9">
      <t>ヨテイガク</t>
    </rPh>
    <phoneticPr fontId="1"/>
  </si>
  <si>
    <t>　①人材雇用費</t>
    <rPh sb="2" eb="7">
      <t>ジンザイコヨウヒ</t>
    </rPh>
    <phoneticPr fontId="1"/>
  </si>
  <si>
    <t>必要人員配置人数</t>
    <rPh sb="0" eb="2">
      <t>ヒツヨウ</t>
    </rPh>
    <rPh sb="2" eb="4">
      <t>ジンイン</t>
    </rPh>
    <rPh sb="4" eb="6">
      <t>ハイチ</t>
    </rPh>
    <rPh sb="6" eb="8">
      <t>ニンズウ</t>
    </rPh>
    <phoneticPr fontId="1"/>
  </si>
  <si>
    <t>常勤換算後の数</t>
    <rPh sb="0" eb="2">
      <t>ジョウキン</t>
    </rPh>
    <rPh sb="2" eb="4">
      <t>カンサン</t>
    </rPh>
    <rPh sb="4" eb="5">
      <t>ゴ</t>
    </rPh>
    <rPh sb="6" eb="7">
      <t>カズ</t>
    </rPh>
    <phoneticPr fontId="1"/>
  </si>
  <si>
    <t>必要見込額</t>
    <rPh sb="0" eb="2">
      <t>ヒツヨウ</t>
    </rPh>
    <rPh sb="2" eb="5">
      <t>ミコミガク</t>
    </rPh>
    <phoneticPr fontId="1"/>
  </si>
  <si>
    <t>補助申請予定額(①)</t>
    <rPh sb="0" eb="2">
      <t>ホジョ</t>
    </rPh>
    <rPh sb="2" eb="4">
      <t>シンセイ</t>
    </rPh>
    <rPh sb="4" eb="7">
      <t>ヨテイガク</t>
    </rPh>
    <phoneticPr fontId="1"/>
  </si>
  <si>
    <t>（注）１．必要見込み額は、別シートにある別紙算出書を作成の上、添付してください。</t>
    <rPh sb="1" eb="2">
      <t>チュウ</t>
    </rPh>
    <rPh sb="5" eb="7">
      <t>ヒツヨウ</t>
    </rPh>
    <rPh sb="13" eb="14">
      <t>ベツ</t>
    </rPh>
    <rPh sb="26" eb="28">
      <t>サクセイ</t>
    </rPh>
    <rPh sb="29" eb="30">
      <t>ウエ</t>
    </rPh>
    <phoneticPr fontId="1"/>
  </si>
  <si>
    <t>　②求人情報発信費</t>
    <rPh sb="2" eb="9">
      <t>キュウジンジョウホウハッシンヒ</t>
    </rPh>
    <phoneticPr fontId="1"/>
  </si>
  <si>
    <t>実施内容</t>
    <rPh sb="0" eb="2">
      <t>ジッシ</t>
    </rPh>
    <rPh sb="2" eb="4">
      <t>ナイヨウ</t>
    </rPh>
    <phoneticPr fontId="1"/>
  </si>
  <si>
    <t>実施予定時期</t>
    <rPh sb="0" eb="2">
      <t>ジッシ</t>
    </rPh>
    <rPh sb="2" eb="4">
      <t>ヨテイ</t>
    </rPh>
    <rPh sb="4" eb="6">
      <t>ジキ</t>
    </rPh>
    <phoneticPr fontId="1"/>
  </si>
  <si>
    <t>契約予定価格（税抜き：円）</t>
    <rPh sb="0" eb="2">
      <t>ケイヤク</t>
    </rPh>
    <rPh sb="2" eb="4">
      <t>ヨテイ</t>
    </rPh>
    <rPh sb="4" eb="6">
      <t>カカク</t>
    </rPh>
    <rPh sb="7" eb="9">
      <t>ゼイヌ</t>
    </rPh>
    <rPh sb="11" eb="12">
      <t>エン</t>
    </rPh>
    <phoneticPr fontId="1"/>
  </si>
  <si>
    <t>補助申請予定額(③)</t>
    <rPh sb="0" eb="2">
      <t>ホジョ</t>
    </rPh>
    <rPh sb="2" eb="4">
      <t>シンセイ</t>
    </rPh>
    <rPh sb="4" eb="7">
      <t>ヨテイガク</t>
    </rPh>
    <phoneticPr fontId="1"/>
  </si>
  <si>
    <t>合　計</t>
    <rPh sb="0" eb="1">
      <t>ア</t>
    </rPh>
    <rPh sb="2" eb="3">
      <t>ケイ</t>
    </rPh>
    <phoneticPr fontId="1"/>
  </si>
  <si>
    <t>（注）１．補助対象期間内に実施する必要があります。</t>
    <rPh sb="1" eb="2">
      <t>チュウ</t>
    </rPh>
    <rPh sb="5" eb="7">
      <t>ホジョ</t>
    </rPh>
    <rPh sb="7" eb="9">
      <t>タイショウ</t>
    </rPh>
    <rPh sb="9" eb="12">
      <t>キカンナイ</t>
    </rPh>
    <rPh sb="13" eb="15">
      <t>ジッシ</t>
    </rPh>
    <rPh sb="17" eb="19">
      <t>ヒツヨウ</t>
    </rPh>
    <phoneticPr fontId="1"/>
  </si>
  <si>
    <t>　③研修等経費</t>
    <rPh sb="2" eb="5">
      <t>ケンシュウトウ</t>
    </rPh>
    <rPh sb="5" eb="7">
      <t>ケイヒ</t>
    </rPh>
    <phoneticPr fontId="1"/>
  </si>
  <si>
    <t>研修項目</t>
    <rPh sb="0" eb="2">
      <t>ケンシュウ</t>
    </rPh>
    <rPh sb="2" eb="4">
      <t>コウモク</t>
    </rPh>
    <phoneticPr fontId="1"/>
  </si>
  <si>
    <t>受講人数</t>
    <rPh sb="0" eb="2">
      <t>ジュコウ</t>
    </rPh>
    <rPh sb="2" eb="4">
      <t>ニンズウ</t>
    </rPh>
    <phoneticPr fontId="1"/>
  </si>
  <si>
    <t>受講予定日</t>
    <rPh sb="0" eb="2">
      <t>ジュコウ</t>
    </rPh>
    <rPh sb="2" eb="5">
      <t>ヨテイビ</t>
    </rPh>
    <phoneticPr fontId="1"/>
  </si>
  <si>
    <t>必要見込額（税抜き：円）</t>
    <rPh sb="0" eb="2">
      <t>ヒツヨウ</t>
    </rPh>
    <rPh sb="2" eb="5">
      <t>ミコミガク</t>
    </rPh>
    <rPh sb="6" eb="8">
      <t>ゼイヌ</t>
    </rPh>
    <rPh sb="10" eb="11">
      <t>エン</t>
    </rPh>
    <phoneticPr fontId="1"/>
  </si>
  <si>
    <t>補助申請予定額(④)</t>
    <rPh sb="0" eb="2">
      <t>ホジョ</t>
    </rPh>
    <rPh sb="2" eb="4">
      <t>シンセイ</t>
    </rPh>
    <rPh sb="4" eb="7">
      <t>ヨテイガク</t>
    </rPh>
    <phoneticPr fontId="1"/>
  </si>
  <si>
    <t>３．補助金申請予定額</t>
    <rPh sb="2" eb="4">
      <t>ホジョ</t>
    </rPh>
    <rPh sb="4" eb="5">
      <t>キン</t>
    </rPh>
    <rPh sb="5" eb="7">
      <t>シンセイ</t>
    </rPh>
    <rPh sb="7" eb="10">
      <t>ヨテイガク</t>
    </rPh>
    <phoneticPr fontId="1"/>
  </si>
  <si>
    <t>補助申請予定額（①＋②＋③）</t>
    <rPh sb="0" eb="2">
      <t>ホジョ</t>
    </rPh>
    <rPh sb="2" eb="4">
      <t>シンセイ</t>
    </rPh>
    <rPh sb="4" eb="6">
      <t>ヨテイ</t>
    </rPh>
    <rPh sb="6" eb="7">
      <t>ガク</t>
    </rPh>
    <phoneticPr fontId="1"/>
  </si>
  <si>
    <t>　　　　</t>
  </si>
  <si>
    <t>別紙：算出書</t>
    <rPh sb="0" eb="2">
      <t>ベッシ</t>
    </rPh>
    <rPh sb="3" eb="5">
      <t>サンシュツ</t>
    </rPh>
    <rPh sb="5" eb="6">
      <t>ショ</t>
    </rPh>
    <phoneticPr fontId="5"/>
  </si>
  <si>
    <t>開設日</t>
    <rPh sb="0" eb="2">
      <t>カイセツ</t>
    </rPh>
    <rPh sb="2" eb="3">
      <t>ヒ</t>
    </rPh>
    <phoneticPr fontId="5"/>
  </si>
  <si>
    <t>①人材雇用費</t>
    <rPh sb="1" eb="3">
      <t>ジンザイ</t>
    </rPh>
    <rPh sb="3" eb="5">
      <t>コヨウ</t>
    </rPh>
    <rPh sb="5" eb="6">
      <t>ヒ</t>
    </rPh>
    <phoneticPr fontId="7"/>
  </si>
  <si>
    <t>人数</t>
    <rPh sb="0" eb="2">
      <t>ニンズウ</t>
    </rPh>
    <phoneticPr fontId="7"/>
  </si>
  <si>
    <t>職員の職種</t>
    <rPh sb="0" eb="2">
      <t>ショクイン</t>
    </rPh>
    <rPh sb="3" eb="5">
      <t>ショクシュ</t>
    </rPh>
    <phoneticPr fontId="7"/>
  </si>
  <si>
    <t>雇用形態</t>
    <rPh sb="0" eb="2">
      <t>コヨウ</t>
    </rPh>
    <rPh sb="2" eb="4">
      <t>ケイタイ</t>
    </rPh>
    <phoneticPr fontId="7"/>
  </si>
  <si>
    <t>給与支払予定額（一月あたり）</t>
    <rPh sb="0" eb="2">
      <t>キュウヨ</t>
    </rPh>
    <rPh sb="2" eb="4">
      <t>シハラ</t>
    </rPh>
    <rPh sb="4" eb="6">
      <t>ヨテイ</t>
    </rPh>
    <rPh sb="6" eb="7">
      <t>ガク</t>
    </rPh>
    <rPh sb="8" eb="9">
      <t>ヒト</t>
    </rPh>
    <rPh sb="9" eb="10">
      <t>ツキ</t>
    </rPh>
    <phoneticPr fontId="7"/>
  </si>
  <si>
    <t>雇用開始年月</t>
    <rPh sb="0" eb="2">
      <t>コヨウ</t>
    </rPh>
    <rPh sb="2" eb="4">
      <t>カイシ</t>
    </rPh>
    <rPh sb="4" eb="6">
      <t>ネンゲツ</t>
    </rPh>
    <phoneticPr fontId="7"/>
  </si>
  <si>
    <t>補助対象月数</t>
    <rPh sb="0" eb="2">
      <t>ホジョ</t>
    </rPh>
    <rPh sb="2" eb="4">
      <t>タイショウ</t>
    </rPh>
    <rPh sb="4" eb="6">
      <t>ツキスウ</t>
    </rPh>
    <phoneticPr fontId="7"/>
  </si>
  <si>
    <t>補助金対象経費</t>
    <rPh sb="0" eb="3">
      <t>ホジョキン</t>
    </rPh>
    <rPh sb="3" eb="5">
      <t>タイショウ</t>
    </rPh>
    <rPh sb="5" eb="7">
      <t>ケイヒ</t>
    </rPh>
    <phoneticPr fontId="7"/>
  </si>
  <si>
    <t>A</t>
  </si>
  <si>
    <t>正社員</t>
    <rPh sb="0" eb="3">
      <t>セイシャイン</t>
    </rPh>
    <phoneticPr fontId="7"/>
  </si>
  <si>
    <t>B</t>
  </si>
  <si>
    <t>パート</t>
  </si>
  <si>
    <t>C</t>
  </si>
  <si>
    <t>アルバイト</t>
  </si>
  <si>
    <t>D</t>
    <phoneticPr fontId="7"/>
  </si>
  <si>
    <t>E</t>
    <phoneticPr fontId="7"/>
  </si>
  <si>
    <t>パート</t>
    <phoneticPr fontId="7"/>
  </si>
  <si>
    <t>合計</t>
    <rPh sb="0" eb="2">
      <t>ゴウケイ</t>
    </rPh>
    <phoneticPr fontId="5"/>
  </si>
  <si>
    <r>
      <t>令和５年度　在宅療養環境整備事業　「新設等支援費」に係る事業計画調書</t>
    </r>
    <r>
      <rPr>
        <sz val="14"/>
        <color rgb="FFFF0000"/>
        <rFont val="ＭＳ Ｐゴシック"/>
        <family val="3"/>
        <charset val="128"/>
        <scheme val="minor"/>
      </rPr>
      <t>（記載例）</t>
    </r>
    <rPh sb="0" eb="2">
      <t>レイワ</t>
    </rPh>
    <rPh sb="3" eb="5">
      <t>ネンド</t>
    </rPh>
    <rPh sb="6" eb="8">
      <t>ザイタク</t>
    </rPh>
    <rPh sb="8" eb="10">
      <t>リョウヨウ</t>
    </rPh>
    <rPh sb="10" eb="12">
      <t>カンキョウ</t>
    </rPh>
    <rPh sb="12" eb="14">
      <t>セイビ</t>
    </rPh>
    <rPh sb="14" eb="16">
      <t>ジギョウ</t>
    </rPh>
    <rPh sb="18" eb="20">
      <t>シンセツ</t>
    </rPh>
    <rPh sb="20" eb="21">
      <t>ナド</t>
    </rPh>
    <rPh sb="21" eb="23">
      <t>シエン</t>
    </rPh>
    <rPh sb="23" eb="24">
      <t>ヒ</t>
    </rPh>
    <rPh sb="26" eb="27">
      <t>カカ</t>
    </rPh>
    <rPh sb="28" eb="30">
      <t>ジギョウ</t>
    </rPh>
    <rPh sb="30" eb="32">
      <t>ケイカク</t>
    </rPh>
    <rPh sb="32" eb="34">
      <t>チョウショ</t>
    </rPh>
    <rPh sb="35" eb="38">
      <t>キサイレイ</t>
    </rPh>
    <phoneticPr fontId="1"/>
  </si>
  <si>
    <t>株式会社○○○○　訪問介護○○センター</t>
    <rPh sb="0" eb="4">
      <t>カブシキガイシャ</t>
    </rPh>
    <rPh sb="9" eb="11">
      <t>ホウモン</t>
    </rPh>
    <rPh sb="11" eb="13">
      <t>カイゴ</t>
    </rPh>
    <phoneticPr fontId="1"/>
  </si>
  <si>
    <t>東京都○○区・・・</t>
    <rPh sb="0" eb="3">
      <t>トウキョウト</t>
    </rPh>
    <rPh sb="5" eb="6">
      <t>ク</t>
    </rPh>
    <phoneticPr fontId="1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</si>
  <si>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1"/>
  </si>
  <si>
    <t>昭和○年○月○日</t>
    <rPh sb="0" eb="2">
      <t>ショウワ</t>
    </rPh>
    <rPh sb="3" eb="4">
      <t>トシ</t>
    </rPh>
    <rPh sb="5" eb="6">
      <t>ツキ</t>
    </rPh>
    <rPh sb="7" eb="8">
      <t>ヒ</t>
    </rPh>
    <phoneticPr fontId="1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</si>
  <si>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</si>
  <si>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平成○年○月○日</t>
  </si>
  <si>
    <t>大手就職情報サイト○○○掲載</t>
    <rPh sb="0" eb="2">
      <t>オオテ</t>
    </rPh>
    <rPh sb="2" eb="4">
      <t>シュウショク</t>
    </rPh>
    <rPh sb="4" eb="6">
      <t>ジョウホウ</t>
    </rPh>
    <rPh sb="12" eb="14">
      <t>ケイサイ</t>
    </rPh>
    <phoneticPr fontId="1"/>
  </si>
  <si>
    <t>令和５年○月予定</t>
    <rPh sb="0" eb="2">
      <t>レイワ</t>
    </rPh>
    <rPh sb="3" eb="4">
      <t>ネン</t>
    </rPh>
    <rPh sb="5" eb="6">
      <t>ツキ</t>
    </rPh>
    <rPh sb="6" eb="8">
      <t>ヨテイ</t>
    </rPh>
    <phoneticPr fontId="1"/>
  </si>
  <si>
    <t>パンフレットの作成</t>
    <rPh sb="7" eb="9">
      <t>サクセイ</t>
    </rPh>
    <phoneticPr fontId="1"/>
  </si>
  <si>
    <t>必要見込額（円）</t>
    <rPh sb="0" eb="2">
      <t>ヒツヨウ</t>
    </rPh>
    <rPh sb="2" eb="5">
      <t>ミコミガク</t>
    </rPh>
    <rPh sb="6" eb="7">
      <t>エン</t>
    </rPh>
    <phoneticPr fontId="1"/>
  </si>
  <si>
    <t>喀痰吸引等研修</t>
    <rPh sb="0" eb="2">
      <t>カクタン</t>
    </rPh>
    <rPh sb="2" eb="4">
      <t>キュウイン</t>
    </rPh>
    <rPh sb="4" eb="5">
      <t>トウ</t>
    </rPh>
    <rPh sb="5" eb="7">
      <t>ケンシュウ</t>
    </rPh>
    <phoneticPr fontId="1"/>
  </si>
  <si>
    <t>○名</t>
    <rPh sb="1" eb="2">
      <t>メイ</t>
    </rPh>
    <phoneticPr fontId="1"/>
  </si>
  <si>
    <t>令和５年○月予定</t>
    <rPh sb="0" eb="2">
      <t>レイワ</t>
    </rPh>
    <rPh sb="3" eb="4">
      <t>トシ</t>
    </rPh>
    <rPh sb="5" eb="6">
      <t>ガツ</t>
    </rPh>
    <rPh sb="6" eb="8">
      <t>ヨテイ</t>
    </rPh>
    <phoneticPr fontId="1"/>
  </si>
  <si>
    <t>（注）１．記入欄が不足する場合は、適宜追加してください。
　　　２．予定日等は、選定（採択）日から翌年３月３１日までの期間とします。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  <phoneticPr fontId="5"/>
  </si>
  <si>
    <t>（注）１．記入欄が不足する場合は、適宜追加してください。 
　　　２．予定日等は、選定（採択）日から翌年３月３１日までの期間とします。
　　　３．各経費の算出根拠となる書類を添付してください。
　　　４．必要に応じ、記載内容を証明する書類を添付してください。
  　　５．費用については、障害福祉サービス等報酬と明確に区分してください。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</si>
</sst>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&quot;"/>
    <numFmt numFmtId="177" formatCode="[$-411]ggge&quot;年&quot;m&quot;月&quot;"/>
    <numFmt numFmtId="178" formatCode="[$-411]ggge&quot;年&quot;m&quot;月&quot;d&quot;日&quot;;@"/>
  </numFmts>
  <fonts count="2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</font>
    <font>
      <b/>
      <sz val="9"/>
      <color indexed="81"/>
      <name val="Malgun Gothic Semilight"/>
      <family val="3"/>
      <charset val="129"/>
    </font>
    <font>
      <sz val="6"/>
      <name val="ＭＳ Ｐゴシック"/>
      <family val="3"/>
      <charset val="128"/>
    </font>
    <font>
      <sz val="11"/>
      <color theme="1"/>
      <name val="HGPｺﾞｼｯｸM"/>
      <family val="3"/>
    </font>
    <font>
      <sz val="6"/>
      <name val="游ゴシック"/>
      <family val="3"/>
    </font>
    <font>
      <sz val="9"/>
      <color theme="1"/>
      <name val="HGPｺﾞｼｯｸM"/>
      <family val="3"/>
    </font>
    <font>
      <sz val="14"/>
      <color theme="1"/>
      <name val="ＭＳ Ｐゴシック"/>
      <family val="3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</font>
    <font>
      <sz val="12"/>
      <color theme="1"/>
      <name val="ＭＳ Ｐゴシック"/>
      <family val="3"/>
      <charset val="128"/>
    </font>
    <font>
      <sz val="12"/>
      <color theme="1"/>
      <name val="HGPｺﾞｼｯｸM"/>
      <family val="3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4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9" fontId="15" fillId="2" borderId="1" xfId="0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right" vertical="center" wrapText="1"/>
    </xf>
    <xf numFmtId="0" fontId="23" fillId="3" borderId="6" xfId="0" applyFont="1" applyFill="1" applyBorder="1" applyAlignment="1">
      <alignment horizontal="right" vertical="center" wrapText="1"/>
    </xf>
    <xf numFmtId="0" fontId="18" fillId="3" borderId="0" xfId="0" applyFont="1" applyFill="1" applyAlignment="1">
      <alignment horizontal="left" vertical="center"/>
    </xf>
    <xf numFmtId="0" fontId="14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wrapText="1" shrinkToFit="1"/>
    </xf>
    <xf numFmtId="176" fontId="14" fillId="3" borderId="1" xfId="0" applyNumberFormat="1" applyFont="1" applyFill="1" applyBorder="1" applyAlignment="1">
      <alignment horizontal="right" vertical="center" shrinkToFit="1"/>
    </xf>
    <xf numFmtId="176" fontId="14" fillId="2" borderId="1" xfId="0" applyNumberFormat="1" applyFont="1" applyFill="1" applyBorder="1" applyAlignment="1">
      <alignment horizontal="right" vertical="center" shrinkToFit="1"/>
    </xf>
    <xf numFmtId="176" fontId="14" fillId="3" borderId="2" xfId="0" applyNumberFormat="1" applyFont="1" applyFill="1" applyBorder="1" applyAlignment="1">
      <alignment horizontal="center" vertical="center" shrinkToFit="1"/>
    </xf>
    <xf numFmtId="176" fontId="14" fillId="2" borderId="8" xfId="0" applyNumberFormat="1" applyFont="1" applyFill="1" applyBorder="1">
      <alignment vertical="center"/>
    </xf>
    <xf numFmtId="176" fontId="14" fillId="2" borderId="1" xfId="0" applyNumberFormat="1" applyFont="1" applyFill="1" applyBorder="1">
      <alignment vertical="center"/>
    </xf>
    <xf numFmtId="176" fontId="14" fillId="3" borderId="2" xfId="0" applyNumberFormat="1" applyFont="1" applyFill="1" applyBorder="1" applyAlignment="1">
      <alignment vertical="center" shrinkToFit="1"/>
    </xf>
    <xf numFmtId="0" fontId="14" fillId="3" borderId="9" xfId="0" applyFont="1" applyFill="1" applyBorder="1">
      <alignment vertical="center"/>
    </xf>
    <xf numFmtId="0" fontId="19" fillId="3" borderId="2" xfId="0" applyFont="1" applyFill="1" applyBorder="1">
      <alignment vertical="center"/>
    </xf>
    <xf numFmtId="0" fontId="20" fillId="3" borderId="1" xfId="0" applyFont="1" applyFill="1" applyBorder="1" applyAlignment="1">
      <alignment horizontal="center" vertical="center"/>
    </xf>
    <xf numFmtId="0" fontId="19" fillId="3" borderId="0" xfId="0" applyFont="1" applyFill="1">
      <alignment vertical="center"/>
    </xf>
    <xf numFmtId="0" fontId="14" fillId="3" borderId="0" xfId="0" applyFont="1" applyFill="1" applyAlignment="1">
      <alignment vertical="top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0" fontId="14" fillId="4" borderId="2" xfId="0" applyFont="1" applyFill="1" applyBorder="1" applyAlignment="1" applyProtection="1">
      <alignment horizontal="center" vertical="center" shrinkToFit="1"/>
      <protection locked="0"/>
    </xf>
    <xf numFmtId="0" fontId="23" fillId="4" borderId="2" xfId="0" applyFont="1" applyFill="1" applyBorder="1" applyAlignment="1" applyProtection="1">
      <alignment horizontal="center" vertical="center" wrapText="1" shrinkToFit="1"/>
      <protection locked="0"/>
    </xf>
    <xf numFmtId="176" fontId="14" fillId="4" borderId="1" xfId="0" applyNumberFormat="1" applyFont="1" applyFill="1" applyBorder="1" applyAlignment="1" applyProtection="1">
      <alignment horizontal="right" vertical="center" shrinkToFit="1"/>
      <protection locked="0"/>
    </xf>
    <xf numFmtId="176" fontId="14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25" fillId="3" borderId="1" xfId="0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 applyProtection="1">
      <alignment vertical="center" shrinkToFit="1"/>
      <protection locked="0"/>
    </xf>
    <xf numFmtId="0" fontId="14" fillId="3" borderId="0" xfId="0" applyFont="1" applyFill="1" applyAlignment="1">
      <alignment horizontal="left" vertical="top" wrapText="1"/>
    </xf>
    <xf numFmtId="0" fontId="15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right" vertical="center"/>
    </xf>
    <xf numFmtId="0" fontId="18" fillId="3" borderId="1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 applyProtection="1">
      <alignment horizontal="left" vertical="center" shrinkToFit="1"/>
      <protection locked="0"/>
    </xf>
    <xf numFmtId="0" fontId="15" fillId="4" borderId="1" xfId="0" applyFont="1" applyFill="1" applyBorder="1" applyAlignment="1" applyProtection="1">
      <alignment horizontal="left" vertical="center"/>
      <protection locked="0"/>
    </xf>
    <xf numFmtId="178" fontId="15" fillId="2" borderId="7" xfId="0" applyNumberFormat="1" applyFont="1" applyFill="1" applyBorder="1" applyAlignment="1" applyProtection="1">
      <alignment horizontal="left" vertical="center"/>
      <protection locked="0"/>
    </xf>
    <xf numFmtId="178" fontId="15" fillId="2" borderId="10" xfId="0" applyNumberFormat="1" applyFont="1" applyFill="1" applyBorder="1" applyAlignment="1" applyProtection="1">
      <alignment horizontal="left" vertical="center"/>
      <protection locked="0"/>
    </xf>
    <xf numFmtId="178" fontId="15" fillId="2" borderId="8" xfId="0" applyNumberFormat="1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 shrinkToFit="1"/>
    </xf>
    <xf numFmtId="0" fontId="14" fillId="3" borderId="2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58" fontId="23" fillId="4" borderId="7" xfId="0" applyNumberFormat="1" applyFont="1" applyFill="1" applyBorder="1" applyAlignment="1" applyProtection="1">
      <alignment horizontal="center" vertical="center"/>
      <protection locked="0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 vertical="top" wrapText="1"/>
    </xf>
    <xf numFmtId="0" fontId="23" fillId="3" borderId="0" xfId="0" applyFont="1" applyFill="1" applyAlignment="1">
      <alignment horizontal="left" vertical="top"/>
    </xf>
    <xf numFmtId="0" fontId="15" fillId="3" borderId="0" xfId="0" applyFont="1" applyFill="1" applyAlignment="1">
      <alignment horizontal="left" vertical="center"/>
    </xf>
    <xf numFmtId="0" fontId="23" fillId="3" borderId="3" xfId="0" applyFont="1" applyFill="1" applyBorder="1" applyAlignment="1">
      <alignment horizontal="left" vertical="top" wrapText="1"/>
    </xf>
    <xf numFmtId="0" fontId="23" fillId="3" borderId="3" xfId="0" applyFont="1" applyFill="1" applyBorder="1" applyAlignment="1">
      <alignment horizontal="left" vertical="top"/>
    </xf>
    <xf numFmtId="0" fontId="14" fillId="2" borderId="2" xfId="0" applyFont="1" applyFill="1" applyBorder="1" applyAlignment="1">
      <alignment horizontal="center" vertical="center"/>
    </xf>
    <xf numFmtId="176" fontId="24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7" xfId="0" applyFont="1" applyFill="1" applyBorder="1" applyAlignment="1" applyProtection="1">
      <alignment horizontal="center" vertical="center" shrinkToFit="1"/>
      <protection locked="0"/>
    </xf>
    <xf numFmtId="0" fontId="6" fillId="4" borderId="10" xfId="0" applyFont="1" applyFill="1" applyBorder="1" applyAlignment="1" applyProtection="1">
      <alignment horizontal="center" vertical="center" shrinkToFit="1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176" fontId="6" fillId="4" borderId="7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10" xfId="0" applyNumberFormat="1" applyFont="1" applyFill="1" applyBorder="1" applyAlignment="1" applyProtection="1">
      <alignment horizontal="right" vertical="center" shrinkToFit="1"/>
      <protection locked="0"/>
    </xf>
    <xf numFmtId="176" fontId="6" fillId="4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4" borderId="7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10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8" xfId="0" applyNumberFormat="1" applyFont="1" applyFill="1" applyBorder="1" applyAlignment="1" applyProtection="1">
      <alignment horizontal="center" vertical="center" shrinkToFit="1"/>
      <protection locked="0"/>
    </xf>
    <xf numFmtId="1" fontId="6" fillId="2" borderId="7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178" fontId="15" fillId="3" borderId="7" xfId="0" applyNumberFormat="1" applyFont="1" applyFill="1" applyBorder="1" applyAlignment="1">
      <alignment horizontal="left" vertical="center"/>
    </xf>
    <xf numFmtId="178" fontId="15" fillId="3" borderId="10" xfId="0" applyNumberFormat="1" applyFont="1" applyFill="1" applyBorder="1" applyAlignment="1">
      <alignment horizontal="left" vertical="center"/>
    </xf>
    <xf numFmtId="178" fontId="15" fillId="3" borderId="8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left" vertical="center"/>
    </xf>
    <xf numFmtId="58" fontId="23" fillId="3" borderId="7" xfId="0" applyNumberFormat="1" applyFont="1" applyFill="1" applyBorder="1" applyAlignment="1">
      <alignment horizontal="center" vertical="center" wrapText="1"/>
    </xf>
    <xf numFmtId="58" fontId="23" fillId="3" borderId="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99391</xdr:colOff>
      <xdr:row>15</xdr:row>
      <xdr:rowOff>0</xdr:rowOff>
    </xdr:from>
    <xdr:to>
      <xdr:col>28</xdr:col>
      <xdr:colOff>223630</xdr:colOff>
      <xdr:row>19</xdr:row>
      <xdr:rowOff>74543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06717" y="2691848"/>
          <a:ext cx="2584174" cy="770282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黄色のセルを埋めてください。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44269</xdr:colOff>
      <xdr:row>0</xdr:row>
      <xdr:rowOff>62833</xdr:rowOff>
    </xdr:from>
    <xdr:to>
      <xdr:col>31</xdr:col>
      <xdr:colOff>69117</xdr:colOff>
      <xdr:row>3</xdr:row>
      <xdr:rowOff>178675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951083" y="62833"/>
          <a:ext cx="2295082" cy="65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日付の入力は西暦で入力願います。</a:t>
          </a:r>
          <a:endParaRPr kumimoji="1" lang="en-US" altLang="ja-JP" sz="1100"/>
        </a:p>
        <a:p>
          <a:r>
            <a:rPr kumimoji="1" lang="ja-JP" altLang="en-US" sz="1100"/>
            <a:t>例：</a:t>
          </a:r>
          <a:r>
            <a:rPr kumimoji="1" lang="en-US" altLang="ja-JP" sz="1100"/>
            <a:t>2023/04/01</a:t>
          </a:r>
          <a:endParaRPr kumimoji="1" lang="ja-JP" altLang="en-US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表示は和暦へ自動変換されます。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1184413</xdr:colOff>
      <xdr:row>8</xdr:row>
      <xdr:rowOff>165653</xdr:rowOff>
    </xdr:from>
    <xdr:to>
      <xdr:col>2</xdr:col>
      <xdr:colOff>1250673</xdr:colOff>
      <xdr:row>10</xdr:row>
      <xdr:rowOff>8282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2824370" y="2592457"/>
          <a:ext cx="66260" cy="5135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198783</xdr:colOff>
      <xdr:row>8</xdr:row>
      <xdr:rowOff>173935</xdr:rowOff>
    </xdr:from>
    <xdr:to>
      <xdr:col>3</xdr:col>
      <xdr:colOff>314739</xdr:colOff>
      <xdr:row>10</xdr:row>
      <xdr:rowOff>8282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180522" y="2600739"/>
          <a:ext cx="115956" cy="5052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902804</xdr:colOff>
      <xdr:row>20</xdr:row>
      <xdr:rowOff>173935</xdr:rowOff>
    </xdr:from>
    <xdr:to>
      <xdr:col>2</xdr:col>
      <xdr:colOff>969064</xdr:colOff>
      <xdr:row>22</xdr:row>
      <xdr:rowOff>314737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2542761" y="5864087"/>
          <a:ext cx="66260" cy="5135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304800</xdr:colOff>
      <xdr:row>50</xdr:row>
      <xdr:rowOff>133350</xdr:rowOff>
    </xdr:to>
    <xdr:sp macro="" textlink="">
      <xdr:nvSpPr>
        <xdr:cNvPr id="2066" name="AutoShape 18" descr="data:image/png;charset=utf-8;base64,iVBORw0KGgoAAAANSUhEUgAAAokAAAB9CAYAAADOS/kHAAAAAXNSR0IArs4c6QAAAARnQU1BAACxjwv8YQUAAAAJcEhZcwAADsMAAA7DAcdvqGQAABfNSURBVHhe7Z0hkG3LVYafQEQgEBEREYgIBAKBiIhARCAQiIgIBAKBiEAgIiKoQiAQCAQCgUBEIBAIBAKBiEAgEAgEAhGBQCAQVBG6h1631vvfWr169zkzu+/M91W+2t3rX73n5t1719k1deecLwAATuJn7X+IiHi/YywDAJyBDilERLzHMZYBAM5AhxQiIt7jGMsAAGegQwoREe9xjGUAgDPQIYWIiPc4xjIAwBnokEJExHscYxkA4Ax0SCEi4j2OsQwAcAY6pBAR8R7HWAYAOAMdUqVK1PNMK6IzkVd6HzH7Oln9Tq/+mowoe4aveW+zIjrzFu5+bU+UP9u3+DoV0Zl34hjLAABnoEOq9KQhHf1adti5h57JzmX1jmX+HmqV72r3tWumZ5YZ2nPFR8+vOPsas2zVFbJzUf2KRpR1M6pM76G1Zzv7GrPs2a4QnXvAMZYBAM5Ah1RpNRiVqGdHvZfuq3pm1B/VvFHuayvrWc1b5TvqPXUfGfVoLdpn+L6q17N6xvd5XyPzVn1ZntWfrX4dv/frbL+CP5OdjXrMWV5lnqjHrPJu1VPlG46xDABwBjqkSmeDMcqi2q52L7tGzrLIqD+qeau8az121fpsn+H7djSuZt0o01q1nxn1RrUVZ+cqZr0+y6z6slzRzO+reqU/59dXsllNjXqimlmRnalqis8iq54q33CMZQCAM9AhVZoNxqzenWVXfea9MquvMctX0H6/V6t8RUP3nqh3huV2Tvd+XZn1ZvWZ1ZlZvpt5qz6fK1lftM9qV53dw2d+7c3q5izPsqzejbKoZmZZVvdWPVW+4RjLAABnoEOqNBuMWb07yzJ32Dnrv6Y/H9XNKvdWvY/mb2X069Ca39tasTyyIjqjVn2zfDfzVn1RvluzfYTvUw1br2Y+z9D+zFnvbqbOemeZWfVU+YZjLAMAnIEOqdKrg/Fqf2V2v6xuVrl3hZ0zip3Te3mr/C30aD3bGz63utZMzXRfudI/69nNvCtEZ67WPL7H51Gto7Uqm9V0P9MT5eYsn2VdT5SbVd5dITr3gGMsAwCcgQ6p0tXBaETZI0b3jGrqSo9Z9VZ5ZnQuqnmr/IorzM7Z2tdtHe0zsz6t675ypb8iOtOdZd6qT3Pdz+q+5teZKz3d1b6u9up+1dm5iuhM5Kx3lplVT5VvOMYyAMAZ6JAqrQajEWXPUO+t+6we4XPvLOtm+RX8GX8Pq3k0f4bRfWc1u2a1aJ+Z9Wld95Ur/bOe3cxb9Wmu+6p+xegeV9Czdn62V2d5lmX1bpRFNTPLsrq36qnyDcdYBgA4Ax1SpbPBOMtMI8pWXD2rfbqfWfVWeWZ0TmvRvuNrzzC6p9b83q+zmt/7teqzHfy9/H2iujrr2828VZ/mus9qO87uk2VRfQd/1t/Lm2VZvRtlUc3MsqzurXqqfMMxlgEAzkCHVGk2GLO6akTZiqtntU/3M6ve3Tyqay3b21Xru0bno5oZZVqr9lkt89m9Vc8sn2Xeqs/nK+tdV+4R9US1mSv9UU9Um9XNLI/qUc2cZWbVU+UbjrEMAHAGOqS2rYjO7LhyL+sxfG3FqrfKu1HPlZqhmbfKZ+pZw9e8URZR9Wg+c7X/WX2zfJZ5qz6f+7XtO762YkTUp2qf7ldcPaNEPd1Z1p3lStRjVnm36qnyDcdYBgA4Ax1Sx+qJcjPKK672d/TMTE+UP+LuPa+eu9r/DJ/5NWf38kT5FVeIzr2FO0T38a70rDq7lyfKX8MVonMPOMYyAMAZ6JBCRMR7HGMZAOAMdEghIuI9jrEMAHAGOqQQEfEex1gGADgDHVKIiHiPYywDAJyBDilERLzHMZYBAM5AhxQiIt7jGMsAAGegQ+qyr/A2EE/R/7r8OjPiSm49Wnu2u19j99wj7nxNPaP7mdqre1+/SnYf3Uf4nme6eu/VPrzdMZYBAM5Ah9Rlr7wAVaz2a1+k79O1oj07+6zmrfIVd++xe+4R/dc0fB6pPbr37pDdZ7aPtB67RtlqfUe7l11nrvRkZmezuloRnfnAjrEMAHAGOqSmrpL16738XvW5X0d77wzLtT87p32Kz61Ha94qV1e52m/4r3XV6PwM7Y3M+rK6qn26914hOhvtM7TPm6F9Xs117+ueqKcyOzerezTze/yKYywDAJyBDqnL7gz+6Iyv+XW0z2pen2drv7er1lf3Wd2Ish1377F7LrO6X5VHZmeyundG1h+tVzOPZl5f8+tds3tk9a7PFN8XmfVk9cyr/R/UMZYBAM5Ah9Rlrw5/7be9Xr1RbVbvKlm9M6tX51SrG1H2iLv32D2XWd3PE+Wq9lV7NctX6n5dZTMzfO77r1qdz3Kr2zXKtHYVvYe3yvGTYywDAJyBDqnSiuiMGeVa031Wm9W7PsvWfm/XVbN+I8ui+syK6IypRD27zu6nme09Ub5TM2dc7VdWzlnme7Xm11c0/DpCe7XfaupOltXV1T58cYxlAIAz0CF12SsvAiu9UU9Um9W7iq9rX1ZXNPf7rOat8hVX76F9un/U7H5a9/i6z1dqZpZdrUfu9to6IzrzVhpRZs7yLMvq6mofvjjGMgDAGeiQuuyVF4GV3qgnqs3qXZ/pWtGeZ+wjq54q7670dLVP948a3U9rtrfrqqv9O0T36c6ySN9va7t6fc2vZ7Vnafe2a+Ys95nH98y80ovtfwAAB6FDqjQi6otc6dUe3XujbEZ0xvZ29XVF82g9s+qL8gjtifR9hs8ftbqfz/26MuqNaqrvyda+dpXoHrq2q9fX/HpWy1xB+/01c5bPshUfPf/BHGMZAOAMdEhNjQa+ofXInT6/9mb1Sj1ne7tqfWXv1zNnfVGW1TpajzRsrblqRJla9VV5ZnYuq3dXiM6ZUR7VvJYbfq3oGW9Uy6x6szyrd2dZt8orHz3/wRxjGQDgDHRITY0GvtUMzdWVnq6RZVHdaz121bXW7OrriubRujLqjWpZ3WqG5plVr8/9OrPqqfJIPaP4zOdai/aGz7K67iNXetTsTETWF9XNLL9a9670VFb3qPIP5BjLAABnoEOqVIlyrameKI/0RLlXe2xv19VspvZXzHp9pipRrjX1ao9fZ672RKz0dHyf9WrNG+VRLTIi6jOz3Nf9OtpftTqf5Vo3fG3mjKg/0pPlUf2DOcYyAMAZ6JD67M1ebLTuifKZRpSdpBFlkUaUdZWo5zXNvqZR1bzKrCfLdmu7rhCd+1z83H/9T3CMZQCAM9AhhYiI9zjGMgDAGeiQQkTEexxjGQDgDHRIISLiPY6xDABwBjqkEBHxHsdYBgA4Ax1SiIh4j2MsAwCcgQ4pRES8xzGWAQDOQIdUqRL1PNOK6Ezkld5HzL5OVn8r/df36L5jfZkrPWp0JqqZniyP6pkr/dqT4Xu8s2xmdi6re1d6Ij1R/mzf4utURGcOc4xlAIAz0CFVetKwjX4tO+zcQ89k57J6xzJ/D7XKr6j30r3WdvD38vep6orvi9SeDO3x+8iox2p2zazySD1je7vqWp1lqxpR1s2oMr2H1p7t7GvMsoMcYxkA4Ax0SJVWw1aJenbUe+m+qmdG/VHNG+W+trKe1bxVvqNH9x3fZ+sVo/6oZkaZ1nSf1XV/pbZidS6iyuy6uo6s8mepX8fv/Trbr+DPZGejHnOWV5kn6jGr/EHHWAYAOAMdUqWzIRllUW1Xu5ddI2dZZNQf1bxV3rUeu2p9ts/wfY+o98r2dl016s9qHu3L1rZXor4rtcwZ2hets1q1t1ony01FM7+v6pX+nF9fyWY1NeqJamZFdqaqKT57smMsAwCcgQ6p0mxIZvXuLLvqM++VWX2NWb6C9vu9WuU7enRv6Jkdq/toXu29muk+q83qqu/L1mqUaa3aRzW/V7K+aJ/Vrjq7h8/82pvVzVmeZVm9G2VRzcyyrP4kx1gGADgDHVKl2ZDM6t1ZlrnDzln/Nf35qG5WubfqfTRf0RNl0drXVonOas2b5Vndqz0Zvsf3RjUjqin+rDfKtOb3RpQrvsf3Xa3ZPsL3qYatVzOfZ2h/5qx3N1NnvbPsCY6xDABwBjqkSq8Oyav9ldn9srpZ5d4Vds4odk7v5a3yK/p7zfBnIld6ulWf4dcZ2dmO7X1m68hZ7rOVte0zsv7s6rF+U2u6X6l5fI/Po1pHa1U2q+l+pifKzVk+y7qeKDer/EHHWAYAOAMdUqWrQ9KIskeM7hnV1JUes+qt8szoXFTzVvkVo3v5ml/PfLTPk+VRvevRerSOnOU+m+HPeKNMa9Xeap4o11pW9zW/zlzp6a72dbVX96vOzlVEZyJnvbPsCY6xDABwBjqkSqshaUTZM9R76z6rR/jcO8u6WX4Ff8bfw2oezXe1e60QnfN7xee+L6qbUe7RzKu53/t15Cz32cpajTKtPbrParP6FaN7XEHP2vnZXp3lWZbVu1EW1cwsy+pPcoxlAIAz0CFVOhuSs8w0omzF1bPap/uZVW+VZ0bntBbtO762a3QfX/Nrr9Z1P3PWq5nt9RqpWbWv6qbPV9Zeq9tV69Xe0Jr1eaN6VNtxdp8si+o7+LP+Xt4sy+rdKItqZpZl9Sc5xjIAwBnokCrNhmRWV40oW3H1rPbpfmbVu5tHda1le7tq/Yp6RverNd3PnPX6bGXt9XW/ntVmddPn0dqwutfXs/XK/ko9W++6co+oJ6rNXOmPeqLarG5meVSPauYse4JjLAMAnIEOqW0rojM7rtzLegxfW7HqrfJu1HOlZmjmrXKv9dp1Ves3fG3VrN/qdtV6tteaX3u1rnvVcrteMTpjtYioz+87uva57ju+tmJE1Kdqn+5XXD2jRD3dWdad5UrUY1b5g46xDABwBjqkjtUT5WaUV1zt7+iZmZ4of8SVe2rPCtG5lbPab2pm+JrPorpp2Fpzr+V2zdR8hezsVe28oXmVvbY7RPfxrvSsOruXJ8oPc4xlAIAz0CGFiIj3OMYyAMAZ6JBCRMR7HGMZAOAMdEghIuI9jrEMAHAGOqQQEfEex1gGADgDHVKIiHiPYywDAJyBDilERLzHMZYBAM5Ah9SbeepbUvhfl1/PjLiSW4/Wnu3u19g9h4iXHGMZAOAMdEgtuUJ0zrvSY1ZcORP1en2PrpWob2ef1bxVvuLuPXbPXfEtvgbi4Y6xDABwBjqklqxe0DVfJevXe/l9pO/x62jv6xmWa79fK9qr+Nx6tOatcnWVq/2G/1pXjc5ntQjtQ3wnjrEMAHAGOqSWrF6oq7y70qNGZ7RW7bOa6bNsfSVb2Wd1I8p23L3H7rnM6H5RDfGDOcYyAMAZ6JBasnpBr/LuSo9X+21vV13PalXdk9U7K9lK7vvs2omyR9y9x+65zOh+UQ3xgznGMgDAGeiQWrJ6QY/yCu33RvkjtdV6tq6yyqzfyLKoPrMiOmMqUc+u0f2iGuIHc4xlAIAz0CG15ArROe9Kj7naG/VFtaru8XXtm2WK5n6f1bxVvuLqPbRP948a3S+qIX4wx1gGADgDHVJLVi/oVd5d6TFXe6O+qLZa17US9T1jH1n1VHl3paerfbp/1Oh+qzXEd+wYywDwEWkT4OvNXxR/zfu/X3zxG+36295W+1G7/oHZ9n/U/Avxb5t/7/yH5r+J/9XOh8PpktWLd5RHaE/maq/26d6r2YysP1rbXtE8Ws+s+qI8QnsifZ/h80eN7rdaQ3zHjpcKAHht2t+2n2vqA9mvNL/0UNbUB7IftOunB7Juq/150z+Q/bjpH8i6/9L0D2T/3s6Gg+Czt3rx1lz3VutoPXK1r+t7/dqb1WfqGb/366t7v54564uyrNbReqRha81VI8rUqG+1hviOHS9fAO+P9qf7G81PD2TtIelb7aoPZL/Z/NJDWVMfyP646R/Iun/X9A9kP2n6B7Luf7fz4V88fLLVi7fmuvc1Q3N1pcc0siyqm5bbVddRza9tr2gerSuj3qiW1a1maJ5Z9frcrzOjnqhmdSXqQ3wHjpdTgMdof5K+1vTfIesPZb/arv6B7LvNLz2QtZ7fa1d9KNMHsr9q+gey7r82/QPZT9vZ8A85fgCrF+ooV6Jca6onyjM9UW5qbnu7RpmuV9T+ilmvz1QlyrWmXu3x68yoJ6ohfjDHSzx8brSHom+23z3/UPZLTf9A1v8t2ffa1T+Q/U676gPZnzT1oUwfyP6x6R/Iuv/Tzod/qBDf3BWicyeb/Zq17sl6ZhpRdpJGlEUaUdZVoh7ED+545IAZ7b/Szzf9A1n/Ltm329U/kP16u+p3yX6/Xf0D2R829YHsr5v6UKYPZP/Rzoe/gYiIiIiv4XgMOov2q9IHsl9uV/0u2ffb1T+Q/W676nfJ/rTpH8j+sqkPZP/U/NJDWTsb/sdCRERE/Cj2B7JfaH7poaz5naZ/IPvKW2A0f9j0D2TRW2D8TdM/kEVvgfGf7Xz4i0NERETEexzfu/v/f+PWfPmOXbt+v/nynbl27d+Ns+/A2Xfd+PdoiIiIiO/Y8Yh4nXby5d/ptQfGbzdf/j1eu778G7x27d9FtH9r138KlX9Th4iIiPgZOR753ob21fr71r38FG57cLSfvO0PlfYTtv295+wnaXmPOURERMSbHI9vZ9J+dS+fUNEeGO399j69r1679k+csPfP658s8X4/TQIR50ZvYRLVTvA1fl2vcU9E/PCOx7H3Q/t/ZJ9F2x8qXz5Noz1A/qhpn5rRP0/WfoDmOZ8bi4j3Gj0kZVR5hD9j611n95hlM3fPISJOHI9WH5v2X6E/VL58hm57cPytpv3Qzp817Yd2/rnJ2+Mgnmb0gGRoze8jq54qV1fx/f78zIyoFxFxw/GYBFdo/9XsbYO+0x4c7U20f9jW9mbZ9tY//buV/NAO4mtqD0Z6zWozq74qX3F2j1k2c/ccIuLE8dgDr017WOwfo2c/tNPfYujlI/La1d7wuz9U2g/t8BZDiCsattZ8Vo+seqt8xdk9ZlnmzhlExAXHIwycRvud+VrTPv7vu019iyH7oZ3+FkM/bfXwNxjx3WsPSXb19U6UmVrXvVrlkRXa6/cr6pkInyMiLjoeSeA90H43v9EeGL/Vrp9+aKfZHyrth3b6Wwz9pMlbDOH70R6C/LXje7J6tFc09/sdZ/eYZZk7ZxARFxyPF/ARab/7L28x1Hz5oZ1m/27lD9rV3mLox037oR3eYgjP1B6S7KoaWTbbq4/m3VnPLOtqrntExCc6HhcA1mh/YuyHdj59pne79rcYss/u7j+0Y28xxOdy4+trD0p2tbWhfV6t6V7dySO0x5xlXc2rPSLiA46XfoDXo/0p6/+20j4X3L/F0Fc+F7z/oUS8pD0Y2VU1smy2V2d5lGW1jtYti+rdKNOa7mcaUYaI2Bwv4wDn0P5Uhp8L3rS3GLLPBecthjB+0PFo/co+MuqJalndakaWP6sW6fv8GhHROV6WAT5v2p/kL30ueNPeYojPBX/vrjzkGFF9ts9Uoh5TifKo5tHcerJ6hPZEa0RE53iJBfhYtD/59hZD/XPB7S2Gss8F5y2GTjZ6yFGqfAW9x+euEWWIiM3xkgkAFe1vy9fbA+OX3mKo7fVzwe0thvhccERE/KwdL38A8Bq0v2H6ueD2FkP9c8H9WwzxQzuIiHiU46UMAE6g/Y30nwv+8hZDzexzwXmLIUREfDXHSxMAfK60h8VvNu0thrLPBX95i6EmnwuOiIhLjpcZAPgotL/1n95iqF2jzwW3txjic8ERET+w42UDACCnTYpPnwvert9rV/tccP8WQ3wuOCLiO3K8BAAAPI82WV4+F7w9MPa3GJp9Lnh/iyE+FxwR8UDHSAcAuJc2jb7e7D+0Ew4rRER8W8d4BgA4Ax1SiIh4j2MsAwCcgQ4pRES8xzGWAQDOQIcUIiLe4xjLAABnoEMKERHvcYxlAIAz0CGFiIj3OMYyAMAZ6JBCRMR7HGMZAOAMdEghIuI9jrEMAHAGOqQQEfEex1gGADgDHVKIiHiPYywDAJyBDilERLzHMZYBAM5AhxQiIt7jGMsAAGegQwoREe9xjGUAgDPQIYWIiPc4xjIAwBnokEJExHscYxkA4Ax0SCEi4j2OsQwAcAY6pBAR8R7HWAYAOAMdUoiIeI9jLAMAnIEOKUREvMcxlgEAzkCHFCIi3uMYywAAZ6BDChER7/CLn/0faciiDBVHgXcAAAAASUVORK5CYII=">
          <a:extLst>
            <a:ext uri="{FF2B5EF4-FFF2-40B4-BE49-F238E27FC236}">
              <a16:creationId xmlns:a16="http://schemas.microsoft.com/office/drawing/2014/main" id="{45C7C2DD-D91E-4679-B112-50D05F29AA3E}"/>
            </a:ext>
          </a:extLst>
        </xdr:cNvPr>
        <xdr:cNvSpPr>
          <a:spLocks noChangeAspect="1" noChangeArrowheads="1"/>
        </xdr:cNvSpPr>
      </xdr:nvSpPr>
      <xdr:spPr bwMode="auto">
        <a:xfrm>
          <a:off x="4324350" y="1446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49</xdr:row>
      <xdr:rowOff>0</xdr:rowOff>
    </xdr:from>
    <xdr:to>
      <xdr:col>4</xdr:col>
      <xdr:colOff>304800</xdr:colOff>
      <xdr:row>50</xdr:row>
      <xdr:rowOff>133350</xdr:rowOff>
    </xdr:to>
    <xdr:sp macro="" textlink="">
      <xdr:nvSpPr>
        <xdr:cNvPr id="2067" name="AutoShape 19" descr="data:image/png;charset=utf-8;base64,iVBORw0KGgoAAAANSUhEUgAAAokAAAB9CAYAAADOS/kHAAAAAXNSR0IArs4c6QAAAARnQU1BAACxjwv8YQUAAAAJcEhZcwAADsMAAA7DAcdvqGQAABfNSURBVHhe7Z0hkG3LVYafQEQgEBEREYgIBAKBiIhARCAQiIgIBAKBiEAgIiKoQiAQCAQCgUBEIBAIBAKBiEAgEAgEAhGBQCAQVBG6h1631vvfWr169zkzu+/M91W+2t3rX73n5t1719k1deecLwAATuJn7X+IiHi/YywDAJyBDilERLzHMZYBAM5AhxQiIt7jGMsAAGegQwoREe9xjGUAgDPQIYWIiPc4xjIAwBnokEJExHscYxkA4Ax0SCEi4j2OsQwAcAY6pBAR8R7HWAYAOAMdUqVK1PNMK6IzkVd6HzH7Oln9Tq/+mowoe4aveW+zIjrzFu5+bU+UP9u3+DoV0Zl34hjLAABnoEOq9KQhHf1adti5h57JzmX1jmX+HmqV72r3tWumZ5YZ2nPFR8+vOPsas2zVFbJzUf2KRpR1M6pM76G1Zzv7GrPs2a4QnXvAMZYBAM5Ah1RpNRiVqGdHvZfuq3pm1B/VvFHuayvrWc1b5TvqPXUfGfVoLdpn+L6q17N6xvd5XyPzVn1ZntWfrX4dv/frbL+CP5OdjXrMWV5lnqjHrPJu1VPlG46xDABwBjqkSmeDMcqi2q52L7tGzrLIqD+qeau8az121fpsn+H7djSuZt0o01q1nxn1RrUVZ+cqZr0+y6z6slzRzO+reqU/59dXsllNjXqimlmRnalqis8iq54q33CMZQCAM9AhVZoNxqzenWVXfea9MquvMctX0H6/V6t8RUP3nqh3huV2Tvd+XZn1ZvWZ1ZlZvpt5qz6fK1lftM9qV53dw2d+7c3q5izPsqzejbKoZmZZVvdWPVW+4RjLAABnoEOqNBuMWb07yzJ32Dnrv6Y/H9XNKvdWvY/mb2X069Ca39tasTyyIjqjVn2zfDfzVn1RvluzfYTvUw1br2Y+z9D+zFnvbqbOemeZWfVU+YZjLAMAnIEOqdKrg/Fqf2V2v6xuVrl3hZ0zip3Te3mr/C30aD3bGz63utZMzXRfudI/69nNvCtEZ67WPL7H51Gto7Uqm9V0P9MT5eYsn2VdT5SbVd5dITr3gGMsAwCcgQ6p0tXBaETZI0b3jGrqSo9Z9VZ5ZnQuqnmr/IorzM7Z2tdtHe0zsz6t675ypb8iOtOdZd6qT3Pdz+q+5teZKz3d1b6u9up+1dm5iuhM5Kx3lplVT5VvOMYyAMAZ6JAqrQajEWXPUO+t+6we4XPvLOtm+RX8GX8Pq3k0f4bRfWc1u2a1aJ+Z9Wld95Ur/bOe3cxb9Wmu+6p+xegeV9Czdn62V2d5lmX1bpRFNTPLsrq36qnyDcdYBgA4Ax1SpbPBOMtMI8pWXD2rfbqfWfVWeWZ0TmvRvuNrzzC6p9b83q+zmt/7teqzHfy9/H2iujrr2828VZ/mus9qO87uk2VRfQd/1t/Lm2VZvRtlUc3MsqzurXqqfMMxlgEAzkCHVGk2GLO6akTZiqtntU/3M6ve3Tyqay3b21Xru0bno5oZZVqr9lkt89m9Vc8sn2Xeqs/nK+tdV+4R9US1mSv9UU9Um9XNLI/qUc2cZWbVU+UbjrEMAHAGOqS2rYjO7LhyL+sxfG3FqrfKu1HPlZqhmbfKZ+pZw9e8URZR9Wg+c7X/WX2zfJZ5qz6f+7XtO762YkTUp2qf7ldcPaNEPd1Z1p3lStRjVnm36qnyDcdYBgA4Ax1Sx+qJcjPKK672d/TMTE+UP+LuPa+eu9r/DJ/5NWf38kT5FVeIzr2FO0T38a70rDq7lyfKX8MVonMPOMYyAMAZ6JBCRMR7HGMZAOAMdEghIuI9jrEMAHAGOqQQEfEex1gGADgDHVKIiHiPYywDAJyBDilERLzHMZYBAM5AhxQiIt7jGMsAAGegQ+qyr/A2EE/R/7r8OjPiSm49Wnu2u19j99wj7nxNPaP7mdqre1+/SnYf3Uf4nme6eu/VPrzdMZYBAM5Ah9Rlr7wAVaz2a1+k79O1oj07+6zmrfIVd++xe+4R/dc0fB6pPbr37pDdZ7aPtB67RtlqfUe7l11nrvRkZmezuloRnfnAjrEMAHAGOqSmrpL16738XvW5X0d77wzLtT87p32Kz61Ha94qV1e52m/4r3XV6PwM7Y3M+rK6qn26914hOhvtM7TPm6F9Xs117+ueqKcyOzerezTze/yKYywDAJyBDqnL7gz+6Iyv+XW0z2pen2drv7er1lf3Wd2Ish1377F7LrO6X5VHZmeyundG1h+tVzOPZl5f8+tds3tk9a7PFN8XmfVk9cyr/R/UMZYBAM5Ah9Rlrw5/7be9Xr1RbVbvKlm9M6tX51SrG1H2iLv32D2XWd3PE+Wq9lV7NctX6n5dZTMzfO77r1qdz3Kr2zXKtHYVvYe3yvGTYywDAJyBDqnSiuiMGeVa031Wm9W7PsvWfm/XVbN+I8ui+syK6IypRD27zu6nme09Ub5TM2dc7VdWzlnme7Xm11c0/DpCe7XfaupOltXV1T58cYxlAIAz0CF12SsvAiu9UU9Um9W7iq9rX1ZXNPf7rOat8hVX76F9un/U7H5a9/i6z1dqZpZdrUfu9to6IzrzVhpRZs7yLMvq6mofvjjGMgDAGeiQuuyVF4GV3qgnqs3qXZ/pWtGeZ+wjq54q7670dLVP948a3U9rtrfrqqv9O0T36c6ySN9va7t6fc2vZ7Vnafe2a+Ys95nH98y80ovtfwAAB6FDqjQi6otc6dUe3XujbEZ0xvZ29XVF82g9s+qL8gjtifR9hs8ftbqfz/26MuqNaqrvyda+dpXoHrq2q9fX/HpWy1xB+/01c5bPshUfPf/BHGMZAOAMdEhNjQa+ofXInT6/9mb1Sj1ne7tqfWXv1zNnfVGW1TpajzRsrblqRJla9VV5ZnYuq3dXiM6ZUR7VvJYbfq3oGW9Uy6x6szyrd2dZt8orHz3/wRxjGQDgDHRITY0GvtUMzdWVnq6RZVHdaz121bXW7OrriubRujLqjWpZ3WqG5plVr8/9OrPqqfJIPaP4zOdai/aGz7K67iNXetTsTETWF9XNLL9a9670VFb3qPIP5BjLAABnoEOqVIlyrameKI/0RLlXe2xv19VspvZXzHp9pipRrjX1ao9fZ672RKz0dHyf9WrNG+VRLTIi6jOz3Nf9OtpftTqf5Vo3fG3mjKg/0pPlUf2DOcYyAMAZ6JD67M1ebLTuifKZRpSdpBFlkUaUdZWo5zXNvqZR1bzKrCfLdmu7rhCd+1z83H/9T3CMZQCAM9AhhYiI9zjGMgDAGeiQQkTEexxjGQDgDHRIISLiPY6xDABwBjqkEBHxHsdYBgA4Ax1SiIh4j2MsAwCcgQ4pRES8xzGWAQDOQIdUqRL1PNOK6Ezkld5HzL5OVn8r/df36L5jfZkrPWp0JqqZniyP6pkr/dqT4Xu8s2xmdi6re1d6Ij1R/mzf4utURGcOc4xlAIAz0CFVetKwjX4tO+zcQ89k57J6xzJ/D7XKr6j30r3WdvD38vep6orvi9SeDO3x+8iox2p2zazySD1je7vqWp1lqxpR1s2oMr2H1p7t7GvMsoMcYxkA4Ax0SJVWw1aJenbUe+m+qmdG/VHNG+W+trKe1bxVvqNH9x3fZ+sVo/6oZkaZ1nSf1XV/pbZidS6iyuy6uo6s8mepX8fv/Trbr+DPZGejHnOWV5kn6jGr/EHHWAYAOAMdUqWzIRllUW1Xu5ddI2dZZNQf1bxV3rUeu2p9ts/wfY+o98r2dl016s9qHu3L1rZXor4rtcwZ2hets1q1t1ony01FM7+v6pX+nF9fyWY1NeqJamZFdqaqKT57smMsAwCcgQ6p0mxIZvXuLLvqM++VWX2NWb6C9vu9WuU7enRv6Jkdq/toXu29muk+q83qqu/L1mqUaa3aRzW/V7K+aJ/Vrjq7h8/82pvVzVmeZVm9G2VRzcyyrP4kx1gGADgDHVKl2ZDM6t1ZlrnDzln/Nf35qG5WubfqfTRf0RNl0drXVonOas2b5Vndqz0Zvsf3RjUjqin+rDfKtOb3RpQrvsf3Xa3ZPsL3qYatVzOfZ2h/5qx3N1NnvbPsCY6xDABwBjqkSq8Oyav9ldn9srpZ5d4Vds4odk7v5a3yK/p7zfBnIld6ulWf4dcZ2dmO7X1m68hZ7rOVte0zsv7s6rF+U2u6X6l5fI/Po1pHa1U2q+l+pifKzVk+y7qeKDer/EHHWAYAOAMdUqWrQ9KIskeM7hnV1JUes+qt8szoXFTzVvkVo3v5ml/PfLTPk+VRvevRerSOnOU+m+HPeKNMa9Xeap4o11pW9zW/zlzp6a72dbVX96vOzlVEZyJnvbPsCY6xDABwBjqkSqshaUTZM9R76z6rR/jcO8u6WX4Ff8bfw2oezXe1e60QnfN7xee+L6qbUe7RzKu53/t15Cz32cpajTKtPbrParP6FaN7XEHP2vnZXp3lWZbVu1EW1cwsy+pPcoxlAIAz0CFVOhuSs8w0omzF1bPap/uZVW+VZ0bntBbtO762a3QfX/Nrr9Z1P3PWq5nt9RqpWbWv6qbPV9Zeq9tV69Xe0Jr1eaN6VNtxdp8si+o7+LP+Xt4sy+rdKItqZpZl9Sc5xjIAwBnokCrNhmRWV40oW3H1rPbpfmbVu5tHda1le7tq/Yp6RverNd3PnPX6bGXt9XW/ntVmddPn0dqwutfXs/XK/ko9W++6co+oJ6rNXOmPeqLarG5meVSPauYse4JjLAMAnIEOqW0rojM7rtzLegxfW7HqrfJu1HOlZmjmrXKv9dp1Ves3fG3VrN/qdtV6tteaX3u1rnvVcrteMTpjtYioz+87uva57ju+tmJE1Kdqn+5XXD2jRD3dWdad5UrUY1b5g46xDABwBjqkjtUT5WaUV1zt7+iZmZ4of8SVe2rPCtG5lbPab2pm+JrPorpp2Fpzr+V2zdR8hezsVe28oXmVvbY7RPfxrvSsOruXJ8oPc4xlAIAz0CGFiIj3OMYyAMAZ6JBCRMR7HGMZAOAMdEghIuI9jrEMAHAGOqQQEfEex1gGADgDHVKIiHiPYywDAJyBDilERLzHMZYBAM5Ah9SbeepbUvhfl1/PjLiSW4/Wnu3u19g9h4iXHGMZAOAMdEgtuUJ0zrvSY1ZcORP1en2PrpWob2ef1bxVvuLuPXbPXfEtvgbi4Y6xDABwBjqklqxe0DVfJevXe/l9pO/x62jv6xmWa79fK9qr+Nx6tOatcnWVq/2G/1pXjc5ntQjtQ3wnjrEMAHAGOqSWrF6oq7y70qNGZ7RW7bOa6bNsfSVb2Wd1I8p23L3H7rnM6H5RDfGDOcYyAMAZ6JBasnpBr/LuSo9X+21vV13PalXdk9U7K9lK7vvs2omyR9y9x+65zOh+UQ3xgznGMgDAGeiQWrJ6QY/yCu33RvkjtdV6tq6yyqzfyLKoPrMiOmMqUc+u0f2iGuIHc4xlAIAz0CG15ArROe9Kj7naG/VFtaru8XXtm2WK5n6f1bxVvuLqPbRP948a3S+qIX4wx1gGADgDHVJLVi/oVd5d6TFXe6O+qLZa17US9T1jH1n1VHl3paerfbp/1Oh+qzXEd+wYywDwEWkT4OvNXxR/zfu/X3zxG+36295W+1G7/oHZ9n/U/Avxb5t/7/yH5r+J/9XOh8PpktWLd5RHaE/maq/26d6r2YysP1rbXtE8Ws+s+qI8QnsifZ/h80eN7rdaQ3zHjpcKAHht2t+2n2vqA9mvNL/0UNbUB7IftOunB7Juq/150z+Q/bjpH8i6/9L0D2T/3s6Gg+Czt3rx1lz3VutoPXK1r+t7/dqb1WfqGb/366t7v54564uyrNbReqRha81VI8rUqG+1hviOHS9fAO+P9qf7G81PD2TtIelb7aoPZL/Z/NJDWVMfyP646R/Iun/X9A9kP2n6B7Luf7fz4V88fLLVi7fmuvc1Q3N1pcc0siyqm5bbVddRza9tr2gerSuj3qiW1a1maJ5Z9frcrzOjnqhmdSXqQ3wHjpdTgMdof5K+1vTfIesPZb/arv6B7LvNLz2QtZ7fa1d9KNMHsr9q+gey7r82/QPZT9vZ8A85fgCrF+ooV6Jca6onyjM9UW5qbnu7RpmuV9T+ilmvz1QlyrWmXu3x68yoJ6ohfjDHSzx8brSHom+23z3/UPZLTf9A1v8t2ffa1T+Q/U676gPZnzT1oUwfyP6x6R/Iuv/Tzod/qBDf3BWicyeb/Zq17sl6ZhpRdpJGlEUaUdZVoh7ED+545IAZ7b/Szzf9A1n/Ltm329U/kP16u+p3yX6/Xf0D2R829YHsr5v6UKYPZP/Rzoe/gYiIiIiv4XgMOov2q9IHsl9uV/0u2ffb1T+Q/W676nfJ/rTpH8j+sqkPZP/U/NJDWTsb/sdCRERE/Cj2B7JfaH7poaz5naZ/IPvKW2A0f9j0D2TRW2D8TdM/kEVvgfGf7Xz4i0NERETEexzfu/v/f+PWfPmOXbt+v/nynbl27d+Ns+/A2Xfd+PdoiIiIiO/Y8Yh4nXby5d/ptQfGbzdf/j1eu778G7x27d9FtH9r138KlX9Th4iIiPgZOR753ob21fr71r38FG57cLSfvO0PlfYTtv295+wnaXmPOURERMSbHI9vZ9J+dS+fUNEeGO399j69r1679k+csPfP658s8X4/TQIR50ZvYRLVTvA1fl2vcU9E/PCOx7H3Q/t/ZJ9F2x8qXz5Noz1A/qhpn5rRP0/WfoDmOZ8bi4j3Gj0kZVR5hD9j611n95hlM3fPISJOHI9WH5v2X6E/VL58hm57cPytpv3Qzp817Yd2/rnJ2+Mgnmb0gGRoze8jq54qV1fx/f78zIyoFxFxw/GYBFdo/9XsbYO+0x4c7U20f9jW9mbZ9tY//buV/NAO4mtqD0Z6zWozq74qX3F2j1k2c/ccIuLE8dgDr017WOwfo2c/tNPfYujlI/La1d7wuz9U2g/t8BZDiCsattZ8Vo+seqt8xdk9ZlnmzhlExAXHIwycRvud+VrTPv7vu019iyH7oZ3+FkM/bfXwNxjx3WsPSXb19U6UmVrXvVrlkRXa6/cr6pkInyMiLjoeSeA90H43v9EeGL/Vrp9+aKfZHyrth3b6Wwz9pMlbDOH70R6C/LXje7J6tFc09/sdZ/eYZZk7ZxARFxyPF/ARab/7L28x1Hz5oZ1m/27lD9rV3mLox037oR3eYgjP1B6S7KoaWTbbq4/m3VnPLOtqrntExCc6HhcA1mh/YuyHdj59pne79rcYss/u7j+0Y28xxOdy4+trD0p2tbWhfV6t6V7dySO0x5xlXc2rPSLiA46XfoDXo/0p6/+20j4X3L/F0Fc+F7z/oUS8pD0Y2VU1smy2V2d5lGW1jtYti+rdKNOa7mcaUYaI2Bwv4wDn0P5Uhp8L3rS3GLLPBecthjB+0PFo/co+MuqJalndakaWP6sW6fv8GhHROV6WAT5v2p/kL30ueNPeYojPBX/vrjzkGFF9ts9Uoh5TifKo5tHcerJ6hPZEa0RE53iJBfhYtD/59hZD/XPB7S2Gss8F5y2GTjZ6yFGqfAW9x+euEWWIiM3xkgkAFe1vy9fbA+OX3mKo7fVzwe0thvhccERE/KwdL38A8Bq0v2H6ueD2FkP9c8H9WwzxQzuIiHiU46UMAE6g/Y30nwv+8hZDzexzwXmLIUREfDXHSxMAfK60h8VvNu0thrLPBX95i6EmnwuOiIhLjpcZAPgotL/1n95iqF2jzwW3txjic8ERET+w42UDACCnTYpPnwvert9rV/tccP8WQ3wuOCLiO3K8BAAAPI82WV4+F7w9MPa3GJp9Lnh/iyE+FxwR8UDHSAcAuJc2jb7e7D+0Ew4rRER8W8d4BgA4Ax1SiIh4j2MsAwCcgQ4pRES8xzGWAQDOQIcUIiLe4xjLAABnoEMKERHvcYxlAIAz0CGFiIj3OMYyAMAZ6JBCRMR7HGMZAOAMdEghIuI9jrEMAHAGOqQQEfEex1gGADgDHVKIiHiPYywDAJyBDilERLzHMZYBAM5AhxQiIt7jGMsAAGegQwoREe9xjGUAgDPQIYWIiPc4xjIAwBnokEJExHscYxkA4Ax0SCEi4j2OsQwAcAY6pBAR8R7HWAYAOAMdUoiIeI9jLAMAnIEOKUREvMcxlgEAzkCHFCIi3uMYywAAZ6BDChER7/CLn/0faciiDBVHgXcAAAAASUVORK5CYII=">
          <a:extLst>
            <a:ext uri="{FF2B5EF4-FFF2-40B4-BE49-F238E27FC236}">
              <a16:creationId xmlns:a16="http://schemas.microsoft.com/office/drawing/2014/main" id="{69FEDECF-4B69-4C81-91BA-6A78394981BD}"/>
            </a:ext>
          </a:extLst>
        </xdr:cNvPr>
        <xdr:cNvSpPr>
          <a:spLocks noChangeAspect="1" noChangeArrowheads="1"/>
        </xdr:cNvSpPr>
      </xdr:nvSpPr>
      <xdr:spPr bwMode="auto">
        <a:xfrm>
          <a:off x="4324350" y="14468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9"/>
  <sheetViews>
    <sheetView tabSelected="1" view="pageBreakPreview" topLeftCell="A7" zoomScaleSheetLayoutView="100" workbookViewId="0">
      <selection activeCell="C49" sqref="C49"/>
    </sheetView>
  </sheetViews>
  <sheetFormatPr defaultColWidth="9" defaultRowHeight="13.5" x14ac:dyDescent="0.15"/>
  <cols>
    <col min="1" max="1" width="3.75" style="5" customWidth="1"/>
    <col min="2" max="2" width="17.75" style="5" customWidth="1"/>
    <col min="3" max="5" width="17.5" style="5" customWidth="1"/>
    <col min="6" max="6" width="19.25" style="5" customWidth="1"/>
    <col min="7" max="7" width="17.5" style="5" customWidth="1"/>
    <col min="8" max="8" width="4.25" style="5" customWidth="1"/>
    <col min="9" max="9" width="12.5" style="5" customWidth="1"/>
    <col min="10" max="16384" width="9" style="5"/>
  </cols>
  <sheetData>
    <row r="1" spans="1:9" ht="20.25" customHeight="1" x14ac:dyDescent="0.15">
      <c r="G1" s="47" t="s">
        <v>0</v>
      </c>
      <c r="H1" s="47"/>
    </row>
    <row r="2" spans="1:9" ht="26.25" customHeight="1" x14ac:dyDescent="0.15">
      <c r="A2" s="48" t="s">
        <v>1</v>
      </c>
      <c r="B2" s="48"/>
      <c r="C2" s="48"/>
      <c r="D2" s="48"/>
      <c r="E2" s="48"/>
      <c r="F2" s="48"/>
      <c r="G2" s="48"/>
      <c r="H2" s="48"/>
      <c r="I2" s="6"/>
    </row>
    <row r="3" spans="1:9" ht="6" customHeight="1" x14ac:dyDescent="0.15">
      <c r="B3" s="7"/>
      <c r="C3" s="7"/>
      <c r="D3" s="7"/>
      <c r="E3" s="7"/>
      <c r="F3" s="7"/>
      <c r="G3" s="7"/>
      <c r="H3" s="6"/>
      <c r="I3" s="6"/>
    </row>
    <row r="4" spans="1:9" ht="18" customHeight="1" x14ac:dyDescent="0.15">
      <c r="G4" s="49" t="s">
        <v>2</v>
      </c>
      <c r="H4" s="49"/>
    </row>
    <row r="5" spans="1:9" ht="33" customHeight="1" x14ac:dyDescent="0.15">
      <c r="A5" s="50" t="s">
        <v>3</v>
      </c>
      <c r="B5" s="50"/>
      <c r="C5" s="51"/>
      <c r="D5" s="51"/>
      <c r="E5" s="51"/>
      <c r="F5" s="51"/>
      <c r="G5" s="51"/>
      <c r="H5" s="51"/>
    </row>
    <row r="6" spans="1:9" ht="33" customHeight="1" x14ac:dyDescent="0.15">
      <c r="A6" s="50" t="s">
        <v>4</v>
      </c>
      <c r="B6" s="50"/>
      <c r="C6" s="52"/>
      <c r="D6" s="52"/>
      <c r="E6" s="52"/>
      <c r="F6" s="52"/>
      <c r="G6" s="52"/>
      <c r="H6" s="52"/>
    </row>
    <row r="7" spans="1:9" ht="33.75" customHeight="1" x14ac:dyDescent="0.15">
      <c r="A7" s="50" t="s">
        <v>5</v>
      </c>
      <c r="B7" s="50"/>
      <c r="C7" s="53">
        <f>'別紙　算出書'!$R$4</f>
        <v>0</v>
      </c>
      <c r="D7" s="54"/>
      <c r="E7" s="54"/>
      <c r="F7" s="54"/>
      <c r="G7" s="54"/>
      <c r="H7" s="55"/>
    </row>
    <row r="8" spans="1:9" ht="14.25" customHeight="1" x14ac:dyDescent="0.15"/>
    <row r="9" spans="1:9" ht="22.5" customHeight="1" x14ac:dyDescent="0.15">
      <c r="A9" s="56" t="s">
        <v>6</v>
      </c>
      <c r="B9" s="56"/>
    </row>
    <row r="10" spans="1:9" ht="30" customHeight="1" x14ac:dyDescent="0.15">
      <c r="B10" s="8" t="s">
        <v>7</v>
      </c>
      <c r="C10" s="9" t="s">
        <v>8</v>
      </c>
      <c r="D10" s="57" t="s">
        <v>9</v>
      </c>
      <c r="E10" s="58"/>
      <c r="F10" s="10" t="s">
        <v>10</v>
      </c>
      <c r="G10" s="11" t="s">
        <v>11</v>
      </c>
    </row>
    <row r="11" spans="1:9" ht="30" customHeight="1" x14ac:dyDescent="0.15">
      <c r="B11" s="37"/>
      <c r="C11" s="37"/>
      <c r="D11" s="59"/>
      <c r="E11" s="59"/>
      <c r="F11" s="13" t="e">
        <f>D11/C11</f>
        <v>#DIV/0!</v>
      </c>
      <c r="G11" s="13" t="e">
        <f>IF(F11&gt;=50%,"100％","50％")</f>
        <v>#DIV/0!</v>
      </c>
    </row>
    <row r="12" spans="1:9" ht="33.75" customHeight="1" x14ac:dyDescent="0.15">
      <c r="B12" s="46" t="s">
        <v>12</v>
      </c>
      <c r="C12" s="46"/>
      <c r="D12" s="46"/>
      <c r="E12" s="46"/>
      <c r="F12" s="46"/>
      <c r="G12" s="46"/>
      <c r="H12" s="46"/>
    </row>
    <row r="13" spans="1:9" ht="8.25" customHeight="1" x14ac:dyDescent="0.15">
      <c r="B13" s="14"/>
      <c r="C13" s="14"/>
      <c r="D13" s="15"/>
      <c r="E13" s="15"/>
      <c r="F13" s="15"/>
      <c r="G13" s="15"/>
    </row>
    <row r="14" spans="1:9" ht="30" customHeight="1" x14ac:dyDescent="0.15">
      <c r="B14" s="16" t="s">
        <v>13</v>
      </c>
      <c r="C14" s="60" t="s">
        <v>14</v>
      </c>
      <c r="D14" s="61"/>
      <c r="E14" s="62" t="s">
        <v>15</v>
      </c>
      <c r="F14" s="63"/>
    </row>
    <row r="15" spans="1:9" ht="24.75" customHeight="1" x14ac:dyDescent="0.15">
      <c r="B15" s="17" t="s">
        <v>16</v>
      </c>
      <c r="C15" s="64"/>
      <c r="D15" s="65"/>
      <c r="E15" s="64"/>
      <c r="F15" s="65"/>
    </row>
    <row r="16" spans="1:9" ht="24.75" customHeight="1" x14ac:dyDescent="0.15">
      <c r="B16" s="17" t="s">
        <v>17</v>
      </c>
      <c r="C16" s="64"/>
      <c r="D16" s="65"/>
      <c r="E16" s="64"/>
      <c r="F16" s="65"/>
    </row>
    <row r="17" spans="1:7" ht="24.75" customHeight="1" x14ac:dyDescent="0.15">
      <c r="B17" s="18" t="s">
        <v>18</v>
      </c>
      <c r="C17" s="64"/>
      <c r="D17" s="65"/>
      <c r="E17" s="64"/>
      <c r="F17" s="65"/>
    </row>
    <row r="18" spans="1:7" ht="4.5" customHeight="1" x14ac:dyDescent="0.15"/>
    <row r="19" spans="1:7" ht="8.25" customHeight="1" x14ac:dyDescent="0.15"/>
    <row r="20" spans="1:7" ht="20.25" customHeight="1" x14ac:dyDescent="0.15">
      <c r="A20" s="56" t="s">
        <v>19</v>
      </c>
      <c r="B20" s="56"/>
    </row>
    <row r="21" spans="1:7" ht="20.25" customHeight="1" x14ac:dyDescent="0.15">
      <c r="A21" s="56" t="s">
        <v>20</v>
      </c>
      <c r="B21" s="56"/>
    </row>
    <row r="22" spans="1:7" ht="9" customHeight="1" x14ac:dyDescent="0.15">
      <c r="A22" s="19"/>
      <c r="B22" s="19"/>
    </row>
    <row r="23" spans="1:7" ht="24.75" customHeight="1" x14ac:dyDescent="0.15">
      <c r="B23" s="20" t="s">
        <v>21</v>
      </c>
      <c r="C23" s="20" t="s">
        <v>22</v>
      </c>
      <c r="D23" s="11" t="s">
        <v>23</v>
      </c>
      <c r="E23" s="11" t="s">
        <v>24</v>
      </c>
    </row>
    <row r="24" spans="1:7" ht="24.75" customHeight="1" x14ac:dyDescent="0.15">
      <c r="B24" s="38"/>
      <c r="C24" s="38"/>
      <c r="D24" s="22">
        <f>'別紙　算出書'!$AA$14</f>
        <v>0</v>
      </c>
      <c r="E24" s="22" t="e">
        <f>D24*G11</f>
        <v>#DIV/0!</v>
      </c>
    </row>
    <row r="25" spans="1:7" ht="28.5" customHeight="1" x14ac:dyDescent="0.15">
      <c r="B25" s="67" t="s">
        <v>25</v>
      </c>
      <c r="C25" s="68"/>
      <c r="D25" s="68"/>
      <c r="E25" s="68"/>
      <c r="F25" s="68"/>
      <c r="G25" s="68"/>
    </row>
    <row r="26" spans="1:7" ht="10.5" customHeight="1" x14ac:dyDescent="0.15"/>
    <row r="27" spans="1:7" ht="22.5" customHeight="1" x14ac:dyDescent="0.15">
      <c r="A27" s="69" t="s">
        <v>26</v>
      </c>
      <c r="B27" s="69"/>
    </row>
    <row r="28" spans="1:7" ht="30" customHeight="1" x14ac:dyDescent="0.15">
      <c r="B28" s="23" t="s">
        <v>27</v>
      </c>
      <c r="C28" s="23" t="s">
        <v>28</v>
      </c>
      <c r="D28" s="23" t="s">
        <v>29</v>
      </c>
      <c r="E28" s="24" t="s">
        <v>30</v>
      </c>
    </row>
    <row r="29" spans="1:7" ht="30" customHeight="1" x14ac:dyDescent="0.15">
      <c r="B29" s="41"/>
      <c r="C29" s="40"/>
      <c r="D29" s="42"/>
      <c r="E29" s="27" t="e">
        <f>D29*$G$11</f>
        <v>#DIV/0!</v>
      </c>
    </row>
    <row r="30" spans="1:7" ht="30" customHeight="1" x14ac:dyDescent="0.15">
      <c r="B30" s="40"/>
      <c r="C30" s="40"/>
      <c r="D30" s="43"/>
      <c r="E30" s="27" t="e">
        <f t="shared" ref="E30:E31" si="0">D30*$G$11</f>
        <v>#DIV/0!</v>
      </c>
    </row>
    <row r="31" spans="1:7" ht="30" customHeight="1" x14ac:dyDescent="0.15">
      <c r="B31" s="40"/>
      <c r="C31" s="40"/>
      <c r="D31" s="43"/>
      <c r="E31" s="27" t="e">
        <f t="shared" si="0"/>
        <v>#DIV/0!</v>
      </c>
    </row>
    <row r="32" spans="1:7" ht="30" customHeight="1" x14ac:dyDescent="0.15">
      <c r="B32" s="66" t="s">
        <v>31</v>
      </c>
      <c r="C32" s="66"/>
      <c r="D32" s="29">
        <f>SUM(D29:D31)</f>
        <v>0</v>
      </c>
      <c r="E32" s="30" t="e">
        <f>SUM(E29:E31)</f>
        <v>#DIV/0!</v>
      </c>
    </row>
    <row r="33" spans="1:8" ht="25.5" customHeight="1" x14ac:dyDescent="0.15">
      <c r="B33" s="70" t="s">
        <v>32</v>
      </c>
      <c r="C33" s="71"/>
      <c r="D33" s="71"/>
      <c r="E33" s="71"/>
      <c r="F33" s="68"/>
      <c r="G33" s="68"/>
    </row>
    <row r="34" spans="1:8" ht="4.5" customHeight="1" x14ac:dyDescent="0.15"/>
    <row r="35" spans="1:8" ht="22.5" customHeight="1" x14ac:dyDescent="0.15">
      <c r="A35" s="6" t="s">
        <v>33</v>
      </c>
      <c r="B35" s="6"/>
    </row>
    <row r="36" spans="1:8" ht="30" customHeight="1" x14ac:dyDescent="0.15">
      <c r="B36" s="21" t="s">
        <v>34</v>
      </c>
      <c r="C36" s="21" t="s">
        <v>35</v>
      </c>
      <c r="D36" s="21" t="s">
        <v>36</v>
      </c>
      <c r="E36" s="44" t="s">
        <v>37</v>
      </c>
      <c r="F36" s="11" t="s">
        <v>38</v>
      </c>
    </row>
    <row r="37" spans="1:8" ht="30" customHeight="1" x14ac:dyDescent="0.15">
      <c r="B37" s="39"/>
      <c r="C37" s="39"/>
      <c r="D37" s="39"/>
      <c r="E37" s="42"/>
      <c r="F37" s="27" t="e">
        <f>E37*$G$11</f>
        <v>#DIV/0!</v>
      </c>
    </row>
    <row r="38" spans="1:8" ht="30" customHeight="1" x14ac:dyDescent="0.15">
      <c r="B38" s="40"/>
      <c r="C38" s="40"/>
      <c r="D38" s="40"/>
      <c r="E38" s="45"/>
      <c r="F38" s="27" t="e">
        <f>E38*$G$11</f>
        <v>#DIV/0!</v>
      </c>
    </row>
    <row r="39" spans="1:8" ht="30" customHeight="1" x14ac:dyDescent="0.15">
      <c r="B39" s="66" t="s">
        <v>31</v>
      </c>
      <c r="C39" s="66"/>
      <c r="D39" s="32"/>
      <c r="E39" s="30">
        <f>SUM(E37:E38)</f>
        <v>0</v>
      </c>
      <c r="F39" s="29" t="e">
        <f>SUM(F37:F38)</f>
        <v>#DIV/0!</v>
      </c>
    </row>
    <row r="40" spans="1:8" ht="13.5" customHeight="1" x14ac:dyDescent="0.15">
      <c r="B40" s="70" t="s">
        <v>32</v>
      </c>
      <c r="C40" s="71"/>
      <c r="D40" s="71"/>
      <c r="E40" s="71"/>
      <c r="F40" s="68"/>
      <c r="G40" s="68"/>
    </row>
    <row r="41" spans="1:8" ht="4.5" customHeight="1" x14ac:dyDescent="0.15"/>
    <row r="42" spans="1:8" ht="22.5" customHeight="1" x14ac:dyDescent="0.15">
      <c r="A42" s="56" t="s">
        <v>39</v>
      </c>
      <c r="B42" s="56"/>
    </row>
    <row r="43" spans="1:8" ht="30" customHeight="1" x14ac:dyDescent="0.15">
      <c r="B43" s="33"/>
      <c r="C43" s="72" t="s">
        <v>40</v>
      </c>
      <c r="D43" s="72"/>
    </row>
    <row r="44" spans="1:8" ht="30" customHeight="1" x14ac:dyDescent="0.15">
      <c r="B44" s="34" t="s">
        <v>31</v>
      </c>
      <c r="C44" s="73" t="e">
        <f>MIN(3000000,(E24+E32+F39))</f>
        <v>#DIV/0!</v>
      </c>
      <c r="D44" s="73"/>
    </row>
    <row r="45" spans="1:8" ht="4.5" customHeight="1" x14ac:dyDescent="0.15"/>
    <row r="46" spans="1:8" ht="74.25" customHeight="1" x14ac:dyDescent="0.15">
      <c r="B46" s="67" t="s">
        <v>76</v>
      </c>
      <c r="C46" s="67"/>
      <c r="D46" s="67"/>
      <c r="E46" s="67"/>
      <c r="F46" s="67"/>
      <c r="G46" s="67"/>
      <c r="H46" s="67"/>
    </row>
    <row r="47" spans="1:8" ht="6" customHeight="1" x14ac:dyDescent="0.15">
      <c r="B47" s="35" t="s">
        <v>41</v>
      </c>
    </row>
    <row r="48" spans="1:8" ht="22.5" customHeight="1" x14ac:dyDescent="0.15">
      <c r="B48" s="35"/>
    </row>
    <row r="49" spans="2:4" ht="22.5" customHeight="1" x14ac:dyDescent="0.15">
      <c r="B49" s="35"/>
      <c r="D49" s="36"/>
    </row>
  </sheetData>
  <sheetProtection formatCells="0" formatRows="0" insertRows="0"/>
  <mergeCells count="33">
    <mergeCell ref="B40:G40"/>
    <mergeCell ref="A42:B42"/>
    <mergeCell ref="C43:D43"/>
    <mergeCell ref="C44:D44"/>
    <mergeCell ref="B46:H46"/>
    <mergeCell ref="B39:C39"/>
    <mergeCell ref="C17:D17"/>
    <mergeCell ref="E17:F17"/>
    <mergeCell ref="A20:B20"/>
    <mergeCell ref="A21:B21"/>
    <mergeCell ref="B25:G25"/>
    <mergeCell ref="A27:B27"/>
    <mergeCell ref="B32:C32"/>
    <mergeCell ref="B33:G33"/>
    <mergeCell ref="C14:D14"/>
    <mergeCell ref="E14:F14"/>
    <mergeCell ref="C15:D15"/>
    <mergeCell ref="E15:F15"/>
    <mergeCell ref="C16:D16"/>
    <mergeCell ref="E16:F16"/>
    <mergeCell ref="B12:H12"/>
    <mergeCell ref="G1:H1"/>
    <mergeCell ref="A2:H2"/>
    <mergeCell ref="G4:H4"/>
    <mergeCell ref="A5:B5"/>
    <mergeCell ref="C5:H5"/>
    <mergeCell ref="A6:B6"/>
    <mergeCell ref="C6:H6"/>
    <mergeCell ref="A7:B7"/>
    <mergeCell ref="C7:H7"/>
    <mergeCell ref="A9:B9"/>
    <mergeCell ref="D10:E10"/>
    <mergeCell ref="D11:E1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AE14"/>
  <sheetViews>
    <sheetView view="pageBreakPreview" zoomScale="145" zoomScaleNormal="100" zoomScaleSheetLayoutView="145" workbookViewId="0">
      <selection activeCell="AH5" sqref="AH5"/>
    </sheetView>
  </sheetViews>
  <sheetFormatPr defaultRowHeight="13.5" x14ac:dyDescent="0.15"/>
  <cols>
    <col min="2" max="34" width="3.5" customWidth="1"/>
  </cols>
  <sheetData>
    <row r="2" spans="1:31" ht="17.25" x14ac:dyDescent="0.15">
      <c r="B2" s="78" t="s">
        <v>42</v>
      </c>
      <c r="C2" s="79"/>
      <c r="D2" s="79"/>
      <c r="E2" s="79"/>
      <c r="F2" s="79"/>
      <c r="G2" s="79"/>
    </row>
    <row r="4" spans="1:31" ht="21.75" customHeight="1" x14ac:dyDescent="0.15">
      <c r="M4" s="81" t="s">
        <v>43</v>
      </c>
      <c r="N4" s="82"/>
      <c r="O4" s="82"/>
      <c r="P4" s="82"/>
      <c r="Q4" s="82"/>
      <c r="R4" s="83"/>
      <c r="S4" s="83"/>
      <c r="T4" s="83"/>
      <c r="U4" s="83"/>
      <c r="V4" s="83"/>
      <c r="W4" s="84"/>
      <c r="X4" s="85"/>
      <c r="Y4" s="85"/>
      <c r="Z4" s="85"/>
    </row>
    <row r="5" spans="1:31" ht="19.5" customHeight="1" x14ac:dyDescent="0.15">
      <c r="C5" s="1"/>
      <c r="D5" s="4" t="s">
        <v>44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80"/>
      <c r="S5" s="80"/>
      <c r="T5" s="80"/>
      <c r="U5" s="80"/>
      <c r="V5" s="80"/>
      <c r="W5" s="85"/>
      <c r="X5" s="85"/>
      <c r="Y5" s="85"/>
      <c r="Z5" s="85"/>
      <c r="AA5" s="1"/>
      <c r="AB5" s="1"/>
      <c r="AC5" s="1"/>
      <c r="AD5" s="1"/>
      <c r="AE5" s="1"/>
    </row>
    <row r="6" spans="1:31" x14ac:dyDescent="0.15">
      <c r="B6" s="100" t="s">
        <v>45</v>
      </c>
      <c r="C6" s="102"/>
      <c r="D6" s="100" t="s">
        <v>46</v>
      </c>
      <c r="E6" s="101"/>
      <c r="F6" s="101"/>
      <c r="G6" s="101"/>
      <c r="H6" s="101"/>
      <c r="I6" s="100" t="s">
        <v>47</v>
      </c>
      <c r="J6" s="101"/>
      <c r="K6" s="101"/>
      <c r="L6" s="102"/>
      <c r="M6" s="103" t="s">
        <v>48</v>
      </c>
      <c r="N6" s="104"/>
      <c r="O6" s="104"/>
      <c r="P6" s="104"/>
      <c r="Q6" s="105"/>
      <c r="R6" s="106" t="s">
        <v>49</v>
      </c>
      <c r="S6" s="106"/>
      <c r="T6" s="106"/>
      <c r="U6" s="106"/>
      <c r="V6" s="106"/>
      <c r="W6" s="100" t="s">
        <v>50</v>
      </c>
      <c r="X6" s="101"/>
      <c r="Y6" s="101"/>
      <c r="Z6" s="102"/>
      <c r="AA6" s="99" t="s">
        <v>51</v>
      </c>
      <c r="AB6" s="99"/>
      <c r="AC6" s="99"/>
      <c r="AD6" s="99"/>
      <c r="AE6" s="99"/>
    </row>
    <row r="7" spans="1:31" x14ac:dyDescent="0.15">
      <c r="B7" s="2">
        <v>1</v>
      </c>
      <c r="C7" s="3"/>
      <c r="D7" s="86" t="s">
        <v>52</v>
      </c>
      <c r="E7" s="87"/>
      <c r="F7" s="87"/>
      <c r="G7" s="87"/>
      <c r="H7" s="87"/>
      <c r="I7" s="86" t="s">
        <v>53</v>
      </c>
      <c r="J7" s="87"/>
      <c r="K7" s="87"/>
      <c r="L7" s="88"/>
      <c r="M7" s="89">
        <v>350000</v>
      </c>
      <c r="N7" s="90"/>
      <c r="O7" s="90"/>
      <c r="P7" s="90"/>
      <c r="Q7" s="91"/>
      <c r="R7" s="92">
        <v>45108</v>
      </c>
      <c r="S7" s="93"/>
      <c r="T7" s="93"/>
      <c r="U7" s="93"/>
      <c r="V7" s="94"/>
      <c r="W7" s="95" t="str">
        <f>IF(MIN(3,(MONTH($R$4)+3-MONTH(R7))-1)&gt;=1,MIN(3,(MONTH($R$4)+3-MONTH(R7))-1),"")</f>
        <v/>
      </c>
      <c r="X7" s="96"/>
      <c r="Y7" s="96"/>
      <c r="Z7" s="97"/>
      <c r="AA7" s="98" t="str">
        <f>IFERROR(M7*W7,"")</f>
        <v/>
      </c>
      <c r="AB7" s="98"/>
      <c r="AC7" s="98"/>
      <c r="AD7" s="98"/>
      <c r="AE7" s="98"/>
    </row>
    <row r="8" spans="1:31" x14ac:dyDescent="0.15">
      <c r="B8" s="2">
        <v>2</v>
      </c>
      <c r="C8" s="3"/>
      <c r="D8" s="86" t="s">
        <v>54</v>
      </c>
      <c r="E8" s="87"/>
      <c r="F8" s="87"/>
      <c r="G8" s="87"/>
      <c r="H8" s="87"/>
      <c r="I8" s="86" t="s">
        <v>55</v>
      </c>
      <c r="J8" s="87"/>
      <c r="K8" s="87"/>
      <c r="L8" s="88"/>
      <c r="M8" s="89">
        <v>300000</v>
      </c>
      <c r="N8" s="90"/>
      <c r="O8" s="90"/>
      <c r="P8" s="90"/>
      <c r="Q8" s="91"/>
      <c r="R8" s="92">
        <v>45139</v>
      </c>
      <c r="S8" s="93"/>
      <c r="T8" s="93"/>
      <c r="U8" s="93"/>
      <c r="V8" s="94"/>
      <c r="W8" s="95" t="str">
        <f>IF(MIN(3,(MONTH($R$4)+3-MONTH(R8))-1)&gt;=1,MIN(3,(MONTH($R$4)+3-MONTH(R8))-1),"")</f>
        <v/>
      </c>
      <c r="X8" s="96"/>
      <c r="Y8" s="96"/>
      <c r="Z8" s="97"/>
      <c r="AA8" s="98" t="str">
        <f t="shared" ref="AA8:AA11" si="0">IFERROR(M8*W8,"")</f>
        <v/>
      </c>
      <c r="AB8" s="98"/>
      <c r="AC8" s="98"/>
      <c r="AD8" s="98"/>
      <c r="AE8" s="98"/>
    </row>
    <row r="9" spans="1:31" x14ac:dyDescent="0.15">
      <c r="B9" s="2">
        <v>3</v>
      </c>
      <c r="C9" s="3"/>
      <c r="D9" s="86" t="s">
        <v>56</v>
      </c>
      <c r="E9" s="87"/>
      <c r="F9" s="87"/>
      <c r="G9" s="87"/>
      <c r="H9" s="87"/>
      <c r="I9" s="86" t="s">
        <v>57</v>
      </c>
      <c r="J9" s="87"/>
      <c r="K9" s="87"/>
      <c r="L9" s="88"/>
      <c r="M9" s="89">
        <v>250000</v>
      </c>
      <c r="N9" s="90"/>
      <c r="O9" s="90"/>
      <c r="P9" s="90"/>
      <c r="Q9" s="91"/>
      <c r="R9" s="92">
        <v>45139</v>
      </c>
      <c r="S9" s="93"/>
      <c r="T9" s="93"/>
      <c r="U9" s="93"/>
      <c r="V9" s="94"/>
      <c r="W9" s="95" t="str">
        <f t="shared" ref="W9:W11" si="1">IF(MIN(3,(MONTH($R$4)+3-MONTH(R9))-1)&gt;=1,MIN(3,(MONTH($R$4)+3-MONTH(R9))-1),"")</f>
        <v/>
      </c>
      <c r="X9" s="96"/>
      <c r="Y9" s="96"/>
      <c r="Z9" s="97"/>
      <c r="AA9" s="98" t="str">
        <f t="shared" si="0"/>
        <v/>
      </c>
      <c r="AB9" s="98"/>
      <c r="AC9" s="98"/>
      <c r="AD9" s="98"/>
      <c r="AE9" s="98"/>
    </row>
    <row r="10" spans="1:31" x14ac:dyDescent="0.15">
      <c r="B10" s="2">
        <v>4</v>
      </c>
      <c r="C10" s="3"/>
      <c r="D10" s="86" t="s">
        <v>58</v>
      </c>
      <c r="E10" s="87"/>
      <c r="F10" s="87"/>
      <c r="G10" s="87"/>
      <c r="H10" s="87"/>
      <c r="I10" s="86" t="s">
        <v>53</v>
      </c>
      <c r="J10" s="87"/>
      <c r="K10" s="87"/>
      <c r="L10" s="88"/>
      <c r="M10" s="89">
        <v>200000</v>
      </c>
      <c r="N10" s="90"/>
      <c r="O10" s="90"/>
      <c r="P10" s="90"/>
      <c r="Q10" s="91"/>
      <c r="R10" s="92">
        <v>45170</v>
      </c>
      <c r="S10" s="93"/>
      <c r="T10" s="93"/>
      <c r="U10" s="93"/>
      <c r="V10" s="94"/>
      <c r="W10" s="95" t="str">
        <f t="shared" si="1"/>
        <v/>
      </c>
      <c r="X10" s="96"/>
      <c r="Y10" s="96"/>
      <c r="Z10" s="97"/>
      <c r="AA10" s="98" t="str">
        <f t="shared" si="0"/>
        <v/>
      </c>
      <c r="AB10" s="98"/>
      <c r="AC10" s="98"/>
      <c r="AD10" s="98"/>
      <c r="AE10" s="98"/>
    </row>
    <row r="11" spans="1:31" x14ac:dyDescent="0.15">
      <c r="B11" s="2">
        <v>5</v>
      </c>
      <c r="C11" s="3"/>
      <c r="D11" s="86" t="s">
        <v>59</v>
      </c>
      <c r="E11" s="87"/>
      <c r="F11" s="87"/>
      <c r="G11" s="87"/>
      <c r="H11" s="87"/>
      <c r="I11" s="86" t="s">
        <v>60</v>
      </c>
      <c r="J11" s="87"/>
      <c r="K11" s="87"/>
      <c r="L11" s="88"/>
      <c r="M11" s="89">
        <v>150000</v>
      </c>
      <c r="N11" s="90"/>
      <c r="O11" s="90"/>
      <c r="P11" s="90"/>
      <c r="Q11" s="91"/>
      <c r="R11" s="92">
        <v>45170</v>
      </c>
      <c r="S11" s="93"/>
      <c r="T11" s="93"/>
      <c r="U11" s="93"/>
      <c r="V11" s="94"/>
      <c r="W11" s="95" t="str">
        <f t="shared" si="1"/>
        <v/>
      </c>
      <c r="X11" s="96"/>
      <c r="Y11" s="96"/>
      <c r="Z11" s="97"/>
      <c r="AA11" s="98" t="str">
        <f t="shared" si="0"/>
        <v/>
      </c>
      <c r="AB11" s="98"/>
      <c r="AC11" s="98"/>
      <c r="AD11" s="98"/>
      <c r="AE11" s="98"/>
    </row>
    <row r="14" spans="1:31" ht="14.25" x14ac:dyDescent="0.15">
      <c r="S14" s="74" t="s">
        <v>61</v>
      </c>
      <c r="T14" s="75"/>
      <c r="U14" s="75"/>
      <c r="V14" s="75"/>
      <c r="W14" s="76">
        <f>SUM(W7:Z11)</f>
        <v>0</v>
      </c>
      <c r="X14" s="75"/>
      <c r="Y14" s="75"/>
      <c r="Z14" s="75"/>
      <c r="AA14" s="77">
        <f>SUM(AA7:AE11)</f>
        <v>0</v>
      </c>
      <c r="AB14" s="77"/>
      <c r="AC14" s="77"/>
      <c r="AD14" s="77"/>
      <c r="AE14" s="77"/>
    </row>
  </sheetData>
  <mergeCells count="46">
    <mergeCell ref="B6:C6"/>
    <mergeCell ref="D6:H6"/>
    <mergeCell ref="I6:L6"/>
    <mergeCell ref="M6:Q6"/>
    <mergeCell ref="R6:V6"/>
    <mergeCell ref="AA6:AE6"/>
    <mergeCell ref="D7:H7"/>
    <mergeCell ref="I7:L7"/>
    <mergeCell ref="M7:Q7"/>
    <mergeCell ref="R7:V7"/>
    <mergeCell ref="W7:Z7"/>
    <mergeCell ref="AA7:AE7"/>
    <mergeCell ref="W6:Z6"/>
    <mergeCell ref="AA9:AE9"/>
    <mergeCell ref="D8:H8"/>
    <mergeCell ref="I8:L8"/>
    <mergeCell ref="M8:Q8"/>
    <mergeCell ref="R8:V8"/>
    <mergeCell ref="W8:Z8"/>
    <mergeCell ref="AA8:AE8"/>
    <mergeCell ref="D9:H9"/>
    <mergeCell ref="I9:L9"/>
    <mergeCell ref="M9:Q9"/>
    <mergeCell ref="R9:V9"/>
    <mergeCell ref="W9:Z9"/>
    <mergeCell ref="I10:L10"/>
    <mergeCell ref="M10:Q10"/>
    <mergeCell ref="R10:V10"/>
    <mergeCell ref="W10:Z10"/>
    <mergeCell ref="AA10:AE10"/>
    <mergeCell ref="S14:V14"/>
    <mergeCell ref="W14:Z14"/>
    <mergeCell ref="AA14:AE14"/>
    <mergeCell ref="B2:G2"/>
    <mergeCell ref="R5:V5"/>
    <mergeCell ref="M4:Q4"/>
    <mergeCell ref="R4:V4"/>
    <mergeCell ref="W4:Z4"/>
    <mergeCell ref="W5:Z5"/>
    <mergeCell ref="D11:H11"/>
    <mergeCell ref="I11:L11"/>
    <mergeCell ref="M11:Q11"/>
    <mergeCell ref="R11:V11"/>
    <mergeCell ref="W11:Z11"/>
    <mergeCell ref="AA11:AE11"/>
    <mergeCell ref="D10:H10"/>
  </mergeCells>
  <phoneticPr fontId="5"/>
  <pageMargins left="0.7" right="0.7" top="0.75" bottom="0.75" header="0.3" footer="0.3"/>
  <pageSetup paperSize="9" scale="7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</sheetPr>
  <dimension ref="A1:I50"/>
  <sheetViews>
    <sheetView view="pageBreakPreview" topLeftCell="A26" zoomScaleSheetLayoutView="100" workbookViewId="0">
      <selection activeCell="B49" sqref="B49"/>
    </sheetView>
  </sheetViews>
  <sheetFormatPr defaultColWidth="9" defaultRowHeight="13.5" x14ac:dyDescent="0.15"/>
  <cols>
    <col min="1" max="1" width="3.75" style="5" customWidth="1"/>
    <col min="2" max="2" width="17.75" style="5" customWidth="1"/>
    <col min="3" max="5" width="17.5" style="5" customWidth="1"/>
    <col min="6" max="6" width="19.25" style="5" customWidth="1"/>
    <col min="7" max="7" width="17.5" style="5" customWidth="1"/>
    <col min="8" max="8" width="4.25" style="5" customWidth="1"/>
    <col min="9" max="9" width="12.5" style="5" customWidth="1"/>
    <col min="10" max="16384" width="9" style="5"/>
  </cols>
  <sheetData>
    <row r="1" spans="1:9" ht="20.25" customHeight="1" x14ac:dyDescent="0.15">
      <c r="G1" s="47" t="s">
        <v>0</v>
      </c>
      <c r="H1" s="47"/>
    </row>
    <row r="2" spans="1:9" ht="26.25" customHeight="1" x14ac:dyDescent="0.15">
      <c r="A2" s="48" t="s">
        <v>62</v>
      </c>
      <c r="B2" s="48"/>
      <c r="C2" s="48"/>
      <c r="D2" s="48"/>
      <c r="E2" s="48"/>
      <c r="F2" s="48"/>
      <c r="G2" s="48"/>
      <c r="H2" s="48"/>
      <c r="I2" s="6"/>
    </row>
    <row r="3" spans="1:9" ht="6" customHeight="1" x14ac:dyDescent="0.15">
      <c r="B3" s="7"/>
      <c r="C3" s="7"/>
      <c r="D3" s="7"/>
      <c r="E3" s="7"/>
      <c r="F3" s="7"/>
      <c r="G3" s="7"/>
      <c r="H3" s="6"/>
      <c r="I3" s="6"/>
    </row>
    <row r="4" spans="1:9" ht="18" customHeight="1" x14ac:dyDescent="0.15">
      <c r="G4" s="49" t="s">
        <v>2</v>
      </c>
      <c r="H4" s="49"/>
    </row>
    <row r="5" spans="1:9" ht="33" customHeight="1" x14ac:dyDescent="0.15">
      <c r="A5" s="50" t="s">
        <v>3</v>
      </c>
      <c r="B5" s="50"/>
      <c r="C5" s="115" t="s">
        <v>63</v>
      </c>
      <c r="D5" s="115"/>
      <c r="E5" s="115"/>
      <c r="F5" s="115"/>
      <c r="G5" s="115"/>
      <c r="H5" s="115"/>
    </row>
    <row r="6" spans="1:9" ht="33" customHeight="1" x14ac:dyDescent="0.15">
      <c r="A6" s="50" t="s">
        <v>4</v>
      </c>
      <c r="B6" s="50"/>
      <c r="C6" s="116" t="s">
        <v>64</v>
      </c>
      <c r="D6" s="116"/>
      <c r="E6" s="116"/>
      <c r="F6" s="116"/>
      <c r="G6" s="116"/>
      <c r="H6" s="116"/>
    </row>
    <row r="7" spans="1:9" ht="33.75" customHeight="1" x14ac:dyDescent="0.15">
      <c r="A7" s="50" t="s">
        <v>5</v>
      </c>
      <c r="B7" s="50"/>
      <c r="C7" s="111">
        <f>'別紙　算出書'!$R$4</f>
        <v>0</v>
      </c>
      <c r="D7" s="112"/>
      <c r="E7" s="112"/>
      <c r="F7" s="112"/>
      <c r="G7" s="112"/>
      <c r="H7" s="113"/>
    </row>
    <row r="8" spans="1:9" ht="14.25" customHeight="1" x14ac:dyDescent="0.15"/>
    <row r="9" spans="1:9" ht="22.5" customHeight="1" x14ac:dyDescent="0.15">
      <c r="A9" s="56" t="s">
        <v>6</v>
      </c>
      <c r="B9" s="56"/>
    </row>
    <row r="10" spans="1:9" ht="30" customHeight="1" x14ac:dyDescent="0.15">
      <c r="B10" s="8" t="s">
        <v>7</v>
      </c>
      <c r="C10" s="9" t="s">
        <v>8</v>
      </c>
      <c r="D10" s="57" t="s">
        <v>9</v>
      </c>
      <c r="E10" s="58"/>
      <c r="F10" s="10" t="s">
        <v>10</v>
      </c>
      <c r="G10" s="11" t="s">
        <v>11</v>
      </c>
    </row>
    <row r="11" spans="1:9" ht="30" customHeight="1" x14ac:dyDescent="0.15">
      <c r="B11" s="12">
        <v>15</v>
      </c>
      <c r="C11" s="12">
        <v>10</v>
      </c>
      <c r="D11" s="114">
        <v>3</v>
      </c>
      <c r="E11" s="114"/>
      <c r="F11" s="13">
        <f>D11/C11</f>
        <v>0.3</v>
      </c>
      <c r="G11" s="13" t="str">
        <f>IF(F11&gt;=50,"100％","50％")</f>
        <v>50％</v>
      </c>
    </row>
    <row r="12" spans="1:9" ht="33.75" customHeight="1" x14ac:dyDescent="0.15">
      <c r="B12" s="46" t="s">
        <v>12</v>
      </c>
      <c r="C12" s="46"/>
      <c r="D12" s="46"/>
      <c r="E12" s="46"/>
      <c r="F12" s="46"/>
      <c r="G12" s="46"/>
      <c r="H12" s="46"/>
    </row>
    <row r="13" spans="1:9" ht="8.25" customHeight="1" x14ac:dyDescent="0.15">
      <c r="B13" s="14"/>
      <c r="C13" s="14"/>
      <c r="D13" s="15"/>
      <c r="E13" s="15"/>
      <c r="F13" s="15"/>
      <c r="G13" s="15"/>
    </row>
    <row r="14" spans="1:9" ht="30" customHeight="1" x14ac:dyDescent="0.15">
      <c r="B14" s="16" t="s">
        <v>13</v>
      </c>
      <c r="C14" s="60" t="s">
        <v>14</v>
      </c>
      <c r="D14" s="61"/>
      <c r="E14" s="62" t="s">
        <v>15</v>
      </c>
      <c r="F14" s="63"/>
    </row>
    <row r="15" spans="1:9" ht="24.75" customHeight="1" x14ac:dyDescent="0.15">
      <c r="B15" s="17" t="s">
        <v>16</v>
      </c>
      <c r="C15" s="107" t="s">
        <v>65</v>
      </c>
      <c r="D15" s="108"/>
      <c r="E15" s="109" t="s">
        <v>66</v>
      </c>
      <c r="F15" s="110"/>
    </row>
    <row r="16" spans="1:9" ht="24.75" customHeight="1" x14ac:dyDescent="0.15">
      <c r="B16" s="17" t="s">
        <v>17</v>
      </c>
      <c r="C16" s="107" t="s">
        <v>67</v>
      </c>
      <c r="D16" s="108"/>
      <c r="E16" s="109" t="s">
        <v>68</v>
      </c>
      <c r="F16" s="110"/>
    </row>
    <row r="17" spans="1:7" ht="24.75" customHeight="1" x14ac:dyDescent="0.15">
      <c r="B17" s="18" t="s">
        <v>18</v>
      </c>
      <c r="C17" s="117">
        <v>43922</v>
      </c>
      <c r="D17" s="108"/>
      <c r="E17" s="118">
        <v>44805</v>
      </c>
      <c r="F17" s="110"/>
    </row>
    <row r="18" spans="1:7" ht="4.5" customHeight="1" x14ac:dyDescent="0.15"/>
    <row r="19" spans="1:7" ht="8.25" customHeight="1" x14ac:dyDescent="0.15"/>
    <row r="20" spans="1:7" ht="20.25" customHeight="1" x14ac:dyDescent="0.15">
      <c r="A20" s="56" t="s">
        <v>19</v>
      </c>
      <c r="B20" s="56"/>
    </row>
    <row r="21" spans="1:7" ht="20.25" customHeight="1" x14ac:dyDescent="0.15">
      <c r="A21" s="56" t="s">
        <v>20</v>
      </c>
      <c r="B21" s="56"/>
    </row>
    <row r="22" spans="1:7" ht="9" customHeight="1" x14ac:dyDescent="0.15">
      <c r="A22" s="19"/>
      <c r="B22" s="19"/>
    </row>
    <row r="23" spans="1:7" ht="24.75" customHeight="1" x14ac:dyDescent="0.15">
      <c r="B23" s="20" t="s">
        <v>21</v>
      </c>
      <c r="C23" s="20" t="s">
        <v>22</v>
      </c>
      <c r="D23" s="11" t="s">
        <v>23</v>
      </c>
      <c r="E23" s="11" t="s">
        <v>24</v>
      </c>
    </row>
    <row r="24" spans="1:7" ht="24.75" customHeight="1" x14ac:dyDescent="0.15">
      <c r="B24" s="21">
        <v>20</v>
      </c>
      <c r="C24" s="21"/>
      <c r="D24" s="22">
        <f>'別紙　算出書'!$AA$14</f>
        <v>0</v>
      </c>
      <c r="E24" s="22">
        <f>D24*G11</f>
        <v>0</v>
      </c>
    </row>
    <row r="25" spans="1:7" ht="28.5" customHeight="1" x14ac:dyDescent="0.15">
      <c r="B25" s="67" t="s">
        <v>25</v>
      </c>
      <c r="C25" s="68"/>
      <c r="D25" s="68"/>
      <c r="E25" s="68"/>
      <c r="F25" s="68"/>
      <c r="G25" s="68"/>
    </row>
    <row r="26" spans="1:7" ht="10.5" customHeight="1" x14ac:dyDescent="0.15"/>
    <row r="27" spans="1:7" ht="22.5" customHeight="1" x14ac:dyDescent="0.15">
      <c r="A27" s="56" t="s">
        <v>26</v>
      </c>
      <c r="B27" s="56"/>
    </row>
    <row r="28" spans="1:7" ht="30" customHeight="1" x14ac:dyDescent="0.15">
      <c r="B28" s="23" t="s">
        <v>27</v>
      </c>
      <c r="C28" s="23" t="s">
        <v>28</v>
      </c>
      <c r="D28" s="23" t="s">
        <v>29</v>
      </c>
      <c r="E28" s="24" t="s">
        <v>30</v>
      </c>
    </row>
    <row r="29" spans="1:7" ht="30" customHeight="1" x14ac:dyDescent="0.15">
      <c r="B29" s="25" t="s">
        <v>69</v>
      </c>
      <c r="C29" s="23" t="s">
        <v>70</v>
      </c>
      <c r="D29" s="26">
        <v>100000</v>
      </c>
      <c r="E29" s="27">
        <f>D29*$G$11</f>
        <v>50000</v>
      </c>
    </row>
    <row r="30" spans="1:7" ht="30" customHeight="1" x14ac:dyDescent="0.15">
      <c r="B30" s="23" t="s">
        <v>71</v>
      </c>
      <c r="C30" s="23"/>
      <c r="D30" s="28"/>
      <c r="E30" s="27">
        <f t="shared" ref="E30:E31" si="0">D30*$G$11</f>
        <v>0</v>
      </c>
    </row>
    <row r="31" spans="1:7" ht="30" customHeight="1" x14ac:dyDescent="0.15">
      <c r="B31" s="23"/>
      <c r="C31" s="23"/>
      <c r="D31" s="28"/>
      <c r="E31" s="27">
        <f t="shared" si="0"/>
        <v>0</v>
      </c>
    </row>
    <row r="32" spans="1:7" ht="30" customHeight="1" x14ac:dyDescent="0.15">
      <c r="B32" s="66" t="s">
        <v>31</v>
      </c>
      <c r="C32" s="66"/>
      <c r="D32" s="29">
        <f>SUM(D29:D31)</f>
        <v>100000</v>
      </c>
      <c r="E32" s="30">
        <f>SUM(E29:E31)</f>
        <v>50000</v>
      </c>
    </row>
    <row r="33" spans="1:8" ht="25.5" customHeight="1" x14ac:dyDescent="0.15">
      <c r="B33" s="70" t="s">
        <v>32</v>
      </c>
      <c r="C33" s="71"/>
      <c r="D33" s="71"/>
      <c r="E33" s="71"/>
      <c r="F33" s="68"/>
      <c r="G33" s="68"/>
    </row>
    <row r="34" spans="1:8" ht="4.5" customHeight="1" x14ac:dyDescent="0.15"/>
    <row r="35" spans="1:8" ht="22.5" customHeight="1" x14ac:dyDescent="0.15">
      <c r="A35" s="6" t="s">
        <v>33</v>
      </c>
      <c r="B35" s="6"/>
    </row>
    <row r="36" spans="1:8" ht="30" customHeight="1" x14ac:dyDescent="0.15">
      <c r="B36" s="21" t="s">
        <v>34</v>
      </c>
      <c r="C36" s="21" t="s">
        <v>35</v>
      </c>
      <c r="D36" s="21" t="s">
        <v>36</v>
      </c>
      <c r="E36" s="21" t="s">
        <v>72</v>
      </c>
      <c r="F36" s="11" t="s">
        <v>38</v>
      </c>
    </row>
    <row r="37" spans="1:8" ht="30" customHeight="1" x14ac:dyDescent="0.15">
      <c r="B37" s="20" t="s">
        <v>73</v>
      </c>
      <c r="C37" s="20" t="s">
        <v>74</v>
      </c>
      <c r="D37" s="20" t="s">
        <v>75</v>
      </c>
      <c r="E37" s="26">
        <v>100000</v>
      </c>
      <c r="F37" s="27">
        <f>E37*$G$11</f>
        <v>50000</v>
      </c>
    </row>
    <row r="38" spans="1:8" ht="30" customHeight="1" x14ac:dyDescent="0.15">
      <c r="B38" s="23"/>
      <c r="C38" s="23"/>
      <c r="D38" s="23"/>
      <c r="E38" s="31"/>
      <c r="F38" s="27">
        <f>E38*$G$11</f>
        <v>0</v>
      </c>
    </row>
    <row r="39" spans="1:8" ht="30" customHeight="1" x14ac:dyDescent="0.15">
      <c r="B39" s="66" t="s">
        <v>31</v>
      </c>
      <c r="C39" s="66"/>
      <c r="D39" s="32"/>
      <c r="E39" s="30">
        <f>SUM(E37:E38)</f>
        <v>100000</v>
      </c>
      <c r="F39" s="29">
        <f>SUM(F37:F38)</f>
        <v>50000</v>
      </c>
    </row>
    <row r="40" spans="1:8" ht="13.5" customHeight="1" x14ac:dyDescent="0.15">
      <c r="B40" s="70" t="s">
        <v>32</v>
      </c>
      <c r="C40" s="71"/>
      <c r="D40" s="71"/>
      <c r="E40" s="71"/>
      <c r="F40" s="68"/>
      <c r="G40" s="68"/>
    </row>
    <row r="41" spans="1:8" ht="4.5" customHeight="1" x14ac:dyDescent="0.15"/>
    <row r="42" spans="1:8" ht="22.5" customHeight="1" x14ac:dyDescent="0.15">
      <c r="A42" s="56" t="s">
        <v>39</v>
      </c>
      <c r="B42" s="56"/>
    </row>
    <row r="43" spans="1:8" ht="30" customHeight="1" x14ac:dyDescent="0.15">
      <c r="B43" s="33"/>
      <c r="C43" s="72" t="s">
        <v>40</v>
      </c>
      <c r="D43" s="72"/>
    </row>
    <row r="44" spans="1:8" ht="30" customHeight="1" x14ac:dyDescent="0.15">
      <c r="B44" s="34" t="s">
        <v>31</v>
      </c>
      <c r="C44" s="73">
        <f>MIN(3000000,(E24+E32+F39))</f>
        <v>100000</v>
      </c>
      <c r="D44" s="73"/>
    </row>
    <row r="45" spans="1:8" ht="4.5" customHeight="1" x14ac:dyDescent="0.15"/>
    <row r="46" spans="1:8" ht="74.25" customHeight="1" x14ac:dyDescent="0.15">
      <c r="B46" s="67" t="s">
        <v>77</v>
      </c>
      <c r="C46" s="67"/>
      <c r="D46" s="67"/>
      <c r="E46" s="67"/>
      <c r="F46" s="67"/>
      <c r="G46" s="67"/>
      <c r="H46" s="67"/>
    </row>
    <row r="47" spans="1:8" ht="6" customHeight="1" x14ac:dyDescent="0.15">
      <c r="B47" s="35" t="s">
        <v>41</v>
      </c>
    </row>
    <row r="48" spans="1:8" ht="22.5" customHeight="1" x14ac:dyDescent="0.15">
      <c r="B48" s="35"/>
    </row>
    <row r="49" spans="2:5" ht="22.5" customHeight="1" x14ac:dyDescent="0.15">
      <c r="B49" s="35"/>
      <c r="D49" s="36"/>
    </row>
    <row r="50" spans="2:5" x14ac:dyDescent="0.15">
      <c r="E50"/>
    </row>
  </sheetData>
  <mergeCells count="33">
    <mergeCell ref="A27:B27"/>
    <mergeCell ref="B33:G33"/>
    <mergeCell ref="B32:C32"/>
    <mergeCell ref="B46:H46"/>
    <mergeCell ref="B39:C39"/>
    <mergeCell ref="A42:B42"/>
    <mergeCell ref="C43:D43"/>
    <mergeCell ref="C44:D44"/>
    <mergeCell ref="B40:G40"/>
    <mergeCell ref="C17:D17"/>
    <mergeCell ref="E17:F17"/>
    <mergeCell ref="A20:B20"/>
    <mergeCell ref="B25:G25"/>
    <mergeCell ref="A21:B21"/>
    <mergeCell ref="G1:H1"/>
    <mergeCell ref="G4:H4"/>
    <mergeCell ref="A5:B5"/>
    <mergeCell ref="C5:H5"/>
    <mergeCell ref="A6:B6"/>
    <mergeCell ref="C6:H6"/>
    <mergeCell ref="A2:H2"/>
    <mergeCell ref="A7:B7"/>
    <mergeCell ref="C7:H7"/>
    <mergeCell ref="A9:B9"/>
    <mergeCell ref="D10:E10"/>
    <mergeCell ref="D11:E11"/>
    <mergeCell ref="C16:D16"/>
    <mergeCell ref="E16:F16"/>
    <mergeCell ref="B12:H12"/>
    <mergeCell ref="C14:D14"/>
    <mergeCell ref="E14:F14"/>
    <mergeCell ref="C15:D15"/>
    <mergeCell ref="E15:F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様式２新設等支援費用（申請用）</vt:lpstr>
      <vt:lpstr>別紙　算出書</vt:lpstr>
      <vt:lpstr>様式２新設等支援費用（記載例）</vt:lpstr>
      <vt:lpstr>'別紙　算出書'!Print_Area</vt:lpstr>
      <vt:lpstr>'様式２新設等支援費用（記載例）'!Print_Area</vt:lpstr>
      <vt:lpstr>'様式２新設等支援費用（申請用）'!Print_Area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2015-01-05T10:10:56Z</dcterms:created>
  <dcterms:modified xsi:type="dcterms:W3CDTF">2023-11-15T02:27:10Z</dcterms:modified>
  <cp:category/>
  <cp:contentStatus/>
</cp:coreProperties>
</file>